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d.docs.live.net/e96b5a028db0981f/Desktop/WILLIAM GARZON PNNC/PRESUPUESTO/FONAM/INFORMES FONAM 2022/REPORTE IV TRIMESTRE FONAM/"/>
    </mc:Choice>
  </mc:AlternateContent>
  <xr:revisionPtr revIDLastSave="2" documentId="13_ncr:40009_{0F3F3AAA-7DBD-4B08-8AF4-278D904FE549}" xr6:coauthVersionLast="47" xr6:coauthVersionMax="47" xr10:uidLastSave="{A1D5A4DE-6F4A-49D8-A17E-495833FF01C2}"/>
  <bookViews>
    <workbookView xWindow="-120" yWindow="-120" windowWidth="20730" windowHeight="11040" firstSheet="2" activeTab="2" xr2:uid="{00000000-000D-0000-FFFF-FFFF00000000}"/>
  </bookViews>
  <sheets>
    <sheet name="Instrucciones" sheetId="10" state="hidden" r:id="rId1"/>
    <sheet name="Estrategias y Metas PND " sheetId="11" state="hidden" r:id="rId2"/>
    <sheet name="F-E-GIP-31-V4" sheetId="9" r:id="rId3"/>
  </sheets>
  <definedNames>
    <definedName name="_xlnm.Print_Area" localSheetId="2">'F-E-GIP-31-V4'!$A$1:$V$26</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9" l="1"/>
  <c r="S18" i="9"/>
  <c r="T9" i="9" l="1"/>
  <c r="P18" i="9"/>
  <c r="Q18" i="9"/>
  <c r="Q15" i="9" l="1"/>
  <c r="Q9" i="9"/>
  <c r="P20" i="9" l="1"/>
  <c r="H38" i="1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5" authorId="0" shapeId="0" xr:uid="{00000000-0006-0000-0200-000001000000}">
      <text>
        <r>
          <rPr>
            <b/>
            <sz val="11"/>
            <color indexed="81"/>
            <rFont val="Tahoma"/>
            <family val="2"/>
          </rPr>
          <t>OAP-MADS: El nombre debe conincidir con el titulo del proyecto registrado.</t>
        </r>
      </text>
    </comment>
    <comment ref="B6"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7"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xr:uid="{00000000-0006-0000-0200-000004000000}">
      <text>
        <r>
          <rPr>
            <b/>
            <sz val="11"/>
            <color indexed="81"/>
            <rFont val="Tahoma"/>
            <family val="2"/>
          </rPr>
          <t xml:space="preserve">OAP MADS: </t>
        </r>
        <r>
          <rPr>
            <sz val="11"/>
            <color indexed="81"/>
            <rFont val="Tahoma"/>
            <family val="2"/>
          </rPr>
          <t>Ver bases del PND</t>
        </r>
      </text>
    </comment>
    <comment ref="D7"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3" shapeId="0" xr:uid="{00000000-0006-0000-0200-000006000000}">
      <text>
        <r>
          <rPr>
            <sz val="11"/>
            <color indexed="81"/>
            <rFont val="Tahoma"/>
            <family val="2"/>
          </rPr>
          <t>El indicador de la meta se constituye en la escala numérica para medir el cumplimiento de la meta propuesta.</t>
        </r>
      </text>
    </comment>
    <comment ref="F7" authorId="0" shapeId="0" xr:uid="{00000000-0006-0000-0200-000007000000}">
      <text>
        <r>
          <rPr>
            <b/>
            <sz val="11"/>
            <color indexed="81"/>
            <rFont val="Tahoma"/>
            <family val="2"/>
          </rPr>
          <t>OAP MADS: Enuncie la Meta:</t>
        </r>
        <r>
          <rPr>
            <sz val="11"/>
            <color indexed="81"/>
            <rFont val="Tahoma"/>
            <family val="2"/>
          </rPr>
          <t>Ver bases del PND</t>
        </r>
      </text>
    </comment>
    <comment ref="G7"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7"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7"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7"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7"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7"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7"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U7"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8" authorId="0" shapeId="0" xr:uid="{00000000-0006-0000-0200-000010000000}">
      <text>
        <r>
          <rPr>
            <sz val="11"/>
            <color indexed="81"/>
            <rFont val="Tahoma"/>
            <family val="2"/>
          </rPr>
          <t>OAP-MADS: Se identifica el valor por cada una de las actividades.</t>
        </r>
      </text>
    </comment>
    <comment ref="Q8"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8"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8"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3"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3" authorId="0" shapeId="0" xr:uid="{00000000-0006-0000-0200-000015000000}">
      <text>
        <r>
          <rPr>
            <b/>
            <sz val="11"/>
            <color indexed="81"/>
            <rFont val="Tahoma"/>
            <family val="2"/>
          </rPr>
          <t xml:space="preserve">OAP MADS: </t>
        </r>
        <r>
          <rPr>
            <sz val="11"/>
            <color indexed="81"/>
            <rFont val="Tahoma"/>
            <family val="2"/>
          </rPr>
          <t>Ver bases del PND</t>
        </r>
      </text>
    </comment>
    <comment ref="D13" authorId="2" shapeId="0" xr:uid="{00000000-0006-0000-0200-000016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3" authorId="3" shapeId="0" xr:uid="{00000000-0006-0000-0200-000017000000}">
      <text>
        <r>
          <rPr>
            <sz val="11"/>
            <color indexed="81"/>
            <rFont val="Tahoma"/>
            <family val="2"/>
          </rPr>
          <t>El indicador de la meta se constituye en la escala numérica para medir el cumplimiento de la meta propuesta.</t>
        </r>
      </text>
    </comment>
    <comment ref="F13" authorId="0" shapeId="0" xr:uid="{00000000-0006-0000-0200-000018000000}">
      <text>
        <r>
          <rPr>
            <b/>
            <sz val="11"/>
            <color indexed="81"/>
            <rFont val="Tahoma"/>
            <family val="2"/>
          </rPr>
          <t>OAP MADS: Enuncie la Meta:</t>
        </r>
        <r>
          <rPr>
            <sz val="11"/>
            <color indexed="81"/>
            <rFont val="Tahoma"/>
            <family val="2"/>
          </rPr>
          <t>Ver bases del PND</t>
        </r>
      </text>
    </comment>
    <comment ref="G13"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3"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3"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3"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3"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O13"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13" authorId="0" shapeId="0" xr:uid="{00000000-0006-0000-0200-00001F000000}">
      <text>
        <r>
          <rPr>
            <b/>
            <sz val="9"/>
            <color indexed="81"/>
            <rFont val="Tahoma"/>
            <family val="2"/>
          </rPr>
          <t xml:space="preserve">OAP - MADS: </t>
        </r>
        <r>
          <rPr>
            <sz val="11"/>
            <color indexed="81"/>
            <rFont val="Tahoma"/>
            <family val="2"/>
          </rPr>
          <t>Describir avance semestral conforme al indicador del producto</t>
        </r>
      </text>
    </comment>
    <comment ref="U13" authorId="0" shapeId="0" xr:uid="{00000000-0006-0000-02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4" authorId="0" shapeId="0" xr:uid="{00000000-0006-0000-0200-000021000000}">
      <text>
        <r>
          <rPr>
            <sz val="11"/>
            <color indexed="81"/>
            <rFont val="Tahoma"/>
            <family val="2"/>
          </rPr>
          <t>OAP-MADS: Se identifica el valor por cada una de las actividades.</t>
        </r>
      </text>
    </comment>
    <comment ref="Q14" authorId="0" shapeId="0" xr:uid="{00000000-0006-0000-0200-000022000000}">
      <text>
        <r>
          <rPr>
            <sz val="11"/>
            <color indexed="81"/>
            <rFont val="Tahoma"/>
            <family val="2"/>
          </rPr>
          <t>OAP-MADS: Se identifica el valor por cada objetivo- sumatoria de los valores de cada una de las actividades que correspondan al objetivo.</t>
        </r>
      </text>
    </comment>
    <comment ref="R14" authorId="0" shapeId="0" xr:uid="{00000000-0006-0000-02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4" authorId="0" shapeId="0" xr:uid="{00000000-0006-0000-02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<sst xmlns="http://schemas.openxmlformats.org/spreadsheetml/2006/main" count="265" uniqueCount="160">
  <si>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</si>
  <si>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</si>
  <si>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</si>
  <si>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</si>
  <si>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</si>
  <si>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</si>
  <si>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</si>
  <si>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</si>
  <si>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</si>
  <si>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</si>
  <si>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</si>
  <si>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</si>
  <si>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</si>
  <si>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</si>
  <si>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</si>
  <si>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</si>
  <si>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</si>
  <si>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</si>
  <si>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</si>
  <si>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</si>
  <si>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</si>
  <si>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</si>
  <si>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</si>
  <si>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</si>
  <si>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</si>
  <si>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</si>
  <si>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</si>
  <si>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</si>
  <si>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</si>
  <si>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</si>
  <si>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</si>
  <si>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</si>
  <si>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</si>
  <si>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</si>
  <si>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</si>
  <si>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</si>
  <si>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</si>
  <si>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</si>
  <si>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</si>
  <si>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</si>
  <si>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</si>
  <si>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</si>
  <si>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</si>
  <si>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</si>
  <si>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</si>
  <si>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</si>
  <si>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</si>
  <si>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</si>
  <si>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</si>
  <si>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</si>
  <si>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</si>
  <si>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</si>
  <si>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</si>
  <si>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</si>
  <si>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</si>
  <si>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</si>
  <si>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</si>
  <si>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</si>
  <si>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</si>
  <si>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</si>
  <si>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</si>
  <si>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</si>
  <si>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</si>
  <si>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</si>
  <si>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</si>
  <si>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</si>
  <si>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</si>
  <si>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</si>
  <si>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</si>
  <si>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</si>
  <si>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</si>
  <si>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</si>
  <si>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</si>
  <si>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</si>
  <si>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</si>
  <si>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</si>
  <si>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</si>
  <si>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</si>
  <si>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</si>
  <si>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</si>
  <si>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</si>
  <si>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</si>
  <si>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</si>
  <si>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</si>
  <si>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</si>
  <si>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</si>
  <si>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</si>
  <si>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</si>
  <si>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</si>
  <si>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</si>
  <si>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</si>
  <si>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</si>
  <si>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</si>
  <si>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</si>
  <si>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</si>
  <si>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</si>
  <si>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</si>
  <si>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</si>
  <si>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</si>
  <si>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</si>
  <si>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</si>
  <si>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</si>
  <si>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</si>
  <si>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</si>
  <si>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</si>
  <si>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</si>
  <si>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</si>
  <si>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</si>
  <si>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</si>
  <si>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</si>
  <si>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</si>
  <si>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</si>
  <si>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</si>
  <si>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</si>
  <si>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Descripción de  actividad 
(Detallar las cantidades de actividad vs los recursos programdos)</t>
  </si>
  <si>
    <t xml:space="preserve">AÑO </t>
  </si>
  <si>
    <t>PERIODO REPORTE</t>
  </si>
  <si>
    <t>Objetivo específico (2)</t>
  </si>
  <si>
    <t>Resultados Esperados</t>
  </si>
  <si>
    <t xml:space="preserve">MINISTERIO DE AMBIENTE 
Y DESARROLLO SOSTENIBLE </t>
  </si>
  <si>
    <r>
      <t xml:space="preserve">CODIGO: </t>
    </r>
    <r>
      <rPr>
        <sz val="11"/>
        <rFont val="Arial Narrow"/>
        <family val="2"/>
      </rPr>
      <t>F-E-GIP-31</t>
    </r>
  </si>
  <si>
    <r>
      <t>FONDO NACIONAL AMBIENTAL - FONAM
 PLAN OPERATIVO ANUAL</t>
    </r>
    <r>
      <rPr>
        <b/>
        <sz val="20"/>
        <color indexed="9"/>
        <rFont val="Arial Narrow"/>
        <family val="2"/>
      </rPr>
      <t xml:space="preserve">
</t>
    </r>
  </si>
  <si>
    <r>
      <t>Versión :</t>
    </r>
    <r>
      <rPr>
        <sz val="12"/>
        <color indexed="8"/>
        <rFont val="Verdana"/>
        <family val="2"/>
      </rPr>
      <t>4</t>
    </r>
  </si>
  <si>
    <r>
      <t xml:space="preserve">Vigencia: </t>
    </r>
    <r>
      <rPr>
        <sz val="12"/>
        <rFont val="Arial Narrow"/>
        <family val="2"/>
      </rPr>
      <t>12/12/2022</t>
    </r>
  </si>
  <si>
    <t>Desarrollar acciones para la solución de conflictos socioambientales por uso, ocupación y tenencia del territorio en el área a declarar como Parque Nacional Natural Serranía de Manacacías.</t>
  </si>
  <si>
    <t>IV. Pacto por la sostenibilidad: producir conservando y conservar produciendo.
2. Biodiversidad y riqueza natural: activos estratégicos de la Nación.</t>
  </si>
  <si>
    <t>Predios saneados</t>
  </si>
  <si>
    <t>4.2.2. Realizar intervenciones integrales en áreas ambientales estratégicas y para las comunidades que las habitan.</t>
  </si>
  <si>
    <t>Plan Estratégico Institucional PNN. Línea Estratégica 1. Efectividad en el manejo de las áreas protegidas y los sistemas que conforman.</t>
  </si>
  <si>
    <t>Adquirir predios para el mantenimiento y mejoramiento del estado de conservación de las áreas protegidas priorizadas</t>
  </si>
  <si>
    <t>Control y monitoreo de las presiones antrópicas que afectan la integridad y estado de conservación de las áreas protegidas de acuerdo a la meta programada.</t>
  </si>
  <si>
    <t>Servicio de prevención, vigilancia y control de las áreas protegidas.</t>
  </si>
  <si>
    <t>Predios saneados.</t>
  </si>
  <si>
    <t>Hectáreas</t>
  </si>
  <si>
    <t>1.1</t>
  </si>
  <si>
    <t xml:space="preserve">Ejercicios de prevención, vigilancia y control en el área que se encuentra en proceso de declarataria. Así mismo, el proceso de saneamiento predial. </t>
  </si>
  <si>
    <t>Se adelantó la ruta para la adquisición de 12 predios en el marco de la ruta declaratoria del área protegida “Serranía de Manacacías” ubicados en el municipio de San Martín, Meta en la ona rural.</t>
  </si>
  <si>
    <t>Escriturar a nombre de Parques Nacionales Naturales de Colombia de los predios adquiridos para mejorar el estado de conservación de las áreas protegidas priorizadas.</t>
  </si>
  <si>
    <t>1.2</t>
  </si>
  <si>
    <t>Número de áreas cubiertas con jornadas de vigilancia.</t>
  </si>
  <si>
    <t>Realizar visitas de prevención, vigilancia y control</t>
  </si>
  <si>
    <t>Áreas cubiertas con jornadas de vigilancia.</t>
  </si>
  <si>
    <t xml:space="preserve">No se ejecutó el recurso presupuestal asignado, debido a que los mismos fueron cargados en el SIIF hasta el día 1 de diciembre del 2022 cruzándose con las fechas  del calendario del cierre financiero para el año fiscal; por lo tanto, no se logró realizar la contratación de estás necesidades. Afectando así el cumplimiento de las metas programadas en el proyecto.  </t>
  </si>
  <si>
    <t>Realizar monitoreo a impactos y presiones</t>
  </si>
  <si>
    <t>1.4</t>
  </si>
  <si>
    <t>Reducir la degradación de los ecosistemas presentes en las áreas protegidas nacionales y sus área de influencia.</t>
  </si>
  <si>
    <t>Áreas en proceso de restauración.</t>
  </si>
  <si>
    <t>Iniciar procesos de restauración, rehabilitación, recuperacion y sistemas sostenibles de conservación</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</si>
  <si>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</si>
  <si>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Servicio de restauración de ecosistemas.</t>
  </si>
  <si>
    <t>2.1</t>
  </si>
  <si>
    <t>La vinculación de áreas afectadas en procesos de restauración ecológica.</t>
  </si>
  <si>
    <t>Árboles nativos sembrados.</t>
  </si>
  <si>
    <t>Asistir técnicamente los procesos de restauración ecológica</t>
  </si>
  <si>
    <t>Número</t>
  </si>
  <si>
    <t>2.2</t>
  </si>
  <si>
    <t>Implementar el monitoreo a los procesos de restauracion por medio del aplicativo sico smart</t>
  </si>
  <si>
    <t>2.3</t>
  </si>
  <si>
    <t>IMPLEMENTACION DE ACCIONES PARA LA CONSERVACION DE LA BIODIVERSIDAD Y SERVICIOS ECOSISTEMICOS EN AREAS PROTEGIDAS Y SUS ZONAS DE INFLUENCIA NACIONAL.</t>
  </si>
  <si>
    <t>Contribuir a la conservación de los ecosistemas naturales en las áreas protegidas y sus zona de influencia.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</si>
</sst>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s>
  <fonts count="35"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name val="Arial Narrow"/>
      <family val="2"/>
    </font>
    <font>
      <sz val="10"/>
      <name val="Arial"/>
      <family val="2"/>
    </font>
    <font>
      <sz val="12"/>
      <color indexed="8"/>
      <name val="Verdana"/>
      <family val="2"/>
    </font>
    <font>
      <b/>
      <sz val="11"/>
      <name val="Arial Narrow"/>
      <family val="2"/>
    </font>
    <font>
      <sz val="11"/>
      <name val="Arial Narrow"/>
      <family val="2"/>
    </font>
    <font>
      <b/>
      <sz val="20"/>
      <color indexed="9"/>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b/>
      <sz val="10"/>
      <name val="Calibri"/>
      <family val="2"/>
      <scheme val="minor"/>
    </font>
    <font>
      <b/>
      <sz val="12"/>
      <color theme="0"/>
      <name val="Arial"/>
      <family val="2"/>
    </font>
    <font>
      <b/>
      <sz val="10"/>
      <color theme="0"/>
      <name val="Calibri"/>
      <family val="2"/>
      <scheme val="minor"/>
    </font>
    <font>
      <b/>
      <sz val="11"/>
      <color rgb="FFFF0000"/>
      <name val="Arial Narrow"/>
      <family val="2"/>
    </font>
    <font>
      <sz val="12"/>
      <color theme="1"/>
      <name val="Verdana"/>
      <family val="2"/>
    </font>
    <font>
      <b/>
      <sz val="12"/>
      <color theme="1"/>
      <name val="Verdana"/>
      <family val="2"/>
    </font>
    <font>
      <b/>
      <sz val="20"/>
      <color theme="0"/>
      <name val="Arial Narrow"/>
      <family val="2"/>
    </font>
    <font>
      <b/>
      <sz val="12"/>
      <color theme="0"/>
      <name val="Arial Narrow"/>
      <family val="2"/>
    </font>
    <font>
      <b/>
      <sz val="10"/>
      <color rgb="FFFF0000"/>
      <name val="Calibri"/>
      <family val="2"/>
      <scheme val="minor"/>
    </font>
    <font>
      <sz val="12"/>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54A8A"/>
        <bgColor indexed="64"/>
      </patternFill>
    </fill>
    <fill>
      <patternFill patternType="solid">
        <fgColor rgb="FFE1E1E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s>
  <cellStyleXfs count="7">
    <xf numFmtId="0" fontId="0" fillId="0" borderId="0"/>
    <xf numFmtId="165" fontId="12" fillId="0" borderId="0" applyFont="0" applyFill="0" applyBorder="0" applyAlignment="0" applyProtection="0"/>
    <xf numFmtId="164" fontId="12" fillId="0" borderId="0" applyFont="0" applyFill="0" applyBorder="0" applyAlignment="0" applyProtection="0"/>
    <xf numFmtId="0" fontId="12" fillId="0" borderId="0"/>
    <xf numFmtId="0" fontId="6" fillId="0" borderId="0"/>
    <xf numFmtId="9" fontId="12" fillId="0" borderId="0" applyFont="0" applyFill="0" applyBorder="0" applyAlignment="0" applyProtection="0"/>
    <xf numFmtId="0" fontId="6" fillId="0" borderId="0"/>
  </cellStyleXfs>
  <cellXfs count="137">
    <xf numFmtId="0" fontId="0" fillId="0" borderId="0" xfId="0"/>
    <xf numFmtId="0" fontId="13" fillId="2" borderId="0" xfId="0" applyFont="1" applyFill="1" applyAlignment="1">
      <alignment horizontal="center" vertical="center" wrapText="1"/>
    </xf>
    <xf numFmtId="0" fontId="14" fillId="2" borderId="0" xfId="0" applyFont="1" applyFill="1"/>
    <xf numFmtId="167" fontId="14" fillId="2" borderId="0" xfId="0" applyNumberFormat="1" applyFont="1" applyFill="1"/>
    <xf numFmtId="166" fontId="14" fillId="2" borderId="0" xfId="0" applyNumberFormat="1" applyFont="1" applyFill="1" applyAlignment="1">
      <alignment vertical="center"/>
    </xf>
    <xf numFmtId="0" fontId="14" fillId="2" borderId="3" xfId="0" applyFont="1" applyFill="1" applyBorder="1"/>
    <xf numFmtId="0" fontId="0" fillId="2" borderId="0" xfId="0" applyFill="1"/>
    <xf numFmtId="0" fontId="16" fillId="2" borderId="0" xfId="0" applyFont="1" applyFill="1" applyAlignment="1">
      <alignment vertical="center"/>
    </xf>
    <xf numFmtId="0" fontId="0" fillId="2" borderId="0" xfId="0" applyFill="1" applyAlignment="1">
      <alignment vertical="center" wrapText="1"/>
    </xf>
    <xf numFmtId="0" fontId="17" fillId="2" borderId="0" xfId="0" applyFont="1" applyFill="1" applyAlignment="1">
      <alignment horizontal="center" vertical="center" wrapText="1"/>
    </xf>
    <xf numFmtId="0" fontId="0" fillId="2" borderId="0" xfId="0" applyFill="1" applyAlignment="1">
      <alignment horizontal="center" vertical="center" wrapText="1"/>
    </xf>
    <xf numFmtId="0" fontId="18" fillId="2" borderId="0" xfId="0" applyFont="1" applyFill="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9" fillId="3" borderId="7" xfId="4" applyFont="1" applyFill="1" applyBorder="1" applyAlignment="1" applyProtection="1">
      <alignment horizontal="left" vertical="center" wrapText="1"/>
      <protection locked="0"/>
    </xf>
    <xf numFmtId="0" fontId="19" fillId="3" borderId="2" xfId="4" applyFont="1" applyFill="1" applyBorder="1" applyAlignment="1" applyProtection="1">
      <alignment horizontal="left" vertical="center" wrapText="1"/>
      <protection locked="0"/>
    </xf>
    <xf numFmtId="9" fontId="19" fillId="3" borderId="2" xfId="5" applyFont="1" applyFill="1" applyBorder="1" applyAlignment="1" applyProtection="1">
      <alignment horizontal="center" vertical="center" wrapText="1"/>
      <protection locked="0"/>
    </xf>
    <xf numFmtId="9" fontId="19" fillId="3" borderId="8" xfId="5" applyFont="1" applyFill="1" applyBorder="1" applyAlignment="1" applyProtection="1">
      <alignment horizontal="center" vertical="center" wrapText="1"/>
      <protection locked="0"/>
    </xf>
    <xf numFmtId="0" fontId="19" fillId="3" borderId="9" xfId="4" applyFont="1" applyFill="1" applyBorder="1" applyAlignment="1" applyProtection="1">
      <alignment horizontal="left" vertical="center" wrapText="1"/>
      <protection locked="0"/>
    </xf>
    <xf numFmtId="0" fontId="19" fillId="3" borderId="1" xfId="4" applyFont="1" applyFill="1" applyBorder="1" applyAlignment="1" applyProtection="1">
      <alignment horizontal="left" vertical="center" wrapText="1"/>
      <protection locked="0"/>
    </xf>
    <xf numFmtId="0" fontId="19" fillId="3" borderId="1" xfId="4" applyFont="1" applyFill="1" applyBorder="1" applyAlignment="1" applyProtection="1">
      <alignment horizontal="center" vertical="center" wrapText="1"/>
      <protection locked="0"/>
    </xf>
    <xf numFmtId="0" fontId="19" fillId="3" borderId="10" xfId="4" applyFont="1" applyFill="1" applyBorder="1" applyAlignment="1" applyProtection="1">
      <alignment horizontal="center" vertical="center" wrapText="1"/>
      <protection locked="0"/>
    </xf>
    <xf numFmtId="9" fontId="19" fillId="3" borderId="1" xfId="5" applyFont="1" applyFill="1" applyBorder="1" applyAlignment="1" applyProtection="1">
      <alignment horizontal="center" vertical="center" wrapText="1"/>
      <protection locked="0"/>
    </xf>
    <xf numFmtId="9" fontId="19" fillId="3" borderId="10" xfId="5" applyFont="1" applyFill="1" applyBorder="1" applyAlignment="1" applyProtection="1">
      <alignment horizontal="center" vertical="center" wrapText="1"/>
      <protection locked="0"/>
    </xf>
    <xf numFmtId="0" fontId="19" fillId="4" borderId="9" xfId="4" applyFont="1" applyFill="1" applyBorder="1" applyAlignment="1" applyProtection="1">
      <alignment horizontal="left" vertical="center" wrapText="1"/>
      <protection locked="0"/>
    </xf>
    <xf numFmtId="0" fontId="19" fillId="4" borderId="1" xfId="4" applyFont="1" applyFill="1" applyBorder="1" applyAlignment="1" applyProtection="1">
      <alignment horizontal="left" vertical="center" wrapText="1"/>
      <protection locked="0"/>
    </xf>
    <xf numFmtId="0" fontId="19" fillId="4" borderId="1" xfId="4" applyFont="1" applyFill="1" applyBorder="1" applyAlignment="1" applyProtection="1">
      <alignment horizontal="center" vertical="center" wrapText="1"/>
      <protection locked="0"/>
    </xf>
    <xf numFmtId="0" fontId="19" fillId="4" borderId="10" xfId="4" applyFont="1" applyFill="1" applyBorder="1" applyAlignment="1" applyProtection="1">
      <alignment horizontal="center" vertical="center" wrapText="1"/>
      <protection locked="0"/>
    </xf>
    <xf numFmtId="9" fontId="19" fillId="4" borderId="1" xfId="5" applyFont="1" applyFill="1" applyBorder="1" applyAlignment="1" applyProtection="1">
      <alignment horizontal="center" vertical="center" wrapText="1"/>
      <protection locked="0"/>
    </xf>
    <xf numFmtId="9" fontId="19" fillId="4" borderId="10" xfId="5" applyFont="1" applyFill="1" applyBorder="1" applyAlignment="1" applyProtection="1">
      <alignment horizontal="center" vertical="center" wrapText="1"/>
      <protection locked="0"/>
    </xf>
    <xf numFmtId="0" fontId="19" fillId="5" borderId="9" xfId="4" applyFont="1" applyFill="1" applyBorder="1" applyAlignment="1" applyProtection="1">
      <alignment horizontal="left" vertical="center" wrapText="1"/>
      <protection locked="0"/>
    </xf>
    <xf numFmtId="0" fontId="19" fillId="5" borderId="1" xfId="4" applyFont="1" applyFill="1" applyBorder="1" applyAlignment="1" applyProtection="1">
      <alignment horizontal="left" vertical="center" wrapText="1"/>
      <protection locked="0"/>
    </xf>
    <xf numFmtId="0" fontId="19" fillId="5" borderId="1" xfId="4" applyFont="1" applyFill="1" applyBorder="1" applyAlignment="1" applyProtection="1">
      <alignment horizontal="center" vertical="center" wrapText="1"/>
      <protection locked="0"/>
    </xf>
    <xf numFmtId="0" fontId="19" fillId="5" borderId="10" xfId="4" applyFont="1" applyFill="1" applyBorder="1" applyAlignment="1" applyProtection="1">
      <alignment horizontal="center" vertical="center" wrapText="1"/>
      <protection locked="0"/>
    </xf>
    <xf numFmtId="9" fontId="19" fillId="5" borderId="1" xfId="5" applyFont="1" applyFill="1" applyBorder="1" applyAlignment="1" applyProtection="1">
      <alignment horizontal="center" vertical="center" wrapText="1"/>
      <protection locked="0"/>
    </xf>
    <xf numFmtId="9" fontId="19" fillId="5" borderId="10" xfId="5" applyFont="1" applyFill="1" applyBorder="1" applyAlignment="1" applyProtection="1">
      <alignment horizontal="center" vertical="center" wrapText="1"/>
      <protection locked="0"/>
    </xf>
    <xf numFmtId="0" fontId="19" fillId="6" borderId="9" xfId="4" applyFont="1" applyFill="1" applyBorder="1" applyAlignment="1" applyProtection="1">
      <alignment horizontal="left" vertical="center" wrapText="1"/>
      <protection locked="0"/>
    </xf>
    <xf numFmtId="0" fontId="19" fillId="6" borderId="1" xfId="4" applyFont="1" applyFill="1" applyBorder="1" applyAlignment="1" applyProtection="1">
      <alignment horizontal="left" vertical="center" wrapText="1"/>
      <protection locked="0"/>
    </xf>
    <xf numFmtId="9" fontId="19" fillId="6" borderId="1" xfId="5" applyFont="1" applyFill="1" applyBorder="1" applyAlignment="1" applyProtection="1">
      <alignment horizontal="center" vertical="center" wrapText="1"/>
      <protection locked="0"/>
    </xf>
    <xf numFmtId="9" fontId="19" fillId="6" borderId="10" xfId="5" applyFont="1" applyFill="1" applyBorder="1" applyAlignment="1" applyProtection="1">
      <alignment horizontal="center" vertical="center" wrapText="1"/>
      <protection locked="0"/>
    </xf>
    <xf numFmtId="0" fontId="19" fillId="6" borderId="1" xfId="4" applyFont="1" applyFill="1" applyBorder="1" applyAlignment="1" applyProtection="1">
      <alignment horizontal="center" vertical="center" wrapText="1"/>
      <protection locked="0"/>
    </xf>
    <xf numFmtId="0" fontId="19" fillId="6" borderId="10" xfId="4" applyFont="1" applyFill="1" applyBorder="1" applyAlignment="1" applyProtection="1">
      <alignment horizontal="center" vertical="center" wrapText="1"/>
      <protection locked="0"/>
    </xf>
    <xf numFmtId="0" fontId="19" fillId="2" borderId="9" xfId="4" applyFont="1" applyFill="1" applyBorder="1" applyAlignment="1" applyProtection="1">
      <alignment horizontal="left" vertical="center" wrapText="1"/>
      <protection locked="0"/>
    </xf>
    <xf numFmtId="0" fontId="19" fillId="2" borderId="1" xfId="4" applyFont="1" applyFill="1" applyBorder="1" applyAlignment="1" applyProtection="1">
      <alignment horizontal="left" vertical="center" wrapText="1"/>
      <protection locked="0"/>
    </xf>
    <xf numFmtId="0" fontId="19" fillId="2" borderId="1" xfId="4" applyFont="1" applyFill="1" applyBorder="1" applyAlignment="1" applyProtection="1">
      <alignment horizontal="center" vertical="center" wrapText="1"/>
      <protection locked="0"/>
    </xf>
    <xf numFmtId="0" fontId="19" fillId="2" borderId="10" xfId="4" applyFont="1" applyFill="1" applyBorder="1" applyAlignment="1" applyProtection="1">
      <alignment horizontal="center" vertical="center" wrapText="1"/>
      <protection locked="0"/>
    </xf>
    <xf numFmtId="0" fontId="19" fillId="7" borderId="9" xfId="4" applyFont="1" applyFill="1" applyBorder="1" applyAlignment="1" applyProtection="1">
      <alignment horizontal="left" vertical="center" wrapText="1"/>
      <protection locked="0"/>
    </xf>
    <xf numFmtId="0" fontId="19" fillId="7" borderId="1" xfId="4" applyFont="1" applyFill="1" applyBorder="1" applyAlignment="1" applyProtection="1">
      <alignment horizontal="left" vertical="center" wrapText="1"/>
      <protection locked="0"/>
    </xf>
    <xf numFmtId="0" fontId="19" fillId="7" borderId="1" xfId="4" applyFont="1" applyFill="1" applyBorder="1" applyAlignment="1" applyProtection="1">
      <alignment horizontal="center" vertical="center" wrapText="1"/>
      <protection locked="0"/>
    </xf>
    <xf numFmtId="0" fontId="19" fillId="7" borderId="10" xfId="4" applyFont="1" applyFill="1" applyBorder="1" applyAlignment="1" applyProtection="1">
      <alignment horizontal="center" vertical="center" wrapText="1"/>
      <protection locked="0"/>
    </xf>
    <xf numFmtId="9" fontId="19" fillId="7" borderId="1" xfId="5" applyFont="1" applyFill="1" applyBorder="1" applyAlignment="1" applyProtection="1">
      <alignment horizontal="center" vertical="center" wrapText="1"/>
      <protection locked="0"/>
    </xf>
    <xf numFmtId="9" fontId="19" fillId="7" borderId="10" xfId="5" applyFont="1" applyFill="1" applyBorder="1" applyAlignment="1" applyProtection="1">
      <alignment horizontal="center" vertical="center" wrapText="1"/>
      <protection locked="0"/>
    </xf>
    <xf numFmtId="0" fontId="19" fillId="7" borderId="11" xfId="4" applyFont="1" applyFill="1" applyBorder="1" applyAlignment="1" applyProtection="1">
      <alignment horizontal="left" vertical="center" wrapText="1"/>
      <protection locked="0"/>
    </xf>
    <xf numFmtId="0" fontId="19" fillId="7" borderId="12" xfId="4" applyFont="1" applyFill="1" applyBorder="1" applyAlignment="1" applyProtection="1">
      <alignment horizontal="left" vertical="center" wrapText="1"/>
      <protection locked="0"/>
    </xf>
    <xf numFmtId="0" fontId="19" fillId="7" borderId="12" xfId="4" applyFont="1" applyFill="1" applyBorder="1" applyAlignment="1" applyProtection="1">
      <alignment horizontal="center" vertical="center" wrapText="1"/>
      <protection locked="0"/>
    </xf>
    <xf numFmtId="0" fontId="19"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22" fillId="9" borderId="16" xfId="0" applyFont="1" applyFill="1" applyBorder="1" applyAlignment="1">
      <alignment horizontal="center" vertical="center"/>
    </xf>
    <xf numFmtId="0" fontId="15" fillId="2" borderId="0" xfId="0" applyFont="1" applyFill="1"/>
    <xf numFmtId="167" fontId="15" fillId="2" borderId="0" xfId="1" applyNumberFormat="1" applyFont="1" applyFill="1" applyBorder="1"/>
    <xf numFmtId="0" fontId="32" fillId="0" borderId="1" xfId="0" applyFont="1" applyBorder="1" applyAlignment="1">
      <alignment vertical="center" wrapText="1"/>
    </xf>
    <xf numFmtId="164" fontId="32" fillId="0" borderId="1" xfId="2" applyFont="1" applyBorder="1" applyAlignment="1">
      <alignment vertical="center" wrapText="1"/>
    </xf>
    <xf numFmtId="0" fontId="31"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2" borderId="0" xfId="0" applyFont="1" applyFill="1"/>
    <xf numFmtId="0" fontId="30" fillId="2" borderId="0" xfId="0" applyFont="1" applyFill="1"/>
    <xf numFmtId="167" fontId="33" fillId="2" borderId="0" xfId="0" applyNumberFormat="1" applyFont="1" applyFill="1" applyAlignment="1">
      <alignment vertical="center"/>
    </xf>
    <xf numFmtId="0" fontId="21" fillId="10"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2" fillId="9" borderId="25" xfId="0" applyFont="1" applyFill="1" applyBorder="1" applyAlignment="1">
      <alignment horizontal="center" vertical="center" wrapText="1"/>
    </xf>
    <xf numFmtId="0" fontId="15" fillId="10" borderId="1" xfId="0" applyFont="1" applyFill="1" applyBorder="1" applyAlignment="1">
      <alignment horizontal="center" vertical="center"/>
    </xf>
    <xf numFmtId="0" fontId="21" fillId="10" borderId="1" xfId="0" applyFont="1" applyFill="1" applyBorder="1" applyAlignment="1">
      <alignment vertical="center" wrapText="1"/>
    </xf>
    <xf numFmtId="167" fontId="33" fillId="2" borderId="2" xfId="0" applyNumberFormat="1" applyFont="1" applyFill="1" applyBorder="1" applyAlignment="1">
      <alignment vertical="center"/>
    </xf>
    <xf numFmtId="0" fontId="32" fillId="0" borderId="12" xfId="0" applyFont="1" applyBorder="1" applyAlignment="1">
      <alignment vertical="center" wrapText="1"/>
    </xf>
    <xf numFmtId="164" fontId="32" fillId="0" borderId="12" xfId="2" applyFont="1" applyBorder="1" applyAlignment="1">
      <alignment vertical="center" wrapText="1"/>
    </xf>
    <xf numFmtId="1" fontId="20" fillId="0" borderId="15" xfId="2" applyNumberFormat="1" applyFont="1" applyFill="1" applyBorder="1" applyAlignment="1">
      <alignment horizontal="center" vertical="center"/>
    </xf>
    <xf numFmtId="14" fontId="20" fillId="0" borderId="24" xfId="2" applyNumberFormat="1" applyFont="1" applyFill="1" applyBorder="1" applyAlignment="1">
      <alignment horizontal="center" vertical="center"/>
    </xf>
    <xf numFmtId="10" fontId="14" fillId="2" borderId="0" xfId="5" applyNumberFormat="1" applyFont="1" applyFill="1"/>
    <xf numFmtId="10" fontId="21" fillId="2" borderId="14" xfId="5" applyNumberFormat="1" applyFont="1" applyFill="1" applyBorder="1" applyAlignment="1">
      <alignment vertical="center" wrapText="1"/>
    </xf>
    <xf numFmtId="10" fontId="21" fillId="2" borderId="25" xfId="5" applyNumberFormat="1" applyFont="1" applyFill="1" applyBorder="1" applyAlignment="1">
      <alignment vertical="center" wrapText="1"/>
    </xf>
    <xf numFmtId="10" fontId="32" fillId="2" borderId="0" xfId="5" applyNumberFormat="1" applyFont="1" applyFill="1"/>
    <xf numFmtId="165" fontId="31" fillId="0" borderId="1" xfId="1" applyFont="1" applyFill="1" applyBorder="1" applyAlignment="1">
      <alignment horizontal="center" vertical="center" wrapText="1"/>
    </xf>
    <xf numFmtId="10" fontId="31" fillId="0" borderId="1" xfId="5" applyNumberFormat="1" applyFont="1" applyFill="1" applyBorder="1" applyAlignment="1">
      <alignment horizontal="center" vertical="center" wrapText="1"/>
    </xf>
    <xf numFmtId="165" fontId="31" fillId="0" borderId="12" xfId="1" applyFont="1" applyFill="1" applyBorder="1" applyAlignment="1">
      <alignment horizontal="center" vertical="center" wrapText="1"/>
    </xf>
    <xf numFmtId="0" fontId="30" fillId="0" borderId="10" xfId="0" applyFont="1" applyBorder="1" applyAlignment="1">
      <alignment horizontal="left" vertical="center" wrapText="1"/>
    </xf>
    <xf numFmtId="167" fontId="23" fillId="9" borderId="4" xfId="0" applyNumberFormat="1" applyFont="1" applyFill="1" applyBorder="1" applyAlignment="1">
      <alignment vertical="center"/>
    </xf>
    <xf numFmtId="167" fontId="34" fillId="2" borderId="6" xfId="0" applyNumberFormat="1" applyFont="1" applyFill="1" applyBorder="1" applyAlignment="1">
      <alignment vertical="center"/>
    </xf>
    <xf numFmtId="165" fontId="30" fillId="0" borderId="1" xfId="1" applyFont="1" applyFill="1" applyBorder="1" applyAlignment="1">
      <alignment horizontal="center" vertical="center" wrapText="1"/>
    </xf>
    <xf numFmtId="0" fontId="18" fillId="2" borderId="0" xfId="0" applyFont="1" applyFill="1" applyAlignment="1">
      <alignment horizontal="center" vertical="center" wrapText="1"/>
    </xf>
    <xf numFmtId="10" fontId="31" fillId="0" borderId="1" xfId="5" applyNumberFormat="1" applyFont="1" applyFill="1" applyBorder="1" applyAlignment="1">
      <alignment horizontal="center" vertical="center" wrapText="1"/>
    </xf>
    <xf numFmtId="10" fontId="31" fillId="0" borderId="12" xfId="5" applyNumberFormat="1" applyFont="1" applyFill="1" applyBorder="1" applyAlignment="1">
      <alignment horizontal="center" vertical="center" wrapText="1"/>
    </xf>
    <xf numFmtId="0" fontId="30" fillId="0" borderId="10" xfId="0" applyFont="1" applyBorder="1" applyAlignment="1">
      <alignment horizontal="left" vertical="center" wrapText="1"/>
    </xf>
    <xf numFmtId="0" fontId="30" fillId="0" borderId="13" xfId="0" applyFont="1" applyBorder="1" applyAlignment="1">
      <alignment horizontal="left" vertical="center" wrapText="1"/>
    </xf>
    <xf numFmtId="0" fontId="21" fillId="10" borderId="1" xfId="0" applyFont="1" applyFill="1" applyBorder="1" applyAlignment="1">
      <alignment horizontal="center" vertical="center" wrapText="1"/>
    </xf>
    <xf numFmtId="0" fontId="21" fillId="10" borderId="12" xfId="0" applyFont="1" applyFill="1" applyBorder="1" applyAlignment="1">
      <alignment horizontal="center" vertical="center" wrapText="1"/>
    </xf>
    <xf numFmtId="10" fontId="21" fillId="10" borderId="1" xfId="5" applyNumberFormat="1"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12" xfId="0" applyFont="1" applyBorder="1" applyAlignment="1">
      <alignment horizontal="left" vertical="center" wrapText="1"/>
    </xf>
    <xf numFmtId="0" fontId="30" fillId="0" borderId="1" xfId="0" applyFont="1" applyBorder="1" applyAlignment="1">
      <alignment horizontal="center" vertical="center" wrapText="1"/>
    </xf>
    <xf numFmtId="0" fontId="30" fillId="0" borderId="12" xfId="0" applyFont="1" applyBorder="1" applyAlignment="1">
      <alignment horizontal="center" vertical="center" wrapText="1"/>
    </xf>
    <xf numFmtId="164" fontId="30" fillId="0" borderId="1" xfId="2" applyFont="1" applyFill="1" applyBorder="1" applyAlignment="1">
      <alignment horizontal="center" vertical="center"/>
    </xf>
    <xf numFmtId="164" fontId="30" fillId="0" borderId="12" xfId="2" applyFont="1" applyFill="1" applyBorder="1" applyAlignment="1">
      <alignment horizontal="center" vertical="center"/>
    </xf>
    <xf numFmtId="0" fontId="21" fillId="10" borderId="1" xfId="0" applyFont="1" applyFill="1" applyBorder="1" applyAlignment="1">
      <alignment horizontal="center" vertical="center"/>
    </xf>
    <xf numFmtId="0" fontId="21" fillId="10" borderId="9" xfId="0" applyFont="1" applyFill="1" applyBorder="1" applyAlignment="1">
      <alignment horizontal="center" vertical="center"/>
    </xf>
    <xf numFmtId="3" fontId="31" fillId="0" borderId="1" xfId="0" applyNumberFormat="1" applyFont="1" applyBorder="1" applyAlignment="1">
      <alignment horizontal="center" vertical="center" wrapText="1"/>
    </xf>
    <xf numFmtId="42" fontId="30" fillId="0" borderId="1" xfId="0" applyNumberFormat="1" applyFont="1" applyBorder="1" applyAlignment="1">
      <alignment horizontal="center" vertical="center" wrapText="1"/>
    </xf>
    <xf numFmtId="164" fontId="30" fillId="0" borderId="1" xfId="2" applyFont="1" applyFill="1" applyBorder="1" applyAlignment="1">
      <alignment horizontal="center" vertical="center" wrapText="1"/>
    </xf>
    <xf numFmtId="0" fontId="30" fillId="2" borderId="1" xfId="0" applyFont="1" applyFill="1" applyBorder="1" applyAlignment="1">
      <alignment vertical="center" wrapText="1"/>
    </xf>
    <xf numFmtId="0" fontId="8"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5" fillId="2" borderId="17"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7" fillId="9" borderId="19" xfId="0" applyFont="1" applyFill="1" applyBorder="1" applyAlignment="1">
      <alignment horizontal="center" vertical="center" wrapText="1"/>
    </xf>
    <xf numFmtId="0" fontId="27" fillId="9" borderId="3" xfId="0" applyFont="1" applyFill="1" applyBorder="1" applyAlignment="1">
      <alignment horizontal="center" vertical="center" wrapText="1"/>
    </xf>
    <xf numFmtId="0" fontId="27" fillId="9" borderId="20" xfId="0" applyFont="1" applyFill="1" applyBorder="1" applyAlignment="1">
      <alignment horizontal="center" vertical="center" wrapText="1"/>
    </xf>
    <xf numFmtId="0" fontId="26" fillId="2" borderId="17" xfId="0" applyFont="1" applyFill="1" applyBorder="1" applyAlignment="1">
      <alignment horizontal="center" vertical="center"/>
    </xf>
    <xf numFmtId="0" fontId="26" fillId="2" borderId="21" xfId="0" applyFont="1" applyFill="1" applyBorder="1" applyAlignment="1">
      <alignment horizontal="center" vertical="center"/>
    </xf>
    <xf numFmtId="0" fontId="5" fillId="10" borderId="17" xfId="0" applyFont="1" applyFill="1" applyBorder="1" applyAlignment="1">
      <alignment horizontal="center" vertical="center" wrapText="1"/>
    </xf>
    <xf numFmtId="0" fontId="28" fillId="10" borderId="21" xfId="0" applyFont="1" applyFill="1" applyBorder="1" applyAlignment="1">
      <alignment horizontal="center" vertical="center" wrapText="1"/>
    </xf>
    <xf numFmtId="0" fontId="28" fillId="10" borderId="18" xfId="0" applyFont="1" applyFill="1" applyBorder="1" applyAlignment="1">
      <alignment horizontal="center" vertical="center" wrapText="1"/>
    </xf>
    <xf numFmtId="0" fontId="31" fillId="2" borderId="22" xfId="0" applyFont="1" applyFill="1" applyBorder="1" applyAlignment="1">
      <alignment horizontal="left" vertical="center" wrapText="1" indent="3"/>
    </xf>
    <xf numFmtId="0" fontId="31" fillId="2" borderId="23" xfId="0" applyFont="1" applyFill="1" applyBorder="1" applyAlignment="1">
      <alignment horizontal="left" vertical="center" wrapText="1" indent="3"/>
    </xf>
    <xf numFmtId="0" fontId="30" fillId="2" borderId="26" xfId="0" applyFont="1" applyFill="1" applyBorder="1" applyAlignment="1">
      <alignment horizontal="left" vertical="center" wrapText="1" indent="3"/>
    </xf>
    <xf numFmtId="0" fontId="30" fillId="2" borderId="0" xfId="0" applyFont="1" applyFill="1" applyAlignment="1">
      <alignment horizontal="left" vertical="center" wrapText="1" indent="3"/>
    </xf>
    <xf numFmtId="0" fontId="29" fillId="2" borderId="17" xfId="0" applyFont="1" applyFill="1" applyBorder="1" applyAlignment="1">
      <alignment horizontal="center" vertical="center"/>
    </xf>
    <xf numFmtId="0" fontId="29" fillId="2" borderId="18" xfId="0" applyFont="1" applyFill="1" applyBorder="1" applyAlignment="1">
      <alignment horizontal="center" vertical="center"/>
    </xf>
    <xf numFmtId="3" fontId="31" fillId="0" borderId="12" xfId="0" applyNumberFormat="1" applyFont="1" applyBorder="1" applyAlignment="1">
      <alignment horizontal="center" vertical="center" wrapText="1"/>
    </xf>
    <xf numFmtId="0" fontId="30" fillId="0" borderId="1" xfId="6" applyFont="1" applyBorder="1" applyAlignment="1">
      <alignment horizontal="center" vertical="center"/>
    </xf>
    <xf numFmtId="0" fontId="30" fillId="0" borderId="12" xfId="6" applyFont="1" applyBorder="1" applyAlignment="1">
      <alignment horizontal="center" vertical="center"/>
    </xf>
  </cellXfs>
  <cellStyles count="7">
    <cellStyle name="Moneda" xfId="1" builtinId="4"/>
    <cellStyle name="Moneda [0]" xfId="2" builtinId="7"/>
    <cellStyle name="Normal" xfId="0" builtinId="0"/>
    <cellStyle name="Normal 2 5 2" xfId="3" xr:uid="{00000000-0005-0000-0000-000003000000}"/>
    <cellStyle name="Normal 3" xfId="6" xr:uid="{00000000-0005-0000-0000-000004000000}"/>
    <cellStyle name="Normal 7" xfId="4" xr:uid="{00000000-0005-0000-0000-00000500000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552450</xdr:colOff>
      <xdr:row>2</xdr:row>
      <xdr:rowOff>314325</xdr:rowOff>
    </xdr:from>
    <xdr:to>
      <xdr:col>20</xdr:col>
      <xdr:colOff>1409700</xdr:colOff>
      <xdr:row>2</xdr:row>
      <xdr:rowOff>1285875</xdr:rowOff>
    </xdr:to>
    <xdr:pic>
      <xdr:nvPicPr>
        <xdr:cNvPr id="6942" name="Imagen 2">
          <a:extLst>
            <a:ext uri="{FF2B5EF4-FFF2-40B4-BE49-F238E27FC236}">
              <a16:creationId xmlns:a16="http://schemas.microsoft.com/office/drawing/2014/main" id="{0BDD999D-C74B-167F-E445-7B539F36C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34204275"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RowHeight="12" customHeight="1" x14ac:dyDescent="0.25"/>
  <cols>
    <col min="1" max="1" width="10.7109375" style="6" customWidth="1"/>
    <col min="2" max="9" width="11.42578125" style="6"/>
    <col min="10" max="15" width="11.42578125" style="6" customWidth="1"/>
    <col min="16" max="16384" width="11.42578125" style="6"/>
  </cols>
  <sheetData>
    <row r="2" spans="2:2" ht="21" customHeight="1" x14ac:dyDescent="0.25">
      <c r="B2" s="7" t="s">
        <v>23</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RowHeight="15" x14ac:dyDescent="0.25"/>
  <cols>
    <col min="1" max="1" width="11.42578125" style="8"/>
    <col min="2" max="2" width="29.42578125" style="8" customWidth="1"/>
    <col min="3" max="3" width="31.28515625" style="8" customWidth="1"/>
    <col min="4" max="4" width="28.7109375" style="8" customWidth="1"/>
    <col min="5" max="5" width="55.7109375" style="8" bestFit="1" customWidth="1"/>
    <col min="6" max="6" width="16" style="10" bestFit="1" customWidth="1"/>
    <col min="7" max="7" width="32.28515625" style="10" customWidth="1"/>
    <col min="8" max="8" width="23.5703125" style="10" customWidth="1"/>
    <col min="9" max="16384" width="11.42578125" style="8"/>
  </cols>
  <sheetData>
    <row r="1" spans="2:8" ht="60" customHeight="1" x14ac:dyDescent="0.25">
      <c r="B1" s="89" t="s">
        <v>27</v>
      </c>
      <c r="C1" s="89"/>
      <c r="D1" s="89"/>
      <c r="E1" s="89"/>
      <c r="F1" s="89"/>
      <c r="G1" s="89"/>
      <c r="H1" s="89"/>
    </row>
    <row r="2" spans="2:8" x14ac:dyDescent="0.25">
      <c r="B2" s="89"/>
      <c r="C2" s="89"/>
      <c r="D2" s="89"/>
      <c r="E2" s="89"/>
      <c r="F2" s="89"/>
      <c r="G2" s="89"/>
      <c r="H2" s="89"/>
    </row>
    <row r="3" spans="2:8" ht="27" thickBot="1" x14ac:dyDescent="0.3">
      <c r="B3" s="11"/>
      <c r="C3" s="11"/>
      <c r="D3" s="11"/>
      <c r="E3" s="11"/>
      <c r="F3" s="11"/>
      <c r="G3" s="11"/>
      <c r="H3" s="11"/>
    </row>
    <row r="4" spans="2:8" s="9" customFormat="1" ht="44.25" customHeight="1" thickBot="1" x14ac:dyDescent="0.3">
      <c r="B4" s="12" t="s">
        <v>28</v>
      </c>
      <c r="C4" s="13" t="s">
        <v>29</v>
      </c>
      <c r="D4" s="13" t="s">
        <v>30</v>
      </c>
      <c r="E4" s="13" t="s">
        <v>31</v>
      </c>
      <c r="F4" s="13" t="s">
        <v>32</v>
      </c>
      <c r="G4" s="13" t="s">
        <v>33</v>
      </c>
      <c r="H4" s="14" t="s">
        <v>34</v>
      </c>
    </row>
    <row r="5" spans="2:8" ht="42.75" x14ac:dyDescent="0.25">
      <c r="B5" s="15" t="s">
        <v>35</v>
      </c>
      <c r="C5" s="16" t="s">
        <v>36</v>
      </c>
      <c r="D5" s="16" t="s">
        <v>37</v>
      </c>
      <c r="E5" s="16" t="s">
        <v>38</v>
      </c>
      <c r="F5" s="17">
        <v>8.6999999999999994E-2</v>
      </c>
      <c r="G5" s="17">
        <v>0.12</v>
      </c>
      <c r="H5" s="18">
        <f>+G5-F5</f>
        <v>3.3000000000000002E-2</v>
      </c>
    </row>
    <row r="6" spans="2:8" ht="42.75" x14ac:dyDescent="0.25">
      <c r="B6" s="19" t="s">
        <v>35</v>
      </c>
      <c r="C6" s="20" t="s">
        <v>36</v>
      </c>
      <c r="D6" s="20" t="s">
        <v>37</v>
      </c>
      <c r="E6" s="20" t="s">
        <v>39</v>
      </c>
      <c r="F6" s="21" t="s">
        <v>40</v>
      </c>
      <c r="G6" s="21" t="s">
        <v>41</v>
      </c>
      <c r="H6" s="22">
        <f>565995-218427</f>
        <v>347568</v>
      </c>
    </row>
    <row r="7" spans="2:8" ht="42.75" x14ac:dyDescent="0.25">
      <c r="B7" s="19" t="s">
        <v>35</v>
      </c>
      <c r="C7" s="20" t="s">
        <v>36</v>
      </c>
      <c r="D7" s="20" t="s">
        <v>37</v>
      </c>
      <c r="E7" s="20" t="s">
        <v>42</v>
      </c>
      <c r="F7" s="21" t="s">
        <v>43</v>
      </c>
      <c r="G7" s="21" t="s">
        <v>44</v>
      </c>
      <c r="H7" s="22" t="s">
        <v>44</v>
      </c>
    </row>
    <row r="8" spans="2:8" ht="42.75" x14ac:dyDescent="0.25">
      <c r="B8" s="19" t="s">
        <v>35</v>
      </c>
      <c r="C8" s="20" t="s">
        <v>36</v>
      </c>
      <c r="D8" s="20" t="s">
        <v>45</v>
      </c>
      <c r="E8" s="20" t="s">
        <v>46</v>
      </c>
      <c r="F8" s="23">
        <v>0</v>
      </c>
      <c r="G8" s="23">
        <v>1</v>
      </c>
      <c r="H8" s="24">
        <v>1</v>
      </c>
    </row>
    <row r="9" spans="2:8" ht="42.75" x14ac:dyDescent="0.25">
      <c r="B9" s="19" t="s">
        <v>35</v>
      </c>
      <c r="C9" s="20" t="s">
        <v>36</v>
      </c>
      <c r="D9" s="20" t="s">
        <v>37</v>
      </c>
      <c r="E9" s="20" t="s">
        <v>47</v>
      </c>
      <c r="F9" s="21">
        <v>29</v>
      </c>
      <c r="G9" s="21">
        <v>20</v>
      </c>
      <c r="H9" s="22">
        <v>9</v>
      </c>
    </row>
    <row r="10" spans="2:8" ht="42.75" x14ac:dyDescent="0.25">
      <c r="B10" s="19" t="s">
        <v>35</v>
      </c>
      <c r="C10" s="20" t="s">
        <v>36</v>
      </c>
      <c r="D10" s="20" t="s">
        <v>37</v>
      </c>
      <c r="E10" s="20" t="s">
        <v>48</v>
      </c>
      <c r="F10" s="21">
        <v>0.22</v>
      </c>
      <c r="G10" s="21">
        <v>0.35</v>
      </c>
      <c r="H10" s="22">
        <f>G10-F10</f>
        <v>0.12999999999999998</v>
      </c>
    </row>
    <row r="11" spans="2:8" ht="42.75" x14ac:dyDescent="0.25">
      <c r="B11" s="19" t="s">
        <v>35</v>
      </c>
      <c r="C11" s="20" t="s">
        <v>36</v>
      </c>
      <c r="D11" s="20" t="s">
        <v>45</v>
      </c>
      <c r="E11" s="20" t="s">
        <v>49</v>
      </c>
      <c r="F11" s="23">
        <v>0</v>
      </c>
      <c r="G11" s="23">
        <v>1</v>
      </c>
      <c r="H11" s="24">
        <v>1</v>
      </c>
    </row>
    <row r="12" spans="2:8" ht="42.75" x14ac:dyDescent="0.25">
      <c r="B12" s="25" t="s">
        <v>35</v>
      </c>
      <c r="C12" s="26" t="s">
        <v>50</v>
      </c>
      <c r="D12" s="26" t="s">
        <v>37</v>
      </c>
      <c r="E12" s="26" t="s">
        <v>51</v>
      </c>
      <c r="F12" s="27" t="s">
        <v>52</v>
      </c>
      <c r="G12" s="27" t="s">
        <v>53</v>
      </c>
      <c r="H12" s="28">
        <f>260000-65000</f>
        <v>195000</v>
      </c>
    </row>
    <row r="13" spans="2:8" ht="42.75" x14ac:dyDescent="0.25">
      <c r="B13" s="25" t="s">
        <v>35</v>
      </c>
      <c r="C13" s="26" t="s">
        <v>50</v>
      </c>
      <c r="D13" s="26" t="s">
        <v>37</v>
      </c>
      <c r="E13" s="26" t="s">
        <v>54</v>
      </c>
      <c r="F13" s="29">
        <v>0</v>
      </c>
      <c r="G13" s="29">
        <v>0.15</v>
      </c>
      <c r="H13" s="30">
        <f>G13-F13</f>
        <v>0.15</v>
      </c>
    </row>
    <row r="14" spans="2:8" ht="42.75" x14ac:dyDescent="0.25">
      <c r="B14" s="25" t="s">
        <v>35</v>
      </c>
      <c r="C14" s="26" t="s">
        <v>50</v>
      </c>
      <c r="D14" s="26" t="s">
        <v>37</v>
      </c>
      <c r="E14" s="26" t="s">
        <v>55</v>
      </c>
      <c r="F14" s="27">
        <v>429</v>
      </c>
      <c r="G14" s="27">
        <v>1865</v>
      </c>
      <c r="H14" s="28">
        <f>+G14-F14</f>
        <v>1436</v>
      </c>
    </row>
    <row r="15" spans="2:8" ht="42.75" x14ac:dyDescent="0.25">
      <c r="B15" s="25" t="s">
        <v>35</v>
      </c>
      <c r="C15" s="26" t="s">
        <v>50</v>
      </c>
      <c r="D15" s="26" t="s">
        <v>37</v>
      </c>
      <c r="E15" s="26" t="s">
        <v>56</v>
      </c>
      <c r="F15" s="27" t="s">
        <v>57</v>
      </c>
      <c r="G15" s="27" t="s">
        <v>58</v>
      </c>
      <c r="H15" s="28">
        <f>1402900-701000</f>
        <v>701900</v>
      </c>
    </row>
    <row r="16" spans="2:8" ht="42.75" x14ac:dyDescent="0.25">
      <c r="B16" s="25" t="s">
        <v>35</v>
      </c>
      <c r="C16" s="26" t="s">
        <v>50</v>
      </c>
      <c r="D16" s="26" t="s">
        <v>37</v>
      </c>
      <c r="E16" s="26" t="s">
        <v>59</v>
      </c>
      <c r="F16" s="29">
        <v>0</v>
      </c>
      <c r="G16" s="29">
        <v>0.2</v>
      </c>
      <c r="H16" s="30">
        <f>G16-F16</f>
        <v>0.2</v>
      </c>
    </row>
    <row r="17" spans="2:9" ht="42.75" x14ac:dyDescent="0.25">
      <c r="B17" s="25" t="s">
        <v>35</v>
      </c>
      <c r="C17" s="26" t="s">
        <v>50</v>
      </c>
      <c r="D17" s="26" t="s">
        <v>37</v>
      </c>
      <c r="E17" s="26" t="s">
        <v>60</v>
      </c>
      <c r="F17" s="29">
        <v>0</v>
      </c>
      <c r="G17" s="29">
        <v>0.3</v>
      </c>
      <c r="H17" s="30">
        <v>0.3</v>
      </c>
    </row>
    <row r="18" spans="2:9" ht="42.75" x14ac:dyDescent="0.25">
      <c r="B18" s="25" t="s">
        <v>35</v>
      </c>
      <c r="C18" s="26" t="s">
        <v>50</v>
      </c>
      <c r="D18" s="26" t="s">
        <v>61</v>
      </c>
      <c r="E18" s="26" t="s">
        <v>62</v>
      </c>
      <c r="F18" s="27">
        <v>2</v>
      </c>
      <c r="G18" s="27">
        <v>5</v>
      </c>
      <c r="H18" s="28">
        <f>+G18-F18</f>
        <v>3</v>
      </c>
    </row>
    <row r="19" spans="2:9" ht="42.75" x14ac:dyDescent="0.25">
      <c r="B19" s="25" t="s">
        <v>35</v>
      </c>
      <c r="C19" s="26" t="s">
        <v>50</v>
      </c>
      <c r="D19" s="26" t="s">
        <v>61</v>
      </c>
      <c r="E19" s="26" t="s">
        <v>63</v>
      </c>
      <c r="F19" s="27">
        <v>0</v>
      </c>
      <c r="G19" s="27">
        <v>8</v>
      </c>
      <c r="H19" s="28">
        <f>+G19-F19</f>
        <v>8</v>
      </c>
    </row>
    <row r="20" spans="2:9" ht="71.25" x14ac:dyDescent="0.25">
      <c r="B20" s="31" t="s">
        <v>35</v>
      </c>
      <c r="C20" s="32" t="s">
        <v>64</v>
      </c>
      <c r="D20" s="32" t="s">
        <v>37</v>
      </c>
      <c r="E20" s="32" t="s">
        <v>65</v>
      </c>
      <c r="F20" s="33">
        <v>0</v>
      </c>
      <c r="G20" s="33">
        <v>8</v>
      </c>
      <c r="H20" s="34">
        <v>8</v>
      </c>
    </row>
    <row r="21" spans="2:9" ht="71.25" x14ac:dyDescent="0.25">
      <c r="B21" s="31" t="s">
        <v>35</v>
      </c>
      <c r="C21" s="32" t="s">
        <v>64</v>
      </c>
      <c r="D21" s="32" t="s">
        <v>37</v>
      </c>
      <c r="E21" s="32" t="s">
        <v>66</v>
      </c>
      <c r="F21" s="35">
        <v>0</v>
      </c>
      <c r="G21" s="35">
        <v>1</v>
      </c>
      <c r="H21" s="36">
        <v>1</v>
      </c>
    </row>
    <row r="22" spans="2:9" ht="71.25" x14ac:dyDescent="0.25">
      <c r="B22" s="31" t="s">
        <v>35</v>
      </c>
      <c r="C22" s="32" t="s">
        <v>64</v>
      </c>
      <c r="D22" s="32" t="s">
        <v>61</v>
      </c>
      <c r="E22" s="32" t="s">
        <v>67</v>
      </c>
      <c r="F22" s="35">
        <v>0</v>
      </c>
      <c r="G22" s="35">
        <v>1</v>
      </c>
      <c r="H22" s="36">
        <v>1</v>
      </c>
    </row>
    <row r="23" spans="2:9" ht="71.25" x14ac:dyDescent="0.25">
      <c r="B23" s="37" t="s">
        <v>35</v>
      </c>
      <c r="C23" s="38" t="s">
        <v>68</v>
      </c>
      <c r="D23" s="38" t="s">
        <v>37</v>
      </c>
      <c r="E23" s="38" t="s">
        <v>69</v>
      </c>
      <c r="F23" s="39">
        <v>0.84</v>
      </c>
      <c r="G23" s="39">
        <v>0.9</v>
      </c>
      <c r="H23" s="40">
        <f>+G23-F23</f>
        <v>6.0000000000000053E-2</v>
      </c>
    </row>
    <row r="24" spans="2:9" ht="71.25" x14ac:dyDescent="0.25">
      <c r="B24" s="37" t="s">
        <v>35</v>
      </c>
      <c r="C24" s="38" t="s">
        <v>68</v>
      </c>
      <c r="D24" s="38" t="s">
        <v>37</v>
      </c>
      <c r="E24" s="38" t="s">
        <v>70</v>
      </c>
      <c r="F24" s="41">
        <v>0</v>
      </c>
      <c r="G24" s="41">
        <v>8</v>
      </c>
      <c r="H24" s="42">
        <f>+G24-F24</f>
        <v>8</v>
      </c>
    </row>
    <row r="25" spans="2:9" ht="71.25" x14ac:dyDescent="0.25">
      <c r="B25" s="37" t="s">
        <v>35</v>
      </c>
      <c r="C25" s="38" t="s">
        <v>68</v>
      </c>
      <c r="D25" s="38" t="s">
        <v>61</v>
      </c>
      <c r="E25" s="38" t="s">
        <v>71</v>
      </c>
      <c r="F25" s="39">
        <v>0.75</v>
      </c>
      <c r="G25" s="39">
        <v>0.95</v>
      </c>
      <c r="H25" s="40">
        <f>+G25-F25</f>
        <v>0.19999999999999996</v>
      </c>
      <c r="I25" s="57"/>
    </row>
    <row r="26" spans="2:9" ht="57" x14ac:dyDescent="0.25">
      <c r="B26" s="43" t="s">
        <v>72</v>
      </c>
      <c r="C26" s="44"/>
      <c r="D26" s="44" t="s">
        <v>73</v>
      </c>
      <c r="E26" s="44" t="s">
        <v>74</v>
      </c>
      <c r="F26" s="45" t="s">
        <v>75</v>
      </c>
      <c r="G26" s="45" t="s">
        <v>76</v>
      </c>
      <c r="H26" s="46" t="s">
        <v>77</v>
      </c>
    </row>
    <row r="27" spans="2:9" ht="57" x14ac:dyDescent="0.25">
      <c r="B27" s="47" t="s">
        <v>72</v>
      </c>
      <c r="C27" s="48"/>
      <c r="D27" s="48" t="s">
        <v>73</v>
      </c>
      <c r="E27" s="48" t="s">
        <v>78</v>
      </c>
      <c r="F27" s="49" t="s">
        <v>75</v>
      </c>
      <c r="G27" s="49" t="s">
        <v>79</v>
      </c>
      <c r="H27" s="50" t="s">
        <v>79</v>
      </c>
    </row>
    <row r="28" spans="2:9" ht="57" x14ac:dyDescent="0.25">
      <c r="B28" s="47" t="s">
        <v>80</v>
      </c>
      <c r="C28" s="48"/>
      <c r="D28" s="48" t="s">
        <v>81</v>
      </c>
      <c r="E28" s="48" t="s">
        <v>82</v>
      </c>
      <c r="F28" s="49">
        <v>1</v>
      </c>
      <c r="G28" s="49">
        <v>6</v>
      </c>
      <c r="H28" s="50">
        <f>+G28-F28</f>
        <v>5</v>
      </c>
    </row>
    <row r="29" spans="2:9" ht="57" x14ac:dyDescent="0.25">
      <c r="B29" s="47" t="s">
        <v>80</v>
      </c>
      <c r="C29" s="48"/>
      <c r="D29" s="48" t="s">
        <v>81</v>
      </c>
      <c r="E29" s="48" t="s">
        <v>78</v>
      </c>
      <c r="F29" s="49" t="s">
        <v>83</v>
      </c>
      <c r="G29" s="49" t="s">
        <v>84</v>
      </c>
      <c r="H29" s="50" t="s">
        <v>85</v>
      </c>
    </row>
    <row r="30" spans="2:9" ht="57" x14ac:dyDescent="0.25">
      <c r="B30" s="47" t="s">
        <v>86</v>
      </c>
      <c r="C30" s="48"/>
      <c r="D30" s="48" t="s">
        <v>87</v>
      </c>
      <c r="E30" s="48" t="s">
        <v>88</v>
      </c>
      <c r="F30" s="49">
        <v>0</v>
      </c>
      <c r="G30" s="49">
        <v>1</v>
      </c>
      <c r="H30" s="50">
        <v>1</v>
      </c>
    </row>
    <row r="31" spans="2:9" ht="71.25" x14ac:dyDescent="0.25">
      <c r="B31" s="47" t="s">
        <v>89</v>
      </c>
      <c r="C31" s="48"/>
      <c r="D31" s="48" t="s">
        <v>90</v>
      </c>
      <c r="E31" s="48" t="s">
        <v>91</v>
      </c>
      <c r="F31" s="49">
        <v>6</v>
      </c>
      <c r="G31" s="49">
        <v>0</v>
      </c>
      <c r="H31" s="50">
        <v>0</v>
      </c>
    </row>
    <row r="32" spans="2:9" ht="57" x14ac:dyDescent="0.25">
      <c r="B32" s="47" t="s">
        <v>92</v>
      </c>
      <c r="C32" s="48"/>
      <c r="D32" s="48" t="s">
        <v>93</v>
      </c>
      <c r="E32" s="48" t="s">
        <v>94</v>
      </c>
      <c r="F32" s="49">
        <v>3</v>
      </c>
      <c r="G32" s="49">
        <v>0</v>
      </c>
      <c r="H32" s="50">
        <v>0</v>
      </c>
    </row>
    <row r="33" spans="2:8" ht="57" x14ac:dyDescent="0.25">
      <c r="B33" s="47" t="s">
        <v>92</v>
      </c>
      <c r="C33" s="48"/>
      <c r="D33" s="48" t="s">
        <v>93</v>
      </c>
      <c r="E33" s="48" t="s">
        <v>95</v>
      </c>
      <c r="F33" s="49">
        <v>0</v>
      </c>
      <c r="G33" s="49" t="s">
        <v>96</v>
      </c>
      <c r="H33" s="50" t="s">
        <v>96</v>
      </c>
    </row>
    <row r="34" spans="2:8" ht="42.75" x14ac:dyDescent="0.25">
      <c r="B34" s="47" t="s">
        <v>97</v>
      </c>
      <c r="C34" s="48"/>
      <c r="D34" s="48" t="s">
        <v>98</v>
      </c>
      <c r="E34" s="48" t="s">
        <v>99</v>
      </c>
      <c r="F34" s="49">
        <v>0</v>
      </c>
      <c r="G34" s="49">
        <v>12000</v>
      </c>
      <c r="H34" s="50">
        <v>12000</v>
      </c>
    </row>
    <row r="35" spans="2:8" ht="57" x14ac:dyDescent="0.25">
      <c r="B35" s="47" t="s">
        <v>97</v>
      </c>
      <c r="C35" s="48"/>
      <c r="D35" s="48" t="s">
        <v>98</v>
      </c>
      <c r="E35" s="48" t="s">
        <v>95</v>
      </c>
      <c r="F35" s="49" t="s">
        <v>75</v>
      </c>
      <c r="G35" s="49" t="s">
        <v>100</v>
      </c>
      <c r="H35" s="50" t="s">
        <v>100</v>
      </c>
    </row>
    <row r="36" spans="2:8" ht="57" x14ac:dyDescent="0.25">
      <c r="B36" s="47" t="s">
        <v>101</v>
      </c>
      <c r="C36" s="48"/>
      <c r="D36" s="48" t="s">
        <v>102</v>
      </c>
      <c r="E36" s="48" t="s">
        <v>103</v>
      </c>
      <c r="F36" s="49">
        <v>0</v>
      </c>
      <c r="G36" s="49">
        <v>3100</v>
      </c>
      <c r="H36" s="50">
        <v>3100</v>
      </c>
    </row>
    <row r="37" spans="2:8" ht="71.25" x14ac:dyDescent="0.25">
      <c r="B37" s="47" t="s">
        <v>104</v>
      </c>
      <c r="C37" s="48"/>
      <c r="D37" s="48" t="s">
        <v>105</v>
      </c>
      <c r="E37" s="48" t="s">
        <v>95</v>
      </c>
      <c r="F37" s="49" t="s">
        <v>106</v>
      </c>
      <c r="G37" s="49" t="s">
        <v>107</v>
      </c>
      <c r="H37" s="50">
        <f>300000-4000</f>
        <v>296000</v>
      </c>
    </row>
    <row r="38" spans="2:8" ht="42.75" x14ac:dyDescent="0.25">
      <c r="B38" s="47" t="s">
        <v>108</v>
      </c>
      <c r="C38" s="48"/>
      <c r="D38" s="48" t="s">
        <v>109</v>
      </c>
      <c r="E38" s="48" t="s">
        <v>110</v>
      </c>
      <c r="F38" s="51">
        <v>0.3</v>
      </c>
      <c r="G38" s="51">
        <v>0.34699999999999998</v>
      </c>
      <c r="H38" s="52">
        <f>+G38-F38</f>
        <v>4.6999999999999986E-2</v>
      </c>
    </row>
    <row r="39" spans="2:8" ht="57.75" thickBot="1" x14ac:dyDescent="0.3">
      <c r="B39" s="53" t="s">
        <v>108</v>
      </c>
      <c r="C39" s="54"/>
      <c r="D39" s="54" t="s">
        <v>109</v>
      </c>
      <c r="E39" s="54" t="s">
        <v>111</v>
      </c>
      <c r="F39" s="55" t="s">
        <v>112</v>
      </c>
      <c r="G39" s="55">
        <v>10</v>
      </c>
      <c r="H39" s="56">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L29"/>
  <sheetViews>
    <sheetView tabSelected="1" zoomScale="60" zoomScaleNormal="60" workbookViewId="0">
      <selection activeCell="A17" sqref="A17"/>
    </sheetView>
  </sheetViews>
  <sheetFormatPr baseColWidth="10" defaultColWidth="10.85546875" defaultRowHeight="12.75" x14ac:dyDescent="0.2"/>
  <cols>
    <col min="1" max="1" width="4.7109375" style="2" customWidth="1"/>
    <col min="2" max="2" width="37.5703125" style="2" customWidth="1"/>
    <col min="3" max="3" width="30.7109375" style="2" customWidth="1"/>
    <col min="4" max="4" width="23.7109375" style="2" customWidth="1"/>
    <col min="5" max="5" width="19" style="2" customWidth="1"/>
    <col min="6" max="6" width="26.7109375" style="2" customWidth="1"/>
    <col min="7" max="7" width="25.7109375" style="2" customWidth="1"/>
    <col min="8" max="8" width="77.140625" style="2" customWidth="1"/>
    <col min="9" max="9" width="59.7109375" style="2" customWidth="1"/>
    <col min="10" max="10" width="24.42578125" style="2" customWidth="1"/>
    <col min="11" max="11" width="19" style="2" customWidth="1"/>
    <col min="12" max="12" width="17.28515625" style="2" customWidth="1"/>
    <col min="13" max="13" width="33.7109375" style="2" customWidth="1"/>
    <col min="14" max="14" width="6.140625" style="2" customWidth="1"/>
    <col min="15" max="15" width="45.42578125" style="2" customWidth="1"/>
    <col min="16" max="17" width="28" style="2" bestFit="1" customWidth="1"/>
    <col min="18" max="18" width="30.42578125" style="2" bestFit="1" customWidth="1"/>
    <col min="19" max="19" width="27" style="2" bestFit="1" customWidth="1"/>
    <col min="20" max="20" width="28.5703125" style="78" customWidth="1"/>
    <col min="21" max="21" width="69" style="2" customWidth="1"/>
    <col min="22" max="22" width="6.140625" style="2" customWidth="1"/>
    <col min="23" max="16384" width="10.85546875" style="2"/>
  </cols>
  <sheetData>
    <row r="2" spans="1:116" ht="13.5" thickBot="1" x14ac:dyDescent="0.25"/>
    <row r="3" spans="1:116" ht="125.25" customHeight="1" thickBot="1" x14ac:dyDescent="0.25">
      <c r="B3" s="118" t="s">
        <v>119</v>
      </c>
      <c r="C3" s="119"/>
      <c r="D3" s="120" t="s">
        <v>121</v>
      </c>
      <c r="E3" s="121"/>
      <c r="F3" s="121"/>
      <c r="G3" s="121"/>
      <c r="H3" s="121"/>
      <c r="I3" s="121"/>
      <c r="J3" s="121"/>
      <c r="K3" s="121"/>
      <c r="L3" s="121"/>
      <c r="M3" s="121"/>
      <c r="N3" s="121"/>
      <c r="O3" s="121"/>
      <c r="P3" s="121"/>
      <c r="Q3" s="121"/>
      <c r="R3" s="121"/>
      <c r="S3" s="122"/>
      <c r="T3" s="132"/>
      <c r="U3" s="133"/>
    </row>
    <row r="4" spans="1:116" ht="29.25" customHeight="1" thickBot="1" x14ac:dyDescent="0.25">
      <c r="B4" s="123" t="s">
        <v>122</v>
      </c>
      <c r="C4" s="124"/>
      <c r="D4" s="125" t="s">
        <v>123</v>
      </c>
      <c r="E4" s="126"/>
      <c r="F4" s="126"/>
      <c r="G4" s="126"/>
      <c r="H4" s="126"/>
      <c r="I4" s="126"/>
      <c r="J4" s="126"/>
      <c r="K4" s="126"/>
      <c r="L4" s="126"/>
      <c r="M4" s="126"/>
      <c r="N4" s="126"/>
      <c r="O4" s="126"/>
      <c r="P4" s="126"/>
      <c r="Q4" s="126"/>
      <c r="R4" s="126"/>
      <c r="S4" s="127"/>
      <c r="T4" s="116" t="s">
        <v>120</v>
      </c>
      <c r="U4" s="117"/>
    </row>
    <row r="5" spans="1:116" s="5" customFormat="1" ht="49.5" customHeight="1" thickBot="1" x14ac:dyDescent="0.25">
      <c r="A5" s="2"/>
      <c r="B5" s="58" t="s">
        <v>0</v>
      </c>
      <c r="C5" s="128" t="s">
        <v>158</v>
      </c>
      <c r="D5" s="129"/>
      <c r="E5" s="129"/>
      <c r="F5" s="129"/>
      <c r="G5" s="129"/>
      <c r="H5" s="129"/>
      <c r="I5" s="129"/>
      <c r="J5" s="129"/>
      <c r="K5" s="129"/>
      <c r="L5" s="129"/>
      <c r="M5" s="129"/>
      <c r="N5" s="129"/>
      <c r="O5" s="129"/>
      <c r="P5" s="129"/>
      <c r="Q5" s="129"/>
      <c r="R5" s="129"/>
      <c r="S5" s="129"/>
      <c r="T5" s="79" t="s">
        <v>115</v>
      </c>
      <c r="U5" s="76">
        <v>2022</v>
      </c>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row>
    <row r="6" spans="1:116" ht="40.5" customHeight="1" x14ac:dyDescent="0.2">
      <c r="B6" s="70" t="s">
        <v>1</v>
      </c>
      <c r="C6" s="130" t="s">
        <v>159</v>
      </c>
      <c r="D6" s="131"/>
      <c r="E6" s="131"/>
      <c r="F6" s="131"/>
      <c r="G6" s="131"/>
      <c r="H6" s="131"/>
      <c r="I6" s="131"/>
      <c r="J6" s="131"/>
      <c r="K6" s="131"/>
      <c r="L6" s="131"/>
      <c r="M6" s="131"/>
      <c r="N6" s="131"/>
      <c r="O6" s="131"/>
      <c r="P6" s="131"/>
      <c r="Q6" s="131"/>
      <c r="R6" s="131"/>
      <c r="S6" s="131"/>
      <c r="T6" s="80" t="s">
        <v>116</v>
      </c>
      <c r="U6" s="77">
        <v>44926</v>
      </c>
    </row>
    <row r="7" spans="1:116" ht="37.5" customHeight="1" x14ac:dyDescent="0.2">
      <c r="B7" s="111" t="s">
        <v>2</v>
      </c>
      <c r="C7" s="94" t="s">
        <v>10</v>
      </c>
      <c r="D7" s="94" t="s">
        <v>25</v>
      </c>
      <c r="E7" s="94" t="s">
        <v>26</v>
      </c>
      <c r="F7" s="94" t="s">
        <v>11</v>
      </c>
      <c r="G7" s="94" t="s">
        <v>24</v>
      </c>
      <c r="H7" s="110" t="s">
        <v>5</v>
      </c>
      <c r="I7" s="94" t="s">
        <v>114</v>
      </c>
      <c r="J7" s="110" t="s">
        <v>3</v>
      </c>
      <c r="K7" s="94" t="s">
        <v>6</v>
      </c>
      <c r="L7" s="94" t="s">
        <v>4</v>
      </c>
      <c r="M7" s="94" t="s">
        <v>113</v>
      </c>
      <c r="N7" s="94" t="s">
        <v>7</v>
      </c>
      <c r="O7" s="110" t="s">
        <v>118</v>
      </c>
      <c r="P7" s="110" t="s">
        <v>17</v>
      </c>
      <c r="Q7" s="110"/>
      <c r="R7" s="110" t="s">
        <v>18</v>
      </c>
      <c r="S7" s="110"/>
      <c r="T7" s="96" t="s">
        <v>12</v>
      </c>
      <c r="U7" s="97" t="s">
        <v>13</v>
      </c>
    </row>
    <row r="8" spans="1:116" ht="33.75" customHeight="1" x14ac:dyDescent="0.2">
      <c r="B8" s="111"/>
      <c r="C8" s="94"/>
      <c r="D8" s="94"/>
      <c r="E8" s="94"/>
      <c r="F8" s="94"/>
      <c r="G8" s="94"/>
      <c r="H8" s="110"/>
      <c r="I8" s="94"/>
      <c r="J8" s="110"/>
      <c r="K8" s="94"/>
      <c r="L8" s="94"/>
      <c r="M8" s="110"/>
      <c r="N8" s="94"/>
      <c r="O8" s="110"/>
      <c r="P8" s="71" t="s">
        <v>8</v>
      </c>
      <c r="Q8" s="72" t="s">
        <v>9</v>
      </c>
      <c r="R8" s="68" t="s">
        <v>15</v>
      </c>
      <c r="S8" s="68" t="s">
        <v>16</v>
      </c>
      <c r="T8" s="96"/>
      <c r="U8" s="97"/>
    </row>
    <row r="9" spans="1:116" ht="50.25" customHeight="1" x14ac:dyDescent="0.2">
      <c r="B9" s="98" t="s">
        <v>124</v>
      </c>
      <c r="C9" s="106" t="s">
        <v>125</v>
      </c>
      <c r="D9" s="112">
        <v>10000</v>
      </c>
      <c r="E9" s="106" t="s">
        <v>126</v>
      </c>
      <c r="F9" s="115" t="s">
        <v>127</v>
      </c>
      <c r="G9" s="102" t="s">
        <v>128</v>
      </c>
      <c r="H9" s="61" t="s">
        <v>129</v>
      </c>
      <c r="I9" s="104" t="s">
        <v>130</v>
      </c>
      <c r="J9" s="104" t="s">
        <v>131</v>
      </c>
      <c r="K9" s="106" t="s">
        <v>132</v>
      </c>
      <c r="L9" s="106" t="s">
        <v>133</v>
      </c>
      <c r="M9" s="112">
        <v>10000</v>
      </c>
      <c r="N9" s="94" t="s">
        <v>134</v>
      </c>
      <c r="O9" s="113" t="s">
        <v>135</v>
      </c>
      <c r="P9" s="62">
        <v>20000000000</v>
      </c>
      <c r="Q9" s="114">
        <f>SUM(P9:P12)</f>
        <v>21000000000</v>
      </c>
      <c r="R9" s="88">
        <v>19805811940</v>
      </c>
      <c r="S9" s="88">
        <v>0</v>
      </c>
      <c r="T9" s="90">
        <f>10990/D9</f>
        <v>1.099</v>
      </c>
      <c r="U9" s="92" t="s">
        <v>136</v>
      </c>
    </row>
    <row r="10" spans="1:116" ht="55.5" customHeight="1" x14ac:dyDescent="0.2">
      <c r="B10" s="98"/>
      <c r="C10" s="106"/>
      <c r="D10" s="112"/>
      <c r="E10" s="106"/>
      <c r="F10" s="115"/>
      <c r="G10" s="102"/>
      <c r="H10" s="61" t="s">
        <v>137</v>
      </c>
      <c r="I10" s="104"/>
      <c r="J10" s="104"/>
      <c r="K10" s="106"/>
      <c r="L10" s="106"/>
      <c r="M10" s="112"/>
      <c r="N10" s="94" t="s">
        <v>138</v>
      </c>
      <c r="O10" s="106"/>
      <c r="P10" s="62">
        <v>981528000</v>
      </c>
      <c r="Q10" s="114"/>
      <c r="R10" s="88">
        <v>250166900</v>
      </c>
      <c r="S10" s="88">
        <v>250166900</v>
      </c>
      <c r="T10" s="90"/>
      <c r="U10" s="92"/>
    </row>
    <row r="11" spans="1:116" ht="70.5" customHeight="1" x14ac:dyDescent="0.2">
      <c r="B11" s="98"/>
      <c r="C11" s="106"/>
      <c r="D11" s="112">
        <v>10000</v>
      </c>
      <c r="E11" s="106" t="s">
        <v>139</v>
      </c>
      <c r="F11" s="115"/>
      <c r="G11" s="102"/>
      <c r="H11" s="61" t="s">
        <v>140</v>
      </c>
      <c r="I11" s="104"/>
      <c r="J11" s="104"/>
      <c r="K11" s="106" t="s">
        <v>141</v>
      </c>
      <c r="L11" s="106" t="s">
        <v>133</v>
      </c>
      <c r="M11" s="112">
        <v>10000</v>
      </c>
      <c r="N11" s="94" t="s">
        <v>138</v>
      </c>
      <c r="O11" s="106"/>
      <c r="P11" s="62">
        <v>8472000</v>
      </c>
      <c r="Q11" s="114"/>
      <c r="R11" s="88">
        <v>0</v>
      </c>
      <c r="S11" s="88">
        <v>0</v>
      </c>
      <c r="T11" s="90">
        <v>0</v>
      </c>
      <c r="U11" s="92" t="s">
        <v>142</v>
      </c>
    </row>
    <row r="12" spans="1:116" ht="50.25" customHeight="1" x14ac:dyDescent="0.2">
      <c r="B12" s="98"/>
      <c r="C12" s="106"/>
      <c r="D12" s="112"/>
      <c r="E12" s="106"/>
      <c r="F12" s="115"/>
      <c r="G12" s="102"/>
      <c r="H12" s="61" t="s">
        <v>143</v>
      </c>
      <c r="I12" s="104"/>
      <c r="J12" s="104"/>
      <c r="K12" s="106"/>
      <c r="L12" s="106"/>
      <c r="M12" s="112"/>
      <c r="N12" s="94" t="s">
        <v>144</v>
      </c>
      <c r="O12" s="106"/>
      <c r="P12" s="62">
        <v>10000000</v>
      </c>
      <c r="Q12" s="114"/>
      <c r="R12" s="88">
        <v>0</v>
      </c>
      <c r="S12" s="88">
        <v>0</v>
      </c>
      <c r="T12" s="90"/>
      <c r="U12" s="92"/>
    </row>
    <row r="13" spans="1:116" ht="54" customHeight="1" x14ac:dyDescent="0.2">
      <c r="B13" s="111" t="s">
        <v>117</v>
      </c>
      <c r="C13" s="94" t="s">
        <v>10</v>
      </c>
      <c r="D13" s="94" t="s">
        <v>25</v>
      </c>
      <c r="E13" s="94" t="s">
        <v>26</v>
      </c>
      <c r="F13" s="94" t="s">
        <v>11</v>
      </c>
      <c r="G13" s="94" t="s">
        <v>24</v>
      </c>
      <c r="H13" s="110" t="s">
        <v>5</v>
      </c>
      <c r="I13" s="94" t="s">
        <v>114</v>
      </c>
      <c r="J13" s="110" t="s">
        <v>3</v>
      </c>
      <c r="K13" s="94" t="s">
        <v>6</v>
      </c>
      <c r="L13" s="94" t="s">
        <v>4</v>
      </c>
      <c r="M13" s="94" t="s">
        <v>113</v>
      </c>
      <c r="N13" s="94" t="s">
        <v>7</v>
      </c>
      <c r="O13" s="110" t="s">
        <v>118</v>
      </c>
      <c r="P13" s="110" t="s">
        <v>17</v>
      </c>
      <c r="Q13" s="110"/>
      <c r="R13" s="110" t="s">
        <v>18</v>
      </c>
      <c r="S13" s="110"/>
      <c r="T13" s="96" t="s">
        <v>12</v>
      </c>
      <c r="U13" s="97" t="s">
        <v>13</v>
      </c>
    </row>
    <row r="14" spans="1:116" ht="54" customHeight="1" x14ac:dyDescent="0.2">
      <c r="B14" s="111"/>
      <c r="C14" s="94"/>
      <c r="D14" s="94"/>
      <c r="E14" s="94"/>
      <c r="F14" s="94"/>
      <c r="G14" s="94"/>
      <c r="H14" s="110"/>
      <c r="I14" s="94"/>
      <c r="J14" s="110"/>
      <c r="K14" s="94"/>
      <c r="L14" s="94"/>
      <c r="M14" s="110"/>
      <c r="N14" s="94"/>
      <c r="O14" s="110"/>
      <c r="P14" s="71" t="s">
        <v>8</v>
      </c>
      <c r="Q14" s="72" t="s">
        <v>9</v>
      </c>
      <c r="R14" s="68" t="s">
        <v>15</v>
      </c>
      <c r="S14" s="68" t="s">
        <v>16</v>
      </c>
      <c r="T14" s="96"/>
      <c r="U14" s="97"/>
    </row>
    <row r="15" spans="1:116" ht="101.25" customHeight="1" x14ac:dyDescent="0.2">
      <c r="B15" s="98" t="s">
        <v>145</v>
      </c>
      <c r="C15" s="100" t="s">
        <v>125</v>
      </c>
      <c r="D15" s="63">
        <v>125</v>
      </c>
      <c r="E15" s="64" t="s">
        <v>146</v>
      </c>
      <c r="F15" s="102" t="s">
        <v>127</v>
      </c>
      <c r="G15" s="102" t="s">
        <v>128</v>
      </c>
      <c r="H15" s="61" t="s">
        <v>147</v>
      </c>
      <c r="I15" s="104" t="s">
        <v>148</v>
      </c>
      <c r="J15" s="104" t="s">
        <v>149</v>
      </c>
      <c r="K15" s="64" t="s">
        <v>146</v>
      </c>
      <c r="L15" s="64" t="s">
        <v>133</v>
      </c>
      <c r="M15" s="63">
        <v>125</v>
      </c>
      <c r="N15" s="69" t="s">
        <v>150</v>
      </c>
      <c r="O15" s="106" t="s">
        <v>151</v>
      </c>
      <c r="P15" s="62">
        <v>790879409</v>
      </c>
      <c r="Q15" s="108">
        <f>SUM(P15:P17)</f>
        <v>1702593342</v>
      </c>
      <c r="R15" s="82">
        <v>0</v>
      </c>
      <c r="S15" s="82">
        <v>0</v>
      </c>
      <c r="T15" s="83">
        <v>0</v>
      </c>
      <c r="U15" s="85" t="s">
        <v>142</v>
      </c>
    </row>
    <row r="16" spans="1:116" ht="56.25" customHeight="1" x14ac:dyDescent="0.2">
      <c r="B16" s="98"/>
      <c r="C16" s="100"/>
      <c r="D16" s="112">
        <v>20500</v>
      </c>
      <c r="E16" s="106" t="s">
        <v>152</v>
      </c>
      <c r="F16" s="102"/>
      <c r="G16" s="102"/>
      <c r="H16" s="61" t="s">
        <v>153</v>
      </c>
      <c r="I16" s="104"/>
      <c r="J16" s="104"/>
      <c r="K16" s="100" t="s">
        <v>152</v>
      </c>
      <c r="L16" s="135" t="s">
        <v>154</v>
      </c>
      <c r="M16" s="112">
        <v>20500</v>
      </c>
      <c r="N16" s="94" t="s">
        <v>155</v>
      </c>
      <c r="O16" s="106"/>
      <c r="P16" s="62">
        <v>674133136</v>
      </c>
      <c r="Q16" s="108"/>
      <c r="R16" s="82">
        <v>0</v>
      </c>
      <c r="S16" s="82">
        <v>0</v>
      </c>
      <c r="T16" s="90">
        <v>0</v>
      </c>
      <c r="U16" s="92" t="s">
        <v>142</v>
      </c>
    </row>
    <row r="17" spans="2:21" ht="57.75" customHeight="1" thickBot="1" x14ac:dyDescent="0.25">
      <c r="B17" s="99"/>
      <c r="C17" s="101"/>
      <c r="D17" s="134"/>
      <c r="E17" s="107"/>
      <c r="F17" s="103"/>
      <c r="G17" s="103"/>
      <c r="H17" s="74" t="s">
        <v>156</v>
      </c>
      <c r="I17" s="105"/>
      <c r="J17" s="105"/>
      <c r="K17" s="101"/>
      <c r="L17" s="136"/>
      <c r="M17" s="134"/>
      <c r="N17" s="95" t="s">
        <v>157</v>
      </c>
      <c r="O17" s="107"/>
      <c r="P17" s="75">
        <v>237580797</v>
      </c>
      <c r="Q17" s="109"/>
      <c r="R17" s="84">
        <v>0</v>
      </c>
      <c r="S17" s="84">
        <v>0</v>
      </c>
      <c r="T17" s="91"/>
      <c r="U17" s="93"/>
    </row>
    <row r="18" spans="2:21" ht="18.95" customHeight="1" x14ac:dyDescent="0.25">
      <c r="B18" s="65" t="s">
        <v>14</v>
      </c>
      <c r="C18" s="65"/>
      <c r="D18" s="65"/>
      <c r="E18" s="65"/>
      <c r="F18" s="65"/>
      <c r="G18" s="65"/>
      <c r="H18" s="65"/>
      <c r="I18" s="65"/>
      <c r="J18" s="65"/>
      <c r="K18" s="65"/>
      <c r="L18" s="65"/>
      <c r="M18" s="66"/>
      <c r="N18" s="65"/>
      <c r="O18" s="67"/>
      <c r="P18" s="73">
        <f>SUM(P9:P17)</f>
        <v>22702593342</v>
      </c>
      <c r="Q18" s="73">
        <f>SUM(Q9:Q17)</f>
        <v>22702593342</v>
      </c>
      <c r="R18" s="73">
        <f t="shared" ref="R18:S18" si="0">SUM(R9:R17)</f>
        <v>20055978840</v>
      </c>
      <c r="S18" s="73">
        <f t="shared" si="0"/>
        <v>250166900</v>
      </c>
      <c r="T18" s="81"/>
      <c r="U18" s="65"/>
    </row>
    <row r="19" spans="2:21" ht="13.5" thickBot="1" x14ac:dyDescent="0.25">
      <c r="O19" s="59"/>
      <c r="P19" s="60"/>
    </row>
    <row r="20" spans="2:21" ht="30" customHeight="1" thickBot="1" x14ac:dyDescent="0.25">
      <c r="O20" s="86" t="s">
        <v>19</v>
      </c>
      <c r="P20" s="87">
        <f>+P18+P19</f>
        <v>22702593342</v>
      </c>
      <c r="Q20" s="4"/>
    </row>
    <row r="21" spans="2:21" ht="18.95" customHeight="1" x14ac:dyDescent="0.2">
      <c r="B21" s="2" t="s">
        <v>22</v>
      </c>
      <c r="Q21" s="4"/>
    </row>
    <row r="22" spans="2:21" x14ac:dyDescent="0.2">
      <c r="Q22" s="3"/>
      <c r="R22" s="3"/>
      <c r="S22" s="3"/>
    </row>
    <row r="26" spans="2:21" x14ac:dyDescent="0.2">
      <c r="O26" s="1"/>
    </row>
    <row r="27" spans="2:21" x14ac:dyDescent="0.2">
      <c r="O27" s="1"/>
    </row>
    <row r="28" spans="2:21" hidden="1" x14ac:dyDescent="0.2">
      <c r="U28" s="2" t="s">
        <v>20</v>
      </c>
    </row>
    <row r="29" spans="2:21" hidden="1" x14ac:dyDescent="0.2">
      <c r="U29" s="2" t="s">
        <v>21</v>
      </c>
    </row>
  </sheetData>
  <protectedRanges>
    <protectedRange password="C9BB" sqref="D12 D15:D16 M12 M15:M16" name="Rango1_3"/>
  </protectedRanges>
  <dataConsolidate/>
  <mergeCells count="84">
    <mergeCell ref="R7:S7"/>
    <mergeCell ref="N7:N8"/>
    <mergeCell ref="T3:U3"/>
    <mergeCell ref="C7:C8"/>
    <mergeCell ref="T7:T8"/>
    <mergeCell ref="U7:U8"/>
    <mergeCell ref="D7:D8"/>
    <mergeCell ref="O7:O8"/>
    <mergeCell ref="F7:F8"/>
    <mergeCell ref="E7:E8"/>
    <mergeCell ref="T4:U4"/>
    <mergeCell ref="B3:C3"/>
    <mergeCell ref="D3:S3"/>
    <mergeCell ref="B4:C4"/>
    <mergeCell ref="D4:S4"/>
    <mergeCell ref="H7:H8"/>
    <mergeCell ref="B7:B8"/>
    <mergeCell ref="C5:S5"/>
    <mergeCell ref="C6:S6"/>
    <mergeCell ref="G7:G8"/>
    <mergeCell ref="P7:Q7"/>
    <mergeCell ref="J7:J8"/>
    <mergeCell ref="K7:K8"/>
    <mergeCell ref="L7:L8"/>
    <mergeCell ref="I9:I12"/>
    <mergeCell ref="J9:J12"/>
    <mergeCell ref="N9:N10"/>
    <mergeCell ref="I7:I8"/>
    <mergeCell ref="M7:M8"/>
    <mergeCell ref="B9:B12"/>
    <mergeCell ref="C9:C12"/>
    <mergeCell ref="D9:D10"/>
    <mergeCell ref="E9:E10"/>
    <mergeCell ref="F9:F12"/>
    <mergeCell ref="G13:G14"/>
    <mergeCell ref="U9:U10"/>
    <mergeCell ref="D11:D12"/>
    <mergeCell ref="E11:E12"/>
    <mergeCell ref="K11:K12"/>
    <mergeCell ref="L11:L12"/>
    <mergeCell ref="M11:M12"/>
    <mergeCell ref="T11:T12"/>
    <mergeCell ref="U11:U12"/>
    <mergeCell ref="K9:K10"/>
    <mergeCell ref="L9:L10"/>
    <mergeCell ref="M9:M10"/>
    <mergeCell ref="O9:O12"/>
    <mergeCell ref="Q9:Q12"/>
    <mergeCell ref="T9:T10"/>
    <mergeCell ref="G9:G12"/>
    <mergeCell ref="B13:B14"/>
    <mergeCell ref="C13:C14"/>
    <mergeCell ref="D13:D14"/>
    <mergeCell ref="E13:E14"/>
    <mergeCell ref="F13:F14"/>
    <mergeCell ref="H13:H14"/>
    <mergeCell ref="I13:I14"/>
    <mergeCell ref="J13:J14"/>
    <mergeCell ref="K13:K14"/>
    <mergeCell ref="L13:L14"/>
    <mergeCell ref="J15:J17"/>
    <mergeCell ref="O15:O17"/>
    <mergeCell ref="Q15:Q17"/>
    <mergeCell ref="N13:N14"/>
    <mergeCell ref="O13:O14"/>
    <mergeCell ref="P13:Q13"/>
    <mergeCell ref="M13:M14"/>
    <mergeCell ref="K16:K17"/>
    <mergeCell ref="L16:L17"/>
    <mergeCell ref="M16:M17"/>
    <mergeCell ref="B15:B17"/>
    <mergeCell ref="C15:C17"/>
    <mergeCell ref="F15:F17"/>
    <mergeCell ref="G15:G17"/>
    <mergeCell ref="I15:I17"/>
    <mergeCell ref="D16:D17"/>
    <mergeCell ref="E16:E17"/>
    <mergeCell ref="T16:T17"/>
    <mergeCell ref="U16:U17"/>
    <mergeCell ref="N11:N12"/>
    <mergeCell ref="N16:N17"/>
    <mergeCell ref="T13:T14"/>
    <mergeCell ref="U13:U14"/>
    <mergeCell ref="R13:S13"/>
  </mergeCells>
  <pageMargins left="0.43307086614173229" right="0.23622047244094491" top="1.1417322834645669" bottom="0.74803149606299213" header="0.31496062992125984" footer="0.31496062992125984"/>
  <pageSetup scale="1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3.xml><?xml version="1.0" encoding="utf-8"?>
<ds:datastoreItem xmlns:ds="http://schemas.openxmlformats.org/officeDocument/2006/customXml" ds:itemID="{F1CBD066-FA0F-4F84-A2C2-B29AFCA411B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Estrategias y Metas PND </vt:lpstr>
      <vt:lpstr>F-E-GIP-31-V4</vt:lpstr>
      <vt:lpstr>'F-E-GIP-31-V4'!Área_de_impresión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WG</cp:lastModifiedBy>
  <cp:lastPrinted>2023-02-05T04:21:27Z</cp:lastPrinted>
  <dcterms:created xsi:type="dcterms:W3CDTF">2012-11-26T14:41:24Z</dcterms:created>
  <dcterms:modified xsi:type="dcterms:W3CDTF">2023-02-05T04:21:31Z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