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I:\Back up MADS 2026\Publicacion_nuevo_OCI\3_Sol_Gema_rediseño\3_Sol_ajustes_1_a_1\"/>
    </mc:Choice>
  </mc:AlternateContent>
  <xr:revisionPtr revIDLastSave="0" documentId="13_ncr:1_{2313CFA6-D3E6-4932-8EDA-0CABA62B8DAA}" xr6:coauthVersionLast="47" xr6:coauthVersionMax="47" xr10:uidLastSave="{00000000-0000-0000-0000-000000000000}"/>
  <bookViews>
    <workbookView xWindow="-120" yWindow="-120" windowWidth="29040" windowHeight="15720" xr2:uid="{00000000-000D-0000-FFFF-FFFF00000000}"/>
  </bookViews>
  <sheets>
    <sheet name="PMA" sheetId="1" r:id="rId1"/>
    <sheet name="Instructivo PMA" sheetId="4" r:id="rId2"/>
  </sheets>
  <definedNames>
    <definedName name="_xlnm._FilterDatabase" localSheetId="0" hidden="1">PMA!$A$10:$T$10</definedName>
    <definedName name="_xlnm.Print_Area" localSheetId="0">PMA!$A$8:$T$76</definedName>
    <definedName name="_xlnm.Print_Titles" localSheetId="0">PMA!$8:$10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1" l="1"/>
  <c r="I19" i="1"/>
  <c r="L16" i="1"/>
  <c r="L11" i="1"/>
  <c r="I11" i="1"/>
  <c r="I20" i="1"/>
  <c r="I22" i="1"/>
  <c r="I18" i="1"/>
  <c r="I23" i="1"/>
  <c r="I13" i="1"/>
  <c r="I14" i="1" l="1"/>
  <c r="I15" i="1"/>
  <c r="I17"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12" i="1"/>
  <c r="L48" i="1" l="1"/>
  <c r="L69" i="1" l="1"/>
  <c r="L66" i="1"/>
  <c r="L63" i="1"/>
  <c r="L60" i="1"/>
  <c r="L57" i="1"/>
  <c r="L54" i="1"/>
  <c r="L51" i="1"/>
  <c r="L45" i="1"/>
  <c r="L42" i="1"/>
  <c r="L39" i="1"/>
  <c r="L36" i="1"/>
  <c r="L33" i="1"/>
  <c r="L30" i="1"/>
  <c r="L27" i="1"/>
  <c r="L24" i="1"/>
  <c r="F73" i="1"/>
  <c r="F72" i="1"/>
  <c r="E7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P9" authorId="0" shapeId="0" xr:uid="{00000000-0006-0000-0000-000001000000}">
      <text>
        <r>
          <rPr>
            <sz val="9"/>
            <color indexed="81"/>
            <rFont val="Tahoma"/>
            <family val="2"/>
          </rPr>
          <t xml:space="preserve">Dejar las observaciones frente al cumplimiento y efectividad de las tareas implementadas. 
</t>
        </r>
      </text>
    </comment>
    <comment ref="R9" authorId="1" shapeId="0" xr:uid="{00000000-0006-0000-0000-000002000000}">
      <text>
        <r>
          <rPr>
            <b/>
            <sz val="9"/>
            <color indexed="81"/>
            <rFont val="Tahoma"/>
            <family val="2"/>
          </rPr>
          <t xml:space="preserve">Fecha en que se cierra completamente el hallazgo
</t>
        </r>
      </text>
    </comment>
    <comment ref="S9" authorId="1" shapeId="0" xr:uid="{00000000-0006-0000-0000-000003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<sst xmlns="http://schemas.openxmlformats.org/spreadsheetml/2006/main" count="228" uniqueCount="152">
  <si>
    <t xml:space="preserve">Entidad: </t>
  </si>
  <si>
    <t>MINISTERIO DE AMBIENTE Y DESARROLLO SOSTENIBLE</t>
  </si>
  <si>
    <t xml:space="preserve">NIT: </t>
  </si>
  <si>
    <t>830.115.395-1</t>
  </si>
  <si>
    <t xml:space="preserve">Representante Legal: </t>
  </si>
  <si>
    <t>Irene Vélez Torres</t>
  </si>
  <si>
    <t xml:space="preserve">Fecha de iniciación: </t>
  </si>
  <si>
    <t>Responsable del proceso:</t>
  </si>
  <si>
    <t>Fecha de finalización:</t>
  </si>
  <si>
    <t xml:space="preserve">Cargo: </t>
  </si>
  <si>
    <t>Ministra de Ambiente (E)</t>
  </si>
  <si>
    <t>Fecha y número de Acta de aprobación del PMA</t>
  </si>
  <si>
    <t>5/09/2025 - Acta de Reunión No. 2.</t>
  </si>
  <si>
    <t>Plan de Mejoramiento</t>
  </si>
  <si>
    <t>Seguimiento Control Interno</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</si>
  <si>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</si>
  <si>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</si>
  <si>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</si>
  <si>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</si>
  <si>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</si>
  <si>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</si>
  <si>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</si>
  <si>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</si>
  <si>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</si>
  <si>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</si>
  <si>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</si>
  <si>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</si>
  <si>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</si>
  <si>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</si>
  <si>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EVIDENCIAS</t>
  </si>
  <si>
    <t>OBSERVACIONES OFICINA DE CONTROL INTERNO</t>
  </si>
  <si>
    <t>N° INFORME DE SEGUIMIENTO Y FECHA</t>
  </si>
  <si>
    <t>FECHA CIERRE HALLAZGO</t>
  </si>
  <si>
    <t>No. RADICADO</t>
  </si>
  <si>
    <t>OBSERVACIONES</t>
  </si>
  <si>
    <t>INICIO</t>
  </si>
  <si>
    <t>FINALIZACIÓN</t>
  </si>
  <si>
    <r>
      <rPr>
        <b/>
        <sz val="9"/>
        <rFont val="Arial"/>
        <family val="2"/>
      </rPr>
      <t>FORMATO ÚNICO DE INVENTARIO DOCUMENTAL-FUID</t>
    </r>
    <r>
      <rPr>
        <sz val="9"/>
        <rFont val="Arial"/>
        <family val="2"/>
      </rPr>
      <t xml:space="preserve"> (Archivos de Gestión y Archivo Central).
La Entidad presuntamente incumple lo establecido en el Artículo 26 de la Ley 594 de 2000, artículo 2.8.2.2.4 del Decreto 1080 de 2015, artículo 1.3.1. del Acuerdo 001 de 2024 y anexo No. 3 (Formato Único de Inventario Documental. FUID).</t>
    </r>
  </si>
  <si>
    <t>ACCION 1</t>
  </si>
  <si>
    <t>Implementar el  Formato Unico de Identificación Documental (FUID)  en  los archivos documentales del Ministerio de Ambiente y Desarrollo Sostenible, dando cumplimiento a la normatividad vigente,</t>
  </si>
  <si>
    <t>T1</t>
  </si>
  <si>
    <t>Elaborar cronograma de trabajo interno para el Grupo de Gestión Documental que consigne las actividades necesarias para la actualización del Plan de Mejoramiento Archivístico PMA para los dos hallazgos que permanecen abiertos, hasta su aprobación en Comité Institucional de Gestión y Desempeño y su posterior presentación al Archivo General de la Nación</t>
  </si>
  <si>
    <t>Cronograma de trabajo interno para el Grupo de Gestión Documental para la actualización del Plan de Mejoramiento Archivístico PMA</t>
  </si>
  <si>
    <t>Esta actividad se ejecutó al 100% de acuerdo con lo indicado en el reporte de avance No 1</t>
  </si>
  <si>
    <t>Grupo Gestión Documental</t>
  </si>
  <si>
    <t>N/A</t>
  </si>
  <si>
    <t>T2</t>
  </si>
  <si>
    <t>Elaborar un informe sobre el estado de organización y la elaboración de inventarios documentales  de los archivos de gestión y solicializar su resultado a cada dependencia, oficina y grupo de trabajo mediante informe con copia a la Oficina de Control Interno.</t>
  </si>
  <si>
    <t>Informe sobre el estado de organización y la elaboración de inventarios documentales  de los archivos de gestión</t>
  </si>
  <si>
    <t>Grupo Gestión Documental
Todas las Dependencias y Grupos Internos de Trabajo</t>
  </si>
  <si>
    <t>T3</t>
  </si>
  <si>
    <t>Elaborar un documento que instruya acerca de la elaboración de Inventarios documentales, aprobarlo, publicarlo en la plataforma del Sistema Integrado de Gestión SIG,  socializarlo y capacitar en la materia a los funcionarios y contratistas del Ministerio.</t>
  </si>
  <si>
    <t>Documento sobre la elaboración de inventarios documentales
Memorando o circular emittido por Ministra o Secretario General o Subdirector Administrativo y Financiero ordenando la aplicación y la asistencia a las jornadas de socialización y capacitación
Piezas comunicacionales de socialización
Evidencias de Capacitación</t>
  </si>
  <si>
    <t>Grupo Gestión Documental
Subdirección Administrativa y Financiera
Despacho de la Ministra / Secretaría General
Grupo de Gestión y Desempeño Institucional
Grupo de Comunicaciones</t>
  </si>
  <si>
    <t>T4</t>
  </si>
  <si>
    <t>Actualizar el inventario documental de los archivos de gestión para cada dependencia y grupo interno de trabajo productor de documentos de archivo</t>
  </si>
  <si>
    <t>Inventarios actualizados en formato FUID de todas las dependencias y grupos internos de trabajo productores de documentos de archivo</t>
  </si>
  <si>
    <t>Todas las Dependencias y Grupos Internos de Trabajo productores de  documentos de archivo</t>
  </si>
  <si>
    <t xml:space="preserve"> Planes de trabajo de las dependencias.
Inventarios documetale sde archivos de gestión</t>
  </si>
  <si>
    <t>T5</t>
  </si>
  <si>
    <t>Articular con el Grupo de Talento Humano y el Grupo de Contratos acciones para incluir la entrega y recibo de documentos y archivos mediante inventario documental en casos de vinculación, traslado o desvinculación de funcionarios y finalización de contratos por parte de los contratistas.</t>
  </si>
  <si>
    <t>Memorandos remitidos a Grupo de Talento Humano y Contratos solicitando mesas trabajo
Evidencias mesas trabajo con Grupo Talento Humano y Grupo Contratos</t>
  </si>
  <si>
    <t>Se llevó a cabo mesa de trabajo con el Grupo de Talento Humano en la que se establecieron las acciones a ejecutar para implementar el lineamiento de entrega de documentos por parte de los funcionarios en el momento de su desvinculación o retiro temporal. El grupo de Talento Humano se encuentra adelantando la actualización del procedimiento de Retiro (Desvinculación) de servidores en el que se incluye el lineamiento en referencia.</t>
  </si>
  <si>
    <t>Grupo Gestión Documental
Grupo de Talento Humano
Grupo de Contratos</t>
  </si>
  <si>
    <r>
      <rPr>
        <b/>
        <sz val="9"/>
        <rFont val="Arial"/>
        <family val="2"/>
      </rPr>
      <t>ORGANIZACIÓN DOCUMENTAL EN LOS ARCHIVOS DE GESTIÓN.</t>
    </r>
    <r>
      <rPr>
        <sz val="9"/>
        <rFont val="Arial"/>
        <family val="2"/>
      </rPr>
      <t xml:space="preserve">
La Entidad no está aplicando en la totalidad de las dependencias todos los criterios de organización de los archivos de gestión tales como son: conformación de expedientes, foliación, hoja de control, identificación de expedientes, control de préstamo. Por lo anterior, el Ministerio de Ambiente y Desarrollo Sostenible, presuntamente incumple con lo establecido en el Decreto 1080 de 2015 Decreto único reglamentario del sector cultura, Artículo 2.8.2.5.8; Acuerdo 001 de 2024. Capítulo 3 - Principios y criterios para el proceso de organización documental, sección 1- Organización de archivos: clasificación, ordenación y descripción, del Artículo 4.3.1.1. al Artículo 4.3.1.9. Capítulo 4 - Transferencias documentales Artículo 4.4.1. al Artículo 4.4.5. Y capítulo 5 - Disposición final de los documentos Artículo 4.5.1. al Artículo 4.5.4., del Acuerdo No. 001 de 2024.</t>
    </r>
  </si>
  <si>
    <t xml:space="preserve">ACCION 2 </t>
  </si>
  <si>
    <t>Organizar los expedientes administrados en los archivos de gestión conforme a su etapa activa y semiactiva del Ministerio de Ambiente y Desarrollo Sostenible.</t>
  </si>
  <si>
    <t>Actualizar  el procedimiento de organización de archivos de gestión y los documentos asociados que se consideren necesarios, aprobarlo y publicarlo en la plataforma del Sistema Integrado de Gestión SIG, así como socializarlo y capacitar a los funcionarios y contratistas del Ministerio.</t>
  </si>
  <si>
    <t>Procedimiento y documentos asociados
Memorando o circular emittido por Ministra o Secretario General o Subdirector Administrativo y Financiero ordenando la aplicación y la asistencia a las jornadas de socialización y capacitación
Piezas comunicacionales de socialización
Evidencias de Capacitación</t>
  </si>
  <si>
    <t>Grupo Gestión Documental
Subdirección Administrativa y Financiera
Despacho de la Ministra / Secretaría General
Grupo de Gestión y Desempeño Institucional
Grupo de Comuicaciones</t>
  </si>
  <si>
    <t>Elaborar  herramienta para presentación de planes de trabajo, seguimiento y reporte de la organización de archivos de gestión y socializarla con los Enlaces de Gestión Documental de todas las dependencias y grupos internos de trabajo productores de documentos de archivo</t>
  </si>
  <si>
    <t>Herramienta para plan de trabajo
Evidencias de Socialización</t>
  </si>
  <si>
    <t>Grupo Gestión Documental
Todas las Dependencias y Grupos Internos de Trabajo productores de documentos de archivo</t>
  </si>
  <si>
    <t>Elaborar y presentar los planes de trabajo para organización de los archivos de gestión para cada dependencia o grupo interno de trabajo productor de documentos de archivo</t>
  </si>
  <si>
    <t>Planes de trabajo y memorando de presentación mediante el Sistema de Información de Gestión Documental</t>
  </si>
  <si>
    <t>Todas las Dependencias y Grupos Internos de Trabajo productores de documentos de archivo</t>
  </si>
  <si>
    <t>Reporte de entrega y presentaciòn de Planes de Trabajo</t>
  </si>
  <si>
    <t>T6</t>
  </si>
  <si>
    <t xml:space="preserve">Organizar  los archivos de gestión en soporte físico de las dependencias y grupos internos de trabajo productores de documentos de archivo
</t>
  </si>
  <si>
    <t>Actas de visita de verificación</t>
  </si>
  <si>
    <t>T7</t>
  </si>
  <si>
    <t>Realizar seguimiento al cumplimiento de los planes de trabajo de las dependencias y grupos internos de trabajo productores de documentos de archivo, mediante visita a los respectivos archivos de gestión en el mes de febrero de 2026 y presentar Reporte consolidado de avance</t>
  </si>
  <si>
    <t>Actas de visita de segiumiento al cumplimiento de los planes de trabajo que incluyan  nota sobre normatividad y consecuencias del incumplimiento para el directivo, jefe o coordinador  y para el Ministerio
Reporte consolidado de avance en la organización de archivos de gestión presentado a Secretario General y Subdirector Administrativo y Financiero  con copia a la Oficina de Control Interno</t>
  </si>
  <si>
    <t>Jefes de dependecias y Coordinadores de los Grupos Internos de Trabajo
Grupo Gestión Documental
Secretario General
Subdirector Administrativo y Financiero
Oficina de Control Interno</t>
  </si>
  <si>
    <t>T8</t>
  </si>
  <si>
    <t>Elaborar procedimiento de numeración y organización de actos administrativos, aprobarlo publicarlo en la plataforma del Sistema Integrado de Gestión SIG y socializarlo en el Comité Institucional de Gestión y Desempeño y con todas las dependencias y grupos internos de trabajo del Ministerio</t>
  </si>
  <si>
    <t>Procedimiento de numeración y organización de actos administrativos
Evidencias de socialización en el Comité Institucional de Gestión y Desempeño y con todas las dependencias y grupos internos de trabajo del Ministerio</t>
  </si>
  <si>
    <t>Secretaría General
Grupo Gestión Documental
Subdirección Administrativa y Financiera
Grupo de Gestión y Desempeño Institucional
Grupo de Comuicaciones</t>
  </si>
  <si>
    <t>ACCION 3</t>
  </si>
  <si>
    <t>M1</t>
  </si>
  <si>
    <t>M2</t>
  </si>
  <si>
    <t>M3</t>
  </si>
  <si>
    <t>ACCION 4</t>
  </si>
  <si>
    <t>ACCION 5</t>
  </si>
  <si>
    <t>ACCION 6</t>
  </si>
  <si>
    <t>ACCION 7</t>
  </si>
  <si>
    <t>ACCION 8</t>
  </si>
  <si>
    <t>ACCION 9</t>
  </si>
  <si>
    <t>ACCION 10</t>
  </si>
  <si>
    <t>ACCION 11</t>
  </si>
  <si>
    <t>ACCION 12</t>
  </si>
  <si>
    <t>ACCION 13</t>
  </si>
  <si>
    <t>ACCION 14</t>
  </si>
  <si>
    <t>ACCION 15</t>
  </si>
  <si>
    <t>ACCION 16</t>
  </si>
  <si>
    <t>ACCION 17</t>
  </si>
  <si>
    <t>ACCION 18</t>
  </si>
  <si>
    <t>AVANCE DEL PLAN DE CUMPLIMIENTO (ACCIONES)</t>
  </si>
  <si>
    <t>Acción 1</t>
  </si>
  <si>
    <t>Acción 2</t>
  </si>
  <si>
    <t>CUMPLIMIENTO DEL PLAN DE MEJORAMIENTO</t>
  </si>
  <si>
    <t>sobre 100%</t>
  </si>
  <si>
    <t>Fecha de iniciación y finalización del PMA</t>
  </si>
  <si>
    <t>La fecha de inicio cuenta a partir de la aprobación del PMA por parte del  Comité de Desarrollo Adminstraivo según corresponda; esto mediante acto administrativo</t>
  </si>
  <si>
    <t>Diligenciamiento columans A - L</t>
  </si>
  <si>
    <t>Columna "A" ITEM</t>
  </si>
  <si>
    <t>Número consecutivo de los hallazgos segun informe de inspección, control o vigilancia</t>
  </si>
  <si>
    <t>Columna "B" HALLAZGO</t>
  </si>
  <si>
    <t>Descripción del hallazgo según informe de inspección, control o vigilancia</t>
  </si>
  <si>
    <t>Columna "C" NÚMERO DE ACCIÓN"</t>
  </si>
  <si>
    <t>Enumerar la cantidad de acciones necesarias para subsanar el hallazgo. Se pueden agregar la cantidad de acciones que considere la entidad</t>
  </si>
  <si>
    <t>Columna "D" OBJETIVO</t>
  </si>
  <si>
    <t>Establecer  el / los objetivos según el número de acciones que permitan subsanar el hallazgo</t>
  </si>
  <si>
    <t>Columna "E" NÚMERO DE TAREA</t>
  </si>
  <si>
    <t>Enumerar la cantidad de tareas necesarias para subsanar el hallazgo, puede ser una o mas, depende el análsis de cada entidad.
Nota: Se pueden agregar la cantidad de tareas que considere la entidad; es indispensable en el momento de realizar este ajuste, validar la formula de la columna J "Porcentaje de avance de las tareas" y verificar la formula de la columna I "Plazo en semanas".</t>
  </si>
  <si>
    <t>Columna "F" DESCRIPCIÓN DE LAS TAREAS</t>
  </si>
  <si>
    <t>Describir las tareas idóneas necesarias para subsanar el hallazgo, (teniendo en cuenta la normatividad vigente)</t>
  </si>
  <si>
    <t>Columna "G Y H" EJECUCIÓN DE LAS TAREAS</t>
  </si>
  <si>
    <t>Indicar las fechas inicial y final de ejecución de cada una de las tareas, teniendo en cuenta la fecha de inicio y finalizacion del PMA</t>
  </si>
  <si>
    <t>Columna "I" PLAZO EN SEMANAS</t>
  </si>
  <si>
    <t>Autocalculado</t>
  </si>
  <si>
    <t>Columna "J" PORCENTAJE DE AVANCE DE LAS TAREAS</t>
  </si>
  <si>
    <t>Establecer el porcentaje según el avance de la tareas propuestas. Estas cifras consolidan el porcentaje promedio por acción propuesta (columna L)</t>
  </si>
  <si>
    <t>Columna "K" PRODUCTOS</t>
  </si>
  <si>
    <t>Relacionar el entregable o producto por cada  una de las tareas</t>
  </si>
  <si>
    <t>Columna "L" AVANCE DEL CUMPLIMIENTO DEL OBJETIVO</t>
  </si>
  <si>
    <t>Autocalculado, el cual promedia las cifras establecidas en la columna J</t>
  </si>
  <si>
    <t>Nota: En el diligenciamiento del formato, se debe tener en cuenta, NO AGREGAR O ELIMINAR COLUMNAS.</t>
  </si>
  <si>
    <t>Se elaboró y verificó por parte del equipo de trabajo, el documento que define el lineamiento para la numeración de actos administrativos.
Se socializo la versión preliminar con la Secretaria General,  se realizaron ajustes conforme a la socialización generando versión final.</t>
  </si>
  <si>
    <t>Se avanzó en el el proceso de organización documental de los expedientes  por parte de cada una de las dependencias, esto de acuerdo con los planes de trabajo definidos por cada una.
Se realizaron visitas de verificación a las dependencias, generando actas de visita de verificación, matriz e informe.</t>
  </si>
  <si>
    <t>Actas de visita de verificación
Matriz de organización y FUID
Informe seguimiento y verificación sobre el estado de organización y elaboración de los inventarios documentales de los archivos de gestión.</t>
  </si>
  <si>
    <t>Se elaboraron los planes de trabajo por parte de 39 dependencias del Ministerio y fueron remitidos al Grupo de Gestión Documental.
El Grupo de Gestión Documental reiteró mediante memorando No 41062026E3004675 de fecha 4 de Marzo de 2026 la obligatoriedad de elaborar y presentar los planes de trabajo para todas las dependencias y reiteración bajo circular No 10002026E4000017 emitida por el despacho de la ministra de fecha 6 abril de 2026.</t>
  </si>
  <si>
    <t>Se avanzó en el levantamiento de los inventarios documentales por parte de cada una de las dependencias, esto de acuerdo con los planes de trabajo definidos por cada una. Este reporte incluye el proceso de 42 dependencias que han reportado a la fecha.</t>
  </si>
  <si>
    <t>Se realizo el 100% de las visitas de seguimiento al cumplimiento de los planes de trabajo.</t>
  </si>
  <si>
    <t>Actas de visita de seguimiento
Informe seguimiento y verificación sobre el estado de organización y elaboración de los inventarios documentales de los archivos de gestión.</t>
  </si>
  <si>
    <t>Informe de seguimiento No.03
 30 de Marzo del 2026</t>
  </si>
  <si>
    <t xml:space="preserve">Acción No. 1 - Tarea No. 4: El proceso presenta un avance de cumplimiento del 58,84% respecto a la ejecución de la tarea conforme a lo reportado en la matriz de volumetria.
Como soporte documental se adjuntan los siguientes archivos:
- Inventarios Documentales de 42 unidades productoras
- Matriz donde se describe la volumetria de las unidades reportadas
- Convenciones de las Areas Productoras 
Las evidencias fueron consultadas en el siguiente enlace: https://acortar.link/rVQTyF
 </t>
  </si>
  <si>
    <r>
      <rPr>
        <b/>
        <sz val="9"/>
        <color theme="1"/>
        <rFont val="Arial"/>
        <family val="2"/>
      </rPr>
      <t>Acción No. 2 - Tarea No. 5:</t>
    </r>
    <r>
      <rPr>
        <sz val="9"/>
        <color theme="1"/>
        <rFont val="Arial"/>
        <family val="2"/>
      </rPr>
      <t xml:space="preserve"> El proceso reporta un avance de cumplimiento  del 87,10%. 
</t>
    </r>
    <r>
      <rPr>
        <sz val="9"/>
        <rFont val="Arial"/>
        <family val="2"/>
      </rPr>
      <t>En el marco del seguimiento al Plan de Mejoramiento y conforme a las funciones de la Oficina de Control Interno, se evidencia que para el periodo evaluado se reporta un avance consolidado de 39 dependencias o unidades productoras que han remitido los planes de trabajo al Grupo de Gestión Documental, lo que corresponde a un nivel de cumplimiento del 87,10% frente al total de acciones comprometidas.
No obstante, se identifica que aún persiste un 12,90% de dependencias que no han dado cumplimiento a la actividad, lo cual representa un rezago en la ejecución del plan y podría impactar el cierre oportuno de los compromisos adquiridos con el ente de control.
De acuerdo con la verificación realizada, el proceso responsable ha adelantado gestiones de seguimiento mediante comunicaciones reiteradas dirigidas a las dependencias pendientes, en las cuales se ha insistido en la importancia y obligatoriedad de la entrega de los planes de trabajo, en cumplimiento de lo establecido en el Plan de Mejoramiento.</t>
    </r>
    <r>
      <rPr>
        <sz val="9"/>
        <color rgb="FFFF0000"/>
        <rFont val="Arial"/>
        <family val="2"/>
      </rPr>
      <t xml:space="preserve">
</t>
    </r>
    <r>
      <rPr>
        <sz val="9"/>
        <color theme="1"/>
        <rFont val="Arial"/>
        <family val="2"/>
      </rPr>
      <t xml:space="preserve">
Las evidencias fueron consultadas en el siguiente enlace: </t>
    </r>
    <r>
      <rPr>
        <b/>
        <sz val="9"/>
        <color theme="1"/>
        <rFont val="Arial"/>
        <family val="2"/>
      </rPr>
      <t>https://acortar.link/rVQTyF</t>
    </r>
  </si>
  <si>
    <t>Por parte del Grupo de Gestión Documental se evidencia las acciones realizadas durante el periodo al cumplimiento de la tarea reportando un avance del 59,15%, en donde se realizaron  las visitas correspondientes a cada una de las unidades productoras de acuerdo con los planes de trabajo ya definidos, en estas visitas se realizó la verificación frente a las TRD y los siguientes criterios archivísticos:
-	Clasificación Documental
-	Ordenación
-	Limpieza del expediente
-	Foliación
-	Descripción documental
-	Fechas Extremas
-	Hoja de Control
-	Referencia cruzada
-	Expediente Completo
Como documentos soportes del avance se incluyen:
- 29 carpetas identificadas con los nombres de las unidades productoras en donde se incluyen tres (3) archivos:
Archivo en Excel de la evaluación de la organización
Archivo en Excel de la evaluación del FUID
Archivo en PDF Acta de la visita
INFORME_SEGUIMIENTO_VERIFICACIÓN_PT_2026_firm
Las evidencias fueron consultadas en el siguiente enlace: https://acortar.link/rVQTyF</t>
  </si>
  <si>
    <t>Para esta tarea se verifica que se realizó visitas de seguimiento a 29 Unidades productoras, donde se evidencia las revisiones efectuadas a los planes de trabajo entregados, reportando un avance del 100% 
Como documentos soportes del avance de esta tarea se incluyen:
-	29 actas de visita de seguimiento 
-	Informe de seguimiento verificación 
Las evidencias fueron consultadas en el siguiente enlace: https://acortar.link/rVQTyF</t>
  </si>
  <si>
    <t>Documento final del procedimiento
Comunicación de entrega del documento final</t>
  </si>
  <si>
    <t>Como avance en esta tarea se valida la elaboración del procedimiento que define el lineamiento para la numeración de los actos administrativos.
Así mismo, se verificó que dicho documento ha sido objeto de revisión por parte de la Secretaría General, encontrándose en etapa de validación y ajustes conforme a las observaciones emitidas. En este sentido, se reporta un avance del 80% en la ejecución de la tarea.
Como documentos soportes del avance de esta tarea se incluyen:
-	Procedimiento en formato Excel 
-	Correo electrónico enviado por Secretaria General
Las evidencias fueron consultadas en el siguiente enlace: https://acortar.link/rVQTyF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</si>
</sst>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name val="Arial"/>
      <family val="2"/>
    </font>
    <font>
      <b/>
      <sz val="11"/>
      <color indexed="30"/>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9"/>
      <color indexed="81"/>
      <name val="Tahoma"/>
      <family val="2"/>
    </font>
    <font>
      <sz val="9"/>
      <color indexed="81"/>
      <name val="Tahoma"/>
      <family val="2"/>
    </font>
    <font>
      <b/>
      <sz val="11"/>
      <color theme="1"/>
      <name val="Calibri"/>
      <family val="2"/>
      <scheme val="minor"/>
    </font>
    <font>
      <b/>
      <sz val="12"/>
      <color indexed="8"/>
      <name val="Arial"/>
      <family val="2"/>
    </font>
    <font>
      <b/>
      <sz val="9"/>
      <color theme="1"/>
      <name val="Arial"/>
      <family val="2"/>
    </font>
    <font>
      <b/>
      <sz val="8"/>
      <name val="Arial"/>
      <family val="2"/>
    </font>
    <font>
      <sz val="9"/>
      <color theme="1"/>
      <name val="Arial"/>
      <family val="2"/>
    </font>
    <font>
      <sz val="9"/>
      <name val="Arial"/>
      <family val="2"/>
    </font>
    <font>
      <b/>
      <sz val="11"/>
      <color rgb="FF0070C0"/>
      <name val="Arial"/>
      <family val="2"/>
    </font>
    <font>
      <sz val="9"/>
      <name val="Arial"/>
    </font>
    <font>
      <sz val="9"/>
      <color rgb="FFFF0000"/>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bgColor indexed="64"/>
      </patternFill>
    </fill>
  </fills>
  <borders count="4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193">
    <xf numFmtId="0" fontId="0" fillId="0" borderId="0" xfId="0"/>
    <xf numFmtId="0" fontId="5" fillId="3" borderId="4" xfId="0" applyFont="1" applyFill="1" applyBorder="1" applyAlignment="1">
      <alignment horizontal="justify" vertical="top" wrapText="1"/>
    </xf>
    <xf numFmtId="0" fontId="7" fillId="0" borderId="4" xfId="0" applyFont="1" applyBorder="1" applyAlignment="1">
      <alignment horizontal="justify" vertical="top" wrapText="1"/>
    </xf>
    <xf numFmtId="0" fontId="3" fillId="0" borderId="4" xfId="0" applyFont="1" applyBorder="1" applyAlignment="1">
      <alignment horizontal="justify" vertical="top" wrapText="1"/>
    </xf>
    <xf numFmtId="0" fontId="5" fillId="0" borderId="0" xfId="0" applyFont="1" applyAlignment="1">
      <alignment horizontal="justify" vertical="center" wrapText="1"/>
    </xf>
    <xf numFmtId="9" fontId="5" fillId="0" borderId="0" xfId="0" applyNumberFormat="1" applyFont="1" applyAlignment="1">
      <alignment horizontal="justify" vertical="center" wrapText="1"/>
    </xf>
    <xf numFmtId="0" fontId="7" fillId="0" borderId="0" xfId="0" applyFont="1" applyAlignment="1">
      <alignment horizontal="justify" vertical="center" wrapText="1"/>
    </xf>
    <xf numFmtId="0" fontId="3" fillId="0" borderId="0" xfId="0" applyFont="1" applyAlignment="1">
      <alignment horizontal="justify" vertical="center" wrapText="1"/>
    </xf>
    <xf numFmtId="0" fontId="6" fillId="0" borderId="0" xfId="0" applyFont="1" applyAlignment="1">
      <alignment horizontal="right" vertical="center" wrapText="1"/>
    </xf>
    <xf numFmtId="0" fontId="7" fillId="0" borderId="0" xfId="0" applyFont="1" applyAlignment="1">
      <alignment horizontal="right" vertical="center" wrapText="1"/>
    </xf>
    <xf numFmtId="0" fontId="6" fillId="0" borderId="0" xfId="0" applyFont="1" applyAlignment="1">
      <alignment horizontal="justify" vertical="center" wrapText="1"/>
    </xf>
    <xf numFmtId="0" fontId="5" fillId="0" borderId="8" xfId="0" applyFont="1" applyBorder="1" applyAlignment="1">
      <alignment horizontal="justify" vertical="top" wrapText="1"/>
    </xf>
    <xf numFmtId="0" fontId="5" fillId="3" borderId="8" xfId="0" applyFont="1" applyFill="1" applyBorder="1" applyAlignment="1">
      <alignment horizontal="justify" vertical="top" wrapText="1"/>
    </xf>
    <xf numFmtId="0" fontId="7" fillId="0" borderId="8" xfId="0" applyFont="1" applyBorder="1" applyAlignment="1">
      <alignment horizontal="justify" vertical="top" wrapText="1"/>
    </xf>
    <xf numFmtId="0" fontId="7" fillId="0" borderId="19" xfId="0" applyFont="1" applyBorder="1" applyAlignment="1">
      <alignment horizontal="justify" vertical="top" wrapText="1"/>
    </xf>
    <xf numFmtId="0" fontId="7" fillId="0" borderId="17" xfId="0" applyFont="1" applyBorder="1" applyAlignment="1">
      <alignment horizontal="justify" vertical="top" wrapText="1"/>
    </xf>
    <xf numFmtId="0" fontId="7" fillId="0" borderId="21" xfId="0" applyFont="1" applyBorder="1" applyAlignment="1">
      <alignment horizontal="justify" vertical="top" wrapText="1"/>
    </xf>
    <xf numFmtId="0" fontId="7" fillId="0" borderId="22" xfId="0" applyFont="1" applyBorder="1" applyAlignment="1">
      <alignment horizontal="justify" vertical="top" wrapText="1"/>
    </xf>
    <xf numFmtId="0" fontId="7" fillId="0" borderId="13" xfId="0" applyFont="1" applyBorder="1" applyAlignment="1">
      <alignment horizontal="justify" vertical="top" wrapText="1"/>
    </xf>
    <xf numFmtId="0" fontId="7" fillId="0" borderId="23" xfId="0" applyFont="1" applyBorder="1" applyAlignment="1">
      <alignment horizontal="justify" vertical="top"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0" borderId="26" xfId="0" applyFont="1" applyBorder="1" applyAlignment="1">
      <alignment horizontal="justify" vertical="top" wrapText="1"/>
    </xf>
    <xf numFmtId="0" fontId="7" fillId="0" borderId="28" xfId="0" applyFont="1" applyBorder="1" applyAlignment="1">
      <alignment horizontal="justify" vertical="top" wrapText="1"/>
    </xf>
    <xf numFmtId="0" fontId="5" fillId="2"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0" borderId="6" xfId="0" applyFont="1" applyBorder="1" applyAlignment="1">
      <alignment horizontal="center" vertical="center"/>
    </xf>
    <xf numFmtId="9" fontId="5" fillId="3" borderId="4" xfId="0" applyNumberFormat="1" applyFont="1" applyFill="1" applyBorder="1" applyAlignment="1">
      <alignment horizontal="center" vertical="center" wrapText="1"/>
    </xf>
    <xf numFmtId="0" fontId="1" fillId="0" borderId="4" xfId="0" applyFont="1" applyBorder="1" applyAlignment="1">
      <alignment horizontal="center"/>
    </xf>
    <xf numFmtId="0" fontId="7" fillId="0" borderId="0" xfId="0" applyFont="1" applyAlignment="1">
      <alignment horizontal="center" vertical="center" wrapText="1"/>
    </xf>
    <xf numFmtId="0" fontId="0" fillId="0" borderId="0" xfId="0" applyAlignment="1">
      <alignment horizontal="center"/>
    </xf>
    <xf numFmtId="0" fontId="5" fillId="3" borderId="8" xfId="0" applyFont="1" applyFill="1" applyBorder="1" applyAlignment="1" applyProtection="1">
      <alignment horizontal="center" vertical="center" wrapText="1"/>
      <protection locked="0"/>
    </xf>
    <xf numFmtId="10" fontId="6" fillId="0" borderId="0" xfId="0" applyNumberFormat="1" applyFont="1" applyAlignment="1">
      <alignment horizontal="center" vertical="center" wrapText="1"/>
    </xf>
    <xf numFmtId="10" fontId="5" fillId="0" borderId="8" xfId="0" applyNumberFormat="1" applyFont="1" applyBorder="1" applyAlignment="1">
      <alignment horizontal="center" vertical="center" wrapText="1"/>
    </xf>
    <xf numFmtId="1" fontId="5" fillId="3" borderId="8" xfId="0" applyNumberFormat="1" applyFont="1" applyFill="1" applyBorder="1" applyAlignment="1">
      <alignment horizontal="center" vertical="top" wrapText="1"/>
    </xf>
    <xf numFmtId="1" fontId="5" fillId="3" borderId="4" xfId="0" applyNumberFormat="1" applyFont="1" applyFill="1" applyBorder="1" applyAlignment="1">
      <alignment horizontal="center" vertical="top" wrapText="1"/>
    </xf>
    <xf numFmtId="1" fontId="5" fillId="3" borderId="0" xfId="0" applyNumberFormat="1" applyFont="1" applyFill="1" applyAlignment="1">
      <alignment horizontal="center" vertical="top" wrapText="1"/>
    </xf>
    <xf numFmtId="0" fontId="0" fillId="3" borderId="0" xfId="0" applyFill="1" applyAlignment="1">
      <alignment wrapText="1"/>
    </xf>
    <xf numFmtId="0" fontId="0" fillId="3" borderId="0" xfId="0" applyFill="1"/>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4" xfId="0" applyFill="1" applyBorder="1" applyAlignment="1">
      <alignment horizontal="center" vertical="center"/>
    </xf>
    <xf numFmtId="14" fontId="0" fillId="0" borderId="4" xfId="0" applyNumberFormat="1" applyBorder="1" applyAlignment="1">
      <alignment horizontal="center" vertical="center"/>
    </xf>
    <xf numFmtId="14" fontId="14" fillId="7" borderId="4" xfId="0" applyNumberFormat="1" applyFont="1" applyFill="1" applyBorder="1" applyAlignment="1">
      <alignment horizontal="center" vertical="center"/>
    </xf>
    <xf numFmtId="1" fontId="15" fillId="3" borderId="8" xfId="0" applyNumberFormat="1" applyFont="1" applyFill="1" applyBorder="1" applyAlignment="1">
      <alignment horizontal="center" vertical="center" wrapText="1"/>
    </xf>
    <xf numFmtId="10" fontId="15" fillId="0" borderId="8" xfId="0" applyNumberFormat="1" applyFont="1" applyBorder="1" applyAlignment="1">
      <alignment horizontal="center" vertical="center" wrapText="1"/>
    </xf>
    <xf numFmtId="10" fontId="15" fillId="0" borderId="4" xfId="0" applyNumberFormat="1" applyFont="1" applyBorder="1" applyAlignment="1">
      <alignment horizontal="center" vertical="center" wrapText="1"/>
    </xf>
    <xf numFmtId="0" fontId="15" fillId="2" borderId="8"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5" fillId="2" borderId="11" xfId="0" applyFont="1" applyFill="1" applyBorder="1" applyAlignment="1">
      <alignment horizontal="center" vertical="center" wrapText="1"/>
    </xf>
    <xf numFmtId="14" fontId="15" fillId="7" borderId="11" xfId="0" applyNumberFormat="1" applyFont="1" applyFill="1" applyBorder="1" applyAlignment="1">
      <alignment horizontal="center" vertical="center"/>
    </xf>
    <xf numFmtId="1" fontId="15" fillId="3" borderId="11" xfId="0" applyNumberFormat="1" applyFont="1" applyFill="1" applyBorder="1" applyAlignment="1">
      <alignment horizontal="center" vertical="center" wrapText="1"/>
    </xf>
    <xf numFmtId="0" fontId="14" fillId="2" borderId="16" xfId="0" applyFont="1" applyFill="1" applyBorder="1" applyAlignment="1">
      <alignment horizontal="center" vertical="center" wrapText="1"/>
    </xf>
    <xf numFmtId="14" fontId="14" fillId="7" borderId="16" xfId="0" applyNumberFormat="1" applyFont="1" applyFill="1" applyBorder="1" applyAlignment="1">
      <alignment horizontal="center" vertical="center"/>
    </xf>
    <xf numFmtId="1" fontId="15" fillId="3" borderId="46" xfId="0" applyNumberFormat="1" applyFont="1" applyFill="1" applyBorder="1" applyAlignment="1">
      <alignment horizontal="center" vertical="center" wrapText="1"/>
    </xf>
    <xf numFmtId="10" fontId="15" fillId="0" borderId="16" xfId="0" applyNumberFormat="1" applyFont="1" applyBorder="1" applyAlignment="1">
      <alignment horizontal="center" vertical="center" wrapText="1"/>
    </xf>
    <xf numFmtId="14" fontId="15" fillId="7" borderId="8" xfId="0" applyNumberFormat="1" applyFont="1" applyFill="1" applyBorder="1" applyAlignment="1">
      <alignment horizontal="center" vertical="center"/>
    </xf>
    <xf numFmtId="0" fontId="14" fillId="0" borderId="19" xfId="0" applyFont="1" applyBorder="1" applyAlignment="1">
      <alignment horizontal="justify" vertical="top" wrapText="1"/>
    </xf>
    <xf numFmtId="0" fontId="14" fillId="0" borderId="17" xfId="0" applyFont="1" applyBorder="1" applyAlignment="1">
      <alignment horizontal="justify" vertical="top" wrapText="1"/>
    </xf>
    <xf numFmtId="0" fontId="15" fillId="0" borderId="11" xfId="0" applyFont="1" applyBorder="1" applyAlignment="1">
      <alignment horizontal="left" vertical="center" wrapText="1"/>
    </xf>
    <xf numFmtId="0" fontId="15" fillId="0" borderId="4" xfId="0" applyFont="1" applyBorder="1" applyAlignment="1">
      <alignment horizontal="left" vertical="center" wrapText="1"/>
    </xf>
    <xf numFmtId="0" fontId="15" fillId="0" borderId="8" xfId="0" applyFont="1" applyBorder="1" applyAlignment="1">
      <alignment horizontal="left" vertical="center" wrapText="1"/>
    </xf>
    <xf numFmtId="0" fontId="15" fillId="0" borderId="46" xfId="0" applyFont="1" applyBorder="1" applyAlignment="1">
      <alignment horizontal="left" vertical="center" wrapText="1"/>
    </xf>
    <xf numFmtId="0" fontId="15" fillId="3" borderId="11"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9" fontId="15" fillId="3" borderId="4" xfId="0" applyNumberFormat="1" applyFont="1" applyFill="1" applyBorder="1" applyAlignment="1">
      <alignment horizontal="left" vertical="center" wrapText="1"/>
    </xf>
    <xf numFmtId="9" fontId="15" fillId="3" borderId="16" xfId="0" applyNumberFormat="1" applyFont="1" applyFill="1" applyBorder="1" applyAlignment="1">
      <alignment horizontal="left" vertical="center" wrapText="1"/>
    </xf>
    <xf numFmtId="0" fontId="5" fillId="3" borderId="11" xfId="0" applyFont="1" applyFill="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16" xfId="0" applyFont="1" applyBorder="1" applyAlignment="1">
      <alignment horizontal="left" vertical="center" wrapText="1"/>
    </xf>
    <xf numFmtId="0" fontId="17" fillId="0" borderId="11" xfId="0" applyFont="1" applyBorder="1" applyAlignment="1">
      <alignment horizontal="left" vertical="center" wrapText="1"/>
    </xf>
    <xf numFmtId="0" fontId="15" fillId="3" borderId="8"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16" xfId="0" applyFont="1" applyBorder="1" applyAlignment="1">
      <alignment horizontal="left" vertical="center" wrapText="1"/>
    </xf>
    <xf numFmtId="10" fontId="15" fillId="0" borderId="11" xfId="0" applyNumberFormat="1" applyFont="1" applyBorder="1" applyAlignment="1">
      <alignment horizontal="center" vertical="center" wrapText="1"/>
    </xf>
    <xf numFmtId="0" fontId="5" fillId="0" borderId="23"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7" fillId="0" borderId="22" xfId="0" applyFont="1" applyBorder="1" applyAlignment="1">
      <alignment horizontal="center" vertical="top" wrapText="1"/>
    </xf>
    <xf numFmtId="0" fontId="7" fillId="0" borderId="23" xfId="0" applyFont="1" applyBorder="1" applyAlignment="1">
      <alignment horizontal="center" vertical="top" wrapText="1"/>
    </xf>
    <xf numFmtId="14" fontId="7" fillId="0" borderId="28" xfId="0" applyNumberFormat="1" applyFont="1" applyBorder="1" applyAlignment="1">
      <alignment horizontal="center" vertical="center" wrapText="1"/>
    </xf>
    <xf numFmtId="0" fontId="7" fillId="6" borderId="12" xfId="0" applyFont="1" applyFill="1" applyBorder="1" applyAlignment="1">
      <alignment horizontal="center" vertical="center" wrapText="1"/>
    </xf>
    <xf numFmtId="0" fontId="7" fillId="6" borderId="43" xfId="0" applyFont="1" applyFill="1" applyBorder="1" applyAlignment="1">
      <alignment horizontal="center" vertical="center" wrapText="1"/>
    </xf>
    <xf numFmtId="0" fontId="7" fillId="6" borderId="9" xfId="0" applyFont="1" applyFill="1" applyBorder="1" applyAlignment="1">
      <alignment horizontal="justify" vertical="top" wrapText="1"/>
    </xf>
    <xf numFmtId="0" fontId="7" fillId="6" borderId="20" xfId="0" applyFont="1" applyFill="1" applyBorder="1" applyAlignment="1">
      <alignment horizontal="justify" vertical="top" wrapText="1"/>
    </xf>
    <xf numFmtId="0" fontId="7" fillId="6" borderId="11" xfId="0" applyFont="1" applyFill="1" applyBorder="1" applyAlignment="1">
      <alignment horizontal="justify" vertical="top" wrapText="1"/>
    </xf>
    <xf numFmtId="0" fontId="7" fillId="6" borderId="12" xfId="0" applyFont="1" applyFill="1" applyBorder="1" applyAlignment="1">
      <alignment horizontal="justify" vertical="top" wrapText="1"/>
    </xf>
    <xf numFmtId="0" fontId="7" fillId="6" borderId="26" xfId="0" applyFont="1" applyFill="1" applyBorder="1" applyAlignment="1">
      <alignment horizontal="justify" vertical="top" wrapText="1"/>
    </xf>
    <xf numFmtId="0" fontId="7" fillId="6" borderId="21" xfId="0" applyFont="1" applyFill="1" applyBorder="1" applyAlignment="1">
      <alignment horizontal="justify" vertical="top" wrapText="1"/>
    </xf>
    <xf numFmtId="0" fontId="7" fillId="6" borderId="8" xfId="0" applyFont="1" applyFill="1" applyBorder="1" applyAlignment="1">
      <alignment horizontal="justify" vertical="top" wrapText="1"/>
    </xf>
    <xf numFmtId="0" fontId="7" fillId="6" borderId="22" xfId="0" applyFont="1" applyFill="1" applyBorder="1" applyAlignment="1">
      <alignment horizontal="justify" vertical="top" wrapText="1"/>
    </xf>
    <xf numFmtId="0" fontId="7" fillId="6" borderId="18" xfId="0" applyFont="1" applyFill="1" applyBorder="1" applyAlignment="1">
      <alignment horizontal="center" vertical="center" wrapText="1"/>
    </xf>
    <xf numFmtId="0" fontId="7" fillId="6" borderId="47" xfId="0" applyFont="1" applyFill="1" applyBorder="1" applyAlignment="1">
      <alignment horizontal="justify" vertical="top" wrapText="1"/>
    </xf>
    <xf numFmtId="0" fontId="7" fillId="6" borderId="15" xfId="0" applyFont="1" applyFill="1" applyBorder="1" applyAlignment="1">
      <alignment horizontal="justify" vertical="top" wrapText="1"/>
    </xf>
    <xf numFmtId="0" fontId="7" fillId="6" borderId="16" xfId="0" applyFont="1" applyFill="1" applyBorder="1" applyAlignment="1">
      <alignment horizontal="justify" vertical="top" wrapText="1"/>
    </xf>
    <xf numFmtId="0" fontId="7" fillId="6" borderId="24" xfId="0" applyFont="1" applyFill="1" applyBorder="1" applyAlignment="1">
      <alignment horizontal="justify" vertical="top" wrapText="1"/>
    </xf>
    <xf numFmtId="0" fontId="14" fillId="6" borderId="19" xfId="0" applyFont="1" applyFill="1" applyBorder="1" applyAlignment="1">
      <alignment horizontal="justify" vertical="top" wrapText="1"/>
    </xf>
    <xf numFmtId="0" fontId="14" fillId="0" borderId="19" xfId="0" applyFont="1" applyBorder="1" applyAlignment="1">
      <alignment horizontal="justify" vertical="center" wrapText="1"/>
    </xf>
    <xf numFmtId="10" fontId="5" fillId="0" borderId="0" xfId="0" applyNumberFormat="1" applyFont="1" applyAlignment="1">
      <alignment horizontal="justify"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4" xfId="0" applyFont="1" applyBorder="1" applyAlignment="1">
      <alignment horizontal="center" vertical="center" wrapText="1"/>
    </xf>
    <xf numFmtId="0" fontId="15" fillId="0" borderId="1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16" xfId="0" applyFont="1" applyBorder="1" applyAlignment="1">
      <alignment horizontal="justify" vertical="center" wrapText="1"/>
    </xf>
    <xf numFmtId="0" fontId="4" fillId="2" borderId="11" xfId="0" applyFont="1" applyFill="1" applyBorder="1" applyAlignment="1">
      <alignment horizontal="center" vertical="center" textRotation="89" wrapText="1"/>
    </xf>
    <xf numFmtId="0" fontId="4" fillId="2" borderId="4" xfId="0" applyFont="1" applyFill="1" applyBorder="1" applyAlignment="1">
      <alignment horizontal="center" vertical="center" textRotation="89" wrapText="1"/>
    </xf>
    <xf numFmtId="0" fontId="4" fillId="2" borderId="16" xfId="0" applyFont="1" applyFill="1" applyBorder="1" applyAlignment="1">
      <alignment horizontal="center" vertical="center" textRotation="89" wrapText="1"/>
    </xf>
    <xf numFmtId="0" fontId="14" fillId="0" borderId="38"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45" xfId="0" applyFont="1" applyBorder="1" applyAlignment="1">
      <alignment horizontal="justify" vertical="center" wrapText="1"/>
    </xf>
    <xf numFmtId="10" fontId="15" fillId="0" borderId="30" xfId="0" applyNumberFormat="1" applyFont="1" applyBorder="1" applyAlignment="1">
      <alignment horizontal="center" vertical="center" wrapText="1"/>
    </xf>
    <xf numFmtId="10" fontId="15" fillId="0" borderId="31" xfId="0" applyNumberFormat="1" applyFont="1" applyBorder="1" applyAlignment="1">
      <alignment horizontal="center" vertical="center" wrapText="1"/>
    </xf>
    <xf numFmtId="10" fontId="15" fillId="0" borderId="46" xfId="0" applyNumberFormat="1" applyFont="1" applyBorder="1" applyAlignment="1">
      <alignment horizontal="center" vertical="center" wrapText="1"/>
    </xf>
    <xf numFmtId="0" fontId="5" fillId="0" borderId="4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1" xfId="0" applyFont="1" applyBorder="1" applyAlignment="1">
      <alignment horizontal="center" vertical="center" wrapText="1"/>
    </xf>
    <xf numFmtId="0" fontId="15" fillId="0" borderId="30" xfId="0" applyFont="1" applyBorder="1" applyAlignment="1">
      <alignment horizontal="justify" vertical="center" wrapText="1"/>
    </xf>
    <xf numFmtId="0" fontId="15" fillId="0" borderId="31" xfId="0" applyFont="1" applyBorder="1" applyAlignment="1">
      <alignment horizontal="justify" vertical="center" wrapText="1"/>
    </xf>
    <xf numFmtId="0" fontId="15" fillId="0" borderId="8" xfId="0" applyFont="1" applyBorder="1" applyAlignment="1">
      <alignment horizontal="justify" vertical="center" wrapText="1"/>
    </xf>
    <xf numFmtId="0" fontId="4" fillId="2" borderId="30" xfId="0" applyFont="1" applyFill="1" applyBorder="1" applyAlignment="1">
      <alignment horizontal="center" vertical="center" textRotation="89" wrapText="1"/>
    </xf>
    <xf numFmtId="0" fontId="4" fillId="2" borderId="31" xfId="0" applyFont="1" applyFill="1" applyBorder="1" applyAlignment="1">
      <alignment horizontal="center" vertical="center" textRotation="89" wrapText="1"/>
    </xf>
    <xf numFmtId="0" fontId="4" fillId="2" borderId="8" xfId="0" applyFont="1" applyFill="1" applyBorder="1" applyAlignment="1">
      <alignment horizontal="center" vertical="center" textRotation="89" wrapText="1"/>
    </xf>
    <xf numFmtId="10" fontId="15" fillId="3" borderId="30" xfId="0" applyNumberFormat="1" applyFont="1" applyFill="1" applyBorder="1" applyAlignment="1">
      <alignment horizontal="center" vertical="center" wrapText="1"/>
    </xf>
    <xf numFmtId="10" fontId="15" fillId="3" borderId="31" xfId="0" applyNumberFormat="1" applyFont="1" applyFill="1" applyBorder="1" applyAlignment="1">
      <alignment horizontal="center" vertical="center" wrapText="1"/>
    </xf>
    <xf numFmtId="10" fontId="15" fillId="3" borderId="8" xfId="0" applyNumberFormat="1" applyFont="1" applyFill="1" applyBorder="1" applyAlignment="1">
      <alignment horizontal="center" vertical="center" wrapText="1"/>
    </xf>
    <xf numFmtId="0" fontId="2" fillId="0" borderId="1" xfId="0" applyFont="1" applyBorder="1" applyAlignment="1">
      <alignment horizontal="left" vertical="center"/>
    </xf>
    <xf numFmtId="0" fontId="2" fillId="0" borderId="3" xfId="0" applyFont="1" applyBorder="1" applyAlignment="1">
      <alignment horizontal="left" vertical="center"/>
    </xf>
    <xf numFmtId="0" fontId="7" fillId="0" borderId="13" xfId="0" applyFont="1" applyBorder="1" applyAlignment="1">
      <alignment horizontal="center" vertical="center" wrapText="1"/>
    </xf>
    <xf numFmtId="0" fontId="5" fillId="0" borderId="8" xfId="0" applyFont="1" applyBorder="1" applyAlignment="1">
      <alignment horizontal="justify" vertical="top" wrapText="1"/>
    </xf>
    <xf numFmtId="0" fontId="5" fillId="0" borderId="4" xfId="0" applyFont="1" applyBorder="1" applyAlignment="1">
      <alignment horizontal="justify" vertical="top" wrapText="1"/>
    </xf>
    <xf numFmtId="0" fontId="7" fillId="0" borderId="4" xfId="0" applyFont="1" applyBorder="1" applyAlignment="1">
      <alignment horizontal="justify" vertical="top" wrapText="1"/>
    </xf>
    <xf numFmtId="10" fontId="5" fillId="3" borderId="8" xfId="0" applyNumberFormat="1" applyFont="1" applyFill="1" applyBorder="1" applyAlignment="1">
      <alignment horizontal="center" vertical="center" wrapText="1"/>
    </xf>
    <xf numFmtId="10" fontId="5" fillId="3" borderId="4" xfId="0" applyNumberFormat="1" applyFont="1" applyFill="1" applyBorder="1" applyAlignment="1">
      <alignment horizontal="center" vertical="center" wrapText="1"/>
    </xf>
    <xf numFmtId="10" fontId="5" fillId="3" borderId="32" xfId="0" applyNumberFormat="1" applyFont="1" applyFill="1" applyBorder="1" applyAlignment="1">
      <alignment horizontal="center" vertical="center" wrapText="1"/>
    </xf>
    <xf numFmtId="10" fontId="5" fillId="3" borderId="31"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0" fontId="7" fillId="0" borderId="4" xfId="0" applyFont="1" applyBorder="1" applyAlignment="1">
      <alignment horizontal="center" vertical="center" wrapText="1"/>
    </xf>
    <xf numFmtId="0" fontId="5" fillId="0" borderId="32" xfId="0" applyFont="1" applyBorder="1" applyAlignment="1">
      <alignment horizontal="justify" vertical="top" wrapText="1"/>
    </xf>
    <xf numFmtId="0" fontId="5" fillId="0" borderId="31" xfId="0" applyFont="1" applyBorder="1" applyAlignment="1">
      <alignment horizontal="justify" vertical="top" wrapText="1"/>
    </xf>
    <xf numFmtId="0" fontId="1" fillId="0" borderId="1" xfId="0" applyFont="1" applyBorder="1" applyAlignment="1">
      <alignment horizontal="left"/>
    </xf>
    <xf numFmtId="0" fontId="1" fillId="0" borderId="2" xfId="0" applyFont="1" applyBorder="1" applyAlignment="1">
      <alignment horizontal="left"/>
    </xf>
    <xf numFmtId="0" fontId="2" fillId="0" borderId="2" xfId="0" applyFont="1" applyBorder="1" applyAlignment="1">
      <alignment horizontal="left"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4" fillId="0" borderId="4" xfId="0" applyFont="1" applyBorder="1" applyAlignment="1">
      <alignment horizontal="left"/>
    </xf>
    <xf numFmtId="0" fontId="1" fillId="0" borderId="1" xfId="0" applyFont="1" applyBorder="1" applyAlignment="1">
      <alignment horizontal="left" vertical="center"/>
    </xf>
    <xf numFmtId="0" fontId="1" fillId="0" borderId="2" xfId="0" applyFont="1" applyBorder="1" applyAlignment="1">
      <alignment horizontal="left" vertical="center"/>
    </xf>
    <xf numFmtId="14" fontId="2" fillId="0" borderId="1" xfId="0" applyNumberFormat="1"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1" fillId="0" borderId="5" xfId="0" applyFont="1" applyBorder="1" applyAlignment="1">
      <alignment horizontal="left" vertical="center"/>
    </xf>
    <xf numFmtId="0" fontId="1" fillId="0" borderId="7" xfId="0" applyFont="1" applyBorder="1" applyAlignment="1">
      <alignment horizontal="left" vertical="center"/>
    </xf>
    <xf numFmtId="0" fontId="4" fillId="5" borderId="17" xfId="0" applyFont="1" applyFill="1" applyBorder="1" applyAlignment="1" applyProtection="1">
      <alignment horizontal="center" vertical="center" wrapText="1"/>
      <protection locked="0"/>
    </xf>
    <xf numFmtId="0" fontId="4" fillId="5" borderId="29" xfId="0" applyFont="1" applyFill="1" applyBorder="1" applyAlignment="1" applyProtection="1">
      <alignment horizontal="center" vertical="center" wrapText="1"/>
      <protection locked="0"/>
    </xf>
    <xf numFmtId="0" fontId="11" fillId="4" borderId="2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0" fillId="4" borderId="14" xfId="0" applyFont="1" applyFill="1" applyBorder="1" applyAlignment="1">
      <alignment horizontal="center" vertical="center"/>
    </xf>
    <xf numFmtId="0" fontId="10" fillId="4" borderId="42" xfId="0" applyFont="1" applyFill="1" applyBorder="1" applyAlignment="1">
      <alignment horizontal="center" vertical="center"/>
    </xf>
    <xf numFmtId="0" fontId="11" fillId="5" borderId="9"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4" fillId="5" borderId="41"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40" xfId="0" applyFont="1" applyFill="1" applyBorder="1" applyAlignment="1" applyProtection="1">
      <alignment horizontal="center" vertical="center" wrapText="1"/>
      <protection locked="0"/>
    </xf>
    <xf numFmtId="14" fontId="1" fillId="0" borderId="5" xfId="0" applyNumberFormat="1" applyFont="1" applyBorder="1" applyAlignment="1">
      <alignment horizontal="left" vertical="center"/>
    </xf>
    <xf numFmtId="0" fontId="1" fillId="0" borderId="6" xfId="0" applyFont="1" applyBorder="1" applyAlignment="1">
      <alignment horizontal="left" vertical="center"/>
    </xf>
    <xf numFmtId="0" fontId="12" fillId="0" borderId="4" xfId="0" applyFont="1" applyBorder="1" applyAlignment="1">
      <alignment horizontal="left" vertical="top" wrapText="1"/>
    </xf>
    <xf numFmtId="0" fontId="13" fillId="4" borderId="13" xfId="0" applyFont="1" applyFill="1" applyBorder="1" applyAlignment="1">
      <alignment horizontal="center" vertical="center" wrapText="1"/>
    </xf>
    <xf numFmtId="0" fontId="13" fillId="4" borderId="40"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3" fillId="2" borderId="4" xfId="0" applyFont="1" applyFill="1" applyBorder="1" applyAlignment="1" applyProtection="1">
      <alignment horizontal="center" vertical="center" wrapText="1"/>
      <protection locked="0"/>
    </xf>
    <xf numFmtId="0" fontId="13" fillId="2" borderId="32" xfId="0" applyFont="1" applyFill="1" applyBorder="1" applyAlignment="1" applyProtection="1">
      <alignment horizontal="center" vertical="center" wrapText="1"/>
      <protection locked="0"/>
    </xf>
    <xf numFmtId="0" fontId="6" fillId="0" borderId="0" xfId="0" applyFont="1" applyAlignment="1">
      <alignment horizontal="right" vertical="center" wrapText="1"/>
    </xf>
    <xf numFmtId="0" fontId="10" fillId="3" borderId="5"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27" xfId="0" applyFont="1" applyFill="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T76"/>
  <sheetViews>
    <sheetView showGridLines="0" tabSelected="1" topLeftCell="B8" zoomScale="85" zoomScaleNormal="85" zoomScalePageLayoutView="55" workbookViewId="0">
      <pane xSplit="4" ySplit="3" topLeftCell="F11" activePane="bottomRight" state="frozen"/>
      <selection pane="topRight"/>
      <selection pane="bottomLeft"/>
      <selection pane="bottomRight" activeCell="G10" sqref="A10:XFD10"/>
    </sheetView>
  </sheetViews>
  <sheetFormatPr baseColWidth="10" defaultColWidth="11.42578125" defaultRowHeight="15" x14ac:dyDescent="0.25"/>
  <cols>
    <col min="2" max="2" width="30.42578125" customWidth="1"/>
    <col min="3" max="3" width="11.85546875" customWidth="1"/>
    <col min="4" max="4" width="21" customWidth="1"/>
    <col min="6" max="6" width="40.85546875" customWidth="1"/>
    <col min="8" max="8" width="15.85546875" customWidth="1"/>
    <col min="9" max="9" width="11.42578125" style="31"/>
    <col min="10" max="10" width="13.85546875" style="31" customWidth="1"/>
    <col min="11" max="11" width="31.28515625" customWidth="1"/>
    <col min="12" max="12" width="15.85546875" customWidth="1"/>
    <col min="13" max="13" width="45" customWidth="1"/>
    <col min="14" max="14" width="17.28515625" customWidth="1"/>
    <col min="15" max="15" width="25.42578125" style="31" customWidth="1"/>
    <col min="16" max="16" width="68.85546875" customWidth="1"/>
    <col min="17" max="17" width="15.7109375" customWidth="1"/>
    <col min="18" max="18" width="17.7109375" customWidth="1"/>
    <col min="19" max="19" width="14.28515625" customWidth="1"/>
    <col min="20" max="20" width="20.140625" customWidth="1"/>
  </cols>
  <sheetData>
    <row r="3" spans="1:20" x14ac:dyDescent="0.25">
      <c r="A3" s="144" t="s">
        <v>0</v>
      </c>
      <c r="B3" s="145"/>
      <c r="C3" s="130" t="s">
        <v>1</v>
      </c>
      <c r="D3" s="131"/>
      <c r="E3" s="131"/>
      <c r="F3" s="131"/>
      <c r="G3" s="131"/>
      <c r="H3" s="131"/>
      <c r="I3" s="146"/>
      <c r="J3" s="29" t="s">
        <v>2</v>
      </c>
      <c r="K3" s="147" t="s">
        <v>3</v>
      </c>
      <c r="L3" s="148"/>
      <c r="M3" s="148"/>
      <c r="N3" s="148"/>
      <c r="O3" s="148"/>
      <c r="P3" s="148"/>
      <c r="Q3" s="148"/>
      <c r="R3" s="148"/>
      <c r="S3" s="148"/>
      <c r="T3" s="149"/>
    </row>
    <row r="4" spans="1:20" x14ac:dyDescent="0.25">
      <c r="A4" s="150" t="s">
        <v>4</v>
      </c>
      <c r="B4" s="150"/>
      <c r="C4" s="130" t="s">
        <v>5</v>
      </c>
      <c r="D4" s="131"/>
      <c r="E4" s="131"/>
      <c r="F4" s="131"/>
      <c r="G4" s="131"/>
      <c r="H4" s="131"/>
      <c r="I4" s="146"/>
      <c r="J4" s="151" t="s">
        <v>6</v>
      </c>
      <c r="K4" s="152"/>
      <c r="L4" s="153">
        <v>42979</v>
      </c>
      <c r="M4" s="154"/>
      <c r="N4" s="154"/>
      <c r="O4" s="154"/>
      <c r="P4" s="154"/>
      <c r="Q4" s="154"/>
      <c r="R4" s="154"/>
      <c r="S4" s="154"/>
      <c r="T4" s="155"/>
    </row>
    <row r="5" spans="1:20" x14ac:dyDescent="0.25">
      <c r="A5" s="150" t="s">
        <v>7</v>
      </c>
      <c r="B5" s="150"/>
      <c r="C5" s="130" t="s">
        <v>5</v>
      </c>
      <c r="D5" s="131"/>
      <c r="E5" s="131"/>
      <c r="F5" s="131"/>
      <c r="G5" s="131"/>
      <c r="H5" s="131"/>
      <c r="I5" s="146"/>
      <c r="J5" s="158" t="s">
        <v>8</v>
      </c>
      <c r="K5" s="159"/>
      <c r="L5" s="153">
        <v>46205</v>
      </c>
      <c r="M5" s="154"/>
      <c r="N5" s="154"/>
      <c r="O5" s="154"/>
      <c r="P5" s="154"/>
      <c r="Q5" s="154"/>
      <c r="R5" s="154"/>
      <c r="S5" s="154"/>
      <c r="T5" s="155"/>
    </row>
    <row r="6" spans="1:20" x14ac:dyDescent="0.25">
      <c r="A6" s="150" t="s">
        <v>9</v>
      </c>
      <c r="B6" s="150"/>
      <c r="C6" s="130" t="s">
        <v>10</v>
      </c>
      <c r="D6" s="131"/>
      <c r="E6" s="131"/>
      <c r="F6" s="131"/>
      <c r="G6" s="131"/>
      <c r="H6" s="131"/>
      <c r="I6" s="131"/>
      <c r="J6" s="27"/>
      <c r="K6" s="20"/>
      <c r="L6" s="21"/>
      <c r="M6" s="21"/>
      <c r="N6" s="21"/>
      <c r="O6" s="21"/>
      <c r="P6" s="21"/>
      <c r="Q6" s="21"/>
      <c r="R6" s="21"/>
      <c r="S6" s="21"/>
      <c r="T6" s="22"/>
    </row>
    <row r="7" spans="1:20" ht="26.25" customHeight="1" thickBot="1" x14ac:dyDescent="0.3">
      <c r="A7" s="178" t="s">
        <v>11</v>
      </c>
      <c r="B7" s="178"/>
      <c r="C7" s="176" t="s">
        <v>12</v>
      </c>
      <c r="D7" s="177"/>
      <c r="E7" s="177"/>
      <c r="F7" s="177"/>
      <c r="G7" s="177"/>
      <c r="H7" s="177"/>
      <c r="I7" s="177"/>
      <c r="J7" s="177"/>
      <c r="K7" s="177"/>
      <c r="L7" s="177"/>
      <c r="M7" s="177"/>
      <c r="N7" s="177"/>
      <c r="O7" s="177"/>
      <c r="P7" s="177"/>
      <c r="Q7" s="177"/>
      <c r="R7" s="177"/>
      <c r="S7" s="177"/>
      <c r="T7" s="159"/>
    </row>
    <row r="8" spans="1:20" ht="15.75" x14ac:dyDescent="0.25">
      <c r="A8" s="165" t="s">
        <v>13</v>
      </c>
      <c r="B8" s="166"/>
      <c r="C8" s="167"/>
      <c r="D8" s="167"/>
      <c r="E8" s="167"/>
      <c r="F8" s="167"/>
      <c r="G8" s="167"/>
      <c r="H8" s="167"/>
      <c r="I8" s="167"/>
      <c r="J8" s="167"/>
      <c r="K8" s="167"/>
      <c r="L8" s="167"/>
      <c r="M8" s="167"/>
      <c r="N8" s="167"/>
      <c r="O8" s="168"/>
      <c r="P8" s="171" t="s">
        <v>14</v>
      </c>
      <c r="Q8" s="172"/>
      <c r="R8" s="162" t="s">
        <v>15</v>
      </c>
      <c r="S8" s="163"/>
      <c r="T8" s="164"/>
    </row>
    <row r="9" spans="1:20" ht="28.5" customHeight="1" x14ac:dyDescent="0.25">
      <c r="A9" s="174" t="s">
        <v>16</v>
      </c>
      <c r="B9" s="156" t="s">
        <v>17</v>
      </c>
      <c r="C9" s="156" t="s">
        <v>18</v>
      </c>
      <c r="D9" s="156" t="s">
        <v>19</v>
      </c>
      <c r="E9" s="156" t="s">
        <v>20</v>
      </c>
      <c r="F9" s="156" t="s">
        <v>21</v>
      </c>
      <c r="G9" s="156" t="s">
        <v>22</v>
      </c>
      <c r="H9" s="156"/>
      <c r="I9" s="156" t="s">
        <v>23</v>
      </c>
      <c r="J9" s="156" t="s">
        <v>24</v>
      </c>
      <c r="K9" s="185" t="s">
        <v>25</v>
      </c>
      <c r="L9" s="156" t="s">
        <v>26</v>
      </c>
      <c r="M9" s="156" t="s">
        <v>27</v>
      </c>
      <c r="N9" s="156" t="s">
        <v>28</v>
      </c>
      <c r="O9" s="183" t="s">
        <v>29</v>
      </c>
      <c r="P9" s="160" t="s">
        <v>30</v>
      </c>
      <c r="Q9" s="161" t="s">
        <v>31</v>
      </c>
      <c r="R9" s="179" t="s">
        <v>32</v>
      </c>
      <c r="S9" s="181" t="s">
        <v>33</v>
      </c>
      <c r="T9" s="169" t="s">
        <v>34</v>
      </c>
    </row>
    <row r="10" spans="1:20" ht="15.75" thickBot="1" x14ac:dyDescent="0.3">
      <c r="A10" s="175"/>
      <c r="B10" s="157"/>
      <c r="C10" s="157"/>
      <c r="D10" s="157"/>
      <c r="E10" s="157"/>
      <c r="F10" s="157"/>
      <c r="G10" s="51" t="s">
        <v>35</v>
      </c>
      <c r="H10" s="51" t="s">
        <v>36</v>
      </c>
      <c r="I10" s="157"/>
      <c r="J10" s="157"/>
      <c r="K10" s="186"/>
      <c r="L10" s="157"/>
      <c r="M10" s="157"/>
      <c r="N10" s="157"/>
      <c r="O10" s="184"/>
      <c r="P10" s="161"/>
      <c r="Q10" s="173"/>
      <c r="R10" s="180"/>
      <c r="S10" s="182"/>
      <c r="T10" s="170"/>
    </row>
    <row r="11" spans="1:20" ht="98.25" customHeight="1" thickBot="1" x14ac:dyDescent="0.3">
      <c r="A11" s="103">
        <v>1</v>
      </c>
      <c r="B11" s="106" t="s">
        <v>37</v>
      </c>
      <c r="C11" s="109" t="s">
        <v>38</v>
      </c>
      <c r="D11" s="112" t="s">
        <v>39</v>
      </c>
      <c r="E11" s="52" t="s">
        <v>40</v>
      </c>
      <c r="F11" s="62" t="s">
        <v>41</v>
      </c>
      <c r="G11" s="53">
        <v>45841</v>
      </c>
      <c r="H11" s="53">
        <v>45898</v>
      </c>
      <c r="I11" s="54">
        <f>(H11-G11)/7</f>
        <v>8.1428571428571423</v>
      </c>
      <c r="J11" s="78">
        <v>1</v>
      </c>
      <c r="K11" s="66" t="s">
        <v>42</v>
      </c>
      <c r="L11" s="115">
        <f>AVERAGE(J11:J15)</f>
        <v>0.91768000000000005</v>
      </c>
      <c r="M11" s="70" t="s">
        <v>43</v>
      </c>
      <c r="N11" s="62" t="s">
        <v>44</v>
      </c>
      <c r="O11" s="85" t="s">
        <v>45</v>
      </c>
      <c r="P11" s="86" t="s">
        <v>45</v>
      </c>
      <c r="Q11" s="87"/>
      <c r="R11" s="88"/>
      <c r="S11" s="89"/>
      <c r="T11" s="90"/>
    </row>
    <row r="12" spans="1:20" ht="90" customHeight="1" thickBot="1" x14ac:dyDescent="0.3">
      <c r="A12" s="104"/>
      <c r="B12" s="107"/>
      <c r="C12" s="110"/>
      <c r="D12" s="113"/>
      <c r="E12" s="49" t="s">
        <v>46</v>
      </c>
      <c r="F12" s="63" t="s">
        <v>47</v>
      </c>
      <c r="G12" s="45">
        <v>45888</v>
      </c>
      <c r="H12" s="45">
        <v>45924</v>
      </c>
      <c r="I12" s="46">
        <f>(H12-G12)/7</f>
        <v>5.1428571428571432</v>
      </c>
      <c r="J12" s="47">
        <v>1</v>
      </c>
      <c r="K12" s="67" t="s">
        <v>48</v>
      </c>
      <c r="L12" s="116"/>
      <c r="M12" s="70" t="s">
        <v>43</v>
      </c>
      <c r="N12" s="71" t="s">
        <v>49</v>
      </c>
      <c r="O12" s="85" t="s">
        <v>45</v>
      </c>
      <c r="P12" s="86" t="s">
        <v>45</v>
      </c>
      <c r="Q12" s="91"/>
      <c r="R12" s="92"/>
      <c r="S12" s="93"/>
      <c r="T12" s="94"/>
    </row>
    <row r="13" spans="1:20" ht="269.25" customHeight="1" x14ac:dyDescent="0.25">
      <c r="A13" s="104"/>
      <c r="B13" s="107"/>
      <c r="C13" s="110"/>
      <c r="D13" s="113"/>
      <c r="E13" s="50" t="s">
        <v>50</v>
      </c>
      <c r="F13" s="63" t="s">
        <v>51</v>
      </c>
      <c r="G13" s="45">
        <v>45888</v>
      </c>
      <c r="H13" s="45">
        <v>45924</v>
      </c>
      <c r="I13" s="46">
        <f>(H13-G13)/7</f>
        <v>5.1428571428571432</v>
      </c>
      <c r="J13" s="47">
        <v>1</v>
      </c>
      <c r="K13" s="67" t="s">
        <v>52</v>
      </c>
      <c r="L13" s="116"/>
      <c r="M13" s="70" t="s">
        <v>43</v>
      </c>
      <c r="N13" s="71" t="s">
        <v>53</v>
      </c>
      <c r="O13" s="85" t="s">
        <v>45</v>
      </c>
      <c r="P13" s="86" t="s">
        <v>45</v>
      </c>
      <c r="Q13" s="91"/>
      <c r="R13" s="92"/>
      <c r="S13" s="93"/>
      <c r="T13" s="94"/>
    </row>
    <row r="14" spans="1:20" ht="183" customHeight="1" thickBot="1" x14ac:dyDescent="0.3">
      <c r="A14" s="104"/>
      <c r="B14" s="107"/>
      <c r="C14" s="110"/>
      <c r="D14" s="113"/>
      <c r="E14" s="50" t="s">
        <v>54</v>
      </c>
      <c r="F14" s="64" t="s">
        <v>55</v>
      </c>
      <c r="G14" s="45">
        <v>45925</v>
      </c>
      <c r="H14" s="45">
        <v>46174</v>
      </c>
      <c r="I14" s="46">
        <f t="shared" ref="I14:I71" si="0">(H14-G14)/7</f>
        <v>35.571428571428569</v>
      </c>
      <c r="J14" s="48">
        <v>0.58840000000000003</v>
      </c>
      <c r="K14" s="68" t="s">
        <v>56</v>
      </c>
      <c r="L14" s="116"/>
      <c r="M14" s="76" t="s">
        <v>142</v>
      </c>
      <c r="N14" s="72" t="s">
        <v>57</v>
      </c>
      <c r="O14" s="79" t="s">
        <v>58</v>
      </c>
      <c r="P14" s="15" t="s">
        <v>146</v>
      </c>
      <c r="Q14" s="84" t="s">
        <v>145</v>
      </c>
      <c r="R14" s="18"/>
      <c r="S14" s="2"/>
      <c r="T14" s="19"/>
    </row>
    <row r="15" spans="1:20" ht="198" customHeight="1" thickBot="1" x14ac:dyDescent="0.3">
      <c r="A15" s="105"/>
      <c r="B15" s="108"/>
      <c r="C15" s="111"/>
      <c r="D15" s="114"/>
      <c r="E15" s="55" t="s">
        <v>59</v>
      </c>
      <c r="F15" s="65" t="s">
        <v>60</v>
      </c>
      <c r="G15" s="56">
        <v>45931</v>
      </c>
      <c r="H15" s="56">
        <v>46006</v>
      </c>
      <c r="I15" s="57">
        <f t="shared" si="0"/>
        <v>10.714285714285714</v>
      </c>
      <c r="J15" s="58">
        <v>1</v>
      </c>
      <c r="K15" s="69" t="s">
        <v>61</v>
      </c>
      <c r="L15" s="117"/>
      <c r="M15" s="77" t="s">
        <v>62</v>
      </c>
      <c r="N15" s="73" t="s">
        <v>63</v>
      </c>
      <c r="O15" s="85" t="s">
        <v>45</v>
      </c>
      <c r="P15" s="95" t="s">
        <v>45</v>
      </c>
      <c r="Q15" s="96"/>
      <c r="R15" s="97"/>
      <c r="S15" s="98"/>
      <c r="T15" s="99"/>
    </row>
    <row r="16" spans="1:20" ht="100.5" customHeight="1" thickBot="1" x14ac:dyDescent="0.3">
      <c r="A16" s="118">
        <v>2</v>
      </c>
      <c r="B16" s="121" t="s">
        <v>64</v>
      </c>
      <c r="C16" s="124" t="s">
        <v>65</v>
      </c>
      <c r="D16" s="121" t="s">
        <v>66</v>
      </c>
      <c r="E16" s="49" t="s">
        <v>40</v>
      </c>
      <c r="F16" s="62" t="s">
        <v>41</v>
      </c>
      <c r="G16" s="59">
        <v>45841</v>
      </c>
      <c r="H16" s="59">
        <v>45898</v>
      </c>
      <c r="I16" s="46">
        <v>8.1428571428571423</v>
      </c>
      <c r="J16" s="47">
        <v>1</v>
      </c>
      <c r="K16" s="66" t="s">
        <v>42</v>
      </c>
      <c r="L16" s="127">
        <f>AVERAGE(J16:J23)</f>
        <v>0.90781250000000002</v>
      </c>
      <c r="M16" s="70" t="s">
        <v>43</v>
      </c>
      <c r="N16" s="74" t="s">
        <v>44</v>
      </c>
      <c r="O16" s="85" t="s">
        <v>45</v>
      </c>
      <c r="P16" s="100"/>
      <c r="Q16" s="91"/>
      <c r="R16" s="92"/>
      <c r="S16" s="93"/>
      <c r="T16" s="94"/>
    </row>
    <row r="17" spans="1:20" ht="100.5" customHeight="1" x14ac:dyDescent="0.25">
      <c r="A17" s="119"/>
      <c r="B17" s="122"/>
      <c r="C17" s="125"/>
      <c r="D17" s="122"/>
      <c r="E17" s="49" t="s">
        <v>46</v>
      </c>
      <c r="F17" s="63" t="s">
        <v>47</v>
      </c>
      <c r="G17" s="45">
        <v>45888</v>
      </c>
      <c r="H17" s="45">
        <v>45924</v>
      </c>
      <c r="I17" s="46">
        <f t="shared" si="0"/>
        <v>5.1428571428571432</v>
      </c>
      <c r="J17" s="47">
        <v>1</v>
      </c>
      <c r="K17" s="67" t="s">
        <v>48</v>
      </c>
      <c r="L17" s="128"/>
      <c r="M17" s="70" t="s">
        <v>43</v>
      </c>
      <c r="N17" s="71" t="s">
        <v>49</v>
      </c>
      <c r="O17" s="85" t="s">
        <v>45</v>
      </c>
      <c r="P17" s="100"/>
      <c r="Q17" s="91"/>
      <c r="R17" s="92"/>
      <c r="S17" s="93"/>
      <c r="T17" s="94"/>
    </row>
    <row r="18" spans="1:20" ht="215.25" customHeight="1" thickBot="1" x14ac:dyDescent="0.3">
      <c r="A18" s="119"/>
      <c r="B18" s="122"/>
      <c r="C18" s="125"/>
      <c r="D18" s="122"/>
      <c r="E18" s="50" t="s">
        <v>50</v>
      </c>
      <c r="F18" s="64" t="s">
        <v>67</v>
      </c>
      <c r="G18" s="45">
        <v>45888</v>
      </c>
      <c r="H18" s="45">
        <v>45924</v>
      </c>
      <c r="I18" s="46">
        <f t="shared" ref="I18:I23" si="1">(H18-G18)/7</f>
        <v>5.1428571428571432</v>
      </c>
      <c r="J18" s="47">
        <v>1</v>
      </c>
      <c r="K18" s="67" t="s">
        <v>68</v>
      </c>
      <c r="L18" s="128"/>
      <c r="M18" s="70" t="s">
        <v>43</v>
      </c>
      <c r="N18" s="71" t="s">
        <v>69</v>
      </c>
      <c r="O18" s="85" t="s">
        <v>45</v>
      </c>
      <c r="P18" s="100"/>
      <c r="Q18" s="91"/>
      <c r="R18" s="92"/>
      <c r="S18" s="93"/>
      <c r="T18" s="94"/>
    </row>
    <row r="19" spans="1:20" ht="274.5" customHeight="1" x14ac:dyDescent="0.25">
      <c r="A19" s="119"/>
      <c r="B19" s="122"/>
      <c r="C19" s="125"/>
      <c r="D19" s="122"/>
      <c r="E19" s="50" t="s">
        <v>54</v>
      </c>
      <c r="F19" s="64" t="s">
        <v>70</v>
      </c>
      <c r="G19" s="45">
        <v>45888</v>
      </c>
      <c r="H19" s="45">
        <v>45924</v>
      </c>
      <c r="I19" s="46">
        <f t="shared" si="1"/>
        <v>5.1428571428571432</v>
      </c>
      <c r="J19" s="47">
        <v>1</v>
      </c>
      <c r="K19" s="67" t="s">
        <v>71</v>
      </c>
      <c r="L19" s="128"/>
      <c r="M19" s="70" t="s">
        <v>43</v>
      </c>
      <c r="N19" s="71" t="s">
        <v>72</v>
      </c>
      <c r="O19" s="85" t="s">
        <v>45</v>
      </c>
      <c r="P19" s="100"/>
      <c r="Q19" s="84"/>
      <c r="R19" s="92"/>
      <c r="S19" s="93"/>
      <c r="T19" s="94"/>
    </row>
    <row r="20" spans="1:20" ht="348.6" customHeight="1" x14ac:dyDescent="0.25">
      <c r="A20" s="119"/>
      <c r="B20" s="122"/>
      <c r="C20" s="125"/>
      <c r="D20" s="122"/>
      <c r="E20" s="50" t="s">
        <v>59</v>
      </c>
      <c r="F20" s="64" t="s">
        <v>73</v>
      </c>
      <c r="G20" s="45">
        <v>45925</v>
      </c>
      <c r="H20" s="45">
        <v>45933</v>
      </c>
      <c r="I20" s="46">
        <f t="shared" ref="I20:I22" si="2">(H20-G20)/7</f>
        <v>1.1428571428571428</v>
      </c>
      <c r="J20" s="47">
        <v>0.871</v>
      </c>
      <c r="K20" s="67" t="s">
        <v>74</v>
      </c>
      <c r="L20" s="128"/>
      <c r="M20" s="64" t="s">
        <v>141</v>
      </c>
      <c r="N20" s="71" t="s">
        <v>75</v>
      </c>
      <c r="O20" s="80" t="s">
        <v>76</v>
      </c>
      <c r="P20" s="101" t="s">
        <v>147</v>
      </c>
      <c r="Q20" s="23"/>
      <c r="R20" s="16"/>
      <c r="S20" s="13"/>
      <c r="T20" s="17"/>
    </row>
    <row r="21" spans="1:20" ht="344.45" customHeight="1" x14ac:dyDescent="0.25">
      <c r="A21" s="119"/>
      <c r="B21" s="122"/>
      <c r="C21" s="125"/>
      <c r="D21" s="122"/>
      <c r="E21" s="50" t="s">
        <v>77</v>
      </c>
      <c r="F21" s="64" t="s">
        <v>78</v>
      </c>
      <c r="G21" s="45">
        <v>45936</v>
      </c>
      <c r="H21" s="45">
        <v>46174</v>
      </c>
      <c r="I21" s="46">
        <f t="shared" si="2"/>
        <v>34</v>
      </c>
      <c r="J21" s="47">
        <v>0.59150000000000003</v>
      </c>
      <c r="K21" s="67" t="s">
        <v>79</v>
      </c>
      <c r="L21" s="128"/>
      <c r="M21" s="76" t="s">
        <v>139</v>
      </c>
      <c r="N21" s="71" t="s">
        <v>75</v>
      </c>
      <c r="O21" s="81" t="s">
        <v>140</v>
      </c>
      <c r="P21" s="61" t="s">
        <v>148</v>
      </c>
      <c r="Q21" s="24"/>
      <c r="R21" s="18"/>
      <c r="S21" s="2"/>
      <c r="T21" s="19"/>
    </row>
    <row r="22" spans="1:20" ht="210" customHeight="1" x14ac:dyDescent="0.25">
      <c r="A22" s="119"/>
      <c r="B22" s="122"/>
      <c r="C22" s="125"/>
      <c r="D22" s="122"/>
      <c r="E22" s="50" t="s">
        <v>80</v>
      </c>
      <c r="F22" s="64" t="s">
        <v>81</v>
      </c>
      <c r="G22" s="45">
        <v>46054</v>
      </c>
      <c r="H22" s="45">
        <v>46096</v>
      </c>
      <c r="I22" s="46">
        <f t="shared" si="2"/>
        <v>6</v>
      </c>
      <c r="J22" s="47">
        <v>1</v>
      </c>
      <c r="K22" s="67" t="s">
        <v>82</v>
      </c>
      <c r="L22" s="128"/>
      <c r="M22" s="75" t="s">
        <v>143</v>
      </c>
      <c r="N22" s="71" t="s">
        <v>83</v>
      </c>
      <c r="O22" s="80" t="s">
        <v>144</v>
      </c>
      <c r="P22" s="60" t="s">
        <v>149</v>
      </c>
      <c r="Q22" s="23"/>
      <c r="R22" s="16"/>
      <c r="S22" s="13"/>
      <c r="T22" s="17"/>
    </row>
    <row r="23" spans="1:20" ht="189.75" customHeight="1" x14ac:dyDescent="0.25">
      <c r="A23" s="120"/>
      <c r="B23" s="123"/>
      <c r="C23" s="126"/>
      <c r="D23" s="123"/>
      <c r="E23" s="50" t="s">
        <v>84</v>
      </c>
      <c r="F23" s="64" t="s">
        <v>85</v>
      </c>
      <c r="G23" s="45">
        <v>45888</v>
      </c>
      <c r="H23" s="45">
        <v>46157</v>
      </c>
      <c r="I23" s="46">
        <f t="shared" si="1"/>
        <v>38.428571428571431</v>
      </c>
      <c r="J23" s="47">
        <v>0.8</v>
      </c>
      <c r="K23" s="67" t="s">
        <v>86</v>
      </c>
      <c r="L23" s="129"/>
      <c r="M23" s="63" t="s">
        <v>138</v>
      </c>
      <c r="N23" s="72" t="s">
        <v>87</v>
      </c>
      <c r="O23" s="81" t="s">
        <v>150</v>
      </c>
      <c r="P23" s="61" t="s">
        <v>151</v>
      </c>
      <c r="Q23" s="24"/>
      <c r="R23" s="18"/>
      <c r="S23" s="2"/>
      <c r="T23" s="19"/>
    </row>
    <row r="24" spans="1:20" ht="28.35" hidden="1" customHeight="1" x14ac:dyDescent="0.25">
      <c r="A24" s="120">
        <v>3</v>
      </c>
      <c r="B24" s="142"/>
      <c r="C24" s="126" t="s">
        <v>88</v>
      </c>
      <c r="D24" s="133"/>
      <c r="E24" s="25" t="s">
        <v>89</v>
      </c>
      <c r="F24" s="11"/>
      <c r="G24" s="44"/>
      <c r="H24" s="44"/>
      <c r="I24" s="35">
        <f t="shared" si="0"/>
        <v>0</v>
      </c>
      <c r="J24" s="34">
        <v>0</v>
      </c>
      <c r="K24" s="32"/>
      <c r="L24" s="136">
        <f>AVERAGE(J24:J26)</f>
        <v>0</v>
      </c>
      <c r="M24" s="12"/>
      <c r="N24" s="13"/>
      <c r="O24" s="82"/>
      <c r="P24" s="14"/>
      <c r="Q24" s="23"/>
      <c r="R24" s="16"/>
      <c r="S24" s="13"/>
      <c r="T24" s="17"/>
    </row>
    <row r="25" spans="1:20" ht="28.35" hidden="1" customHeight="1" x14ac:dyDescent="0.25">
      <c r="A25" s="132"/>
      <c r="B25" s="143"/>
      <c r="C25" s="110"/>
      <c r="D25" s="135"/>
      <c r="E25" s="26" t="s">
        <v>90</v>
      </c>
      <c r="F25" s="3"/>
      <c r="G25" s="44"/>
      <c r="H25" s="44"/>
      <c r="I25" s="35">
        <f t="shared" si="0"/>
        <v>0</v>
      </c>
      <c r="J25" s="34">
        <v>0</v>
      </c>
      <c r="K25" s="28"/>
      <c r="L25" s="137"/>
      <c r="M25" s="1"/>
      <c r="N25" s="2"/>
      <c r="O25" s="83"/>
      <c r="P25" s="15"/>
      <c r="Q25" s="24"/>
      <c r="R25" s="18"/>
      <c r="S25" s="2"/>
      <c r="T25" s="19"/>
    </row>
    <row r="26" spans="1:20" ht="28.35" hidden="1" customHeight="1" x14ac:dyDescent="0.25">
      <c r="A26" s="132"/>
      <c r="B26" s="133"/>
      <c r="C26" s="110"/>
      <c r="D26" s="135"/>
      <c r="E26" s="26" t="s">
        <v>91</v>
      </c>
      <c r="F26" s="3"/>
      <c r="G26" s="44"/>
      <c r="H26" s="44"/>
      <c r="I26" s="35">
        <f t="shared" si="0"/>
        <v>0</v>
      </c>
      <c r="J26" s="34">
        <v>0</v>
      </c>
      <c r="K26" s="28"/>
      <c r="L26" s="137"/>
      <c r="M26" s="1"/>
      <c r="N26" s="2"/>
      <c r="O26" s="83"/>
      <c r="P26" s="15"/>
      <c r="Q26" s="24"/>
      <c r="R26" s="18"/>
      <c r="S26" s="2"/>
      <c r="T26" s="19"/>
    </row>
    <row r="27" spans="1:20" ht="28.35" hidden="1" customHeight="1" x14ac:dyDescent="0.25">
      <c r="A27" s="120">
        <v>4</v>
      </c>
      <c r="B27" s="133"/>
      <c r="C27" s="126" t="s">
        <v>92</v>
      </c>
      <c r="D27" s="133"/>
      <c r="E27" s="25" t="s">
        <v>89</v>
      </c>
      <c r="F27" s="11"/>
      <c r="G27" s="44"/>
      <c r="H27" s="44"/>
      <c r="I27" s="35">
        <f t="shared" si="0"/>
        <v>0</v>
      </c>
      <c r="J27" s="34">
        <v>0</v>
      </c>
      <c r="K27" s="32"/>
      <c r="L27" s="136">
        <f>AVERAGE(J27:J29)</f>
        <v>0</v>
      </c>
      <c r="M27" s="12"/>
      <c r="N27" s="13"/>
      <c r="O27" s="82"/>
      <c r="P27" s="14"/>
      <c r="Q27" s="23"/>
      <c r="R27" s="16"/>
      <c r="S27" s="13"/>
      <c r="T27" s="17"/>
    </row>
    <row r="28" spans="1:20" ht="28.35" hidden="1" customHeight="1" x14ac:dyDescent="0.25">
      <c r="A28" s="132"/>
      <c r="B28" s="134"/>
      <c r="C28" s="110"/>
      <c r="D28" s="135"/>
      <c r="E28" s="26" t="s">
        <v>90</v>
      </c>
      <c r="F28" s="3"/>
      <c r="G28" s="44"/>
      <c r="H28" s="44"/>
      <c r="I28" s="35">
        <f t="shared" si="0"/>
        <v>0</v>
      </c>
      <c r="J28" s="34">
        <v>0</v>
      </c>
      <c r="K28" s="28"/>
      <c r="L28" s="137"/>
      <c r="M28" s="1"/>
      <c r="N28" s="2"/>
      <c r="O28" s="83"/>
      <c r="P28" s="15"/>
      <c r="Q28" s="24"/>
      <c r="R28" s="18"/>
      <c r="S28" s="2"/>
      <c r="T28" s="19"/>
    </row>
    <row r="29" spans="1:20" ht="28.35" hidden="1" customHeight="1" x14ac:dyDescent="0.25">
      <c r="A29" s="132"/>
      <c r="B29" s="134"/>
      <c r="C29" s="110"/>
      <c r="D29" s="135"/>
      <c r="E29" s="26" t="s">
        <v>91</v>
      </c>
      <c r="F29" s="3"/>
      <c r="G29" s="44"/>
      <c r="H29" s="44"/>
      <c r="I29" s="35">
        <f t="shared" si="0"/>
        <v>0</v>
      </c>
      <c r="J29" s="34">
        <v>0</v>
      </c>
      <c r="K29" s="28"/>
      <c r="L29" s="137"/>
      <c r="M29" s="1"/>
      <c r="N29" s="2"/>
      <c r="O29" s="83"/>
      <c r="P29" s="15"/>
      <c r="Q29" s="24"/>
      <c r="R29" s="18"/>
      <c r="S29" s="2"/>
      <c r="T29" s="19"/>
    </row>
    <row r="30" spans="1:20" ht="28.35" hidden="1" customHeight="1" x14ac:dyDescent="0.25">
      <c r="A30" s="120">
        <v>5</v>
      </c>
      <c r="B30" s="133"/>
      <c r="C30" s="126" t="s">
        <v>93</v>
      </c>
      <c r="D30" s="133"/>
      <c r="E30" s="25" t="s">
        <v>89</v>
      </c>
      <c r="F30" s="11"/>
      <c r="G30" s="44"/>
      <c r="H30" s="44"/>
      <c r="I30" s="35">
        <f t="shared" si="0"/>
        <v>0</v>
      </c>
      <c r="J30" s="34">
        <v>0</v>
      </c>
      <c r="K30" s="32"/>
      <c r="L30" s="136">
        <f>AVERAGE(J30:J32)</f>
        <v>0</v>
      </c>
      <c r="M30" s="12"/>
      <c r="N30" s="13"/>
      <c r="O30" s="82"/>
      <c r="P30" s="14"/>
      <c r="Q30" s="23"/>
      <c r="R30" s="16"/>
      <c r="S30" s="13"/>
      <c r="T30" s="17"/>
    </row>
    <row r="31" spans="1:20" ht="28.35" hidden="1" customHeight="1" x14ac:dyDescent="0.25">
      <c r="A31" s="132"/>
      <c r="B31" s="134"/>
      <c r="C31" s="110"/>
      <c r="D31" s="135"/>
      <c r="E31" s="26" t="s">
        <v>90</v>
      </c>
      <c r="F31" s="3"/>
      <c r="G31" s="44"/>
      <c r="H31" s="44"/>
      <c r="I31" s="35">
        <f t="shared" si="0"/>
        <v>0</v>
      </c>
      <c r="J31" s="34">
        <v>0</v>
      </c>
      <c r="K31" s="28"/>
      <c r="L31" s="137"/>
      <c r="M31" s="1"/>
      <c r="N31" s="2"/>
      <c r="O31" s="83"/>
      <c r="P31" s="15"/>
      <c r="Q31" s="24"/>
      <c r="R31" s="18"/>
      <c r="S31" s="2"/>
      <c r="T31" s="19"/>
    </row>
    <row r="32" spans="1:20" ht="28.35" hidden="1" customHeight="1" x14ac:dyDescent="0.25">
      <c r="A32" s="132"/>
      <c r="B32" s="134"/>
      <c r="C32" s="110"/>
      <c r="D32" s="135"/>
      <c r="E32" s="26" t="s">
        <v>91</v>
      </c>
      <c r="F32" s="3"/>
      <c r="G32" s="44"/>
      <c r="H32" s="44"/>
      <c r="I32" s="35">
        <f t="shared" si="0"/>
        <v>0</v>
      </c>
      <c r="J32" s="34">
        <v>0</v>
      </c>
      <c r="K32" s="28"/>
      <c r="L32" s="137"/>
      <c r="M32" s="1"/>
      <c r="N32" s="2"/>
      <c r="O32" s="83"/>
      <c r="P32" s="15"/>
      <c r="Q32" s="24"/>
      <c r="R32" s="18"/>
      <c r="S32" s="2"/>
      <c r="T32" s="19"/>
    </row>
    <row r="33" spans="1:20" ht="28.35" hidden="1" customHeight="1" x14ac:dyDescent="0.25">
      <c r="A33" s="120">
        <v>6</v>
      </c>
      <c r="B33" s="133"/>
      <c r="C33" s="126" t="s">
        <v>94</v>
      </c>
      <c r="D33" s="133"/>
      <c r="E33" s="25" t="s">
        <v>89</v>
      </c>
      <c r="F33" s="11"/>
      <c r="G33" s="44"/>
      <c r="H33" s="44"/>
      <c r="I33" s="35">
        <f t="shared" si="0"/>
        <v>0</v>
      </c>
      <c r="J33" s="34">
        <v>0</v>
      </c>
      <c r="K33" s="32"/>
      <c r="L33" s="136">
        <f>AVERAGE(J33:J35)</f>
        <v>0</v>
      </c>
      <c r="M33" s="12"/>
      <c r="N33" s="13"/>
      <c r="O33" s="82"/>
      <c r="P33" s="14"/>
      <c r="Q33" s="23"/>
      <c r="R33" s="16"/>
      <c r="S33" s="13"/>
      <c r="T33" s="17"/>
    </row>
    <row r="34" spans="1:20" ht="28.35" hidden="1" customHeight="1" x14ac:dyDescent="0.25">
      <c r="A34" s="132"/>
      <c r="B34" s="134"/>
      <c r="C34" s="110"/>
      <c r="D34" s="135"/>
      <c r="E34" s="26" t="s">
        <v>90</v>
      </c>
      <c r="F34" s="3"/>
      <c r="G34" s="44"/>
      <c r="H34" s="44"/>
      <c r="I34" s="35">
        <f t="shared" si="0"/>
        <v>0</v>
      </c>
      <c r="J34" s="34">
        <v>0</v>
      </c>
      <c r="K34" s="28"/>
      <c r="L34" s="137"/>
      <c r="M34" s="1"/>
      <c r="N34" s="2"/>
      <c r="O34" s="83"/>
      <c r="P34" s="15"/>
      <c r="Q34" s="24"/>
      <c r="R34" s="18"/>
      <c r="S34" s="2"/>
      <c r="T34" s="19"/>
    </row>
    <row r="35" spans="1:20" ht="28.35" hidden="1" customHeight="1" x14ac:dyDescent="0.25">
      <c r="A35" s="132"/>
      <c r="B35" s="134"/>
      <c r="C35" s="110"/>
      <c r="D35" s="135"/>
      <c r="E35" s="26" t="s">
        <v>91</v>
      </c>
      <c r="F35" s="3"/>
      <c r="G35" s="44"/>
      <c r="H35" s="44"/>
      <c r="I35" s="35">
        <f t="shared" si="0"/>
        <v>0</v>
      </c>
      <c r="J35" s="34">
        <v>0</v>
      </c>
      <c r="K35" s="28"/>
      <c r="L35" s="137"/>
      <c r="M35" s="1"/>
      <c r="N35" s="2"/>
      <c r="O35" s="83"/>
      <c r="P35" s="15"/>
      <c r="Q35" s="24"/>
      <c r="R35" s="18"/>
      <c r="S35" s="2"/>
      <c r="T35" s="19"/>
    </row>
    <row r="36" spans="1:20" ht="28.35" hidden="1" customHeight="1" x14ac:dyDescent="0.25">
      <c r="A36" s="120">
        <v>7</v>
      </c>
      <c r="B36" s="133"/>
      <c r="C36" s="126" t="s">
        <v>95</v>
      </c>
      <c r="D36" s="133"/>
      <c r="E36" s="25" t="s">
        <v>89</v>
      </c>
      <c r="F36" s="11"/>
      <c r="G36" s="44"/>
      <c r="H36" s="44"/>
      <c r="I36" s="35">
        <f t="shared" si="0"/>
        <v>0</v>
      </c>
      <c r="J36" s="34">
        <v>0</v>
      </c>
      <c r="K36" s="32"/>
      <c r="L36" s="136">
        <f>AVERAGE(J36:J38)</f>
        <v>0</v>
      </c>
      <c r="M36" s="12"/>
      <c r="N36" s="13"/>
      <c r="O36" s="82"/>
      <c r="P36" s="14"/>
      <c r="Q36" s="23"/>
      <c r="R36" s="16"/>
      <c r="S36" s="13"/>
      <c r="T36" s="17"/>
    </row>
    <row r="37" spans="1:20" ht="28.35" hidden="1" customHeight="1" x14ac:dyDescent="0.25">
      <c r="A37" s="132"/>
      <c r="B37" s="134"/>
      <c r="C37" s="110"/>
      <c r="D37" s="135"/>
      <c r="E37" s="26" t="s">
        <v>90</v>
      </c>
      <c r="F37" s="3"/>
      <c r="G37" s="44"/>
      <c r="H37" s="44"/>
      <c r="I37" s="35">
        <f t="shared" si="0"/>
        <v>0</v>
      </c>
      <c r="J37" s="34">
        <v>0</v>
      </c>
      <c r="K37" s="28"/>
      <c r="L37" s="137"/>
      <c r="M37" s="1"/>
      <c r="N37" s="2"/>
      <c r="O37" s="83"/>
      <c r="P37" s="15"/>
      <c r="Q37" s="24"/>
      <c r="R37" s="18"/>
      <c r="S37" s="2"/>
      <c r="T37" s="19"/>
    </row>
    <row r="38" spans="1:20" ht="28.35" hidden="1" customHeight="1" x14ac:dyDescent="0.25">
      <c r="A38" s="132"/>
      <c r="B38" s="134"/>
      <c r="C38" s="110"/>
      <c r="D38" s="135"/>
      <c r="E38" s="26" t="s">
        <v>91</v>
      </c>
      <c r="F38" s="3"/>
      <c r="G38" s="44"/>
      <c r="H38" s="44"/>
      <c r="I38" s="35">
        <f t="shared" si="0"/>
        <v>0</v>
      </c>
      <c r="J38" s="34">
        <v>0</v>
      </c>
      <c r="K38" s="28"/>
      <c r="L38" s="137"/>
      <c r="M38" s="1"/>
      <c r="N38" s="2"/>
      <c r="O38" s="83"/>
      <c r="P38" s="15"/>
      <c r="Q38" s="24"/>
      <c r="R38" s="18"/>
      <c r="S38" s="2"/>
      <c r="T38" s="19"/>
    </row>
    <row r="39" spans="1:20" ht="28.35" hidden="1" customHeight="1" x14ac:dyDescent="0.25">
      <c r="A39" s="120">
        <v>8</v>
      </c>
      <c r="B39" s="133"/>
      <c r="C39" s="126" t="s">
        <v>96</v>
      </c>
      <c r="D39" s="133"/>
      <c r="E39" s="25" t="s">
        <v>89</v>
      </c>
      <c r="F39" s="11"/>
      <c r="G39" s="44"/>
      <c r="H39" s="44"/>
      <c r="I39" s="35">
        <f t="shared" si="0"/>
        <v>0</v>
      </c>
      <c r="J39" s="34">
        <v>0</v>
      </c>
      <c r="K39" s="32"/>
      <c r="L39" s="136">
        <f>AVERAGE(J39:J41)</f>
        <v>0</v>
      </c>
      <c r="M39" s="12"/>
      <c r="N39" s="13"/>
      <c r="O39" s="82"/>
      <c r="P39" s="14"/>
      <c r="Q39" s="23"/>
      <c r="R39" s="16"/>
      <c r="S39" s="13"/>
      <c r="T39" s="17"/>
    </row>
    <row r="40" spans="1:20" ht="28.35" hidden="1" customHeight="1" x14ac:dyDescent="0.25">
      <c r="A40" s="132"/>
      <c r="B40" s="134"/>
      <c r="C40" s="110"/>
      <c r="D40" s="135"/>
      <c r="E40" s="26" t="s">
        <v>90</v>
      </c>
      <c r="F40" s="3"/>
      <c r="G40" s="44"/>
      <c r="H40" s="44"/>
      <c r="I40" s="35">
        <f t="shared" si="0"/>
        <v>0</v>
      </c>
      <c r="J40" s="34">
        <v>0</v>
      </c>
      <c r="K40" s="28"/>
      <c r="L40" s="137"/>
      <c r="M40" s="1"/>
      <c r="N40" s="2"/>
      <c r="O40" s="83"/>
      <c r="P40" s="15"/>
      <c r="Q40" s="24"/>
      <c r="R40" s="18"/>
      <c r="S40" s="2"/>
      <c r="T40" s="19"/>
    </row>
    <row r="41" spans="1:20" ht="28.35" hidden="1" customHeight="1" x14ac:dyDescent="0.25">
      <c r="A41" s="132"/>
      <c r="B41" s="134"/>
      <c r="C41" s="110"/>
      <c r="D41" s="135"/>
      <c r="E41" s="26" t="s">
        <v>91</v>
      </c>
      <c r="F41" s="3"/>
      <c r="G41" s="44"/>
      <c r="H41" s="44"/>
      <c r="I41" s="35">
        <f t="shared" si="0"/>
        <v>0</v>
      </c>
      <c r="J41" s="34">
        <v>0</v>
      </c>
      <c r="K41" s="28"/>
      <c r="L41" s="137"/>
      <c r="M41" s="1"/>
      <c r="N41" s="2"/>
      <c r="O41" s="83"/>
      <c r="P41" s="15"/>
      <c r="Q41" s="24"/>
      <c r="R41" s="18"/>
      <c r="S41" s="2"/>
      <c r="T41" s="19"/>
    </row>
    <row r="42" spans="1:20" ht="28.35" hidden="1" customHeight="1" x14ac:dyDescent="0.25">
      <c r="A42" s="120">
        <v>9</v>
      </c>
      <c r="B42" s="133"/>
      <c r="C42" s="126" t="s">
        <v>97</v>
      </c>
      <c r="D42" s="133"/>
      <c r="E42" s="25" t="s">
        <v>89</v>
      </c>
      <c r="F42" s="11"/>
      <c r="G42" s="44"/>
      <c r="H42" s="44"/>
      <c r="I42" s="35">
        <f t="shared" si="0"/>
        <v>0</v>
      </c>
      <c r="J42" s="34">
        <v>0</v>
      </c>
      <c r="K42" s="32"/>
      <c r="L42" s="136">
        <f>AVERAGE(J42:J44)</f>
        <v>0</v>
      </c>
      <c r="M42" s="12"/>
      <c r="N42" s="13"/>
      <c r="O42" s="82"/>
      <c r="P42" s="14"/>
      <c r="Q42" s="23"/>
      <c r="R42" s="16"/>
      <c r="S42" s="13"/>
      <c r="T42" s="17"/>
    </row>
    <row r="43" spans="1:20" ht="28.35" hidden="1" customHeight="1" x14ac:dyDescent="0.25">
      <c r="A43" s="132"/>
      <c r="B43" s="134"/>
      <c r="C43" s="110"/>
      <c r="D43" s="135"/>
      <c r="E43" s="26" t="s">
        <v>90</v>
      </c>
      <c r="F43" s="3"/>
      <c r="G43" s="44"/>
      <c r="H43" s="44"/>
      <c r="I43" s="35">
        <f t="shared" si="0"/>
        <v>0</v>
      </c>
      <c r="J43" s="34">
        <v>0</v>
      </c>
      <c r="K43" s="28"/>
      <c r="L43" s="137"/>
      <c r="M43" s="1"/>
      <c r="N43" s="2"/>
      <c r="O43" s="83"/>
      <c r="P43" s="15"/>
      <c r="Q43" s="24"/>
      <c r="R43" s="18"/>
      <c r="S43" s="2"/>
      <c r="T43" s="19"/>
    </row>
    <row r="44" spans="1:20" ht="28.35" hidden="1" customHeight="1" x14ac:dyDescent="0.25">
      <c r="A44" s="132"/>
      <c r="B44" s="134"/>
      <c r="C44" s="110"/>
      <c r="D44" s="135"/>
      <c r="E44" s="26" t="s">
        <v>91</v>
      </c>
      <c r="F44" s="3"/>
      <c r="G44" s="44"/>
      <c r="H44" s="44"/>
      <c r="I44" s="35">
        <f t="shared" si="0"/>
        <v>0</v>
      </c>
      <c r="J44" s="34">
        <v>0</v>
      </c>
      <c r="K44" s="28"/>
      <c r="L44" s="137"/>
      <c r="M44" s="1"/>
      <c r="N44" s="2"/>
      <c r="O44" s="83"/>
      <c r="P44" s="15"/>
      <c r="Q44" s="24"/>
      <c r="R44" s="18"/>
      <c r="S44" s="2"/>
      <c r="T44" s="19"/>
    </row>
    <row r="45" spans="1:20" ht="28.35" hidden="1" customHeight="1" x14ac:dyDescent="0.25">
      <c r="A45" s="120">
        <v>10</v>
      </c>
      <c r="B45" s="133"/>
      <c r="C45" s="126" t="s">
        <v>98</v>
      </c>
      <c r="D45" s="133"/>
      <c r="E45" s="25" t="s">
        <v>89</v>
      </c>
      <c r="F45" s="11"/>
      <c r="G45" s="44"/>
      <c r="H45" s="44"/>
      <c r="I45" s="35">
        <f t="shared" si="0"/>
        <v>0</v>
      </c>
      <c r="J45" s="34">
        <v>0</v>
      </c>
      <c r="K45" s="32"/>
      <c r="L45" s="136">
        <f>AVERAGE(J45:J47)</f>
        <v>0</v>
      </c>
      <c r="M45" s="12"/>
      <c r="N45" s="13"/>
      <c r="O45" s="82"/>
      <c r="P45" s="14"/>
      <c r="Q45" s="23"/>
      <c r="R45" s="16"/>
      <c r="S45" s="13"/>
      <c r="T45" s="17"/>
    </row>
    <row r="46" spans="1:20" ht="28.35" hidden="1" customHeight="1" x14ac:dyDescent="0.25">
      <c r="A46" s="132"/>
      <c r="B46" s="134"/>
      <c r="C46" s="110"/>
      <c r="D46" s="135"/>
      <c r="E46" s="26" t="s">
        <v>90</v>
      </c>
      <c r="F46" s="3"/>
      <c r="G46" s="44"/>
      <c r="H46" s="44"/>
      <c r="I46" s="35">
        <f t="shared" si="0"/>
        <v>0</v>
      </c>
      <c r="J46" s="34">
        <v>0</v>
      </c>
      <c r="K46" s="28"/>
      <c r="L46" s="137"/>
      <c r="M46" s="1"/>
      <c r="N46" s="2"/>
      <c r="O46" s="83"/>
      <c r="P46" s="15"/>
      <c r="Q46" s="24"/>
      <c r="R46" s="18"/>
      <c r="S46" s="2"/>
      <c r="T46" s="19"/>
    </row>
    <row r="47" spans="1:20" ht="28.35" hidden="1" customHeight="1" x14ac:dyDescent="0.25">
      <c r="A47" s="132"/>
      <c r="B47" s="134"/>
      <c r="C47" s="110"/>
      <c r="D47" s="135"/>
      <c r="E47" s="26" t="s">
        <v>91</v>
      </c>
      <c r="F47" s="3"/>
      <c r="G47" s="44"/>
      <c r="H47" s="44"/>
      <c r="I47" s="35">
        <f t="shared" si="0"/>
        <v>0</v>
      </c>
      <c r="J47" s="34">
        <v>0</v>
      </c>
      <c r="K47" s="28"/>
      <c r="L47" s="137"/>
      <c r="M47" s="1"/>
      <c r="N47" s="2"/>
      <c r="O47" s="83"/>
      <c r="P47" s="15"/>
      <c r="Q47" s="24"/>
      <c r="R47" s="18"/>
      <c r="S47" s="2"/>
      <c r="T47" s="19"/>
    </row>
    <row r="48" spans="1:20" ht="28.35" hidden="1" customHeight="1" x14ac:dyDescent="0.25">
      <c r="A48" s="140">
        <v>11</v>
      </c>
      <c r="B48" s="133"/>
      <c r="C48" s="126" t="s">
        <v>99</v>
      </c>
      <c r="D48" s="133"/>
      <c r="E48" s="25" t="s">
        <v>89</v>
      </c>
      <c r="F48" s="11"/>
      <c r="G48" s="44"/>
      <c r="H48" s="44"/>
      <c r="I48" s="35">
        <f t="shared" si="0"/>
        <v>0</v>
      </c>
      <c r="J48" s="34">
        <v>0</v>
      </c>
      <c r="K48" s="32"/>
      <c r="L48" s="136">
        <f>AVERAGE(J48:J50)</f>
        <v>0</v>
      </c>
      <c r="M48" s="12"/>
      <c r="N48" s="13"/>
      <c r="O48" s="82"/>
      <c r="P48" s="14"/>
      <c r="Q48" s="23"/>
      <c r="R48" s="16"/>
      <c r="S48" s="13"/>
      <c r="T48" s="17"/>
    </row>
    <row r="49" spans="1:20" ht="28.35" hidden="1" customHeight="1" x14ac:dyDescent="0.25">
      <c r="A49" s="141"/>
      <c r="B49" s="134"/>
      <c r="C49" s="110"/>
      <c r="D49" s="135"/>
      <c r="E49" s="26" t="s">
        <v>90</v>
      </c>
      <c r="F49" s="3"/>
      <c r="G49" s="44"/>
      <c r="H49" s="44"/>
      <c r="I49" s="35">
        <f t="shared" si="0"/>
        <v>0</v>
      </c>
      <c r="J49" s="34">
        <v>0</v>
      </c>
      <c r="K49" s="28"/>
      <c r="L49" s="137"/>
      <c r="M49" s="1"/>
      <c r="N49" s="2"/>
      <c r="O49" s="83"/>
      <c r="P49" s="15"/>
      <c r="Q49" s="24"/>
      <c r="R49" s="18"/>
      <c r="S49" s="2"/>
      <c r="T49" s="19"/>
    </row>
    <row r="50" spans="1:20" ht="28.35" hidden="1" customHeight="1" x14ac:dyDescent="0.25">
      <c r="A50" s="141"/>
      <c r="B50" s="134"/>
      <c r="C50" s="110"/>
      <c r="D50" s="135"/>
      <c r="E50" s="26" t="s">
        <v>91</v>
      </c>
      <c r="F50" s="3"/>
      <c r="G50" s="44"/>
      <c r="H50" s="44"/>
      <c r="I50" s="35">
        <f t="shared" si="0"/>
        <v>0</v>
      </c>
      <c r="J50" s="34">
        <v>0</v>
      </c>
      <c r="K50" s="28"/>
      <c r="L50" s="137"/>
      <c r="M50" s="1"/>
      <c r="N50" s="2"/>
      <c r="O50" s="83"/>
      <c r="P50" s="15"/>
      <c r="Q50" s="24"/>
      <c r="R50" s="18"/>
      <c r="S50" s="2"/>
      <c r="T50" s="19"/>
    </row>
    <row r="51" spans="1:20" ht="28.35" hidden="1" customHeight="1" x14ac:dyDescent="0.25">
      <c r="A51" s="120">
        <v>12</v>
      </c>
      <c r="B51" s="133"/>
      <c r="C51" s="126" t="s">
        <v>100</v>
      </c>
      <c r="D51" s="133"/>
      <c r="E51" s="25" t="s">
        <v>89</v>
      </c>
      <c r="F51" s="11"/>
      <c r="G51" s="44"/>
      <c r="H51" s="44"/>
      <c r="I51" s="35">
        <f t="shared" si="0"/>
        <v>0</v>
      </c>
      <c r="J51" s="34">
        <v>0</v>
      </c>
      <c r="K51" s="32"/>
      <c r="L51" s="136">
        <f>AVERAGE(J51:J53)</f>
        <v>0</v>
      </c>
      <c r="M51" s="12"/>
      <c r="N51" s="13"/>
      <c r="O51" s="82"/>
      <c r="P51" s="14"/>
      <c r="Q51" s="23"/>
      <c r="R51" s="16"/>
      <c r="S51" s="13"/>
      <c r="T51" s="17"/>
    </row>
    <row r="52" spans="1:20" ht="28.35" hidden="1" customHeight="1" x14ac:dyDescent="0.25">
      <c r="A52" s="132"/>
      <c r="B52" s="134"/>
      <c r="C52" s="110"/>
      <c r="D52" s="135"/>
      <c r="E52" s="26" t="s">
        <v>90</v>
      </c>
      <c r="F52" s="3"/>
      <c r="G52" s="44"/>
      <c r="H52" s="44"/>
      <c r="I52" s="35">
        <f t="shared" si="0"/>
        <v>0</v>
      </c>
      <c r="J52" s="34">
        <v>0</v>
      </c>
      <c r="K52" s="28"/>
      <c r="L52" s="137"/>
      <c r="M52" s="1"/>
      <c r="N52" s="2"/>
      <c r="O52" s="83"/>
      <c r="P52" s="15"/>
      <c r="Q52" s="24"/>
      <c r="R52" s="18"/>
      <c r="S52" s="2"/>
      <c r="T52" s="19"/>
    </row>
    <row r="53" spans="1:20" ht="28.35" hidden="1" customHeight="1" x14ac:dyDescent="0.25">
      <c r="A53" s="132"/>
      <c r="B53" s="134"/>
      <c r="C53" s="110"/>
      <c r="D53" s="135"/>
      <c r="E53" s="26" t="s">
        <v>91</v>
      </c>
      <c r="F53" s="3"/>
      <c r="G53" s="44"/>
      <c r="H53" s="44"/>
      <c r="I53" s="35">
        <f t="shared" si="0"/>
        <v>0</v>
      </c>
      <c r="J53" s="34">
        <v>0</v>
      </c>
      <c r="K53" s="28"/>
      <c r="L53" s="137"/>
      <c r="M53" s="1"/>
      <c r="N53" s="2"/>
      <c r="O53" s="83"/>
      <c r="P53" s="15"/>
      <c r="Q53" s="24"/>
      <c r="R53" s="18"/>
      <c r="S53" s="2"/>
      <c r="T53" s="19"/>
    </row>
    <row r="54" spans="1:20" ht="28.35" hidden="1" customHeight="1" x14ac:dyDescent="0.25">
      <c r="A54" s="120">
        <v>13</v>
      </c>
      <c r="B54" s="133"/>
      <c r="C54" s="126" t="s">
        <v>101</v>
      </c>
      <c r="D54" s="133"/>
      <c r="E54" s="25" t="s">
        <v>89</v>
      </c>
      <c r="F54" s="11"/>
      <c r="G54" s="44"/>
      <c r="H54" s="44"/>
      <c r="I54" s="35">
        <f t="shared" si="0"/>
        <v>0</v>
      </c>
      <c r="J54" s="34">
        <v>0</v>
      </c>
      <c r="K54" s="32"/>
      <c r="L54" s="136">
        <f>AVERAGE(J54:J56)</f>
        <v>0</v>
      </c>
      <c r="M54" s="12"/>
      <c r="N54" s="13"/>
      <c r="O54" s="82"/>
      <c r="P54" s="14"/>
      <c r="Q54" s="23"/>
      <c r="R54" s="16"/>
      <c r="S54" s="13"/>
      <c r="T54" s="17"/>
    </row>
    <row r="55" spans="1:20" ht="28.35" hidden="1" customHeight="1" x14ac:dyDescent="0.25">
      <c r="A55" s="132"/>
      <c r="B55" s="134"/>
      <c r="C55" s="110"/>
      <c r="D55" s="135"/>
      <c r="E55" s="26" t="s">
        <v>90</v>
      </c>
      <c r="F55" s="3"/>
      <c r="G55" s="44"/>
      <c r="H55" s="44"/>
      <c r="I55" s="35">
        <f t="shared" si="0"/>
        <v>0</v>
      </c>
      <c r="J55" s="34">
        <v>0</v>
      </c>
      <c r="K55" s="28"/>
      <c r="L55" s="137"/>
      <c r="M55" s="1"/>
      <c r="N55" s="2"/>
      <c r="O55" s="83"/>
      <c r="P55" s="15"/>
      <c r="Q55" s="24"/>
      <c r="R55" s="18"/>
      <c r="S55" s="2"/>
      <c r="T55" s="19"/>
    </row>
    <row r="56" spans="1:20" ht="28.35" hidden="1" customHeight="1" x14ac:dyDescent="0.25">
      <c r="A56" s="132"/>
      <c r="B56" s="134"/>
      <c r="C56" s="110"/>
      <c r="D56" s="135"/>
      <c r="E56" s="26" t="s">
        <v>91</v>
      </c>
      <c r="F56" s="3"/>
      <c r="G56" s="44"/>
      <c r="H56" s="44"/>
      <c r="I56" s="35">
        <f t="shared" si="0"/>
        <v>0</v>
      </c>
      <c r="J56" s="34">
        <v>0</v>
      </c>
      <c r="K56" s="28"/>
      <c r="L56" s="137"/>
      <c r="M56" s="1"/>
      <c r="N56" s="2"/>
      <c r="O56" s="83"/>
      <c r="P56" s="15"/>
      <c r="Q56" s="24"/>
      <c r="R56" s="18"/>
      <c r="S56" s="2"/>
      <c r="T56" s="19"/>
    </row>
    <row r="57" spans="1:20" ht="28.35" hidden="1" customHeight="1" x14ac:dyDescent="0.25">
      <c r="A57" s="120">
        <v>14</v>
      </c>
      <c r="B57" s="133"/>
      <c r="C57" s="126" t="s">
        <v>102</v>
      </c>
      <c r="D57" s="133"/>
      <c r="E57" s="25" t="s">
        <v>89</v>
      </c>
      <c r="F57" s="11"/>
      <c r="G57" s="44"/>
      <c r="H57" s="44"/>
      <c r="I57" s="35">
        <f t="shared" si="0"/>
        <v>0</v>
      </c>
      <c r="J57" s="34">
        <v>0</v>
      </c>
      <c r="K57" s="32"/>
      <c r="L57" s="138">
        <f>AVERAGE(J57:J59)</f>
        <v>0</v>
      </c>
      <c r="M57" s="12"/>
      <c r="N57" s="13"/>
      <c r="O57" s="82"/>
      <c r="P57" s="14"/>
      <c r="Q57" s="23"/>
      <c r="R57" s="16"/>
      <c r="S57" s="13"/>
      <c r="T57" s="17"/>
    </row>
    <row r="58" spans="1:20" ht="28.35" hidden="1" customHeight="1" x14ac:dyDescent="0.25">
      <c r="A58" s="132"/>
      <c r="B58" s="134"/>
      <c r="C58" s="110"/>
      <c r="D58" s="135"/>
      <c r="E58" s="26" t="s">
        <v>90</v>
      </c>
      <c r="F58" s="3"/>
      <c r="G58" s="44"/>
      <c r="H58" s="44"/>
      <c r="I58" s="35">
        <f t="shared" si="0"/>
        <v>0</v>
      </c>
      <c r="J58" s="34">
        <v>0</v>
      </c>
      <c r="K58" s="28"/>
      <c r="L58" s="139"/>
      <c r="M58" s="1"/>
      <c r="N58" s="2"/>
      <c r="O58" s="83"/>
      <c r="P58" s="15"/>
      <c r="Q58" s="24"/>
      <c r="R58" s="18"/>
      <c r="S58" s="2"/>
      <c r="T58" s="19"/>
    </row>
    <row r="59" spans="1:20" ht="28.35" hidden="1" customHeight="1" x14ac:dyDescent="0.25">
      <c r="A59" s="132"/>
      <c r="B59" s="134"/>
      <c r="C59" s="110"/>
      <c r="D59" s="135"/>
      <c r="E59" s="26" t="s">
        <v>91</v>
      </c>
      <c r="F59" s="3"/>
      <c r="G59" s="44"/>
      <c r="H59" s="44"/>
      <c r="I59" s="35">
        <f t="shared" si="0"/>
        <v>0</v>
      </c>
      <c r="J59" s="34">
        <v>0</v>
      </c>
      <c r="K59" s="28"/>
      <c r="L59" s="136"/>
      <c r="M59" s="1"/>
      <c r="N59" s="2"/>
      <c r="O59" s="83"/>
      <c r="P59" s="15"/>
      <c r="Q59" s="24"/>
      <c r="R59" s="18"/>
      <c r="S59" s="2"/>
      <c r="T59" s="19"/>
    </row>
    <row r="60" spans="1:20" ht="28.35" hidden="1" customHeight="1" x14ac:dyDescent="0.25">
      <c r="A60" s="120">
        <v>15</v>
      </c>
      <c r="B60" s="133"/>
      <c r="C60" s="126" t="s">
        <v>103</v>
      </c>
      <c r="D60" s="133"/>
      <c r="E60" s="25" t="s">
        <v>89</v>
      </c>
      <c r="F60" s="11"/>
      <c r="G60" s="44"/>
      <c r="H60" s="44"/>
      <c r="I60" s="35">
        <f t="shared" si="0"/>
        <v>0</v>
      </c>
      <c r="J60" s="34">
        <v>0</v>
      </c>
      <c r="K60" s="32"/>
      <c r="L60" s="138">
        <f>AVERAGE(J60:J62)</f>
        <v>0</v>
      </c>
      <c r="M60" s="12"/>
      <c r="N60" s="13"/>
      <c r="O60" s="82"/>
      <c r="P60" s="14"/>
      <c r="Q60" s="23"/>
      <c r="R60" s="16"/>
      <c r="S60" s="13"/>
      <c r="T60" s="17"/>
    </row>
    <row r="61" spans="1:20" ht="28.35" hidden="1" customHeight="1" x14ac:dyDescent="0.25">
      <c r="A61" s="132"/>
      <c r="B61" s="134"/>
      <c r="C61" s="110"/>
      <c r="D61" s="135"/>
      <c r="E61" s="26" t="s">
        <v>90</v>
      </c>
      <c r="F61" s="3"/>
      <c r="G61" s="44"/>
      <c r="H61" s="44"/>
      <c r="I61" s="35">
        <f t="shared" si="0"/>
        <v>0</v>
      </c>
      <c r="J61" s="34">
        <v>0</v>
      </c>
      <c r="K61" s="28"/>
      <c r="L61" s="139"/>
      <c r="M61" s="1"/>
      <c r="N61" s="2"/>
      <c r="O61" s="83"/>
      <c r="P61" s="15"/>
      <c r="Q61" s="24"/>
      <c r="R61" s="18"/>
      <c r="S61" s="2"/>
      <c r="T61" s="19"/>
    </row>
    <row r="62" spans="1:20" ht="28.35" hidden="1" customHeight="1" x14ac:dyDescent="0.25">
      <c r="A62" s="132"/>
      <c r="B62" s="134"/>
      <c r="C62" s="110"/>
      <c r="D62" s="135"/>
      <c r="E62" s="26" t="s">
        <v>91</v>
      </c>
      <c r="F62" s="3"/>
      <c r="G62" s="44"/>
      <c r="H62" s="44"/>
      <c r="I62" s="35">
        <f t="shared" si="0"/>
        <v>0</v>
      </c>
      <c r="J62" s="34">
        <v>0</v>
      </c>
      <c r="K62" s="28"/>
      <c r="L62" s="136"/>
      <c r="M62" s="1"/>
      <c r="N62" s="2"/>
      <c r="O62" s="83"/>
      <c r="P62" s="15"/>
      <c r="Q62" s="24"/>
      <c r="R62" s="18"/>
      <c r="S62" s="2"/>
      <c r="T62" s="19"/>
    </row>
    <row r="63" spans="1:20" ht="28.35" hidden="1" customHeight="1" x14ac:dyDescent="0.25">
      <c r="A63" s="120">
        <v>16</v>
      </c>
      <c r="B63" s="133"/>
      <c r="C63" s="126" t="s">
        <v>104</v>
      </c>
      <c r="D63" s="133"/>
      <c r="E63" s="25" t="s">
        <v>89</v>
      </c>
      <c r="F63" s="11"/>
      <c r="G63" s="44"/>
      <c r="H63" s="44"/>
      <c r="I63" s="35">
        <f t="shared" si="0"/>
        <v>0</v>
      </c>
      <c r="J63" s="34">
        <v>0</v>
      </c>
      <c r="K63" s="32"/>
      <c r="L63" s="138">
        <f>AVERAGE(J63:J65)</f>
        <v>0</v>
      </c>
      <c r="M63" s="12"/>
      <c r="N63" s="13"/>
      <c r="O63" s="82"/>
      <c r="P63" s="14"/>
      <c r="Q63" s="23"/>
      <c r="R63" s="16"/>
      <c r="S63" s="13"/>
      <c r="T63" s="17"/>
    </row>
    <row r="64" spans="1:20" ht="28.35" hidden="1" customHeight="1" x14ac:dyDescent="0.25">
      <c r="A64" s="132"/>
      <c r="B64" s="134"/>
      <c r="C64" s="110"/>
      <c r="D64" s="135"/>
      <c r="E64" s="26" t="s">
        <v>90</v>
      </c>
      <c r="F64" s="3"/>
      <c r="G64" s="44"/>
      <c r="H64" s="44"/>
      <c r="I64" s="35">
        <f t="shared" si="0"/>
        <v>0</v>
      </c>
      <c r="J64" s="34">
        <v>0</v>
      </c>
      <c r="K64" s="28"/>
      <c r="L64" s="139"/>
      <c r="M64" s="1"/>
      <c r="N64" s="2"/>
      <c r="O64" s="83"/>
      <c r="P64" s="15"/>
      <c r="Q64" s="24"/>
      <c r="R64" s="18"/>
      <c r="S64" s="2"/>
      <c r="T64" s="19"/>
    </row>
    <row r="65" spans="1:20" ht="28.35" hidden="1" customHeight="1" x14ac:dyDescent="0.25">
      <c r="A65" s="132"/>
      <c r="B65" s="134"/>
      <c r="C65" s="110"/>
      <c r="D65" s="135"/>
      <c r="E65" s="26" t="s">
        <v>91</v>
      </c>
      <c r="F65" s="3"/>
      <c r="G65" s="44"/>
      <c r="H65" s="44"/>
      <c r="I65" s="35">
        <f t="shared" si="0"/>
        <v>0</v>
      </c>
      <c r="J65" s="34">
        <v>0</v>
      </c>
      <c r="K65" s="28"/>
      <c r="L65" s="136"/>
      <c r="M65" s="1"/>
      <c r="N65" s="2"/>
      <c r="O65" s="83"/>
      <c r="P65" s="15"/>
      <c r="Q65" s="24"/>
      <c r="R65" s="18"/>
      <c r="S65" s="2"/>
      <c r="T65" s="19"/>
    </row>
    <row r="66" spans="1:20" ht="28.35" hidden="1" customHeight="1" x14ac:dyDescent="0.25">
      <c r="A66" s="120">
        <v>17</v>
      </c>
      <c r="B66" s="133"/>
      <c r="C66" s="126" t="s">
        <v>105</v>
      </c>
      <c r="D66" s="133"/>
      <c r="E66" s="25" t="s">
        <v>89</v>
      </c>
      <c r="F66" s="11"/>
      <c r="G66" s="44"/>
      <c r="H66" s="44"/>
      <c r="I66" s="35">
        <f t="shared" si="0"/>
        <v>0</v>
      </c>
      <c r="J66" s="34">
        <v>0</v>
      </c>
      <c r="K66" s="32"/>
      <c r="L66" s="136">
        <f>AVERAGE(J66:J68)</f>
        <v>0</v>
      </c>
      <c r="M66" s="12"/>
      <c r="N66" s="13"/>
      <c r="O66" s="82"/>
      <c r="P66" s="14"/>
      <c r="Q66" s="23"/>
      <c r="R66" s="16"/>
      <c r="S66" s="13"/>
      <c r="T66" s="17"/>
    </row>
    <row r="67" spans="1:20" ht="28.35" hidden="1" customHeight="1" x14ac:dyDescent="0.25">
      <c r="A67" s="132"/>
      <c r="B67" s="134"/>
      <c r="C67" s="110"/>
      <c r="D67" s="135"/>
      <c r="E67" s="26" t="s">
        <v>90</v>
      </c>
      <c r="F67" s="3"/>
      <c r="G67" s="44"/>
      <c r="H67" s="44"/>
      <c r="I67" s="35">
        <f t="shared" si="0"/>
        <v>0</v>
      </c>
      <c r="J67" s="34">
        <v>0</v>
      </c>
      <c r="K67" s="28"/>
      <c r="L67" s="137"/>
      <c r="M67" s="1"/>
      <c r="N67" s="2"/>
      <c r="O67" s="83"/>
      <c r="P67" s="15"/>
      <c r="Q67" s="24"/>
      <c r="R67" s="18"/>
      <c r="S67" s="2"/>
      <c r="T67" s="19"/>
    </row>
    <row r="68" spans="1:20" ht="28.35" hidden="1" customHeight="1" x14ac:dyDescent="0.25">
      <c r="A68" s="132"/>
      <c r="B68" s="134"/>
      <c r="C68" s="110"/>
      <c r="D68" s="135"/>
      <c r="E68" s="26" t="s">
        <v>91</v>
      </c>
      <c r="F68" s="3"/>
      <c r="G68" s="44"/>
      <c r="H68" s="44"/>
      <c r="I68" s="35">
        <f t="shared" si="0"/>
        <v>0</v>
      </c>
      <c r="J68" s="34">
        <v>0</v>
      </c>
      <c r="K68" s="28"/>
      <c r="L68" s="137"/>
      <c r="M68" s="1"/>
      <c r="N68" s="2"/>
      <c r="O68" s="83"/>
      <c r="P68" s="15"/>
      <c r="Q68" s="24"/>
      <c r="R68" s="18"/>
      <c r="S68" s="2"/>
      <c r="T68" s="19"/>
    </row>
    <row r="69" spans="1:20" ht="28.35" hidden="1" customHeight="1" x14ac:dyDescent="0.25">
      <c r="A69" s="120">
        <v>18</v>
      </c>
      <c r="B69" s="133"/>
      <c r="C69" s="126" t="s">
        <v>106</v>
      </c>
      <c r="D69" s="133"/>
      <c r="E69" s="25" t="s">
        <v>89</v>
      </c>
      <c r="F69" s="11"/>
      <c r="G69" s="44"/>
      <c r="H69" s="44"/>
      <c r="I69" s="35">
        <f t="shared" si="0"/>
        <v>0</v>
      </c>
      <c r="J69" s="34">
        <v>0</v>
      </c>
      <c r="K69" s="32"/>
      <c r="L69" s="136">
        <f>AVERAGE(J69:J71)</f>
        <v>0</v>
      </c>
      <c r="M69" s="12"/>
      <c r="N69" s="13"/>
      <c r="O69" s="82"/>
      <c r="P69" s="14"/>
      <c r="Q69" s="23"/>
      <c r="R69" s="16"/>
      <c r="S69" s="13"/>
      <c r="T69" s="17"/>
    </row>
    <row r="70" spans="1:20" ht="28.35" hidden="1" customHeight="1" x14ac:dyDescent="0.25">
      <c r="A70" s="132"/>
      <c r="B70" s="134"/>
      <c r="C70" s="110"/>
      <c r="D70" s="135"/>
      <c r="E70" s="26" t="s">
        <v>90</v>
      </c>
      <c r="F70" s="3"/>
      <c r="G70" s="44"/>
      <c r="H70" s="44"/>
      <c r="I70" s="35">
        <f t="shared" si="0"/>
        <v>0</v>
      </c>
      <c r="J70" s="34">
        <v>0</v>
      </c>
      <c r="K70" s="28"/>
      <c r="L70" s="137"/>
      <c r="M70" s="1"/>
      <c r="N70" s="2"/>
      <c r="O70" s="83"/>
      <c r="P70" s="15"/>
      <c r="Q70" s="24"/>
      <c r="R70" s="18"/>
      <c r="S70" s="2"/>
      <c r="T70" s="19"/>
    </row>
    <row r="71" spans="1:20" ht="28.35" hidden="1" customHeight="1" x14ac:dyDescent="0.25">
      <c r="A71" s="132"/>
      <c r="B71" s="134"/>
      <c r="C71" s="110"/>
      <c r="D71" s="135"/>
      <c r="E71" s="26" t="s">
        <v>91</v>
      </c>
      <c r="F71" s="3"/>
      <c r="G71" s="44"/>
      <c r="H71" s="44"/>
      <c r="I71" s="36">
        <f t="shared" si="0"/>
        <v>0</v>
      </c>
      <c r="J71" s="34">
        <v>0</v>
      </c>
      <c r="K71" s="28"/>
      <c r="L71" s="137"/>
      <c r="M71" s="1"/>
      <c r="N71" s="2"/>
      <c r="O71" s="83"/>
      <c r="P71" s="15"/>
      <c r="Q71" s="24"/>
      <c r="R71" s="18"/>
      <c r="S71" s="2"/>
      <c r="T71" s="19"/>
    </row>
    <row r="72" spans="1:20" ht="30" customHeight="1" x14ac:dyDescent="0.25">
      <c r="A72" s="187" t="s">
        <v>107</v>
      </c>
      <c r="B72" s="187"/>
      <c r="C72" s="187"/>
      <c r="D72" s="187"/>
      <c r="E72" s="4" t="s">
        <v>108</v>
      </c>
      <c r="F72" s="102">
        <f>L11</f>
        <v>0.91768000000000005</v>
      </c>
      <c r="G72" s="6"/>
      <c r="H72" s="6"/>
      <c r="I72" s="37"/>
      <c r="J72" s="30"/>
      <c r="K72" s="6"/>
      <c r="L72" s="6"/>
      <c r="M72" s="6"/>
      <c r="N72" s="6"/>
      <c r="O72" s="30"/>
      <c r="P72" s="6"/>
      <c r="Q72" s="6"/>
      <c r="R72" s="7"/>
      <c r="S72" s="7"/>
      <c r="T72" s="7"/>
    </row>
    <row r="73" spans="1:20" x14ac:dyDescent="0.25">
      <c r="A73" s="8"/>
      <c r="B73" s="8"/>
      <c r="C73" s="9"/>
      <c r="D73" s="9"/>
      <c r="E73" s="4" t="s">
        <v>109</v>
      </c>
      <c r="F73" s="102">
        <f>L16</f>
        <v>0.90781250000000002</v>
      </c>
      <c r="G73" s="6"/>
      <c r="H73" s="6"/>
      <c r="I73" s="37"/>
      <c r="J73" s="30"/>
      <c r="K73" s="6"/>
      <c r="L73" s="6"/>
      <c r="M73" s="6"/>
      <c r="N73" s="6"/>
      <c r="O73" s="30"/>
      <c r="P73" s="6"/>
      <c r="Q73" s="6"/>
      <c r="R73" s="7"/>
      <c r="S73" s="7"/>
      <c r="T73" s="7"/>
    </row>
    <row r="74" spans="1:20" x14ac:dyDescent="0.25">
      <c r="A74" s="8"/>
      <c r="B74" s="8"/>
      <c r="C74" s="9"/>
      <c r="D74" s="9"/>
      <c r="E74" s="4"/>
      <c r="F74" s="5"/>
      <c r="G74" s="6"/>
      <c r="H74" s="6"/>
      <c r="I74" s="6"/>
      <c r="J74" s="6"/>
      <c r="K74" s="6"/>
      <c r="L74" s="6"/>
      <c r="M74" s="6"/>
      <c r="N74" s="6"/>
      <c r="O74" s="30"/>
      <c r="P74" s="6"/>
      <c r="Q74" s="6"/>
      <c r="R74" s="7"/>
      <c r="S74" s="7"/>
      <c r="T74" s="7"/>
    </row>
    <row r="75" spans="1:20" x14ac:dyDescent="0.25">
      <c r="A75" s="8"/>
      <c r="B75" s="8"/>
      <c r="C75" s="9"/>
      <c r="D75" s="9"/>
      <c r="E75" s="4"/>
      <c r="F75" s="5"/>
      <c r="G75" s="6"/>
      <c r="H75" s="6"/>
      <c r="I75" s="37"/>
      <c r="J75" s="30"/>
      <c r="K75" s="6"/>
      <c r="L75" s="6"/>
      <c r="M75" s="6"/>
      <c r="N75" s="6"/>
      <c r="O75" s="30"/>
      <c r="P75" s="6"/>
      <c r="Q75" s="6"/>
      <c r="R75" s="7"/>
      <c r="S75" s="7"/>
      <c r="T75" s="7"/>
    </row>
    <row r="76" spans="1:20" ht="23.25" customHeight="1" x14ac:dyDescent="0.25">
      <c r="A76" s="187" t="s">
        <v>110</v>
      </c>
      <c r="B76" s="187"/>
      <c r="C76" s="187"/>
      <c r="D76" s="187"/>
      <c r="E76" s="33">
        <f>AVERAGE(F72:F75)</f>
        <v>0.91274625000000009</v>
      </c>
      <c r="F76" s="10" t="s">
        <v>111</v>
      </c>
      <c r="G76" s="6"/>
      <c r="H76" s="6"/>
      <c r="I76" s="30"/>
      <c r="J76" s="30"/>
      <c r="K76" s="6"/>
      <c r="L76" s="6"/>
      <c r="M76" s="6"/>
      <c r="N76" s="6"/>
      <c r="O76" s="30"/>
      <c r="P76" s="6"/>
      <c r="Q76" s="6"/>
      <c r="R76" s="7"/>
      <c r="S76" s="7"/>
      <c r="T76" s="7"/>
    </row>
  </sheetData>
  <sheetProtection algorithmName="SHA-512" hashValue="OCb52KkEl4SJagTc/lQEivplsUAEdeVxjk8x1pMS/MxEXE3XKBpyv9bzQtlHYrXIRwO1hihRDmqbt2fLIyOpIg==" saltValue="25BQPmkKERom9XgcBAHeXA==" spinCount="100000" sheet="1" objects="1" scenarios="1" selectLockedCells="1" selectUnlockedCells="1"/>
  <autoFilter ref="A10:T10" xr:uid="{00000000-0001-0000-0000-000000000000}"/>
  <mergeCells count="129">
    <mergeCell ref="A72:D72"/>
    <mergeCell ref="A76:D76"/>
    <mergeCell ref="A27:A29"/>
    <mergeCell ref="B27:B29"/>
    <mergeCell ref="C27:C29"/>
    <mergeCell ref="D27:D29"/>
    <mergeCell ref="A33:A35"/>
    <mergeCell ref="B33:B35"/>
    <mergeCell ref="A39:A41"/>
    <mergeCell ref="B39:B41"/>
    <mergeCell ref="C39:C41"/>
    <mergeCell ref="D39:D41"/>
    <mergeCell ref="A45:A47"/>
    <mergeCell ref="B45:B47"/>
    <mergeCell ref="C45:C47"/>
    <mergeCell ref="D57:D59"/>
    <mergeCell ref="C9:C10"/>
    <mergeCell ref="D9:D10"/>
    <mergeCell ref="E9:E10"/>
    <mergeCell ref="F9:F10"/>
    <mergeCell ref="N9:N10"/>
    <mergeCell ref="R9:R10"/>
    <mergeCell ref="S9:S10"/>
    <mergeCell ref="O9:O10"/>
    <mergeCell ref="G9:H9"/>
    <mergeCell ref="I9:I10"/>
    <mergeCell ref="J9:J10"/>
    <mergeCell ref="K9:K10"/>
    <mergeCell ref="A3:B3"/>
    <mergeCell ref="C3:I3"/>
    <mergeCell ref="K3:T3"/>
    <mergeCell ref="A4:B4"/>
    <mergeCell ref="C4:I4"/>
    <mergeCell ref="J4:K4"/>
    <mergeCell ref="L4:T4"/>
    <mergeCell ref="L9:L10"/>
    <mergeCell ref="A5:B5"/>
    <mergeCell ref="C5:I5"/>
    <mergeCell ref="J5:K5"/>
    <mergeCell ref="L5:T5"/>
    <mergeCell ref="A6:B6"/>
    <mergeCell ref="P9:P10"/>
    <mergeCell ref="R8:T8"/>
    <mergeCell ref="A8:O8"/>
    <mergeCell ref="T9:T10"/>
    <mergeCell ref="P8:Q8"/>
    <mergeCell ref="Q9:Q10"/>
    <mergeCell ref="M9:M10"/>
    <mergeCell ref="A9:A10"/>
    <mergeCell ref="C7:T7"/>
    <mergeCell ref="A7:B7"/>
    <mergeCell ref="B9:B10"/>
    <mergeCell ref="L27:L29"/>
    <mergeCell ref="A30:A32"/>
    <mergeCell ref="B30:B32"/>
    <mergeCell ref="C30:C32"/>
    <mergeCell ref="D30:D32"/>
    <mergeCell ref="L30:L32"/>
    <mergeCell ref="A24:A26"/>
    <mergeCell ref="B24:B26"/>
    <mergeCell ref="C24:C26"/>
    <mergeCell ref="D24:D26"/>
    <mergeCell ref="L24:L26"/>
    <mergeCell ref="L39:L41"/>
    <mergeCell ref="C33:C35"/>
    <mergeCell ref="D33:D35"/>
    <mergeCell ref="L33:L35"/>
    <mergeCell ref="A36:A38"/>
    <mergeCell ref="B36:B38"/>
    <mergeCell ref="C36:C38"/>
    <mergeCell ref="D36:D38"/>
    <mergeCell ref="L36:L38"/>
    <mergeCell ref="L57:L59"/>
    <mergeCell ref="A54:A56"/>
    <mergeCell ref="B54:B56"/>
    <mergeCell ref="C54:C56"/>
    <mergeCell ref="D54:D56"/>
    <mergeCell ref="L54:L56"/>
    <mergeCell ref="L45:L47"/>
    <mergeCell ref="A42:A44"/>
    <mergeCell ref="B42:B44"/>
    <mergeCell ref="C42:C44"/>
    <mergeCell ref="D42:D44"/>
    <mergeCell ref="L42:L44"/>
    <mergeCell ref="A51:A53"/>
    <mergeCell ref="B51:B53"/>
    <mergeCell ref="C51:C53"/>
    <mergeCell ref="D51:D53"/>
    <mergeCell ref="L51:L53"/>
    <mergeCell ref="A48:A50"/>
    <mergeCell ref="B48:B50"/>
    <mergeCell ref="C48:C50"/>
    <mergeCell ref="D48:D50"/>
    <mergeCell ref="L48:L50"/>
    <mergeCell ref="D45:D47"/>
    <mergeCell ref="C6:I6"/>
    <mergeCell ref="A69:A71"/>
    <mergeCell ref="B69:B71"/>
    <mergeCell ref="C69:C71"/>
    <mergeCell ref="D69:D71"/>
    <mergeCell ref="L69:L71"/>
    <mergeCell ref="A66:A68"/>
    <mergeCell ref="B66:B68"/>
    <mergeCell ref="C66:C68"/>
    <mergeCell ref="D66:D68"/>
    <mergeCell ref="L66:L68"/>
    <mergeCell ref="A63:A65"/>
    <mergeCell ref="B63:B65"/>
    <mergeCell ref="C63:C65"/>
    <mergeCell ref="D63:D65"/>
    <mergeCell ref="L63:L65"/>
    <mergeCell ref="A60:A62"/>
    <mergeCell ref="B60:B62"/>
    <mergeCell ref="C60:C62"/>
    <mergeCell ref="D60:D62"/>
    <mergeCell ref="L60:L62"/>
    <mergeCell ref="A57:A59"/>
    <mergeCell ref="B57:B59"/>
    <mergeCell ref="C57:C59"/>
    <mergeCell ref="A11:A15"/>
    <mergeCell ref="B11:B15"/>
    <mergeCell ref="C11:C15"/>
    <mergeCell ref="D11:D15"/>
    <mergeCell ref="L11:L15"/>
    <mergeCell ref="A16:A23"/>
    <mergeCell ref="B16:B23"/>
    <mergeCell ref="C16:C23"/>
    <mergeCell ref="D16:D23"/>
    <mergeCell ref="L16:L23"/>
  </mergeCells>
  <conditionalFormatting sqref="L11 L16 L24:L71">
    <cfRule type="cellIs" dxfId="1" priority="2" operator="greaterThan">
      <formula>1</formula>
    </cfRule>
  </conditionalFormatting>
  <conditionalFormatting sqref="L24:L29">
    <cfRule type="cellIs" dxfId="0" priority="8" operator="greaterThan">
      <formula>100</formula>
    </cfRule>
  </conditionalFormatting>
  <dataValidations disablePrompts="1" count="4">
    <dataValidation type="date" operator="greaterThanOrEqual" allowBlank="1" showInputMessage="1" showErrorMessage="1" sqref="E72:E74" xr:uid="{00000000-0002-0000-0000-000000000000}">
      <formula1>41426</formula1>
    </dataValidation>
    <dataValidation allowBlank="1" showInputMessage="1" showErrorMessage="1" promptTitle="Validación" prompt="El porcentaje no debe exceder el 100%" sqref="L60 L63 L66:L71 L11 L16 L24:L57" xr:uid="{00000000-0002-0000-0000-000001000000}"/>
    <dataValidation operator="greaterThanOrEqual" allowBlank="1" showInputMessage="1" showErrorMessage="1" sqref="E11:E71" xr:uid="{00000000-0002-0000-0000-000002000000}"/>
    <dataValidation type="date" allowBlank="1" showInputMessage="1" showErrorMessage="1" promptTitle="Validación" prompt="formato DD/MM/AA" sqref="G11:H71" xr:uid="{00000000-0002-0000-0000-000003000000}">
      <formula1>36526</formula1>
      <formula2>46387</formula2>
    </dataValidation>
  </dataValidations>
  <printOptions horizontalCentered="1"/>
  <pageMargins left="0.70866141732283472" right="0.70866141732283472" top="0.74803149606299213" bottom="0.74803149606299213" header="0.31496062992125984" footer="0.31496062992125984"/>
  <pageSetup paperSize="5" scale="35" fitToHeight="0" orientation="landscape" horizontalDpi="4294967294" r:id="rId1"/>
  <headerFooter>
    <oddHeader>&amp;L&amp;G&amp;C&amp;"Arial,Negrita"&amp;16&amp;K000000
PLAN DE MEJORAMIENTO ARCHIVÍSTICO&amp;RVersión: 02
2016/07/13
&amp;P de &amp;N</oddHeader>
    <oddFooter>&amp;LProceso: Inspección, Vigilancia y Control ICV&amp;RCódigo: ICV-F-06</oddFooter>
  </headerFooter>
  <ignoredErrors>
    <ignoredError sqref="L39 L42:L48 L51 L54 L57 L60 L63 L66 L69 L24 L27" formulaRange="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8"/>
  <sheetViews>
    <sheetView workbookViewId="0">
      <selection activeCell="C21" sqref="C21"/>
    </sheetView>
  </sheetViews>
  <sheetFormatPr baseColWidth="10" defaultColWidth="11.42578125" defaultRowHeight="15" x14ac:dyDescent="0.25"/>
  <cols>
    <col min="1" max="1" width="11.42578125" style="39"/>
    <col min="2" max="2" width="25.28515625" style="38" bestFit="1" customWidth="1"/>
    <col min="3" max="3" width="58.42578125" style="39" bestFit="1" customWidth="1"/>
    <col min="4" max="16384" width="11.42578125" style="39"/>
  </cols>
  <sheetData>
    <row r="1" spans="2:3" ht="15.75" customHeight="1" x14ac:dyDescent="0.25"/>
    <row r="2" spans="2:3" ht="45" x14ac:dyDescent="0.25">
      <c r="B2" s="40" t="s">
        <v>112</v>
      </c>
      <c r="C2" s="41" t="s">
        <v>113</v>
      </c>
    </row>
    <row r="3" spans="2:3" x14ac:dyDescent="0.25">
      <c r="B3" s="42"/>
      <c r="C3" s="42"/>
    </row>
    <row r="4" spans="2:3" x14ac:dyDescent="0.25">
      <c r="B4" s="192" t="s">
        <v>114</v>
      </c>
      <c r="C4" s="192"/>
    </row>
    <row r="5" spans="2:3" ht="30" x14ac:dyDescent="0.25">
      <c r="B5" s="40" t="s">
        <v>115</v>
      </c>
      <c r="C5" s="41" t="s">
        <v>116</v>
      </c>
    </row>
    <row r="6" spans="2:3" ht="30" x14ac:dyDescent="0.25">
      <c r="B6" s="40" t="s">
        <v>117</v>
      </c>
      <c r="C6" s="41" t="s">
        <v>118</v>
      </c>
    </row>
    <row r="7" spans="2:3" ht="45" x14ac:dyDescent="0.25">
      <c r="B7" s="40" t="s">
        <v>119</v>
      </c>
      <c r="C7" s="41" t="s">
        <v>120</v>
      </c>
    </row>
    <row r="8" spans="2:3" ht="30" x14ac:dyDescent="0.25">
      <c r="B8" s="40" t="s">
        <v>121</v>
      </c>
      <c r="C8" s="41" t="s">
        <v>122</v>
      </c>
    </row>
    <row r="9" spans="2:3" ht="120" x14ac:dyDescent="0.25">
      <c r="B9" s="40" t="s">
        <v>123</v>
      </c>
      <c r="C9" s="41" t="s">
        <v>124</v>
      </c>
    </row>
    <row r="10" spans="2:3" ht="30" x14ac:dyDescent="0.25">
      <c r="B10" s="40" t="s">
        <v>125</v>
      </c>
      <c r="C10" s="41" t="s">
        <v>126</v>
      </c>
    </row>
    <row r="11" spans="2:3" ht="45" x14ac:dyDescent="0.25">
      <c r="B11" s="40" t="s">
        <v>127</v>
      </c>
      <c r="C11" s="41" t="s">
        <v>128</v>
      </c>
    </row>
    <row r="12" spans="2:3" ht="30" x14ac:dyDescent="0.25">
      <c r="B12" s="40" t="s">
        <v>129</v>
      </c>
      <c r="C12" s="43" t="s">
        <v>130</v>
      </c>
    </row>
    <row r="13" spans="2:3" ht="45" x14ac:dyDescent="0.25">
      <c r="B13" s="40" t="s">
        <v>131</v>
      </c>
      <c r="C13" s="41" t="s">
        <v>132</v>
      </c>
    </row>
    <row r="14" spans="2:3" x14ac:dyDescent="0.25">
      <c r="B14" s="40" t="s">
        <v>133</v>
      </c>
      <c r="C14" s="43" t="s">
        <v>134</v>
      </c>
    </row>
    <row r="15" spans="2:3" ht="45" x14ac:dyDescent="0.25">
      <c r="B15" s="40" t="s">
        <v>135</v>
      </c>
      <c r="C15" s="41" t="s">
        <v>136</v>
      </c>
    </row>
    <row r="16" spans="2:3" ht="45" x14ac:dyDescent="0.25">
      <c r="B16" s="40" t="s">
        <v>135</v>
      </c>
      <c r="C16" s="43"/>
    </row>
    <row r="17" spans="2:3" x14ac:dyDescent="0.25">
      <c r="B17" s="188" t="s">
        <v>137</v>
      </c>
      <c r="C17" s="189"/>
    </row>
    <row r="18" spans="2:3" x14ac:dyDescent="0.25">
      <c r="B18" s="190"/>
      <c r="C18" s="191"/>
    </row>
  </sheetData>
  <mergeCells count="2">
    <mergeCell ref="B17:C18"/>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PMA</vt:lpstr>
      <vt:lpstr>Instructivo PMA</vt:lpstr>
      <vt:lpstr>PMA!Área_de_impresión</vt:lpstr>
      <vt:lpstr>PMA!Títulos_a_imprimir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YENNI MARCELA GASCA MUETE</dc:creator>
  <cp:keywords/>
  <dc:description/>
  <cp:lastModifiedBy>Jairo Alonso Saenz Gomez</cp:lastModifiedBy>
  <cp:revision/>
  <dcterms:created xsi:type="dcterms:W3CDTF">2016-07-06T19:37:36Z</dcterms:created>
  <dcterms:modified xsi:type="dcterms:W3CDTF">2026-05-13T14:06:02Z</dcterms:modified>
  <cp:category/>
  <cp:contentStatus/>
</cp:coreProperties>
</file>