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showInkAnnotation="0"/>
  <mc:AlternateContent xmlns:mc="http://schemas.openxmlformats.org/markup-compatibility/2006">
    <mc:Choice Requires="x15">
      <x15ac:absPath xmlns:x15ac="http://schemas.microsoft.com/office/spreadsheetml/2010/11/ac" url="https://ticminambiente-my.sharepoint.com/personal/idramirezb_minambiente_gov_co/Documents/MADS/2023/PROCESO_AJUSTE_IMG_2023/IMG_REVISADOS_PROPUESTA_FINAL/INDICADORES/PLANIFICACION_ORDENAMIENTO_COOR_AMBIENTAL/"/>
    </mc:Choice>
  </mc:AlternateContent>
  <xr:revisionPtr revIDLastSave="145" documentId="13_ncr:1_{77E4D8C3-5D51-4985-BF5D-2245DAE69C4A}" xr6:coauthVersionLast="47" xr6:coauthVersionMax="47" xr10:uidLastSave="{5CE9156B-0663-4CD5-9289-26DA235B4AE2}"/>
  <bookViews>
    <workbookView xWindow="-120" yWindow="-120" windowWidth="20730" windowHeight="11040" firstSheet="1" activeTab="3" xr2:uid="{00000000-000D-0000-FFFF-FFFF00000000}"/>
  </bookViews>
  <sheets>
    <sheet name="Listas" sheetId="2" state="hidden" r:id="rId1"/>
    <sheet name="Instructivo" sheetId="5" r:id="rId2"/>
    <sheet name="POMIUAC_ FORMU_HM" sheetId="1" r:id="rId3"/>
    <sheet name="POMIUAC_FORM_REPORTE" sheetId="7" r:id="rId4"/>
    <sheet name="Hoja2" sheetId="8" state="hidden" r:id="rId5"/>
  </sheets>
  <externalReferences>
    <externalReference r:id="rId6"/>
    <externalReference r:id="rId7"/>
    <externalReference r:id="rId8"/>
  </externalReferences>
  <definedNames>
    <definedName name="_Toc467769473" localSheetId="3">POMIUAC_FORM_REPORTE!#REF!</definedName>
    <definedName name="acumula" localSheetId="3">[1]Listas!$B$36:$B$40</definedName>
    <definedName name="acumula">Listas!$B$36:$B$40</definedName>
    <definedName name="cobertura">Listas!$D$30:$D$33</definedName>
    <definedName name="CPC">#REF!</definedName>
    <definedName name="Desagregaci" localSheetId="3">[1]Listas!$D$30:$D$35</definedName>
    <definedName name="Desagregaci">Listas!$D$30:$D$35</definedName>
    <definedName name="enfoque" localSheetId="3">[1]Listas!$D$22:$D$27</definedName>
    <definedName name="enfoque">Listas!$D$22:$D$27</definedName>
    <definedName name="fuente">Listas!$B$3:$B$4</definedName>
    <definedName name="GGG">'[2]Datos Generales'!$H$5:$H$37</definedName>
    <definedName name="HH" comment="OPCION SI O NO">[2]Formulas!$D$33:$D$34</definedName>
    <definedName name="IPP_20162">#REF!</definedName>
    <definedName name="JJ" comment="SI SE REPORTA">[2]Formulas!$F$33:$F$34</definedName>
    <definedName name="KK" comment="OPCION SI O NO">[2]Formulas!$D$33:$D$34</definedName>
    <definedName name="LINEAS2020">#REF!</definedName>
    <definedName name="Lista_CAR" localSheetId="3">'[3]Datos Generales'!$H$5:$H$37</definedName>
    <definedName name="Lista_CAR">#REF!</definedName>
    <definedName name="ll">#REF!</definedName>
    <definedName name="mATRIZ">#REF!</definedName>
    <definedName name="orienta" localSheetId="3">[1]Listas!$D$38:$D$40</definedName>
    <definedName name="orienta">Listas!$D$38:$D$40</definedName>
    <definedName name="periodicidad" localSheetId="3">[1]Listas!$B$12:$B$19</definedName>
    <definedName name="periodicidad">Listas!$B$12:$B$19</definedName>
    <definedName name="PROGRAMAS">#REF!</definedName>
    <definedName name="PROYECTOS">#REF!</definedName>
    <definedName name="REPORTE" localSheetId="3">[3]Formulas!$F$33:$F$34</definedName>
    <definedName name="REPORTE">[3]Formulas!$F$33:$F$34</definedName>
    <definedName name="SI" localSheetId="3">[3]Formulas!$D$33:$D$34</definedName>
    <definedName name="SI">[3]Formulas!$D$33:$D$34</definedName>
    <definedName name="tipo" localSheetId="3">[1]Listas!$B$7:$B$9</definedName>
    <definedName name="tipo">Listas!$B$7:$B$9</definedName>
    <definedName name="tipounidad" localSheetId="3">[1]Listas!$B$22:$B$33</definedName>
    <definedName name="tipounidad">Listas!$B$22:$B$33</definedName>
    <definedName name="_xlnm.Print_Titles" localSheetId="2">'POMIUAC_ FORMU_HM'!$1:$7</definedName>
    <definedName name="Vigencias" localSheetId="3">#REF!</definedName>
    <definedName name="Vigencia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2" i="7" l="1"/>
  <c r="O13" i="7" l="1"/>
  <c r="M13" i="7"/>
  <c r="K13" i="7"/>
  <c r="AN45" i="7"/>
  <c r="AN46" i="7"/>
  <c r="AN47" i="7"/>
  <c r="AN48" i="7"/>
  <c r="AN49" i="7"/>
  <c r="AN44" i="7"/>
  <c r="J70" i="7" s="1"/>
  <c r="AN57" i="7"/>
  <c r="I70" i="7"/>
  <c r="H70" i="7"/>
  <c r="G71" i="7"/>
  <c r="H71" i="7"/>
  <c r="I71" i="7"/>
  <c r="G72" i="7"/>
  <c r="H72" i="7"/>
  <c r="I72" i="7"/>
  <c r="G73" i="7"/>
  <c r="H73" i="7"/>
  <c r="I73" i="7"/>
  <c r="G74" i="7"/>
  <c r="H74" i="7"/>
  <c r="I74" i="7"/>
  <c r="G75" i="7"/>
  <c r="H75" i="7"/>
  <c r="I75" i="7"/>
  <c r="F75" i="7"/>
  <c r="F71" i="7"/>
  <c r="F72" i="7"/>
  <c r="F73" i="7"/>
  <c r="F74" i="7"/>
  <c r="F70" i="7"/>
  <c r="I76" i="7"/>
  <c r="H76" i="7"/>
  <c r="F76" i="7"/>
  <c r="AJ58" i="7"/>
  <c r="AK58" i="7"/>
  <c r="AL58" i="7"/>
  <c r="AM58" i="7"/>
  <c r="AJ59" i="7"/>
  <c r="AK59" i="7"/>
  <c r="AL59" i="7"/>
  <c r="AM59" i="7"/>
  <c r="AJ60" i="7"/>
  <c r="AK60" i="7"/>
  <c r="AL60" i="7"/>
  <c r="AM60" i="7"/>
  <c r="AJ61" i="7"/>
  <c r="AK61" i="7"/>
  <c r="AL61" i="7"/>
  <c r="AM61" i="7"/>
  <c r="AJ62" i="7"/>
  <c r="AK62" i="7"/>
  <c r="AL62" i="7"/>
  <c r="AM62" i="7"/>
  <c r="AJ63" i="7"/>
  <c r="AK63" i="7"/>
  <c r="G76" i="7" s="1"/>
  <c r="AL63" i="7"/>
  <c r="AM63" i="7"/>
  <c r="AM57" i="7"/>
  <c r="AL57" i="7"/>
  <c r="AK57" i="7"/>
  <c r="G70" i="7" s="1"/>
  <c r="AJ57" i="7"/>
  <c r="V63" i="7"/>
  <c r="X63" i="7"/>
  <c r="Z63" i="7"/>
  <c r="AB63" i="7"/>
  <c r="AC63" i="7"/>
  <c r="AE63" i="7"/>
  <c r="AG63" i="7"/>
  <c r="AI63" i="7"/>
  <c r="N63" i="7"/>
  <c r="L63" i="7"/>
  <c r="O63" i="7"/>
  <c r="Q63" i="7"/>
  <c r="S63" i="7"/>
  <c r="U63" i="7"/>
  <c r="G44" i="7"/>
  <c r="E57" i="7"/>
  <c r="F45" i="7"/>
  <c r="F46" i="7"/>
  <c r="F47" i="7"/>
  <c r="F48" i="7"/>
  <c r="F49" i="7"/>
  <c r="G49" i="7"/>
  <c r="G45" i="7"/>
  <c r="G46" i="7"/>
  <c r="G47" i="7"/>
  <c r="G48" i="7"/>
  <c r="G58" i="7" l="1"/>
  <c r="AN58" i="7" s="1"/>
  <c r="G57" i="7"/>
  <c r="AO57" i="7" s="1"/>
  <c r="J87" i="7"/>
  <c r="H87" i="7"/>
  <c r="G87" i="7"/>
  <c r="F87" i="7"/>
  <c r="J85" i="7"/>
  <c r="H85" i="7"/>
  <c r="G85" i="7"/>
  <c r="F85" i="7"/>
  <c r="J84" i="7"/>
  <c r="H84" i="7"/>
  <c r="G84" i="7"/>
  <c r="F84" i="7"/>
  <c r="J83" i="7"/>
  <c r="H83" i="7"/>
  <c r="G83" i="7"/>
  <c r="F83" i="7"/>
  <c r="F62" i="7"/>
  <c r="G62" i="7"/>
  <c r="AN62" i="7" s="1"/>
  <c r="E62" i="7"/>
  <c r="E75" i="7" s="1"/>
  <c r="H63" i="7"/>
  <c r="E58" i="7"/>
  <c r="E71" i="7" s="1"/>
  <c r="E59" i="7"/>
  <c r="E72" i="7" s="1"/>
  <c r="E60" i="7"/>
  <c r="E73" i="7" s="1"/>
  <c r="E61" i="7"/>
  <c r="E74" i="7" s="1"/>
  <c r="E70" i="7"/>
  <c r="AK44" i="7"/>
  <c r="AJ44" i="7"/>
  <c r="F58" i="7"/>
  <c r="F59" i="7"/>
  <c r="F60" i="7"/>
  <c r="F61" i="7"/>
  <c r="F44" i="7"/>
  <c r="F57" i="7" s="1"/>
  <c r="J63" i="7"/>
  <c r="G59" i="7"/>
  <c r="AN59" i="7" s="1"/>
  <c r="G60" i="7"/>
  <c r="AN60" i="7" s="1"/>
  <c r="G61" i="7"/>
  <c r="AN61" i="7" s="1"/>
  <c r="AJ45" i="7"/>
  <c r="AK45" i="7"/>
  <c r="AL45" i="7"/>
  <c r="AM45" i="7"/>
  <c r="AJ46" i="7"/>
  <c r="AK46" i="7"/>
  <c r="AL46" i="7"/>
  <c r="AM46" i="7"/>
  <c r="AJ47" i="7"/>
  <c r="AK47" i="7"/>
  <c r="AL47" i="7"/>
  <c r="AM47" i="7"/>
  <c r="AJ48" i="7"/>
  <c r="AK48" i="7"/>
  <c r="AL48" i="7"/>
  <c r="AM48" i="7"/>
  <c r="AJ49" i="7"/>
  <c r="AK49" i="7"/>
  <c r="AL49" i="7"/>
  <c r="AM49" i="7"/>
  <c r="AM44" i="7"/>
  <c r="AL44" i="7"/>
  <c r="H50" i="7"/>
  <c r="AC50" i="7"/>
  <c r="AE50" i="7"/>
  <c r="AG50" i="7"/>
  <c r="AI50" i="7"/>
  <c r="Z50" i="7"/>
  <c r="X50" i="7"/>
  <c r="V50" i="7"/>
  <c r="S50" i="7"/>
  <c r="U50" i="7"/>
  <c r="Q50" i="7"/>
  <c r="O50" i="7"/>
  <c r="L50" i="7"/>
  <c r="J50" i="7"/>
  <c r="N50" i="7"/>
  <c r="AB50" i="7"/>
  <c r="AQ60" i="7" l="1"/>
  <c r="AO60" i="7"/>
  <c r="AO61" i="7"/>
  <c r="AQ61" i="7"/>
  <c r="AQ59" i="7"/>
  <c r="AO59" i="7"/>
  <c r="AO62" i="7"/>
  <c r="AQ62" i="7"/>
  <c r="AO58" i="7"/>
  <c r="AQ58" i="7"/>
  <c r="AQ57" i="7"/>
  <c r="E86" i="7"/>
  <c r="E85" i="7"/>
  <c r="E84" i="7"/>
  <c r="E83" i="7"/>
  <c r="G86" i="7"/>
  <c r="E87" i="7"/>
  <c r="J82" i="7"/>
  <c r="E82" i="7"/>
  <c r="H86" i="7"/>
  <c r="J86" i="7"/>
  <c r="G82" i="7"/>
  <c r="H82" i="7"/>
  <c r="F86" i="7"/>
  <c r="J72" i="7"/>
  <c r="J75" i="7"/>
  <c r="AJ50" i="7"/>
  <c r="AK50" i="7"/>
  <c r="AL50" i="7"/>
  <c r="AM50" i="7"/>
  <c r="C5" i="8"/>
  <c r="C6" i="8" s="1"/>
  <c r="C7" i="8" s="1"/>
  <c r="C8" i="8" s="1"/>
  <c r="I13" i="7"/>
  <c r="I12" i="7"/>
  <c r="F4" i="7"/>
  <c r="B2" i="7"/>
  <c r="J73" i="7" l="1"/>
  <c r="J71" i="7"/>
  <c r="J74" i="7"/>
  <c r="F88" i="7"/>
  <c r="G88" i="7"/>
  <c r="J88" i="7"/>
  <c r="H88" i="7"/>
  <c r="M12" i="7"/>
  <c r="K12" i="7"/>
  <c r="AN63" i="7"/>
  <c r="O12" i="7"/>
  <c r="J76" i="7" l="1"/>
</calcChain>
</file>

<file path=xl/sharedStrings.xml><?xml version="1.0" encoding="utf-8"?>
<sst xmlns="http://schemas.openxmlformats.org/spreadsheetml/2006/main" count="471" uniqueCount="299">
  <si>
    <t>Fuente</t>
  </si>
  <si>
    <t>Dependencia</t>
  </si>
  <si>
    <t xml:space="preserve">Primaria </t>
  </si>
  <si>
    <t>DAASU - Dirección Asuntos Ambientales Sectorial Urbano</t>
  </si>
  <si>
    <t>Secundaria</t>
  </si>
  <si>
    <t>DAMCRA - Dirección Asuntos Marinos y Costeros</t>
  </si>
  <si>
    <t>Alternativa</t>
  </si>
  <si>
    <t>DBBSE - Dirección Bosques, Biodiversidad y Servicios Ecosistémicos</t>
  </si>
  <si>
    <t>Tipo de Indicador</t>
  </si>
  <si>
    <t>DCC - Dirección Cambio Climático Y  Gestión del  Riesgo</t>
  </si>
  <si>
    <t>Gestión</t>
  </si>
  <si>
    <t>DGIRH - Dirección de Gestión Integral del Recurso Hídrico</t>
  </si>
  <si>
    <t xml:space="preserve">Producto </t>
  </si>
  <si>
    <t>DOAT - Dirección de Ordenamiento Ambiental Territorial SINA</t>
  </si>
  <si>
    <t>Resultado</t>
  </si>
  <si>
    <t>GCOM - Grupo de Comunicaciones</t>
  </si>
  <si>
    <t>OAI - Oficina de Asuntos Internacionales</t>
  </si>
  <si>
    <t>Periodicidad</t>
  </si>
  <si>
    <t>OCI - Oficina de Control Interno</t>
  </si>
  <si>
    <t>Diario</t>
  </si>
  <si>
    <t>ONVS - Oficina de Negocios Verdes</t>
  </si>
  <si>
    <t xml:space="preserve">Mensual </t>
  </si>
  <si>
    <t>OAP - Oficina Asesora de Planeación</t>
  </si>
  <si>
    <t>Bimensual</t>
  </si>
  <si>
    <t>OTIC - Oficina de Tecnologías de la Información</t>
  </si>
  <si>
    <t xml:space="preserve">Trimestral </t>
  </si>
  <si>
    <t>OAJ - Oficina Asesora Jurídica</t>
  </si>
  <si>
    <t xml:space="preserve">Semestral </t>
  </si>
  <si>
    <t>SG - Secretaría General</t>
  </si>
  <si>
    <t xml:space="preserve">Anual </t>
  </si>
  <si>
    <t>SEP - Subdirección de Educación y Participación</t>
  </si>
  <si>
    <t xml:space="preserve">Bianual </t>
  </si>
  <si>
    <t>VPNA - Viceministerio de Politicas y Normalización Ambiental</t>
  </si>
  <si>
    <t>Quinquenal</t>
  </si>
  <si>
    <t>VOAT - Viceministerio de Ordenamiento Ambiental del Territorio</t>
  </si>
  <si>
    <t>Unidad de Medida</t>
  </si>
  <si>
    <t>Enfoque</t>
  </si>
  <si>
    <t>Hectáreas</t>
  </si>
  <si>
    <t>Enfoque de derechos humanos</t>
  </si>
  <si>
    <t>Millones de pesos</t>
  </si>
  <si>
    <t>Enfoque intergeneracional</t>
  </si>
  <si>
    <t>Toneladas de CO2eq </t>
  </si>
  <si>
    <t>Enfoque diferencial</t>
  </si>
  <si>
    <t>Número</t>
  </si>
  <si>
    <t>Enfoque étnico</t>
  </si>
  <si>
    <t xml:space="preserve">Porcentaje </t>
  </si>
  <si>
    <t>Enfoque de género</t>
  </si>
  <si>
    <t>ppm</t>
  </si>
  <si>
    <t>No Aplica</t>
  </si>
  <si>
    <t>Puntos porcentuales</t>
  </si>
  <si>
    <t>Tasa</t>
  </si>
  <si>
    <t>Desagregación Geográfica</t>
  </si>
  <si>
    <t>Toneladas</t>
  </si>
  <si>
    <t>Nacional</t>
  </si>
  <si>
    <t>Documentos</t>
  </si>
  <si>
    <t>Departamental</t>
  </si>
  <si>
    <t>Informes</t>
  </si>
  <si>
    <t>Regional</t>
  </si>
  <si>
    <t>Otra</t>
  </si>
  <si>
    <t>Local</t>
  </si>
  <si>
    <t>Municipal</t>
  </si>
  <si>
    <t>Tipo de acumulación</t>
  </si>
  <si>
    <t>Mantenimiento (stock)</t>
  </si>
  <si>
    <t xml:space="preserve">Flujo </t>
  </si>
  <si>
    <t xml:space="preserve">Orientación </t>
  </si>
  <si>
    <t xml:space="preserve">Acumulado </t>
  </si>
  <si>
    <t>Aumento</t>
  </si>
  <si>
    <t xml:space="preserve">Capacidad </t>
  </si>
  <si>
    <t>Mantenimiento</t>
  </si>
  <si>
    <t>Reducción</t>
  </si>
  <si>
    <t xml:space="preserve">MINISTERIO DE AMBIENTE 
Y DESARROLLO SOSTENIBLE </t>
  </si>
  <si>
    <t>Hoja Metodológica de indicadores</t>
  </si>
  <si>
    <t>Proceso: Administración del Sistema Integrado de Gestión</t>
  </si>
  <si>
    <t>Versión: 1</t>
  </si>
  <si>
    <r>
      <t xml:space="preserve">Vigencia: </t>
    </r>
    <r>
      <rPr>
        <sz val="8"/>
        <rFont val="Arial Narrow"/>
        <family val="2"/>
      </rPr>
      <t>06/10/2022</t>
    </r>
  </si>
  <si>
    <t xml:space="preserve"> Código: F-E-SIG-46</t>
  </si>
  <si>
    <t>1. CONTACTO INSTITUCIONAL</t>
  </si>
  <si>
    <t>1.1. Entidad o institución responsable del indicador</t>
  </si>
  <si>
    <t xml:space="preserve">Corresponde a la Entidad que por su misionalidad adelanta acciones de política orientadas al cumplimiento de la meta o medida. Así mismo, es la entidad a cargo de reportar los avances del indicador. </t>
  </si>
  <si>
    <t>1.2. Área o dependencia responsable del indicador</t>
  </si>
  <si>
    <t>Corresponde a el área o dependencia a cargo de reportar los avances del indicador.</t>
  </si>
  <si>
    <t>1.3. Dirección de correo electrónico de contacto</t>
  </si>
  <si>
    <t>Dirección de correo de la entidad para responder inquietudes sobre el indicador</t>
  </si>
  <si>
    <t>1.4. Número telefónico de la entidad o institución</t>
  </si>
  <si>
    <t>Número telefónico de la entidad o institución para atención al ciudadano</t>
  </si>
  <si>
    <t>1.5. Fecha de publicación de los metadatos</t>
  </si>
  <si>
    <t>Fecha mas reciente de difusión de los metadatos</t>
  </si>
  <si>
    <t>2. CARACTERÍSTICAS DEL INDICADOR</t>
  </si>
  <si>
    <t>2.1. Nombre del Indicador</t>
  </si>
  <si>
    <t xml:space="preserve">Expresión verbal, precisa y concreta que identifica el indicador </t>
  </si>
  <si>
    <t>2.1.1. Codigo</t>
  </si>
  <si>
    <t xml:space="preserve">Si el indicador tiene un codigo por favor ingresarlo en esta sección </t>
  </si>
  <si>
    <t>2.2. Descripción del indicador</t>
  </si>
  <si>
    <t>Corresponde al alcance de la información que el indicador va a proporcionar. Este campo debe responder a las preguntas ¿Qué mide el indicador?, ¿Cómo lo mide?, ¿Qué aspectos tiene en cuenta el indicador? Y ¿Por qué es imporntante medir el indicador?</t>
  </si>
  <si>
    <t>2.3. Marco Normativo</t>
  </si>
  <si>
    <t>Correponde al conjunto de normas, criterios, metodologías y lineamientos que establecen que se debe generar el indicador o la información y la forma como deben desarrollarse.</t>
  </si>
  <si>
    <t>2.4. Tipo de Indicador</t>
  </si>
  <si>
    <t xml:space="preserve">Gestión: Cuantifica los recursos fisicos, humanos y financieros utilizados en el desarrollo de las acciones; procesos, procedimientos y operaciones realizadas durante la etapa de implementación
Producto: Cuantifica los bienes y servicios (intermedios o finales) producidos y/o provisionados a partir de una determinada intervensión, así como los cambios generados por ésta que son pertinentes para el logro de los efectos directos.
Resultado: Mide los cambios resultantes en el bienestar de la población objetivo de la intervención como consecuencia (directa o indirecta) de la entrega de los productos </t>
  </si>
  <si>
    <t>2.4.1. Tipo de Acumulación</t>
  </si>
  <si>
    <t xml:space="preserve">La definición del tipo de acumulación permitirá realizar la lectura de los avances, delinear adecuadamente las líneas de base y determinar las metas para cada uno de los indicadores. Los principales tipos de acumulación se ilustran a continuación:
- Mantenimiento (stock): Busca que se mantenga un resultado que se tiene a una fecha determinada (p.ej. Producción de crudo).
- Flujo: Los resultados de un año, no se acumulan con los del siguiente. En este caso, se brinda mayor importancia al avance que se obtenga en el último año (p.ej. Exportaciones no minero-energéticas).
- Acumulado: Mide los avances de cada año de manera individual, pero al finalizar el periodo se sumarán las intervenciones de todos los años. Las metas no incluyen el valor de la línea base (p.ej. Soluciones de vivienda entregadas).
- Capacidad: Centra su atención en la medición del avance entre el punto de partida (línea base) y el punto esperado de llegada (meta). Sí toma en cuenta la línea de base (p.ej. Red vial terciaria construida).
- Reducción: Busca que se disminuyan los valores en el tiempo (p. ej. Atentados terroristas).
Nota 1: Seleccionar la opción que corresponda en la lista desplegable de la ficha. </t>
  </si>
  <si>
    <t>2.4.2. Orientación del Indicador</t>
  </si>
  <si>
    <t>Aquí se debe precisar cómo se espera que se comporte el indicador frente a la meta prevista. Para ello, existen tres alternativas: (1) que aumente (p.ej. Red de vías secundarias construidas), (2) que se mantenga (p.ej. Cobertura universal en el régimen subsidiado), o (3) que se reduzca (p.ej. Tasa de homicidios). 
Nota 1: Seleccionar la opción que corresponda en la lista desplegable de la ficha.</t>
  </si>
  <si>
    <t>2.5. Unidad de Medida</t>
  </si>
  <si>
    <t xml:space="preserve">La unidad de medida está implícita en la variable que forma parte del numerador y denominador y corresponde al parámetro de referencia para determinar las magnitudes de medición. </t>
  </si>
  <si>
    <t>2.5.1. Otra  Cuál?</t>
  </si>
  <si>
    <t xml:space="preserve">Si la unidad de medida no se encuentra en la lista desplegable indicar en este espacio la unidad de medida del indicador </t>
  </si>
  <si>
    <t>2.6. Fuente de la Información</t>
  </si>
  <si>
    <t>Diligencie el nombre de la Fuente o fuente proveedoras de los datos empleados para calcular el indicador</t>
  </si>
  <si>
    <t xml:space="preserve">2.6.1. Tipo de Fuente </t>
  </si>
  <si>
    <t>Fuente primaria: Es aquella que obtiene los datos directamente de las unidades estadísticas empleando instrumentos propios.
Fuente Secundaria: Corresponde al conjunto de datos, sobre hechos o fenómenos, que se obtienen a partir de la recolección realizada por otros.
Fuente alternativa:  Corresponden a las provenientes mediante equipos electrónicos de medición</t>
  </si>
  <si>
    <t>2.7. Nombre de la Operación Estadística o Registro Administrativo</t>
  </si>
  <si>
    <t>Especifique el nombre de la operación estadística o registro administrativo del cual es resultado el indicador que se está describiendo</t>
  </si>
  <si>
    <t xml:space="preserve">2.8. Periodicidad de Medición </t>
  </si>
  <si>
    <t>Corresponde a la frecuencia con la cual se recolecta la información de avances y a partir de la cual se realiza el reporte de avance.</t>
  </si>
  <si>
    <t>2.8.1. Periodicidad de Reporte</t>
  </si>
  <si>
    <t>Corresponde a la frecuencia con la cual se realiza el reporte del indicador</t>
  </si>
  <si>
    <t>2.8.2. Días de Rezago</t>
  </si>
  <si>
    <t>Corresponde al registro del número de días, después de cumplido el Periodo de medición, que tarda la información para estar disponible y ser reportada.</t>
  </si>
  <si>
    <t>2.9.  Sistema(s) de Información (si aplica)</t>
  </si>
  <si>
    <t xml:space="preserve">Corresponde al nombre del sistema de información, el cual según la Metodología del Plan de Implementación y Seguimiento de MinAmbiente hace referencia a los sistemas con los que cuenta cada entidad para gestionar, administrar y reportar la información asociada al seguimiento de las metas y medidas a su cargo.  
También se puede incluir operaciones estadísticas que darán cuenta de la producción y suministro de la información que se utiliza para la construcción y reporte del indicador. 
Nota 1: En caso de no contar con un sistema o una operación estadística específica, se debe diligenciar el nombre de la (s) entidad (es) encargada (s) de la producción y/o suministro de la información que se utiliza para la construcción y reporte del indicador. </t>
  </si>
  <si>
    <t>2.10. Metodología de Cálculo del indicador</t>
  </si>
  <si>
    <t>Corresponde a una breve descripción de la Recolección de datos, procesamiento de datos y presentación de los resultados del indicador, incluyendo la formula de cálculo</t>
  </si>
  <si>
    <t>2.11. Valor Linea Base</t>
  </si>
  <si>
    <t>Es el valor del indicador que se fija como punto de partida para comparar respecto de la situación inicial del indicador.</t>
  </si>
  <si>
    <t>2.11.1. Fecha Linea Base</t>
  </si>
  <si>
    <t>Mes</t>
  </si>
  <si>
    <t>Año</t>
  </si>
  <si>
    <t>2.11.2. Fuente 
Linea Base</t>
  </si>
  <si>
    <t>Corresponde al nombre del sistema de información o encuesta encargada (s) de la producción y/o suministro de la información sobre la línea base. En su defecto de la institución que generó la información</t>
  </si>
  <si>
    <t>2.12. Metas</t>
  </si>
  <si>
    <t xml:space="preserve">Corresponde a la cantidad programada o valor objetivo que espera alcanzar un indicador en un periodo específico (año y total). </t>
  </si>
  <si>
    <t xml:space="preserve">2.13. Desagregación Geográfica </t>
  </si>
  <si>
    <t xml:space="preserve">Extensión territorial sobre la cual se ejecuta el indicador </t>
  </si>
  <si>
    <t>2.14. Desagregación Temática</t>
  </si>
  <si>
    <t>Corresponde a la(s) variable(e) cualitativas por las cuales se desagregan los resultados del indicador, como por ejemplo: Sociodemográfica (Sexo, Grupo etario, Grupo étnico, Población en condición de discapacidad).</t>
  </si>
  <si>
    <t>2.14.1. Enfoque</t>
  </si>
  <si>
    <t>Corresponde al tipo de enfoque que tiene el indicador de diferentes Opciones en la lista desplegable: Enfoque de derechos humanos. Enfoque intergeneracional. Enfoque diferencial. Enfoque étnico. Enfoque de género. No aplica.</t>
  </si>
  <si>
    <t>2.15. Nomenclaturas y clasificaciones estadísticas</t>
  </si>
  <si>
    <t>Indique las clasificaciones o nomenclaturas utilizadas para la producción del indicador, así como la versión de las mismas
•	Una nomenclatura es un conjunto de códigos numéricos o alfanuméricos que sirven para identificar diferentes elementos. Ejemplo: Codificación de la División Político Administrativa (DIVIPOLA)
•	Una clasificación estadística es la que se elabora para la recolección y presentación de datos numéricos recolectados sistemáticamente (es decir, estadísticas). Ejemplo:Clasificación Estadística Internacional de Enfermedades y Problemas Relacionados con la Salud (CIE)</t>
  </si>
  <si>
    <t>2.16. Alcance temático</t>
  </si>
  <si>
    <t>Corresponde a los principales sectores o temas cubiertos por el conjunto de datos estadísticos</t>
  </si>
  <si>
    <t>2.17. Población Objetivo</t>
  </si>
  <si>
    <t>Conjunto de elementos de los que se desea obtener los datos y sobre los que se presentan conclusiones o resultados; está compuesta por unidades que comparten alguna característica, tienen una localización geográfica y un tiempo como periodo de referencia.</t>
  </si>
  <si>
    <t>2.18. Definiciones</t>
  </si>
  <si>
    <t>Incluya en este espacio las definciones que son indispensables tener en cuenta para el cálculo del indicador</t>
  </si>
  <si>
    <t>3. DIFUSIÓN</t>
  </si>
  <si>
    <t>3.1. Año o Serie Disponible</t>
  </si>
  <si>
    <t>Corresponde al intervalo de años anteriores para los cuales se cuenta con información sobre el indicador.</t>
  </si>
  <si>
    <t xml:space="preserve">3.2. Serie Histórica Disponible </t>
  </si>
  <si>
    <t xml:space="preserve">Año </t>
  </si>
  <si>
    <t>Valor</t>
  </si>
  <si>
    <t>3.3. Frecuencia de Difusión</t>
  </si>
  <si>
    <t>Corresponde a la frecuencia con la cual se difunde o publica la información de reporte del indicador</t>
  </si>
  <si>
    <t>3.4. Medios de Difusión</t>
  </si>
  <si>
    <t>Medios de difusión (internet, correo electrónico, etc) formatos fisicos (impreso, medios ópticos, archivos electrónicos) que se pone adisposición de los usuarios el indicador que se difunde</t>
  </si>
  <si>
    <t>4. COMENTARIOS ADICIONALES</t>
  </si>
  <si>
    <t>Corresponde a los comentarios que deban tenerse en cuenta sobre el indicador, que se consideran pertinentes y que no fueron tenidos en cuenta a través de las otras secciones de la ficha técnica. En tal sentido, aquí se incluye información adicional necesaria para la conceptualización y comprensión del indicador.</t>
  </si>
  <si>
    <t>5. DATOS DEL RESPONSABLE DEL DILIGENCIAMIENTO Y VALIDACIÓN DE LA HOJA METODOLÓGICA Y REPORTE DEL INDICADOR</t>
  </si>
  <si>
    <t>5.1. Datos del responsable del diligenciamiento de la información  en la ficha técnica y del reporte</t>
  </si>
  <si>
    <t>Nombre</t>
  </si>
  <si>
    <t>Cargo</t>
  </si>
  <si>
    <t>Correo</t>
  </si>
  <si>
    <t>Entidad</t>
  </si>
  <si>
    <t>Teléfono</t>
  </si>
  <si>
    <t>5.2.  Datos del responsable de la validación de la información en la ficha técnica y del reporte</t>
  </si>
  <si>
    <t>5.3. Fecha de aprobación</t>
  </si>
  <si>
    <t>Corresponde a la fecha en la cual la ficha técnica del indicador es aprobada por la dependencia o entidad encargada de hacer la validación</t>
  </si>
  <si>
    <t>DOCUMENTACION  METODOLÓGICA INDICADORES 
PLAN ESTADÍSTICO INSTITUCIONAL</t>
  </si>
  <si>
    <t>Proceso:  Administración del Sistema Integrado de Gestión</t>
  </si>
  <si>
    <r>
      <t>Vigencia: 06</t>
    </r>
    <r>
      <rPr>
        <sz val="8"/>
        <rFont val="Arial Narrow"/>
        <family val="2"/>
      </rPr>
      <t>/10/2022</t>
    </r>
  </si>
  <si>
    <t>Código: F-E-SIG-46</t>
  </si>
  <si>
    <t>Ministerio de Ambiente y Desarrollo Sostenible -MinAmbiente</t>
  </si>
  <si>
    <t>Dirección de Asuntos Marinos, Costero y Recursos Acuáticos</t>
  </si>
  <si>
    <t xml:space="preserve">servicioalciudadano@minambiente.gov.co </t>
  </si>
  <si>
    <t xml:space="preserve">"Conmutador: +57 6013323400, Whatsapp: +57 3102213891
Línea gratuita nacional: 018000919301
Línea Celular: +57 3133463676"													</t>
  </si>
  <si>
    <t xml:space="preserve">Avance en la formulación y/o ajuste de los Planes de Ordenación y Manejo Integrado de la Unidad Ambiental Costera – POMIUAC </t>
  </si>
  <si>
    <t>El indicador permite medir el avance en el cumplimiento de la meta de POMIUAC formulados y /o ajustados, definida por la autoridad ambiental para el cuatrienio.
El indicador mide el cumplimiento de las metas establecidas por la autoridad ambiental en relación con la formulación y/o ajuste de los Planes de Ordenación y Manejo de Unidades Ambientales Costeras de su jurisdicción, aportando al cumplimiento de metas de la Política Nacional Ambiental para el Desarrollo Sostenible de los Espacios Oceánicos y las Zonas Costeras e Insulares de Colombia -PNAOCI y a las metas NDC.</t>
  </si>
  <si>
    <t xml:space="preserve">Decreto-Ley 2811 de 1974 </t>
  </si>
  <si>
    <t xml:space="preserve">Estableció en su artículo 164 que “Corresponde al Estado la protección del ambiente marino, constituido por las aguas, por el suelo, el subsuelo y el espacio aéreo del mar territorial y el de la zona económica, y por las playas y recursos naturales renovables de la zona.” </t>
  </si>
  <si>
    <t xml:space="preserve"> Ley 99 de 1993</t>
  </si>
  <si>
    <t>Define las funciones del Ministerio de Medio Ambiente confiriendo la obligación de formular las Políticas Nacionales en relación con el medio ambiente y los recursos naturales renovables, establecer reglas y criterios de ordenamiento ambiental de uso del territorio y de los mares adyacentes,  Dirigir y coordinar el proceso de planificación y la ejecución armónica de las actividades en materia ambiental, de las entidades integrantes del Sistema Nacional Ambiental (SINA) y fijar las pautas generales para el ordenamiento y manejo de  Unidad Ambiental Costera hidrográficas y demás áreas de manejo especial. Esta Ley igualmente establece la competencia a las Corporaciones Autónomas Regionales y de Desarrollo Sostenible en la eejecución de las políticas, planes y programas nacionales en materia ambiental a través del ejercicio de la función de máxima autoridad ambiental en el área de su jurisdicción, de acuerdo con las normas de carácter superior y conforme a los criterios y directrices trazadas por el Ministerio del Medio Ambiente</t>
  </si>
  <si>
    <t>Ley 165 de 1994</t>
  </si>
  <si>
    <t>Colombia ratifica su adhesión al Convenio sobre la Diversidad Biológica -CDB, la cual ha promovido y respaldado el desarrollo y apuesta de enfoques para el ordenamiento marino costero (gestión o manejo integrado de zonas costeras -MIZC), como fue inicialmente el Mandato de Yakarta en 1995 (Decisión II/10).</t>
  </si>
  <si>
    <t xml:space="preserve">Ley 1450 de 2011 </t>
  </si>
  <si>
    <t xml:space="preserve">Expide el Plan Nacional de Desarrollo 2011-2014, que en su artículo 208 establece lo concerniente a la autoridad ambiental marina de las Corporaciones Autónomas Regionales y las de Desarrollo Sostenibles de los departamentos costeros </t>
  </si>
  <si>
    <t xml:space="preserve">Decreto 3570 de 2011 </t>
  </si>
  <si>
    <t xml:space="preserve">Modificó la parte final del parágrafo 3o del artículo 207 de la Ley 1450 de 2011, en el sentido que a la Dirección de Asuntos Marinos, Costeros y Recursos Acuáticos del Ministerio de Ambiente y Desarrollo Sostenible le corresponde “Emitir concepto previo a la aprobación de los planes de manejo integrado de las unidades ambientales costeras que deben ser adoptados por las corporaciones autónomas regionales”. </t>
  </si>
  <si>
    <t xml:space="preserve">Decreto 1120 de 2013 </t>
  </si>
  <si>
    <t>Reglamenta las Unidades Ambientales Costeras (UAC) y las comisiones conjuntas, establece las reglas de procedimiento y criterios para reglamentar la restricción de ciertas actividades en pastos marinos, y dicta otras disposiciones</t>
  </si>
  <si>
    <t>Decreto 1076 de 2015</t>
  </si>
  <si>
    <t xml:space="preserve">Decreto Único Reglamentario del Sector Ambiente y Desarrollo Sostenible, compila la normativa vigente a la fecha de su expedición y se encuentra en permanente actualización. </t>
  </si>
  <si>
    <t xml:space="preserve">Decreto 415 de 2017 </t>
  </si>
  <si>
    <t>Adiciona al Título 4 de la Parte 2 del Libro 2 del Decreto 1076 de 2015, Decreto Único Reglamentario del Sector Ambiente y Desarrollo Sostenible, un Capítulo 3 en el que se establece el Plan de Ordenación y Manejo Integrado de la Unidad Ambiental Costera -POMIUAC Caribe Insular, en el Departamento Archipiélago de San Andrés, Providencia y Santa Catalina”.</t>
  </si>
  <si>
    <t>Resolución 768 de 2017</t>
  </si>
  <si>
    <t xml:space="preserve">Adopta la Guía Técnica para la Ordenación y Manejo Integrado de la Zona Costera elaborada por la Dirección de Asuntos Marinos, Costeros y Recursos Acuáticos del Ministerio de Ambiente y Desarrollo Sostenible. </t>
  </si>
  <si>
    <t xml:space="preserve">Ley 2169 de 2021 </t>
  </si>
  <si>
    <t>Ley de Acción Climática, acoge la meta de NDC y establece que, dentro de las metas nacionales de adaptación al cambio climático, en el sector ambiente y desarrollo sostenible, se debe “Adoptar e implementar a 2030, el cien por ciento (100%) de los Planes de Ordenación y Manejo Integrado de las Unidades Ambientales Costeras (POMIUAC) con acciones de adaptación basada en ecosistemas sobre manglar y pastos marinos, arrecifes coralinos, y otros ecosistemas costero</t>
  </si>
  <si>
    <t>Resolución 1979 de 2017</t>
  </si>
  <si>
    <t xml:space="preserve">Adopta la Guía Técnica para la Ordenación, Ordenamiento y Planificación Ambiental de la Unidad Ambiental Costera Caribe Insular </t>
  </si>
  <si>
    <r>
      <rPr>
        <b/>
        <sz val="10"/>
        <rFont val="Arial Narrow"/>
        <family val="2"/>
      </rPr>
      <t xml:space="preserve">Documentación de Referencia: </t>
    </r>
    <r>
      <rPr>
        <sz val="10"/>
        <rFont val="Arial Narrow"/>
        <family val="2"/>
      </rPr>
      <t xml:space="preserve">
- Política nacional ambiental para el desarrollo sostenible de los espacios oceánicos y las zonas costeras e insulares de Colombia – PNAOC. 
- Guía Técnica para la Ordenación y Manejo Integrado de la Zona Costera. 
- Guía Técnica para la Ordenación, Ordenamiento y Planificación Ambiental de la Unidad Ambiental Costera Caribe Insular 
- NDC de Colombia, actualización 2020. </t>
    </r>
  </si>
  <si>
    <t>2.5.1. Otra  Cúal</t>
  </si>
  <si>
    <t>Informe de Avance en la Ejecución de los Planes de Acción Cuatrienales de las Autoridades Ambientales</t>
  </si>
  <si>
    <t xml:space="preserve">Informe de Avance en la Ejecución de los Planes de Acción Cuatrienales de las Autoridades Ambientales													</t>
  </si>
  <si>
    <t>60 días</t>
  </si>
  <si>
    <t xml:space="preserve">Para efectos de la programación de las metas en el Plan de Acción, la AA deberá considerar la siguiente ponderación por Fase en el marco de la formulación y/o ajuste de los Planes de Ordenación y Manejo de  Unidad Ambiental Costera Hidrográficas –POMIUACS:
</t>
  </si>
  <si>
    <t>Porcentaje de avance del cumplimiento de la meta anual en la formulación y/o ajuste de cada POMIUAC 
Es resultado del cociente entre el avance en la formulación del POMIUAC y la meta anual establecida al cierre de cada vigencia.
Donde:
PAMAP zt = Porcentaje de avance de la meta anual en la formulación del POMIUAC z, en el tiempo t.
PAFP zt = Porcentaje de avance alcanzado en la formulación del POMIUAC z, en el tiempo t.
MFP zt = Meta anual establecida en porcentaje (%) en la formulación del POMIUAC z, en el tiempo t.
z = Corresponde al POMIUAC que se encuentra en proceso de formulación y/o ajuste (POMIUAC, 1, POMIUAC 2, etc.)
t = Año de cálculo del indicador</t>
  </si>
  <si>
    <t>Porcentaje de avance promedio del cumplimiento de la meta anual en la formulación y/o ajuste de los POMIUAC  
El cálculo del Porcentaje promedio de avance del cumplimiento de las metas anuales en la formulación de los POMIUAC se obtiene de la siguiente manera:
Donde:
PPAPOMIUACS t = Porcentaje de avance promedio del cumplimiento de las metas anuales en la formulación y/o ajuste de los POMIUACS, en el tiempo t.
PAMAP zt = Porcentaje de avance del cumplimiento de la meta anual en la formulación y/o ajuste del POMIUAC z, en el tiempo t.
N t = número total de planes en el tiempo t.</t>
  </si>
  <si>
    <r>
      <t xml:space="preserve">Reporte porcentaje de avance alcanzado en la formulación y/o ajuste de cada POMIUAC 
</t>
    </r>
    <r>
      <rPr>
        <sz val="10"/>
        <rFont val="Arial Narrow"/>
        <family val="2"/>
      </rPr>
      <t xml:space="preserve">Utilice tantas líneas cuantas sean necesarias.
(*) Indique el nombre de la(s) fase(s) en que se avanzó en la respectiva vigencia, así como información de referencia respecto a la conformación del Consejo de Cuenca y el desarrollo de Consultas Previas (Cuando Aplique)
Nota: El avance en la formulación o ajuste alcanza el 100% cuando ha sido aprobado el POMIUAC a través del respectivo acto administrativo. </t>
    </r>
  </si>
  <si>
    <t>Informes de Gestión de las Autoridades Ambientales</t>
  </si>
  <si>
    <t xml:space="preserve">Total </t>
  </si>
  <si>
    <t>2.13.1. Otra Cúal?</t>
  </si>
  <si>
    <t>Jurisdicción Autoridad Ambiental</t>
  </si>
  <si>
    <t>Autoridades Ambientales</t>
  </si>
  <si>
    <t xml:space="preserve">El Plan de ordenación y manejo integrado de las unidades ambientales costeras (POMIUAC) es el instrumento de planificación mediante el cual la Comisión Conjunta o la autoridad ambiental competente, según el caso, define y orienta la ordenación y manejo ambiental de las unidades ambientales costeras. 
El POMIUAC se constituye en norma de superior jerarquía y determinante ambiental para la elaboración y adopción de los planes de ordenamiento territorial, de conformidad con lo dispuesto en el artículo 10 de la Ley 388 de 1997 y orienta la planeación de los demás sectores en la zona costera.
La articulación en la zona costera entre el POMIUAC y el POMIUAC se define en el Decreto 1076 de 2015; artículo 2.2.4.2.3.1. que establece: El POMIUAC suministrará insumos técnicos para la elaboración del POMIUAC. La ordenación y manejo de la cuenca en la zona costera se realizará hasta la subzona de bajamar o franja de transición, incluyéndola. 
La Guía Técnica para la ordenación y manejo integrado de la zona costera, adoptada a través de la Resolución 768 de 2017, desarrolla cada una de las seis “fases que componen la estructura del plan de ordenación, describiendo los pasos requeridos para desarrollar las respectivas actividades y productos necesarios que respalden el alcance de cada fase y soporten la construcción del documento técnico soporte del plan de manejo”. 
 Las fases que componen el proceso hasta la formulación del plan de ordenación y cuyo inicio y finalización son soportadas por actas de la Comisión Conjunta, son: 
Fase 1. Preparación o aprestamiento, para la cual la guía brinda además “criterios adicionales para delimitar geográficamente los límites en la subzona terrestre-costera o franja de tierra adentro”. 
Fase 2. Caracterización y diagnóstico, para la cual la guía desarrolla aspectos pertinentes para la estructura del documento soporte de caracterización. 
Fase 3. Prospectiva y zonificación ambiental, para la cual la guía contiene una descripción de las zonas y subzonas de manejo, de acuerdo a la categoría de ordenación. 
Fase 4. Formulación y adopción (en lo correspondiente a la formulación). 
La guía también incluye un esquema en el que definen los eventos de amenazas y vulnerabilidad a considerar en los POMIUAC y Relación de instrumentos de planificación o manejo de recursos naturales renovables. 
En el año 2000 el Ministerio de Medio Ambiente de Colombia formula la Política Nacional Ambiental para el Desarrollo Sostenible de los Espacios Oceánicos y las Zonas Costeras e Insulares de Colombia -PNAOCI, la cual  tiene como objetivo propender por el desarrollo sostenible de los espacios oceánicos y las zonas costeras, que permita mediante su manejo integrado, contribuir al mejoramiento de la calidad de vida de la población colombiana, al desarrollo armónico de las actividades productivas y a la conservación y preservación de los ecosistemas y recursos marinos y costeros y establece 12 Unidades Ambientales en los espacios oceánicos y las zonas costeras del país.
Objetivos PNAOCI: 
- Incluir los ecosistemas marinos y costeros dentro del ordenamiento territorial de la nación, reconociéndolos como parte integral y estratégica del territorio, para armonizar sus usos y las actividades que allí se realicen. 
- Establecer lineamientos ambientales para el desarrollo de actividades productivas que se realizan en los espacios oceánicos y las zonas costeras. 
- Adoptar medidas de conservación, rehabilitación y/o restauración de los ecosistemas marinos y costeros y sus recursos, para preservar la diversidad biológica y garantizar la sostenibilidad de la oferta de bienes y prestación de servicios ambientales. 
- Proporcionar un ambiente marino y costero sano para contribuir al mejoramiento de la calidad de vida de la población costera. 
Metas ODS: 
Objetivo 13. Adoptar medidas urgentes para combatir el cambio climático y sus efectos. 
13.1 Fortalecer la resiliencia y la capacidad de adaptación a los riesgos relacionados con el clima y los desastres naturales en todos los países. 
13.2 Incorporar medidas relativas al cambio climático en las políticas, estrategias y planes nacionales. 
13.3 Mejorar la educación, la sensibilización y la capacidad humana e institucional respecto de la mitigación del cambio climático, la adaptación a él, la reducción de sus efectos y la alerta temprana. 
Objetivo 14. Conservar y utilizar sosteniblemente los océanos, los mares y los recursos marinos para el desarrollo sostenible. 
14.1 Prevenir y reducir significativamente la contaminación marina de todo tipo, en particular la producida por actividades realizadas en tierra, incluidos los detritos marinos y la polución por nutrientes. 
14.2 Gestionar y proteger sosteniblemente los ecosistemas marinos y costeros para evitar efectos adversos importantes, incluso fortaleciendo su resiliencia, y adoptar medidas para restaurarlos a fin de restablecer la salud y la productividad de los océanos. 
14.3 Minimizar y abordar los efectos de la acidificación de los océanos, incluso mediante una mayor cooperación científica a todos los niveles. 
14.4 Reglamentar eficazmente la explotación pesquera y poner fin a la pesca excesiva, la pesca ilegal, no declarada y no reglamentada y las prácticas pesqueras destructivas, y aplicar planes de gestión con fundamento científico a fin de restablecer las poblaciones de peces en el plazo más breve posible, al menos alcanzando niveles que puedan producir el máximo rendimiento sostenible de acuerdo con sus características biológicas. 
Metas NDC y Ley de Acción Climática 
- Adopción e implementación del 100% de los POMIUAC con acciones de adaptación basada en ecosistemas (AbE) sobre manglar y pastos marinos, y otros ecosistemas costeros. 
- Incremento en un 15% el porcentaje de ecosistemas o unidades de análisis ecosistémicas no representados o subrepresentados incluidas en el SINAP. 
- Incremento de 18.000 hectáreas en proceso de restauración, rehabilitación y/o recuperación ecológica en áreas protegidas del Sistema de Parques Nacionales Naturales y sus zonas de influencia (100 mil hectáreas a 2030 en la Ley de Acción Climática). 
- Incrementar el porcentaje de la red de monitoreo con transmisión en tiempo real (de 24% a 35%) conectada a sistemas de alerta temprana al 2030. 
- Actualización e implementación en un 50% del "Programa nacional uso sostenible, manejo y conservación de los ecosistemas de manglar" a 2030 (100% en Ley de Acción Climática). 
- Seis (6) iniciativas de adaptación al cambio climático y gestión del riesgo para el uso sostenible de los manglares (ecosistema de carbono azul) en implementación, con plazo a 2030. 
- Incorporar a 2030 la Adaptación Basada en Ecosistemas (AbE) en el cien por ciento (100%) de las Áreas Marinas Protegidas que hacen parte del Subsistema de Áreas Marinas Protegidas del SINAP, a través de medidas de gestión del cambio climático.  
- Declarar a 2030, un mínimo del treinta por ciento (30%) de los mares y áreas continentales bajo categorías de protección o estrategias complementarias de conservación.  
- A 2030, el 100% del Plan Maestro de Erosión Costera estará actualizado, adoptado y en proceso de implementación.  
- Intervenir a 2025 los puntos diagnosticados como de gran impacto y de impacto extremo bajo la implementación del plan maestro de erosión costera, como medida de mitigación de los impactos socio económicos y ecológicos de más del 11% de la población colombiana ubicada en zonas costeras.
</t>
  </si>
  <si>
    <t xml:space="preserve">Pagína Web MinAmbiente www.minambiente.gov.co </t>
  </si>
  <si>
    <t>Ministerio de Ambiente y Desarrollo Sostenible</t>
  </si>
  <si>
    <t>+57 601 3323400</t>
  </si>
  <si>
    <t>Ximena Rojas Giraldo</t>
  </si>
  <si>
    <t>Directora de Asuntos Marinos, Costero y Recursos Acuáticos - DAMCRA</t>
  </si>
  <si>
    <t>Directora</t>
  </si>
  <si>
    <t>xrojas@minambiente.gov.co</t>
  </si>
  <si>
    <t>MATRIZ DE REPORTE DE AVANCE DE INDICADORES MÍNIMOS DE GESTIÓN INCORPORADOS EN LA RESOLUCIÓN XXXXX</t>
  </si>
  <si>
    <t>PERIODO REPORTADO:</t>
  </si>
  <si>
    <t>(Hoja metodológica versión 2,00)</t>
  </si>
  <si>
    <t>Datos reportados por la Corporación</t>
  </si>
  <si>
    <t>Datos establecidos por el MADS</t>
  </si>
  <si>
    <t>Datos calculados por el sistema</t>
  </si>
  <si>
    <t>VOLVER AL INDICE</t>
  </si>
  <si>
    <t xml:space="preserve">¿El Indicador aplica por las especificades ambientales regionales? </t>
  </si>
  <si>
    <t>SI APLICA</t>
  </si>
  <si>
    <t xml:space="preserve">¿El indicador no se reporta por limitaciones de información disponible? </t>
  </si>
  <si>
    <t>SI SE REPORTA</t>
  </si>
  <si>
    <t xml:space="preserve">Observaciones </t>
  </si>
  <si>
    <t>Metodología de cálculo</t>
  </si>
  <si>
    <r>
      <t xml:space="preserve">Información de Línea Base del Indicador
</t>
    </r>
    <r>
      <rPr>
        <sz val="12"/>
        <color rgb="FF000000"/>
        <rFont val="Arial Narrow"/>
        <family val="2"/>
      </rPr>
      <t>(a 31 de diciembre de la vigencia anterior a la formulación del PAC)</t>
    </r>
  </si>
  <si>
    <t>Número de Unidades Ambientales Costeras objeto de POMIUAC en la jurisdicción de la Autoridad Ambiental según la zonificación hidrográfica</t>
  </si>
  <si>
    <t>Nombre de la Unidad Ambiental Costera</t>
  </si>
  <si>
    <t>Área total de la  Unidad Ambiental Costera
(Ha)</t>
  </si>
  <si>
    <t>Proceso</t>
  </si>
  <si>
    <t>Observaciones</t>
  </si>
  <si>
    <t>Fase 1: Preáración o aprestamiento</t>
  </si>
  <si>
    <t>Fase 2. Caracterización y Diagnostico</t>
  </si>
  <si>
    <t>Fase 3. Prospectiva y Zonificación ambiental</t>
  </si>
  <si>
    <t>PROGRAMACIÓN 
PLAN DE ACCIÓN CUATRIENAL</t>
  </si>
  <si>
    <t>año 1</t>
  </si>
  <si>
    <t>año 2</t>
  </si>
  <si>
    <t>año 3</t>
  </si>
  <si>
    <t>año 4</t>
  </si>
  <si>
    <t>Total</t>
  </si>
  <si>
    <t>Meta PAC</t>
  </si>
  <si>
    <t>Utilice tantas líneas cuantas sean necesarias.
Indique las metas anuales teniendo como base la ponderación establecida para cada fase (ver hoja metodológica), hasta alcanzar el 100% con la adopción del plan deberá retomar aquellos procesos POMIUAC que se encuentran en fases intermedias y/o no lograron su aprobación en la vigencia anterior a la formulación del PAC; tener encuanta la Fase en que se encuentra la formulación del POMIUAC.</t>
  </si>
  <si>
    <t>EJECUCIÓN
PLAN DE ACCIÓN CUATRIENAL</t>
  </si>
  <si>
    <t>Acto administrativo de adopción del POMIUAC
(Número, fecha)</t>
  </si>
  <si>
    <t>Tiempo de vigencia del POMIUAC</t>
  </si>
  <si>
    <t>Rezago 
año 1</t>
  </si>
  <si>
    <t>Rezago 
año 2</t>
  </si>
  <si>
    <t>Rezago 
año 3</t>
  </si>
  <si>
    <t>Avance PAC</t>
  </si>
  <si>
    <t>Año 1</t>
  </si>
  <si>
    <t>Año 2</t>
  </si>
  <si>
    <t>Año 3</t>
  </si>
  <si>
    <t>Año 4</t>
  </si>
  <si>
    <t>(*) Inserte las filas que considere necesarias</t>
  </si>
  <si>
    <t>Responsable del reporte de las variables del indicador</t>
  </si>
  <si>
    <t>Nombre del funcionario</t>
  </si>
  <si>
    <t>Correo electrónico</t>
  </si>
  <si>
    <t>Dirección</t>
  </si>
  <si>
    <t>Fase</t>
  </si>
  <si>
    <t>Ponderación
fase</t>
  </si>
  <si>
    <t>Ponderación
Acumulada de Avance</t>
  </si>
  <si>
    <t>Preparación o aprestamiento</t>
  </si>
  <si>
    <t>Caracterización y diagnóstico</t>
  </si>
  <si>
    <t>Prospectiva y zonificación ambiental</t>
  </si>
  <si>
    <t xml:space="preserve">Formulación y adopción </t>
  </si>
  <si>
    <t>Datos generales de los POMIUAC:  Unidad Ambiental Costera objeto de ordenación y manejo en la jurisdicción de la Autoridad Ambiental</t>
  </si>
  <si>
    <t>Fase 1: Preparación o aprestamiento</t>
  </si>
  <si>
    <t xml:space="preserve">Utilice tantas líneas cuantas sean necesarias.
(*) Indique el nombre de la(s) fase(s) en que se avanzó en la respectiva vigencia, así como información de referencia respecto al desarrollo de Consultas Previas (Cuando Aplique)
Nota: El avance en la formulación o ajuste alcanza el 100% cuando ha sido aprobado el POMIUAC a través del respectivo acto administrativo. </t>
  </si>
  <si>
    <t>Indicador complementario:Total de POMIUAC formulados o ajustados</t>
  </si>
  <si>
    <t>Autoridades Ambientales
( a )</t>
  </si>
  <si>
    <t>Área de la  Unidad Ambiental Costera en jurisdicción de la Autoridad Ambiental 
(Ha)</t>
  </si>
  <si>
    <t>Meta de  Unidades Ambientales Costeras priorizadas objeto de POMIUAC adoptados para el cuatrienio en la jurisdicción de la Autoridad Ambiental</t>
  </si>
  <si>
    <t>Número de  Unidades Ambientales Costeras con POMIUACS adoptados</t>
  </si>
  <si>
    <t>Meta de Unidades Ambientales Costeras priorizadas objeto de ajuste del POMIUAC para el cuatrienio en la jurisdicción de la Autoridad Ambiental</t>
  </si>
  <si>
    <t>(a)	Indicar la Autoridad Ambiental que lidera el proceso de ordenación manejo de la Unidad costera y demás Autoridades Ambientales, cuando esta es compartida por dos o más Autoridades Ambientales.
(b)	Indicar la Fase en que se encuentra la formulación del POMIUAC: Fase de Aprestamiento; Fase de Caracterización y Diagnóstico; Fase de Prospectiva y Zonificación Ambiental; Fase de Formulación y Adopción. Si está adoptado escriba el número y fecha del acto administrativo de aprobación en la columna de observaciones.
(c) Ver ponderación por avance de cada fase en la formulación del POMIUAC establecida en la hoja metodológica numeral 2.10. Metodología de Cálculo</t>
  </si>
  <si>
    <t>Fase 4. Formulación y adopción</t>
  </si>
  <si>
    <t>Fase 2. Caracterización y Diagnóstico</t>
  </si>
  <si>
    <t>Porcentaje de Avance en la formulación del POMIUAC, con corte a 31 de diciembre de la vigencia anterior a la formulación del Plan de Acción Cuatrienal
(c )</t>
  </si>
  <si>
    <t>Fase del proceso en que se encuentra el POMIUAC 
(b)</t>
  </si>
  <si>
    <t>Programación de Meta anual de avance en la formulación y/o ajuste de cada POMIUAC priorizado en el PAC</t>
  </si>
  <si>
    <t>Reporte de avance en la formulación y/o ajuste de cada POMIUAC priorizado en el PAC</t>
  </si>
  <si>
    <t xml:space="preserve">Para su cálculo, se diligencia la siguiente información:
Datos generales de los POMIUAC:  Unidad Ambiental Costera objeto de ordenación y manejo en la jurisdicción de la Autoridad Ambiental
Utilice tantas líneas cuantas sean necesarias.
(a) Indicar el código de la Subzona hidrográfica y/o nivel subsiguiente de acuerdo a la zonificación hidrográfica IDEAM-MINAMBIENTE 2013.
(b) Indicar la denominación de la Subzona hidrográfica y/o nivel subsiguiente conforme la Zonificación Hidrográfica IDEAM-MINAMBIENTE 2013.
(c) Indicar la Autoridad Ambiental que lidera el proceso de ordenación manejo de la cuenca y demás Autoridades Ambientales, cuando la cuenca es compartida por dos o más Autoridades Ambientales
(d) Indicar la Fase en que se encuentra la formulación del POMIUAC: Sin Inicio, Actividades Previas previos, Fase de Aprestamiento, Fase de Diagnóstico, Fase de Prospectiva y Zonificación Ambiental, Fase de Formulación, Aprobado y Fase de Ejecución. Si está aprobado y/o se encuentra en Fase de Ejecución, escriba el número y fecha del acto administrativo de aprobación en la columna de observaciones.
</t>
  </si>
  <si>
    <t>Fecha Aviso de formulación POMIUAC (dd/mm/aa)</t>
  </si>
  <si>
    <r>
      <t xml:space="preserve">Datos generales de los POMIUAC:  Unidad Ambiental Costera objeto de ordenación y manejo en la jurisdicción de la Autoridad Ambiental
</t>
    </r>
    <r>
      <rPr>
        <sz val="10"/>
        <rFont val="Arial Narrow"/>
        <family val="2"/>
      </rPr>
      <t xml:space="preserve">
(a)	Indicar la Autoridad Ambiental que lidera el proceso de ordenación manejo de la Unidad costera y demás Autoridades Ambientales, cuando esta es compartida por dos o más Autoridades Ambientales.
(b)	Indicar la Fase en que se encuentra la formulación del POMIUAC: Fase de Aprestamiento; Fase de Caracterización y Diagnóstico; Fase de Prospectiva y Zonificación Ambiental; Fase de Formulación y Adopción. Si está adoptado escriba el número y fecha del acto administrativo de aprobación en la columna de observaciones.
(c) Ver ponderación por avance de cada fase en la formulación del POMIUAC establecida en la hoja metodológica numeral 2.10. Metodología de Cálculo</t>
    </r>
  </si>
  <si>
    <r>
      <t xml:space="preserve">
Programación de Meta anual de avance en (%) en la formulación y/o ajuste de cada POMIUAC priorizado en el PAC
</t>
    </r>
    <r>
      <rPr>
        <sz val="10"/>
        <rFont val="Arial Narrow"/>
        <family val="2"/>
      </rPr>
      <t>Utilice tantas líneas cuantas sean necesarias e indique las metas anuales teniendo como base la ponderación establecida para cada fase, hasta alcanzar el 100% con la aprobación del POMIUAC.
(*) Indique las metas anuales teniendo como base la ponderación establecida para cada fase (ver hoja metodológica), hasta alcanzar el 100% con la adopción del plan deberá retomar aquellos procesos POMIUAC que se encuentran en fases intermedias y/o no lograron su aprobación en la vigencia anterior a la formulación del PAC; tener encuenta la Fase en que se encuentra la formulación del POMIUAC.</t>
    </r>
  </si>
  <si>
    <t>Cálculo del indicador: Reporte de avance del cumplimiento de la meta anual en la formulación y/o ajuste de cada POMIUAC</t>
  </si>
  <si>
    <t>Nombre de POMIUAC</t>
  </si>
  <si>
    <r>
      <rPr>
        <b/>
        <sz val="10"/>
        <rFont val="Arial Narrow"/>
        <family val="2"/>
      </rPr>
      <t>Cálculo del indicador: Reporte de avance del cumplimiento de la meta anual en la formulación y/o ajuste de cada POMIUAC</t>
    </r>
    <r>
      <rPr>
        <u/>
        <sz val="10"/>
        <rFont val="Arial Narrow"/>
        <family val="2"/>
      </rPr>
      <t xml:space="preserve">
Cuanto más cercano a cien por ciento, mayor es el cumplimiento de las metas establecidas por la Autoridad Ambiental en relación con la formulación o ajuste de los Planes de Ordenación y Manejo de  Unidad Ambiental Costera Hidrigráficas  (POMIUAC)</t>
    </r>
  </si>
  <si>
    <t>TOTAL AVANCE POMIUAC</t>
  </si>
  <si>
    <t>Porcentaje de Avance en la formulación del POMIUAC, con corte a 31 de diciembre de la vigencia anterior a la formulación del PAC
(c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</si>
</sst>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 #,##0.00_-;\-&quot;$&quot;\ * #,##0.00_-;_-&quot;$&quot;\ * &quot;-&quot;??_-;_-@_-"/>
    <numFmt numFmtId="43" formatCode="_-* #,##0.00_-;\-* #,##0.00_-;_-* &quot;-&quot;??_-;_-@_-"/>
  </numFmts>
  <fonts count="4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b/>
      <sz val="10"/>
      <name val="Arial"/>
      <family val="2"/>
    </font>
    <font>
      <sz val="8"/>
      <name val="Arial"/>
      <family val="2"/>
    </font>
    <font>
      <sz val="8"/>
      <name val="Arial Narrow"/>
      <family val="2"/>
    </font>
    <font>
      <b/>
      <sz val="10"/>
      <name val="Arial Narrow"/>
      <family val="2"/>
    </font>
    <font>
      <b/>
      <sz val="8"/>
      <name val="Arial Narrow"/>
      <family val="2"/>
    </font>
    <font>
      <sz val="10"/>
      <name val="Arial Narrow"/>
      <family val="2"/>
    </font>
    <font>
      <b/>
      <sz val="10"/>
      <color theme="0"/>
      <name val="Arial Narrow"/>
      <family val="2"/>
    </font>
    <font>
      <sz val="10"/>
      <name val="Arial"/>
      <family val="2"/>
    </font>
    <font>
      <sz val="9"/>
      <name val="Arial Narrow"/>
      <family val="2"/>
    </font>
    <font>
      <i/>
      <sz val="9"/>
      <color theme="0" tint="-0.499984740745262"/>
      <name val="Arial Narrow"/>
      <family val="2"/>
    </font>
    <font>
      <i/>
      <sz val="10"/>
      <color theme="0" tint="-0.499984740745262"/>
      <name val="Arial Narrow"/>
      <family val="2"/>
    </font>
    <font>
      <i/>
      <sz val="8"/>
      <color theme="0" tint="-0.499984740745262"/>
      <name val="Arial Narrow"/>
      <family val="2"/>
    </font>
    <font>
      <i/>
      <sz val="10"/>
      <color theme="0" tint="-0.499984740745262"/>
      <name val="Arial"/>
      <family val="2"/>
    </font>
    <font>
      <b/>
      <sz val="10"/>
      <color theme="1"/>
      <name val="Arial Narrow"/>
      <family val="2"/>
    </font>
    <font>
      <b/>
      <sz val="8"/>
      <color theme="1"/>
      <name val="Arial Narrow"/>
      <family val="2"/>
    </font>
    <font>
      <u/>
      <sz val="10"/>
      <color theme="10"/>
      <name val="Arial"/>
      <family val="2"/>
    </font>
    <font>
      <b/>
      <sz val="12"/>
      <name val="Arial Narrow"/>
      <family val="2"/>
    </font>
    <font>
      <u/>
      <sz val="11"/>
      <color theme="10"/>
      <name val="Calibri"/>
      <family val="2"/>
      <scheme val="minor"/>
    </font>
    <font>
      <u/>
      <sz val="10"/>
      <name val="Arial Narrow"/>
      <family val="2"/>
    </font>
    <font>
      <b/>
      <sz val="11"/>
      <name val="Arial"/>
      <family val="2"/>
    </font>
    <font>
      <sz val="11"/>
      <name val="Arial"/>
      <family val="2"/>
    </font>
    <font>
      <sz val="10"/>
      <name val="Arial"/>
      <family val="2"/>
    </font>
    <font>
      <sz val="11"/>
      <color theme="1"/>
      <name val="Arial Narrow"/>
      <family val="2"/>
    </font>
    <font>
      <sz val="9"/>
      <color rgb="FF000000"/>
      <name val="Arial Narrow"/>
      <family val="2"/>
    </font>
    <font>
      <sz val="11"/>
      <color rgb="FF000000"/>
      <name val="Arial Narrow"/>
      <family val="2"/>
    </font>
    <font>
      <b/>
      <u/>
      <sz val="9"/>
      <color rgb="FF000000"/>
      <name val="Arial Narrow"/>
      <family val="2"/>
    </font>
    <font>
      <sz val="12"/>
      <name val="Arial Narrow"/>
      <family val="2"/>
    </font>
    <font>
      <sz val="12"/>
      <color theme="1"/>
      <name val="Arial Narrow"/>
      <family val="2"/>
    </font>
    <font>
      <sz val="12"/>
      <color rgb="FF000000"/>
      <name val="Arial Narrow"/>
      <family val="2"/>
    </font>
    <font>
      <i/>
      <sz val="12"/>
      <color rgb="FF000000"/>
      <name val="Arial Narrow"/>
      <family val="2"/>
    </font>
    <font>
      <sz val="12"/>
      <color rgb="FF006100"/>
      <name val="Arial Narrow"/>
      <family val="2"/>
    </font>
    <font>
      <u/>
      <sz val="12"/>
      <color theme="10"/>
      <name val="Arial Narrow"/>
      <family val="2"/>
    </font>
    <font>
      <b/>
      <sz val="12"/>
      <color rgb="FF006100"/>
      <name val="Arial Narrow"/>
      <family val="2"/>
    </font>
    <font>
      <u/>
      <sz val="12"/>
      <color rgb="FF0563C1"/>
      <name val="Arial Narrow"/>
      <family val="2"/>
    </font>
    <font>
      <b/>
      <sz val="12"/>
      <color rgb="FF000000"/>
      <name val="Arial Narrow"/>
      <family val="2"/>
    </font>
    <font>
      <b/>
      <sz val="12"/>
      <color theme="1"/>
      <name val="Arial Narrow"/>
      <family val="2"/>
    </font>
    <font>
      <b/>
      <u/>
      <sz val="11"/>
      <color rgb="FF000000"/>
      <name val="Arial Narrow"/>
      <family val="2"/>
    </font>
    <font>
      <b/>
      <sz val="11"/>
      <color rgb="FF000000"/>
      <name val="Arial Narrow"/>
      <family val="2"/>
    </font>
    <font>
      <b/>
      <sz val="11"/>
      <color theme="1"/>
      <name val="Arial Narrow"/>
      <family val="2"/>
    </font>
  </fonts>
  <fills count="16">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2" tint="-0.249977111117893"/>
        <bgColor indexed="64"/>
      </patternFill>
    </fill>
    <fill>
      <patternFill patternType="solid">
        <fgColor rgb="FFE1E1E1"/>
        <bgColor indexed="64"/>
      </patternFill>
    </fill>
    <fill>
      <patternFill patternType="solid">
        <fgColor rgb="FF154A8A"/>
        <bgColor indexed="64"/>
      </patternFill>
    </fill>
    <fill>
      <patternFill patternType="solid">
        <fgColor rgb="FFFFFF00"/>
        <bgColor indexed="64"/>
      </patternFill>
    </fill>
    <fill>
      <patternFill patternType="solid">
        <fgColor theme="0" tint="-0.14999847407452621"/>
        <bgColor indexed="64"/>
      </patternFill>
    </fill>
    <fill>
      <patternFill patternType="solid">
        <fgColor rgb="FFD9D9D9"/>
        <bgColor rgb="FF000000"/>
      </patternFill>
    </fill>
    <fill>
      <patternFill patternType="solid">
        <fgColor rgb="FFFFFF00"/>
        <bgColor rgb="FF000000"/>
      </patternFill>
    </fill>
    <fill>
      <patternFill patternType="solid">
        <fgColor rgb="FFFF0000"/>
        <bgColor rgb="FF000000"/>
      </patternFill>
    </fill>
  </fills>
  <borders count="124">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top style="dotted">
        <color indexed="64"/>
      </top>
      <bottom style="thin">
        <color auto="1"/>
      </bottom>
      <diagonal/>
    </border>
    <border>
      <left style="thin">
        <color auto="1"/>
      </left>
      <right/>
      <top style="dotted">
        <color indexed="64"/>
      </top>
      <bottom style="thin">
        <color auto="1"/>
      </bottom>
      <diagonal/>
    </border>
    <border>
      <left/>
      <right style="thin">
        <color auto="1"/>
      </right>
      <top style="dotted">
        <color indexed="64"/>
      </top>
      <bottom style="thin">
        <color auto="1"/>
      </bottom>
      <diagonal/>
    </border>
    <border>
      <left style="thin">
        <color auto="1"/>
      </left>
      <right/>
      <top style="thin">
        <color auto="1"/>
      </top>
      <bottom style="dotted">
        <color indexed="64"/>
      </bottom>
      <diagonal/>
    </border>
    <border>
      <left/>
      <right/>
      <top style="thin">
        <color auto="1"/>
      </top>
      <bottom style="dotted">
        <color indexed="64"/>
      </bottom>
      <diagonal/>
    </border>
    <border>
      <left style="thin">
        <color auto="1"/>
      </left>
      <right/>
      <top style="dotted">
        <color indexed="64"/>
      </top>
      <bottom/>
      <diagonal/>
    </border>
    <border>
      <left style="thin">
        <color auto="1"/>
      </left>
      <right/>
      <top style="dotted">
        <color indexed="64"/>
      </top>
      <bottom style="dotted">
        <color indexed="64"/>
      </bottom>
      <diagonal/>
    </border>
    <border>
      <left/>
      <right/>
      <top style="dotted">
        <color indexed="64"/>
      </top>
      <bottom style="dotted">
        <color indexed="64"/>
      </bottom>
      <diagonal/>
    </border>
    <border>
      <left/>
      <right style="thin">
        <color auto="1"/>
      </right>
      <top style="dotted">
        <color indexed="64"/>
      </top>
      <bottom style="dotted">
        <color indexed="64"/>
      </bottom>
      <diagonal/>
    </border>
    <border>
      <left style="dotted">
        <color indexed="64"/>
      </left>
      <right/>
      <top style="dotted">
        <color indexed="64"/>
      </top>
      <bottom style="dotted">
        <color indexed="64"/>
      </bottom>
      <diagonal/>
    </border>
    <border>
      <left/>
      <right style="dotted">
        <color indexed="64"/>
      </right>
      <top style="thin">
        <color auto="1"/>
      </top>
      <bottom/>
      <diagonal/>
    </border>
    <border>
      <left/>
      <right style="dotted">
        <color indexed="64"/>
      </right>
      <top/>
      <bottom/>
      <diagonal/>
    </border>
    <border>
      <left/>
      <right style="dotted">
        <color indexed="64"/>
      </right>
      <top style="dotted">
        <color indexed="64"/>
      </top>
      <bottom/>
      <diagonal/>
    </border>
    <border>
      <left style="thin">
        <color auto="1"/>
      </left>
      <right/>
      <top/>
      <bottom style="dotted">
        <color indexed="64"/>
      </bottom>
      <diagonal/>
    </border>
    <border>
      <left/>
      <right style="dotted">
        <color indexed="64"/>
      </right>
      <top/>
      <bottom style="dotted">
        <color indexed="64"/>
      </bottom>
      <diagonal/>
    </border>
    <border>
      <left style="dotted">
        <color indexed="64"/>
      </left>
      <right/>
      <top style="dotted">
        <color indexed="64"/>
      </top>
      <bottom style="thin">
        <color indexed="64"/>
      </bottom>
      <diagonal/>
    </border>
    <border>
      <left/>
      <right/>
      <top style="hair">
        <color indexed="64"/>
      </top>
      <bottom style="thin">
        <color auto="1"/>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thin">
        <color auto="1"/>
      </left>
      <right/>
      <top style="thin">
        <color auto="1"/>
      </top>
      <bottom style="hair">
        <color indexed="64"/>
      </bottom>
      <diagonal/>
    </border>
    <border>
      <left style="thin">
        <color auto="1"/>
      </left>
      <right style="hair">
        <color indexed="64"/>
      </right>
      <top style="hair">
        <color indexed="64"/>
      </top>
      <bottom style="hair">
        <color indexed="64"/>
      </bottom>
      <diagonal/>
    </border>
    <border>
      <left style="thin">
        <color auto="1"/>
      </left>
      <right/>
      <top style="hair">
        <color indexed="64"/>
      </top>
      <bottom style="hair">
        <color indexed="64"/>
      </bottom>
      <diagonal/>
    </border>
    <border>
      <left style="hair">
        <color indexed="64"/>
      </left>
      <right style="hair">
        <color indexed="64"/>
      </right>
      <top style="hair">
        <color indexed="64"/>
      </top>
      <bottom/>
      <diagonal/>
    </border>
    <border>
      <left style="thin">
        <color auto="1"/>
      </left>
      <right/>
      <top style="hair">
        <color indexed="64"/>
      </top>
      <bottom style="thin">
        <color auto="1"/>
      </bottom>
      <diagonal/>
    </border>
    <border>
      <left/>
      <right style="thin">
        <color auto="1"/>
      </right>
      <top style="hair">
        <color indexed="64"/>
      </top>
      <bottom style="thin">
        <color auto="1"/>
      </bottom>
      <diagonal/>
    </border>
    <border>
      <left style="hair">
        <color indexed="64"/>
      </left>
      <right/>
      <top/>
      <bottom style="hair">
        <color indexed="64"/>
      </bottom>
      <diagonal/>
    </border>
    <border>
      <left style="hair">
        <color indexed="64"/>
      </left>
      <right/>
      <top style="hair">
        <color indexed="64"/>
      </top>
      <bottom/>
      <diagonal/>
    </border>
    <border>
      <left/>
      <right style="thin">
        <color indexed="64"/>
      </right>
      <top style="hair">
        <color indexed="64"/>
      </top>
      <bottom style="hair">
        <color indexed="64"/>
      </bottom>
      <diagonal/>
    </border>
    <border>
      <left/>
      <right style="thin">
        <color auto="1"/>
      </right>
      <top style="hair">
        <color indexed="64"/>
      </top>
      <bottom/>
      <diagonal/>
    </border>
    <border>
      <left/>
      <right/>
      <top/>
      <bottom style="hair">
        <color indexed="64"/>
      </bottom>
      <diagonal/>
    </border>
    <border>
      <left style="hair">
        <color indexed="64"/>
      </left>
      <right style="thin">
        <color auto="1"/>
      </right>
      <top style="thin">
        <color auto="1"/>
      </top>
      <bottom style="hair">
        <color indexed="64"/>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thin">
        <color auto="1"/>
      </right>
      <top style="thin">
        <color auto="1"/>
      </top>
      <bottom style="hair">
        <color indexed="64"/>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thin">
        <color auto="1"/>
      </top>
      <bottom style="hair">
        <color indexed="64"/>
      </bottom>
      <diagonal/>
    </border>
    <border>
      <left style="thin">
        <color auto="1"/>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style="thin">
        <color auto="1"/>
      </top>
      <bottom style="hair">
        <color indexed="64"/>
      </bottom>
      <diagonal/>
    </border>
    <border>
      <left style="hair">
        <color indexed="64"/>
      </left>
      <right style="thin">
        <color auto="1"/>
      </right>
      <top style="hair">
        <color indexed="64"/>
      </top>
      <bottom/>
      <diagonal/>
    </border>
    <border>
      <left style="thin">
        <color auto="1"/>
      </left>
      <right style="hair">
        <color indexed="64"/>
      </right>
      <top style="hair">
        <color indexed="64"/>
      </top>
      <bottom/>
      <diagonal/>
    </border>
    <border>
      <left style="thin">
        <color auto="1"/>
      </left>
      <right style="thin">
        <color auto="1"/>
      </right>
      <top style="hair">
        <color indexed="64"/>
      </top>
      <bottom style="thin">
        <color auto="1"/>
      </bottom>
      <diagonal/>
    </border>
    <border>
      <left style="hair">
        <color indexed="64"/>
      </left>
      <right/>
      <top style="hair">
        <color indexed="64"/>
      </top>
      <bottom style="thin">
        <color indexed="64"/>
      </bottom>
      <diagonal/>
    </border>
    <border>
      <left style="dotted">
        <color indexed="64"/>
      </left>
      <right/>
      <top style="thin">
        <color auto="1"/>
      </top>
      <bottom style="dotted">
        <color indexed="64"/>
      </bottom>
      <diagonal/>
    </border>
    <border>
      <left/>
      <right style="thin">
        <color auto="1"/>
      </right>
      <top style="thin">
        <color auto="1"/>
      </top>
      <bottom style="dotted">
        <color indexed="64"/>
      </bottom>
      <diagonal/>
    </border>
    <border>
      <left/>
      <right style="dotted">
        <color indexed="64"/>
      </right>
      <top style="thin">
        <color auto="1"/>
      </top>
      <bottom style="dotted">
        <color indexed="64"/>
      </bottom>
      <diagonal/>
    </border>
    <border>
      <left/>
      <right style="dotted">
        <color indexed="64"/>
      </right>
      <top style="dotted">
        <color indexed="64"/>
      </top>
      <bottom style="dotted">
        <color indexed="64"/>
      </bottom>
      <diagonal/>
    </border>
    <border>
      <left/>
      <right style="dotted">
        <color indexed="64"/>
      </right>
      <top style="dotted">
        <color indexed="64"/>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auto="1"/>
      </left>
      <right style="thin">
        <color auto="1"/>
      </right>
      <top style="thin">
        <color auto="1"/>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bottom style="medium">
        <color indexed="64"/>
      </bottom>
      <diagonal/>
    </border>
    <border>
      <left style="thin">
        <color indexed="64"/>
      </left>
      <right style="thin">
        <color indexed="64"/>
      </right>
      <top/>
      <bottom style="medium">
        <color indexed="64"/>
      </bottom>
      <diagonal/>
    </border>
    <border>
      <left style="thin">
        <color auto="1"/>
      </left>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thin">
        <color indexed="64"/>
      </bottom>
      <diagonal/>
    </border>
    <border>
      <left style="medium">
        <color indexed="64"/>
      </left>
      <right style="thin">
        <color indexed="64"/>
      </right>
      <top/>
      <bottom/>
      <diagonal/>
    </border>
  </borders>
  <cellStyleXfs count="23">
    <xf numFmtId="0" fontId="0" fillId="0" borderId="0"/>
    <xf numFmtId="0" fontId="21" fillId="0" borderId="0" applyNumberFormat="0" applyFill="0" applyBorder="0" applyAlignment="0" applyProtection="0"/>
    <xf numFmtId="0" fontId="4" fillId="0" borderId="0"/>
    <xf numFmtId="0" fontId="13" fillId="0" borderId="0"/>
    <xf numFmtId="0" fontId="23" fillId="0" borderId="0" applyNumberFormat="0" applyFill="0" applyBorder="0" applyAlignment="0" applyProtection="0"/>
    <xf numFmtId="9" fontId="4" fillId="0" borderId="0" applyFont="0" applyFill="0" applyBorder="0" applyAlignment="0" applyProtection="0"/>
    <xf numFmtId="44" fontId="4" fillId="0" borderId="0" applyFont="0" applyFill="0" applyBorder="0" applyAlignment="0" applyProtection="0"/>
    <xf numFmtId="0" fontId="3" fillId="0" borderId="0"/>
    <xf numFmtId="9" fontId="3" fillId="0" borderId="0" applyFont="0" applyFill="0" applyBorder="0" applyAlignment="0" applyProtection="0"/>
    <xf numFmtId="44" fontId="3" fillId="0" borderId="0" applyFont="0" applyFill="0" applyBorder="0" applyAlignment="0" applyProtection="0"/>
    <xf numFmtId="0" fontId="3" fillId="0" borderId="0"/>
    <xf numFmtId="9" fontId="3" fillId="0" borderId="0" applyFont="0" applyFill="0" applyBorder="0" applyAlignment="0" applyProtection="0"/>
    <xf numFmtId="43" fontId="3" fillId="0" borderId="0" applyFont="0" applyFill="0" applyBorder="0" applyAlignment="0" applyProtection="0"/>
    <xf numFmtId="9" fontId="13" fillId="0" borderId="0" applyFont="0" applyFill="0" applyBorder="0" applyAlignment="0" applyProtection="0"/>
    <xf numFmtId="44" fontId="13" fillId="0" borderId="0" applyFont="0" applyFill="0" applyBorder="0" applyAlignment="0" applyProtection="0"/>
    <xf numFmtId="9" fontId="13" fillId="0" borderId="0" applyFont="0" applyFill="0" applyBorder="0" applyAlignment="0" applyProtection="0"/>
    <xf numFmtId="0" fontId="3" fillId="0" borderId="0"/>
    <xf numFmtId="9" fontId="3" fillId="0" borderId="0" applyFont="0" applyFill="0" applyBorder="0" applyAlignment="0" applyProtection="0"/>
    <xf numFmtId="43" fontId="3" fillId="0" borderId="0" applyFont="0" applyFill="0" applyBorder="0" applyAlignment="0" applyProtection="0"/>
    <xf numFmtId="0" fontId="2" fillId="0" borderId="0"/>
    <xf numFmtId="9" fontId="2" fillId="0" borderId="0" applyFont="0" applyFill="0" applyBorder="0" applyAlignment="0" applyProtection="0"/>
    <xf numFmtId="9" fontId="27" fillId="0" borderId="0" applyFont="0" applyFill="0" applyBorder="0" applyAlignment="0" applyProtection="0"/>
    <xf numFmtId="0" fontId="1" fillId="0" borderId="0"/>
  </cellStyleXfs>
  <cellXfs count="646">
    <xf numFmtId="0" fontId="0" fillId="0" borderId="0" xfId="0"/>
    <xf numFmtId="0" fontId="5" fillId="0" borderId="0" xfId="0" applyFont="1" applyAlignment="1">
      <alignment horizontal="center" vertical="center" wrapText="1"/>
    </xf>
    <xf numFmtId="0" fontId="6" fillId="0" borderId="0" xfId="0" applyFont="1"/>
    <xf numFmtId="0" fontId="0" fillId="0" borderId="0" xfId="0" applyAlignment="1">
      <alignment horizontal="center"/>
    </xf>
    <xf numFmtId="0" fontId="11" fillId="0" borderId="9" xfId="0" applyFont="1" applyBorder="1" applyAlignment="1">
      <alignment horizontal="left" vertical="center" wrapText="1"/>
    </xf>
    <xf numFmtId="0" fontId="11" fillId="0" borderId="5" xfId="0" quotePrefix="1" applyFont="1" applyBorder="1" applyAlignment="1">
      <alignment horizontal="left" vertical="center" wrapText="1"/>
    </xf>
    <xf numFmtId="0" fontId="11" fillId="0" borderId="0" xfId="0" quotePrefix="1" applyFont="1" applyAlignment="1">
      <alignment horizontal="left" vertical="center" wrapText="1"/>
    </xf>
    <xf numFmtId="0" fontId="11" fillId="0" borderId="9" xfId="0" applyFont="1" applyBorder="1" applyAlignment="1">
      <alignment vertical="center" wrapText="1"/>
    </xf>
    <xf numFmtId="0" fontId="11" fillId="0" borderId="0" xfId="0" applyFont="1" applyAlignment="1">
      <alignment vertical="center" wrapText="1"/>
    </xf>
    <xf numFmtId="0" fontId="11" fillId="0" borderId="1" xfId="0" applyFont="1" applyBorder="1" applyAlignment="1">
      <alignment vertical="center" wrapText="1"/>
    </xf>
    <xf numFmtId="0" fontId="11" fillId="0" borderId="6" xfId="0" quotePrefix="1" applyFont="1" applyBorder="1" applyAlignment="1">
      <alignment vertical="center" wrapText="1"/>
    </xf>
    <xf numFmtId="0" fontId="11" fillId="0" borderId="5" xfId="0" quotePrefix="1" applyFont="1" applyBorder="1" applyAlignment="1">
      <alignment vertical="center" wrapText="1"/>
    </xf>
    <xf numFmtId="0" fontId="11" fillId="0" borderId="7" xfId="0" quotePrefix="1" applyFont="1" applyBorder="1" applyAlignment="1">
      <alignment horizontal="left" vertical="center" wrapText="1"/>
    </xf>
    <xf numFmtId="0" fontId="11" fillId="0" borderId="11" xfId="0" quotePrefix="1" applyFont="1" applyBorder="1" applyAlignment="1">
      <alignment horizontal="left" vertical="center" wrapText="1"/>
    </xf>
    <xf numFmtId="0" fontId="11" fillId="0" borderId="12" xfId="0" quotePrefix="1" applyFont="1" applyBorder="1" applyAlignment="1">
      <alignment horizontal="left" vertical="center" wrapText="1"/>
    </xf>
    <xf numFmtId="0" fontId="11" fillId="0" borderId="8" xfId="0" applyFont="1" applyBorder="1" applyAlignment="1">
      <alignment vertical="center" wrapText="1"/>
    </xf>
    <xf numFmtId="0" fontId="11" fillId="0" borderId="10" xfId="0" applyFont="1" applyBorder="1" applyAlignment="1">
      <alignment vertical="center" wrapText="1"/>
    </xf>
    <xf numFmtId="0" fontId="11" fillId="0" borderId="13" xfId="0" quotePrefix="1" applyFont="1" applyBorder="1" applyAlignment="1">
      <alignment horizontal="center" vertical="center" wrapText="1"/>
    </xf>
    <xf numFmtId="0" fontId="0" fillId="3" borderId="0" xfId="0" applyFill="1"/>
    <xf numFmtId="0" fontId="0" fillId="4" borderId="0" xfId="0" applyFill="1"/>
    <xf numFmtId="0" fontId="0" fillId="5" borderId="0" xfId="0" applyFill="1"/>
    <xf numFmtId="0" fontId="0" fillId="6" borderId="0" xfId="0" applyFill="1"/>
    <xf numFmtId="0" fontId="0" fillId="7" borderId="0" xfId="0" applyFill="1"/>
    <xf numFmtId="0" fontId="0" fillId="8" borderId="0" xfId="0" applyFill="1"/>
    <xf numFmtId="0" fontId="5" fillId="2" borderId="0" xfId="0" applyFont="1" applyFill="1" applyAlignment="1">
      <alignment horizontal="center" vertical="center" wrapText="1"/>
    </xf>
    <xf numFmtId="0" fontId="6" fillId="2" borderId="0" xfId="0" applyFont="1" applyFill="1"/>
    <xf numFmtId="0" fontId="0" fillId="2" borderId="0" xfId="0" applyFill="1"/>
    <xf numFmtId="0" fontId="11" fillId="2" borderId="5" xfId="0" quotePrefix="1" applyFont="1" applyFill="1" applyBorder="1" applyAlignment="1">
      <alignment horizontal="left" vertical="center" wrapText="1"/>
    </xf>
    <xf numFmtId="0" fontId="11" fillId="2" borderId="7" xfId="0" quotePrefix="1" applyFont="1" applyFill="1" applyBorder="1" applyAlignment="1">
      <alignment horizontal="left" vertical="center" wrapText="1"/>
    </xf>
    <xf numFmtId="0" fontId="11" fillId="2" borderId="0" xfId="0" quotePrefix="1" applyFont="1" applyFill="1" applyAlignment="1">
      <alignment horizontal="left" vertical="center" wrapText="1"/>
    </xf>
    <xf numFmtId="0" fontId="11" fillId="2" borderId="12" xfId="0" quotePrefix="1" applyFont="1" applyFill="1" applyBorder="1" applyAlignment="1">
      <alignment horizontal="left" vertical="center" wrapText="1"/>
    </xf>
    <xf numFmtId="0" fontId="11" fillId="2" borderId="9" xfId="0" applyFont="1" applyFill="1" applyBorder="1" applyAlignment="1">
      <alignment vertical="center" wrapText="1"/>
    </xf>
    <xf numFmtId="0" fontId="11" fillId="2" borderId="10" xfId="0" applyFont="1" applyFill="1" applyBorder="1" applyAlignment="1">
      <alignment vertical="center" wrapText="1"/>
    </xf>
    <xf numFmtId="0" fontId="11" fillId="2" borderId="5" xfId="0" applyFont="1" applyFill="1" applyBorder="1" applyAlignment="1">
      <alignment vertical="center" wrapText="1"/>
    </xf>
    <xf numFmtId="0" fontId="12" fillId="2" borderId="0" xfId="0" applyFont="1" applyFill="1" applyAlignment="1">
      <alignment horizontal="left" vertical="center" wrapText="1"/>
    </xf>
    <xf numFmtId="0" fontId="11" fillId="2" borderId="0" xfId="0" applyFont="1" applyFill="1" applyAlignment="1">
      <alignment horizontal="center" vertical="center" wrapText="1"/>
    </xf>
    <xf numFmtId="0" fontId="11" fillId="0" borderId="0" xfId="0" applyFont="1" applyAlignment="1">
      <alignment horizontal="center" vertical="center" wrapText="1"/>
    </xf>
    <xf numFmtId="0" fontId="11" fillId="0" borderId="34" xfId="0" applyFont="1" applyBorder="1" applyAlignment="1">
      <alignment horizontal="center" vertical="center" wrapText="1"/>
    </xf>
    <xf numFmtId="0" fontId="11" fillId="2" borderId="5" xfId="0" applyFont="1" applyFill="1" applyBorder="1" applyAlignment="1">
      <alignment horizontal="center" vertical="center" wrapText="1"/>
    </xf>
    <xf numFmtId="0" fontId="12" fillId="2" borderId="5" xfId="0" applyFont="1" applyFill="1" applyBorder="1" applyAlignment="1">
      <alignment horizontal="left" vertical="center" wrapText="1"/>
    </xf>
    <xf numFmtId="0" fontId="11" fillId="0" borderId="12" xfId="0" applyFont="1" applyBorder="1" applyAlignment="1">
      <alignment horizontal="center" vertical="center" wrapText="1"/>
    </xf>
    <xf numFmtId="0" fontId="11" fillId="2" borderId="36" xfId="0" applyFont="1" applyFill="1" applyBorder="1" applyAlignment="1">
      <alignment horizontal="center" vertical="center" wrapText="1"/>
    </xf>
    <xf numFmtId="0" fontId="11" fillId="2" borderId="13" xfId="0" applyFont="1" applyFill="1" applyBorder="1" applyAlignment="1">
      <alignment horizontal="center" vertical="center" wrapText="1"/>
    </xf>
    <xf numFmtId="0" fontId="12" fillId="2" borderId="32" xfId="0" applyFont="1" applyFill="1" applyBorder="1" applyAlignment="1">
      <alignment horizontal="left" vertical="center" wrapText="1"/>
    </xf>
    <xf numFmtId="0" fontId="11" fillId="2" borderId="33" xfId="0" applyFont="1" applyFill="1" applyBorder="1" applyAlignment="1">
      <alignment vertical="center" wrapText="1"/>
    </xf>
    <xf numFmtId="0" fontId="11" fillId="2" borderId="40" xfId="0" applyFont="1" applyFill="1" applyBorder="1" applyAlignment="1">
      <alignment horizontal="center" vertical="center" wrapText="1"/>
    </xf>
    <xf numFmtId="0" fontId="11" fillId="2" borderId="44" xfId="0" applyFont="1" applyFill="1" applyBorder="1" applyAlignment="1">
      <alignment horizontal="center" vertical="center" wrapText="1"/>
    </xf>
    <xf numFmtId="0" fontId="12" fillId="2" borderId="33" xfId="0" applyFont="1" applyFill="1" applyBorder="1" applyAlignment="1">
      <alignment horizontal="left" vertical="center" wrapText="1"/>
    </xf>
    <xf numFmtId="0" fontId="11" fillId="2" borderId="31" xfId="0" applyFont="1" applyFill="1" applyBorder="1" applyAlignment="1">
      <alignment horizontal="center" vertical="center" wrapText="1"/>
    </xf>
    <xf numFmtId="0" fontId="11" fillId="2" borderId="33" xfId="0" applyFont="1" applyFill="1" applyBorder="1" applyAlignment="1">
      <alignment horizontal="center" vertical="center" wrapText="1"/>
    </xf>
    <xf numFmtId="0" fontId="11" fillId="2" borderId="42" xfId="0" applyFont="1" applyFill="1" applyBorder="1" applyAlignment="1">
      <alignment horizontal="center" vertical="center" wrapText="1"/>
    </xf>
    <xf numFmtId="0" fontId="13" fillId="6" borderId="0" xfId="0" applyFont="1" applyFill="1"/>
    <xf numFmtId="0" fontId="13" fillId="5" borderId="0" xfId="0" applyFont="1" applyFill="1"/>
    <xf numFmtId="0" fontId="11" fillId="0" borderId="30" xfId="0" quotePrefix="1" applyFont="1" applyBorder="1" applyAlignment="1">
      <alignment horizontal="center" vertical="center" wrapText="1"/>
    </xf>
    <xf numFmtId="0" fontId="11" fillId="0" borderId="9" xfId="0" quotePrefix="1" applyFont="1" applyBorder="1" applyAlignment="1">
      <alignment horizontal="center" vertical="center" wrapText="1"/>
    </xf>
    <xf numFmtId="0" fontId="11" fillId="0" borderId="39" xfId="0" quotePrefix="1" applyFont="1" applyBorder="1" applyAlignment="1">
      <alignment horizontal="center" vertical="center" wrapText="1"/>
    </xf>
    <xf numFmtId="0" fontId="11" fillId="0" borderId="58" xfId="0" quotePrefix="1" applyFont="1" applyBorder="1" applyAlignment="1">
      <alignment horizontal="center" vertical="center" wrapText="1"/>
    </xf>
    <xf numFmtId="0" fontId="12" fillId="10" borderId="1" xfId="0" applyFont="1" applyFill="1" applyBorder="1" applyAlignment="1">
      <alignment horizontal="center" vertical="center" wrapText="1"/>
    </xf>
    <xf numFmtId="0" fontId="12" fillId="10" borderId="35" xfId="0" applyFont="1" applyFill="1" applyBorder="1" applyAlignment="1">
      <alignment horizontal="center" vertical="center" wrapText="1"/>
    </xf>
    <xf numFmtId="0" fontId="12" fillId="10" borderId="13" xfId="0" applyFont="1" applyFill="1" applyBorder="1" applyAlignment="1">
      <alignment horizontal="center" vertical="center" wrapText="1"/>
    </xf>
    <xf numFmtId="0" fontId="12" fillId="10" borderId="37" xfId="0" applyFont="1" applyFill="1" applyBorder="1" applyAlignment="1">
      <alignment horizontal="center" vertical="center" wrapText="1"/>
    </xf>
    <xf numFmtId="0" fontId="9" fillId="9" borderId="3" xfId="0" applyFont="1" applyFill="1" applyBorder="1" applyAlignment="1">
      <alignment vertical="center"/>
    </xf>
    <xf numFmtId="0" fontId="9" fillId="9" borderId="2" xfId="0" applyFont="1" applyFill="1" applyBorder="1" applyAlignment="1">
      <alignment vertical="center"/>
    </xf>
    <xf numFmtId="0" fontId="9" fillId="9" borderId="4" xfId="0" applyFont="1" applyFill="1" applyBorder="1" applyAlignment="1">
      <alignment vertical="center"/>
    </xf>
    <xf numFmtId="0" fontId="9" fillId="9" borderId="6" xfId="0" applyFont="1" applyFill="1" applyBorder="1" applyAlignment="1">
      <alignment vertical="center"/>
    </xf>
    <xf numFmtId="0" fontId="9" fillId="9" borderId="5" xfId="0" applyFont="1" applyFill="1" applyBorder="1" applyAlignment="1">
      <alignment vertical="center"/>
    </xf>
    <xf numFmtId="0" fontId="9" fillId="9" borderId="7" xfId="0" applyFont="1" applyFill="1" applyBorder="1" applyAlignment="1">
      <alignment vertical="center"/>
    </xf>
    <xf numFmtId="0" fontId="9" fillId="9" borderId="8" xfId="0" applyFont="1" applyFill="1" applyBorder="1" applyAlignment="1">
      <alignment vertical="center"/>
    </xf>
    <xf numFmtId="0" fontId="9" fillId="9" borderId="9" xfId="0" applyFont="1" applyFill="1" applyBorder="1" applyAlignment="1">
      <alignment vertical="center"/>
    </xf>
    <xf numFmtId="0" fontId="9" fillId="9" borderId="10" xfId="0" applyFont="1" applyFill="1" applyBorder="1" applyAlignment="1">
      <alignment vertical="center"/>
    </xf>
    <xf numFmtId="0" fontId="25" fillId="0" borderId="1" xfId="0" applyFont="1" applyBorder="1" applyAlignment="1">
      <alignment horizontal="center" vertical="center"/>
    </xf>
    <xf numFmtId="0" fontId="25" fillId="0" borderId="1" xfId="0" applyFont="1" applyBorder="1" applyAlignment="1">
      <alignment horizontal="center" vertical="center" wrapText="1"/>
    </xf>
    <xf numFmtId="0" fontId="26" fillId="0" borderId="1" xfId="0" applyFont="1" applyBorder="1"/>
    <xf numFmtId="9" fontId="26" fillId="0" borderId="1" xfId="0" applyNumberFormat="1" applyFont="1" applyBorder="1"/>
    <xf numFmtId="0" fontId="24" fillId="0" borderId="12" xfId="0" quotePrefix="1" applyFont="1" applyBorder="1" applyAlignment="1">
      <alignment horizontal="justify" vertical="top" wrapText="1"/>
    </xf>
    <xf numFmtId="0" fontId="33" fillId="0" borderId="0" xfId="16" applyFont="1"/>
    <xf numFmtId="0" fontId="32" fillId="0" borderId="0" xfId="16" applyFont="1" applyAlignment="1">
      <alignment vertical="center" wrapText="1"/>
    </xf>
    <xf numFmtId="0" fontId="32" fillId="0" borderId="0" xfId="16" applyFont="1" applyAlignment="1">
      <alignment vertical="center"/>
    </xf>
    <xf numFmtId="0" fontId="33" fillId="11" borderId="1" xfId="16" applyFont="1" applyFill="1" applyBorder="1" applyAlignment="1">
      <alignment vertical="top"/>
    </xf>
    <xf numFmtId="0" fontId="33" fillId="4" borderId="1" xfId="16" applyFont="1" applyFill="1" applyBorder="1" applyAlignment="1">
      <alignment vertical="top"/>
    </xf>
    <xf numFmtId="0" fontId="33" fillId="12" borderId="1" xfId="16" applyFont="1" applyFill="1" applyBorder="1" applyAlignment="1">
      <alignment vertical="top"/>
    </xf>
    <xf numFmtId="0" fontId="33" fillId="0" borderId="0" xfId="16" applyFont="1" applyAlignment="1">
      <alignment horizontal="center" vertical="top"/>
    </xf>
    <xf numFmtId="0" fontId="34" fillId="0" borderId="67" xfId="16" applyFont="1" applyBorder="1"/>
    <xf numFmtId="0" fontId="34" fillId="0" borderId="68" xfId="16" applyFont="1" applyBorder="1"/>
    <xf numFmtId="0" fontId="34" fillId="0" borderId="69" xfId="16" applyFont="1" applyBorder="1"/>
    <xf numFmtId="0" fontId="34" fillId="0" borderId="70" xfId="16" applyFont="1" applyBorder="1"/>
    <xf numFmtId="0" fontId="38" fillId="13" borderId="71" xfId="16" applyFont="1" applyFill="1" applyBorder="1" applyAlignment="1">
      <alignment horizontal="center" vertical="center"/>
    </xf>
    <xf numFmtId="0" fontId="34" fillId="13" borderId="72" xfId="16" applyFont="1" applyFill="1" applyBorder="1" applyAlignment="1">
      <alignment horizontal="center" vertical="top"/>
    </xf>
    <xf numFmtId="0" fontId="38" fillId="13" borderId="72" xfId="16" applyFont="1" applyFill="1" applyBorder="1" applyAlignment="1">
      <alignment horizontal="center" vertical="center"/>
    </xf>
    <xf numFmtId="9" fontId="34" fillId="13" borderId="72" xfId="17" applyFont="1" applyFill="1" applyBorder="1" applyAlignment="1">
      <alignment horizontal="center" vertical="top"/>
    </xf>
    <xf numFmtId="9" fontId="34" fillId="13" borderId="73" xfId="17" applyFont="1" applyFill="1" applyBorder="1" applyAlignment="1">
      <alignment horizontal="center" vertical="top"/>
    </xf>
    <xf numFmtId="0" fontId="34" fillId="0" borderId="74" xfId="16" applyFont="1" applyBorder="1"/>
    <xf numFmtId="0" fontId="34" fillId="14" borderId="75" xfId="16" applyFont="1" applyFill="1" applyBorder="1" applyAlignment="1">
      <alignment horizontal="left" vertical="top" wrapText="1"/>
    </xf>
    <xf numFmtId="0" fontId="34" fillId="15" borderId="76" xfId="16" applyFont="1" applyFill="1" applyBorder="1" applyAlignment="1">
      <alignment vertical="top"/>
    </xf>
    <xf numFmtId="0" fontId="34" fillId="0" borderId="74" xfId="16" applyFont="1" applyBorder="1" applyAlignment="1">
      <alignment vertical="top"/>
    </xf>
    <xf numFmtId="0" fontId="34" fillId="14" borderId="78" xfId="16" applyFont="1" applyFill="1" applyBorder="1" applyAlignment="1">
      <alignment horizontal="left" vertical="top"/>
    </xf>
    <xf numFmtId="0" fontId="34" fillId="0" borderId="1" xfId="16" applyFont="1" applyBorder="1" applyAlignment="1">
      <alignment vertical="top"/>
    </xf>
    <xf numFmtId="0" fontId="34" fillId="0" borderId="80" xfId="16" applyFont="1" applyBorder="1" applyAlignment="1">
      <alignment horizontal="center" vertical="top" wrapText="1"/>
    </xf>
    <xf numFmtId="0" fontId="34" fillId="0" borderId="2" xfId="16" applyFont="1" applyBorder="1" applyAlignment="1">
      <alignment horizontal="center" vertical="top" wrapText="1"/>
    </xf>
    <xf numFmtId="0" fontId="34" fillId="0" borderId="81" xfId="16" applyFont="1" applyBorder="1" applyAlignment="1">
      <alignment horizontal="center" vertical="top" wrapText="1"/>
    </xf>
    <xf numFmtId="0" fontId="39" fillId="0" borderId="70" xfId="16" applyFont="1" applyBorder="1"/>
    <xf numFmtId="0" fontId="39" fillId="0" borderId="85" xfId="16" applyFont="1" applyBorder="1"/>
    <xf numFmtId="0" fontId="34" fillId="0" borderId="86" xfId="16" applyFont="1" applyBorder="1" applyAlignment="1">
      <alignment horizontal="center" vertical="top"/>
    </xf>
    <xf numFmtId="0" fontId="34" fillId="0" borderId="86" xfId="16" applyFont="1" applyBorder="1"/>
    <xf numFmtId="0" fontId="34" fillId="0" borderId="86" xfId="16" applyFont="1" applyBorder="1" applyAlignment="1">
      <alignment horizontal="right" vertical="top"/>
    </xf>
    <xf numFmtId="0" fontId="34" fillId="0" borderId="86" xfId="16" applyFont="1" applyBorder="1" applyAlignment="1">
      <alignment horizontal="center" vertical="top" wrapText="1"/>
    </xf>
    <xf numFmtId="0" fontId="34" fillId="0" borderId="87" xfId="16" applyFont="1" applyBorder="1"/>
    <xf numFmtId="0" fontId="34" fillId="0" borderId="68" xfId="16" applyFont="1" applyBorder="1" applyAlignment="1">
      <alignment horizontal="center" vertical="top" wrapText="1"/>
    </xf>
    <xf numFmtId="0" fontId="33" fillId="0" borderId="68" xfId="16" applyFont="1" applyBorder="1"/>
    <xf numFmtId="0" fontId="33" fillId="0" borderId="69" xfId="16" applyFont="1" applyBorder="1"/>
    <xf numFmtId="0" fontId="33" fillId="0" borderId="74" xfId="16" applyFont="1" applyBorder="1"/>
    <xf numFmtId="0" fontId="34" fillId="11" borderId="1" xfId="16" applyFont="1" applyFill="1" applyBorder="1" applyAlignment="1" applyProtection="1">
      <alignment horizontal="center" vertical="center"/>
      <protection locked="0"/>
    </xf>
    <xf numFmtId="0" fontId="34" fillId="11" borderId="75" xfId="16" applyFont="1" applyFill="1" applyBorder="1" applyAlignment="1">
      <alignment vertical="top" wrapText="1"/>
    </xf>
    <xf numFmtId="0" fontId="34" fillId="11" borderId="1" xfId="16" applyFont="1" applyFill="1" applyBorder="1" applyAlignment="1">
      <alignment vertical="top" wrapText="1"/>
    </xf>
    <xf numFmtId="0" fontId="34" fillId="11" borderId="78" xfId="16" applyFont="1" applyFill="1" applyBorder="1" applyAlignment="1">
      <alignment vertical="top" wrapText="1"/>
    </xf>
    <xf numFmtId="0" fontId="34" fillId="11" borderId="107" xfId="16" applyFont="1" applyFill="1" applyBorder="1" applyAlignment="1">
      <alignment vertical="top" wrapText="1"/>
    </xf>
    <xf numFmtId="0" fontId="34" fillId="11" borderId="108" xfId="16" applyFont="1" applyFill="1" applyBorder="1" applyAlignment="1">
      <alignment vertical="top" wrapText="1"/>
    </xf>
    <xf numFmtId="9" fontId="34" fillId="11" borderId="108" xfId="13" applyFont="1" applyFill="1" applyBorder="1" applyAlignment="1">
      <alignment vertical="top" wrapText="1"/>
    </xf>
    <xf numFmtId="0" fontId="41" fillId="12" borderId="107" xfId="19" applyFont="1" applyFill="1" applyBorder="1" applyAlignment="1">
      <alignment horizontal="center" vertical="center"/>
    </xf>
    <xf numFmtId="0" fontId="41" fillId="12" borderId="108" xfId="19" applyFont="1" applyFill="1" applyBorder="1" applyAlignment="1">
      <alignment horizontal="center" vertical="center"/>
    </xf>
    <xf numFmtId="0" fontId="41" fillId="12" borderId="100" xfId="19" applyFont="1" applyFill="1" applyBorder="1" applyAlignment="1">
      <alignment horizontal="center" vertical="center"/>
    </xf>
    <xf numFmtId="9" fontId="32" fillId="12" borderId="76" xfId="13" applyFont="1" applyFill="1" applyBorder="1" applyAlignment="1">
      <alignment vertical="top"/>
    </xf>
    <xf numFmtId="9" fontId="33" fillId="11" borderId="103" xfId="20" applyFont="1" applyFill="1" applyBorder="1" applyProtection="1">
      <protection locked="0"/>
    </xf>
    <xf numFmtId="9" fontId="22" fillId="12" borderId="75" xfId="19" applyNumberFormat="1" applyFont="1" applyFill="1" applyBorder="1"/>
    <xf numFmtId="9" fontId="22" fillId="12" borderId="76" xfId="19" applyNumberFormat="1" applyFont="1" applyFill="1" applyBorder="1"/>
    <xf numFmtId="9" fontId="22" fillId="12" borderId="102" xfId="19" applyNumberFormat="1" applyFont="1" applyFill="1" applyBorder="1"/>
    <xf numFmtId="9" fontId="22" fillId="12" borderId="111" xfId="19" applyNumberFormat="1" applyFont="1" applyFill="1" applyBorder="1"/>
    <xf numFmtId="9" fontId="32" fillId="12" borderId="1" xfId="13" applyFont="1" applyFill="1" applyBorder="1" applyAlignment="1">
      <alignment vertical="top"/>
    </xf>
    <xf numFmtId="9" fontId="33" fillId="11" borderId="79" xfId="20" applyFont="1" applyFill="1" applyBorder="1" applyProtection="1">
      <protection locked="0"/>
    </xf>
    <xf numFmtId="9" fontId="22" fillId="12" borderId="78" xfId="19" applyNumberFormat="1" applyFont="1" applyFill="1" applyBorder="1"/>
    <xf numFmtId="9" fontId="22" fillId="12" borderId="1" xfId="19" applyNumberFormat="1" applyFont="1" applyFill="1" applyBorder="1"/>
    <xf numFmtId="9" fontId="22" fillId="12" borderId="3" xfId="19" applyNumberFormat="1" applyFont="1" applyFill="1" applyBorder="1"/>
    <xf numFmtId="9" fontId="32" fillId="12" borderId="108" xfId="13" applyFont="1" applyFill="1" applyBorder="1" applyAlignment="1">
      <alignment vertical="top"/>
    </xf>
    <xf numFmtId="9" fontId="33" fillId="11" borderId="97" xfId="20" applyFont="1" applyFill="1" applyBorder="1" applyProtection="1">
      <protection locked="0"/>
    </xf>
    <xf numFmtId="9" fontId="22" fillId="12" borderId="96" xfId="19" applyNumberFormat="1" applyFont="1" applyFill="1" applyBorder="1"/>
    <xf numFmtId="9" fontId="22" fillId="12" borderId="92" xfId="19" applyNumberFormat="1" applyFont="1" applyFill="1" applyBorder="1"/>
    <xf numFmtId="9" fontId="22" fillId="12" borderId="6" xfId="19" applyNumberFormat="1" applyFont="1" applyFill="1" applyBorder="1"/>
    <xf numFmtId="9" fontId="22" fillId="12" borderId="112" xfId="19" applyNumberFormat="1" applyFont="1" applyFill="1" applyBorder="1"/>
    <xf numFmtId="9" fontId="22" fillId="12" borderId="71" xfId="20" applyFont="1" applyFill="1" applyBorder="1" applyAlignment="1" applyProtection="1">
      <alignment horizontal="center" vertical="center"/>
    </xf>
    <xf numFmtId="9" fontId="22" fillId="12" borderId="72" xfId="20" applyFont="1" applyFill="1" applyBorder="1" applyAlignment="1" applyProtection="1">
      <alignment horizontal="center" vertical="center"/>
    </xf>
    <xf numFmtId="9" fontId="22" fillId="12" borderId="73" xfId="20" applyFont="1" applyFill="1" applyBorder="1" applyAlignment="1" applyProtection="1">
      <alignment vertical="center"/>
    </xf>
    <xf numFmtId="9" fontId="22" fillId="12" borderId="73" xfId="20" applyFont="1" applyFill="1" applyBorder="1" applyAlignment="1" applyProtection="1">
      <alignment horizontal="center" vertical="center"/>
    </xf>
    <xf numFmtId="9" fontId="22" fillId="12" borderId="104" xfId="20" applyFont="1" applyFill="1" applyBorder="1" applyAlignment="1" applyProtection="1">
      <alignment horizontal="center" vertical="center"/>
    </xf>
    <xf numFmtId="0" fontId="41" fillId="12" borderId="98" xfId="19" applyFont="1" applyFill="1" applyBorder="1" applyAlignment="1">
      <alignment horizontal="center" vertical="center"/>
    </xf>
    <xf numFmtId="0" fontId="41" fillId="12" borderId="98" xfId="19" applyFont="1" applyFill="1" applyBorder="1" applyAlignment="1">
      <alignment horizontal="center" vertical="center" wrapText="1"/>
    </xf>
    <xf numFmtId="0" fontId="34" fillId="12" borderId="75" xfId="19" applyFont="1" applyFill="1" applyBorder="1" applyAlignment="1">
      <alignment horizontal="left" vertical="top"/>
    </xf>
    <xf numFmtId="9" fontId="34" fillId="12" borderId="76" xfId="19" applyNumberFormat="1" applyFont="1" applyFill="1" applyBorder="1" applyAlignment="1">
      <alignment horizontal="left" vertical="top"/>
    </xf>
    <xf numFmtId="9" fontId="34" fillId="12" borderId="77" xfId="21" applyFont="1" applyFill="1" applyBorder="1" applyAlignment="1">
      <alignment vertical="top"/>
    </xf>
    <xf numFmtId="9" fontId="33" fillId="11" borderId="10" xfId="20" applyFont="1" applyFill="1" applyBorder="1" applyProtection="1">
      <protection locked="0"/>
    </xf>
    <xf numFmtId="9" fontId="33" fillId="11" borderId="91" xfId="20" applyFont="1" applyFill="1" applyBorder="1" applyProtection="1">
      <protection locked="0"/>
    </xf>
    <xf numFmtId="9" fontId="33" fillId="11" borderId="8" xfId="20" applyFont="1" applyFill="1" applyBorder="1" applyProtection="1">
      <protection locked="0"/>
    </xf>
    <xf numFmtId="9" fontId="33" fillId="11" borderId="10" xfId="21" applyFont="1" applyFill="1" applyBorder="1" applyProtection="1">
      <protection locked="0"/>
    </xf>
    <xf numFmtId="9" fontId="33" fillId="11" borderId="91" xfId="21" applyFont="1" applyFill="1" applyBorder="1" applyProtection="1">
      <protection locked="0"/>
    </xf>
    <xf numFmtId="9" fontId="33" fillId="11" borderId="8" xfId="21" applyFont="1" applyFill="1" applyBorder="1" applyProtection="1">
      <protection locked="0"/>
    </xf>
    <xf numFmtId="0" fontId="34" fillId="12" borderId="78" xfId="19" applyFont="1" applyFill="1" applyBorder="1" applyAlignment="1">
      <alignment horizontal="left" vertical="top"/>
    </xf>
    <xf numFmtId="0" fontId="34" fillId="12" borderId="1" xfId="19" applyFont="1" applyFill="1" applyBorder="1" applyAlignment="1">
      <alignment horizontal="left" vertical="top"/>
    </xf>
    <xf numFmtId="9" fontId="34" fillId="12" borderId="79" xfId="21" applyFont="1" applyFill="1" applyBorder="1" applyAlignment="1">
      <alignment vertical="top"/>
    </xf>
    <xf numFmtId="0" fontId="34" fillId="12" borderId="107" xfId="19" applyFont="1" applyFill="1" applyBorder="1" applyAlignment="1">
      <alignment horizontal="left" vertical="top"/>
    </xf>
    <xf numFmtId="0" fontId="40" fillId="12" borderId="71" xfId="19" applyFont="1" applyFill="1" applyBorder="1" applyAlignment="1">
      <alignment horizontal="center" vertical="center" wrapText="1"/>
    </xf>
    <xf numFmtId="9" fontId="34" fillId="12" borderId="91" xfId="19" applyNumberFormat="1" applyFont="1" applyFill="1" applyBorder="1" applyAlignment="1">
      <alignment horizontal="center" vertical="center"/>
    </xf>
    <xf numFmtId="0" fontId="40" fillId="12" borderId="72" xfId="19" applyFont="1" applyFill="1" applyBorder="1" applyAlignment="1">
      <alignment horizontal="center" vertical="center"/>
    </xf>
    <xf numFmtId="0" fontId="34" fillId="12" borderId="109" xfId="19" applyFont="1" applyFill="1" applyBorder="1" applyAlignment="1">
      <alignment vertical="top"/>
    </xf>
    <xf numFmtId="0" fontId="33" fillId="12" borderId="91" xfId="19" applyFont="1" applyFill="1" applyBorder="1" applyAlignment="1" applyProtection="1">
      <alignment horizontal="center" vertical="center"/>
      <protection locked="0"/>
    </xf>
    <xf numFmtId="0" fontId="33" fillId="11" borderId="79" xfId="19" applyFont="1" applyFill="1" applyBorder="1"/>
    <xf numFmtId="0" fontId="33" fillId="12" borderId="106" xfId="19" applyFont="1" applyFill="1" applyBorder="1" applyAlignment="1" applyProtection="1">
      <alignment horizontal="center" vertical="center"/>
      <protection locked="0"/>
    </xf>
    <xf numFmtId="0" fontId="41" fillId="12" borderId="72" xfId="19" applyFont="1" applyFill="1" applyBorder="1" applyAlignment="1" applyProtection="1">
      <alignment horizontal="center" vertical="center"/>
      <protection locked="0"/>
    </xf>
    <xf numFmtId="0" fontId="41" fillId="0" borderId="86" xfId="19" applyFont="1" applyBorder="1" applyAlignment="1">
      <alignment vertical="center"/>
    </xf>
    <xf numFmtId="0" fontId="28" fillId="0" borderId="67" xfId="22" applyFont="1" applyBorder="1"/>
    <xf numFmtId="0" fontId="29" fillId="0" borderId="68" xfId="22" applyFont="1" applyBorder="1" applyAlignment="1">
      <alignment vertical="top"/>
    </xf>
    <xf numFmtId="0" fontId="29" fillId="0" borderId="68" xfId="22" applyFont="1" applyBorder="1" applyAlignment="1">
      <alignment horizontal="center" vertical="top"/>
    </xf>
    <xf numFmtId="0" fontId="28" fillId="0" borderId="68" xfId="22" applyFont="1" applyBorder="1" applyAlignment="1">
      <alignment vertical="top"/>
    </xf>
    <xf numFmtId="0" fontId="28" fillId="0" borderId="68" xfId="22" applyFont="1" applyBorder="1"/>
    <xf numFmtId="0" fontId="28" fillId="0" borderId="65" xfId="22" applyFont="1" applyBorder="1"/>
    <xf numFmtId="0" fontId="28" fillId="0" borderId="69" xfId="2" applyFont="1" applyBorder="1"/>
    <xf numFmtId="0" fontId="28" fillId="0" borderId="0" xfId="2" applyFont="1"/>
    <xf numFmtId="0" fontId="28" fillId="0" borderId="70" xfId="22" applyFont="1" applyBorder="1"/>
    <xf numFmtId="0" fontId="28" fillId="0" borderId="74" xfId="2" applyFont="1" applyBorder="1"/>
    <xf numFmtId="0" fontId="28" fillId="0" borderId="85" xfId="22" applyFont="1" applyBorder="1"/>
    <xf numFmtId="0" fontId="29" fillId="0" borderId="86" xfId="22" applyFont="1" applyBorder="1" applyAlignment="1">
      <alignment vertical="center"/>
    </xf>
    <xf numFmtId="0" fontId="29" fillId="0" borderId="86" xfId="22" applyFont="1" applyBorder="1" applyAlignment="1">
      <alignment horizontal="center" vertical="center"/>
    </xf>
    <xf numFmtId="0" fontId="28" fillId="0" borderId="86" xfId="22" applyFont="1" applyBorder="1" applyAlignment="1">
      <alignment vertical="center"/>
    </xf>
    <xf numFmtId="0" fontId="28" fillId="0" borderId="86" xfId="22" applyFont="1" applyBorder="1" applyAlignment="1">
      <alignment vertical="top"/>
    </xf>
    <xf numFmtId="0" fontId="28" fillId="0" borderId="86" xfId="22" applyFont="1" applyBorder="1"/>
    <xf numFmtId="0" fontId="28" fillId="0" borderId="87" xfId="2" applyFont="1" applyBorder="1"/>
    <xf numFmtId="0" fontId="33" fillId="0" borderId="86" xfId="16" applyFont="1" applyBorder="1"/>
    <xf numFmtId="0" fontId="40" fillId="0" borderId="0" xfId="16" applyFont="1" applyAlignment="1">
      <alignment horizontal="left" vertical="top" wrapText="1"/>
    </xf>
    <xf numFmtId="0" fontId="40" fillId="0" borderId="0" xfId="16" applyFont="1" applyAlignment="1">
      <alignment vertical="top" wrapText="1"/>
    </xf>
    <xf numFmtId="0" fontId="34" fillId="0" borderId="0" xfId="16" applyFont="1" applyAlignment="1" applyProtection="1">
      <alignment horizontal="center" vertical="center"/>
      <protection locked="0"/>
    </xf>
    <xf numFmtId="0" fontId="34" fillId="0" borderId="0" xfId="16" applyFont="1" applyAlignment="1">
      <alignment vertical="top" wrapText="1"/>
    </xf>
    <xf numFmtId="0" fontId="33" fillId="0" borderId="0" xfId="16" applyFont="1" applyAlignment="1">
      <alignment horizontal="left" vertical="center" wrapText="1"/>
    </xf>
    <xf numFmtId="0" fontId="33" fillId="0" borderId="0" xfId="16" applyFont="1" applyAlignment="1">
      <alignment vertical="center" wrapText="1"/>
    </xf>
    <xf numFmtId="0" fontId="33" fillId="0" borderId="0" xfId="16" applyFont="1" applyAlignment="1">
      <alignment vertical="center"/>
    </xf>
    <xf numFmtId="0" fontId="33" fillId="0" borderId="0" xfId="16" applyFont="1" applyAlignment="1">
      <alignment vertical="top"/>
    </xf>
    <xf numFmtId="0" fontId="34" fillId="0" borderId="0" xfId="16" applyFont="1" applyAlignment="1">
      <alignment vertical="center" wrapText="1"/>
    </xf>
    <xf numFmtId="0" fontId="41" fillId="0" borderId="0" xfId="19" applyFont="1" applyAlignment="1">
      <alignment horizontal="right" vertical="center"/>
    </xf>
    <xf numFmtId="9" fontId="41" fillId="0" borderId="0" xfId="19" applyNumberFormat="1" applyFont="1" applyAlignment="1">
      <alignment horizontal="center" vertical="center"/>
    </xf>
    <xf numFmtId="0" fontId="40" fillId="0" borderId="0" xfId="19" applyFont="1" applyAlignment="1">
      <alignment horizontal="left" vertical="center" wrapText="1"/>
    </xf>
    <xf numFmtId="0" fontId="40" fillId="0" borderId="0" xfId="19" applyFont="1" applyAlignment="1">
      <alignment vertical="center" wrapText="1"/>
    </xf>
    <xf numFmtId="0" fontId="41" fillId="0" borderId="0" xfId="19" applyFont="1" applyAlignment="1">
      <alignment vertical="center"/>
    </xf>
    <xf numFmtId="0" fontId="33" fillId="0" borderId="0" xfId="19" applyFont="1"/>
    <xf numFmtId="0" fontId="33" fillId="0" borderId="87" xfId="16" applyFont="1" applyBorder="1"/>
    <xf numFmtId="0" fontId="28" fillId="0" borderId="0" xfId="22" applyFont="1"/>
    <xf numFmtId="0" fontId="32" fillId="0" borderId="67" xfId="16" applyFont="1" applyBorder="1" applyAlignment="1">
      <alignment vertical="center" wrapText="1"/>
    </xf>
    <xf numFmtId="0" fontId="32" fillId="0" borderId="68" xfId="16" applyFont="1" applyBorder="1" applyAlignment="1">
      <alignment vertical="center" wrapText="1"/>
    </xf>
    <xf numFmtId="0" fontId="32" fillId="0" borderId="69" xfId="16" applyFont="1" applyBorder="1" applyAlignment="1">
      <alignment vertical="center" wrapText="1"/>
    </xf>
    <xf numFmtId="0" fontId="32" fillId="0" borderId="70" xfId="16" applyFont="1" applyBorder="1" applyAlignment="1">
      <alignment vertical="center"/>
    </xf>
    <xf numFmtId="0" fontId="32" fillId="0" borderId="74" xfId="16" applyFont="1" applyBorder="1" applyAlignment="1">
      <alignment vertical="center"/>
    </xf>
    <xf numFmtId="0" fontId="33" fillId="0" borderId="70" xfId="16" applyFont="1" applyBorder="1"/>
    <xf numFmtId="0" fontId="34" fillId="0" borderId="0" xfId="16" applyFont="1" applyAlignment="1">
      <alignment vertical="top"/>
    </xf>
    <xf numFmtId="0" fontId="34" fillId="0" borderId="0" xfId="16" applyFont="1" applyAlignment="1">
      <alignment horizontal="center" vertical="top"/>
    </xf>
    <xf numFmtId="0" fontId="35" fillId="0" borderId="0" xfId="16" applyFont="1" applyAlignment="1">
      <alignment horizontal="center" vertical="top" wrapText="1"/>
    </xf>
    <xf numFmtId="0" fontId="34" fillId="0" borderId="0" xfId="16" applyFont="1" applyAlignment="1">
      <alignment horizontal="right" vertical="top"/>
    </xf>
    <xf numFmtId="0" fontId="36" fillId="0" borderId="0" xfId="16" applyFont="1" applyAlignment="1">
      <alignment vertical="top"/>
    </xf>
    <xf numFmtId="9" fontId="33" fillId="0" borderId="0" xfId="16" applyNumberFormat="1" applyFont="1" applyAlignment="1">
      <alignment horizontal="center" vertical="top"/>
    </xf>
    <xf numFmtId="0" fontId="37" fillId="0" borderId="0" xfId="4" applyFont="1" applyFill="1" applyBorder="1"/>
    <xf numFmtId="0" fontId="34" fillId="0" borderId="0" xfId="16" applyFont="1"/>
    <xf numFmtId="0" fontId="34" fillId="0" borderId="0" xfId="16" applyFont="1" applyAlignment="1">
      <alignment horizontal="right" vertical="center"/>
    </xf>
    <xf numFmtId="0" fontId="34" fillId="0" borderId="0" xfId="16" applyFont="1" applyAlignment="1">
      <alignment horizontal="center" vertical="top" wrapText="1"/>
    </xf>
    <xf numFmtId="0" fontId="41" fillId="0" borderId="0" xfId="16" applyFont="1" applyAlignment="1">
      <alignment horizontal="center" vertical="top"/>
    </xf>
    <xf numFmtId="0" fontId="33" fillId="0" borderId="85" xfId="16" applyFont="1" applyBorder="1"/>
    <xf numFmtId="0" fontId="33" fillId="0" borderId="86" xfId="16" applyFont="1" applyBorder="1" applyAlignment="1">
      <alignment horizontal="center" vertical="top"/>
    </xf>
    <xf numFmtId="0" fontId="31" fillId="0" borderId="0" xfId="22" applyFont="1" applyAlignment="1">
      <alignment vertical="center" wrapText="1"/>
    </xf>
    <xf numFmtId="0" fontId="13" fillId="0" borderId="0" xfId="3"/>
    <xf numFmtId="0" fontId="29" fillId="0" borderId="0" xfId="22" applyFont="1" applyAlignment="1" applyProtection="1">
      <alignment vertical="center"/>
      <protection locked="0"/>
    </xf>
    <xf numFmtId="9" fontId="32" fillId="12" borderId="79" xfId="13" applyFont="1" applyFill="1" applyBorder="1" applyAlignment="1">
      <alignment horizontal="center" vertical="top"/>
    </xf>
    <xf numFmtId="9" fontId="32" fillId="12" borderId="100" xfId="13" applyFont="1" applyFill="1" applyBorder="1" applyAlignment="1">
      <alignment horizontal="center" vertical="top"/>
    </xf>
    <xf numFmtId="9" fontId="34" fillId="11" borderId="1" xfId="13" applyFont="1" applyFill="1" applyBorder="1" applyAlignment="1">
      <alignment horizontal="center" vertical="top" wrapText="1"/>
    </xf>
    <xf numFmtId="9" fontId="34" fillId="11" borderId="108" xfId="13" applyFont="1" applyFill="1" applyBorder="1" applyAlignment="1">
      <alignment horizontal="center" vertical="top" wrapText="1"/>
    </xf>
    <xf numFmtId="9" fontId="32" fillId="12" borderId="77" xfId="13" applyFont="1" applyFill="1" applyBorder="1" applyAlignment="1">
      <alignment horizontal="center" vertical="top"/>
    </xf>
    <xf numFmtId="9" fontId="22" fillId="12" borderId="113" xfId="19" applyNumberFormat="1" applyFont="1" applyFill="1" applyBorder="1"/>
    <xf numFmtId="9" fontId="22" fillId="12" borderId="87" xfId="20" applyFont="1" applyFill="1" applyBorder="1" applyAlignment="1" applyProtection="1">
      <alignment horizontal="center" vertical="center"/>
    </xf>
    <xf numFmtId="0" fontId="33" fillId="11" borderId="77" xfId="19" applyFont="1" applyFill="1" applyBorder="1"/>
    <xf numFmtId="0" fontId="33" fillId="11" borderId="100" xfId="19" applyFont="1" applyFill="1" applyBorder="1"/>
    <xf numFmtId="0" fontId="32" fillId="11" borderId="78" xfId="16" applyFont="1" applyFill="1" applyBorder="1" applyAlignment="1">
      <alignment vertical="top"/>
    </xf>
    <xf numFmtId="9" fontId="32" fillId="11" borderId="107" xfId="13" applyFont="1" applyFill="1" applyBorder="1" applyAlignment="1">
      <alignment vertical="top"/>
    </xf>
    <xf numFmtId="0" fontId="40" fillId="12" borderId="64" xfId="19" applyFont="1" applyFill="1" applyBorder="1" applyAlignment="1">
      <alignment vertical="center" wrapText="1"/>
    </xf>
    <xf numFmtId="0" fontId="41" fillId="12" borderId="71" xfId="19" applyFont="1" applyFill="1" applyBorder="1" applyAlignment="1" applyProtection="1">
      <alignment horizontal="center" vertical="center"/>
      <protection locked="0"/>
    </xf>
    <xf numFmtId="0" fontId="41" fillId="12" borderId="73" xfId="19" applyFont="1" applyFill="1" applyBorder="1" applyAlignment="1">
      <alignment horizontal="center" vertical="center"/>
    </xf>
    <xf numFmtId="0" fontId="41" fillId="12" borderId="64" xfId="19" applyFont="1" applyFill="1" applyBorder="1" applyAlignment="1">
      <alignment horizontal="right" vertical="center"/>
    </xf>
    <xf numFmtId="9" fontId="22" fillId="0" borderId="0" xfId="20" applyFont="1" applyFill="1" applyBorder="1" applyAlignment="1" applyProtection="1">
      <alignment horizontal="center" vertical="center"/>
    </xf>
    <xf numFmtId="9" fontId="22" fillId="12" borderId="117" xfId="20" applyFont="1" applyFill="1" applyBorder="1" applyAlignment="1" applyProtection="1">
      <alignment horizontal="center" vertical="center"/>
    </xf>
    <xf numFmtId="9" fontId="22" fillId="0" borderId="68" xfId="20" applyFont="1" applyFill="1" applyBorder="1" applyAlignment="1" applyProtection="1">
      <alignment horizontal="center" vertical="center"/>
    </xf>
    <xf numFmtId="9" fontId="22" fillId="12" borderId="90" xfId="20" applyFont="1" applyFill="1" applyBorder="1" applyAlignment="1" applyProtection="1">
      <alignment horizontal="center" vertical="center"/>
    </xf>
    <xf numFmtId="9" fontId="22" fillId="0" borderId="89" xfId="20" applyFont="1" applyFill="1" applyBorder="1" applyAlignment="1" applyProtection="1">
      <alignment horizontal="center" vertical="center"/>
    </xf>
    <xf numFmtId="9" fontId="22" fillId="12" borderId="85" xfId="20" applyFont="1" applyFill="1" applyBorder="1" applyAlignment="1" applyProtection="1">
      <alignment horizontal="center" vertical="center"/>
    </xf>
    <xf numFmtId="9" fontId="33" fillId="11" borderId="109" xfId="20" applyFont="1" applyFill="1" applyBorder="1" applyProtection="1">
      <protection locked="0"/>
    </xf>
    <xf numFmtId="9" fontId="33" fillId="11" borderId="118" xfId="20" applyFont="1" applyFill="1" applyBorder="1" applyProtection="1">
      <protection locked="0"/>
    </xf>
    <xf numFmtId="9" fontId="33" fillId="11" borderId="108" xfId="20" applyFont="1" applyFill="1" applyBorder="1" applyProtection="1">
      <protection locked="0"/>
    </xf>
    <xf numFmtId="9" fontId="33" fillId="11" borderId="119" xfId="20" applyFont="1" applyFill="1" applyBorder="1" applyProtection="1">
      <protection locked="0"/>
    </xf>
    <xf numFmtId="9" fontId="33" fillId="11" borderId="120" xfId="20" applyFont="1" applyFill="1" applyBorder="1" applyProtection="1">
      <protection locked="0"/>
    </xf>
    <xf numFmtId="9" fontId="33" fillId="11" borderId="121" xfId="20" applyFont="1" applyFill="1" applyBorder="1" applyProtection="1">
      <protection locked="0"/>
    </xf>
    <xf numFmtId="9" fontId="33" fillId="11" borderId="114" xfId="20" applyFont="1" applyFill="1" applyBorder="1" applyProtection="1">
      <protection locked="0"/>
    </xf>
    <xf numFmtId="9" fontId="33" fillId="11" borderId="114" xfId="21" applyFont="1" applyFill="1" applyBorder="1" applyProtection="1">
      <protection locked="0"/>
    </xf>
    <xf numFmtId="9" fontId="33" fillId="11" borderId="119" xfId="21" applyFont="1" applyFill="1" applyBorder="1" applyProtection="1">
      <protection locked="0"/>
    </xf>
    <xf numFmtId="9" fontId="33" fillId="11" borderId="120" xfId="21" applyFont="1" applyFill="1" applyBorder="1" applyProtection="1">
      <protection locked="0"/>
    </xf>
    <xf numFmtId="9" fontId="22" fillId="12" borderId="107" xfId="19" applyNumberFormat="1" applyFont="1" applyFill="1" applyBorder="1"/>
    <xf numFmtId="9" fontId="22" fillId="12" borderId="108" xfId="19" applyNumberFormat="1" applyFont="1" applyFill="1" applyBorder="1"/>
    <xf numFmtId="9" fontId="22" fillId="12" borderId="118" xfId="20" applyFont="1" applyFill="1" applyBorder="1" applyAlignment="1" applyProtection="1">
      <alignment horizontal="center" vertical="center"/>
    </xf>
    <xf numFmtId="9" fontId="22" fillId="12" borderId="119" xfId="20" applyFont="1" applyFill="1" applyBorder="1" applyAlignment="1" applyProtection="1">
      <alignment horizontal="center" vertical="center"/>
    </xf>
    <xf numFmtId="9" fontId="22" fillId="12" borderId="121" xfId="20" applyFont="1" applyFill="1" applyBorder="1" applyAlignment="1" applyProtection="1">
      <alignment horizontal="center" vertical="center"/>
    </xf>
    <xf numFmtId="0" fontId="41" fillId="12" borderId="71" xfId="19" applyFont="1" applyFill="1" applyBorder="1" applyAlignment="1">
      <alignment horizontal="center" vertical="center"/>
    </xf>
    <xf numFmtId="0" fontId="41" fillId="12" borderId="72" xfId="19" applyFont="1" applyFill="1" applyBorder="1" applyAlignment="1">
      <alignment horizontal="center" vertical="center"/>
    </xf>
    <xf numFmtId="9" fontId="22" fillId="12" borderId="99" xfId="19" applyNumberFormat="1" applyFont="1" applyFill="1" applyBorder="1"/>
    <xf numFmtId="9" fontId="34" fillId="12" borderId="103" xfId="19" applyNumberFormat="1" applyFont="1" applyFill="1" applyBorder="1" applyAlignment="1">
      <alignment horizontal="center" vertical="center"/>
    </xf>
    <xf numFmtId="9" fontId="34" fillId="12" borderId="106" xfId="19" applyNumberFormat="1" applyFont="1" applyFill="1" applyBorder="1" applyAlignment="1">
      <alignment horizontal="center" vertical="center"/>
    </xf>
    <xf numFmtId="9" fontId="34" fillId="12" borderId="116" xfId="19" applyNumberFormat="1" applyFont="1" applyFill="1" applyBorder="1" applyAlignment="1">
      <alignment horizontal="center" vertical="center"/>
    </xf>
    <xf numFmtId="9" fontId="34" fillId="12" borderId="71" xfId="19" applyNumberFormat="1" applyFont="1" applyFill="1" applyBorder="1" applyAlignment="1">
      <alignment horizontal="center" vertical="center"/>
    </xf>
    <xf numFmtId="9" fontId="34" fillId="12" borderId="72" xfId="19" applyNumberFormat="1" applyFont="1" applyFill="1" applyBorder="1" applyAlignment="1">
      <alignment horizontal="center" vertical="center"/>
    </xf>
    <xf numFmtId="9" fontId="34" fillId="12" borderId="73" xfId="19" applyNumberFormat="1" applyFont="1" applyFill="1" applyBorder="1" applyAlignment="1">
      <alignment horizontal="center" vertical="center"/>
    </xf>
    <xf numFmtId="0" fontId="40" fillId="12" borderId="73" xfId="19" applyFont="1" applyFill="1" applyBorder="1" applyAlignment="1">
      <alignment horizontal="center" vertical="center"/>
    </xf>
    <xf numFmtId="0" fontId="40" fillId="12" borderId="64" xfId="19" applyFont="1" applyFill="1" applyBorder="1" applyAlignment="1">
      <alignment horizontal="center" vertical="center" wrapText="1"/>
    </xf>
    <xf numFmtId="0" fontId="34" fillId="12" borderId="122" xfId="19" applyFont="1" applyFill="1" applyBorder="1" applyAlignment="1">
      <alignment horizontal="left" vertical="center"/>
    </xf>
    <xf numFmtId="0" fontId="40" fillId="12" borderId="71" xfId="19" applyFont="1" applyFill="1" applyBorder="1" applyAlignment="1">
      <alignment horizontal="center" vertical="center"/>
    </xf>
    <xf numFmtId="9" fontId="34" fillId="12" borderId="109" xfId="19" applyNumberFormat="1" applyFont="1" applyFill="1" applyBorder="1" applyAlignment="1">
      <alignment horizontal="center" vertical="center"/>
    </xf>
    <xf numFmtId="9" fontId="34" fillId="12" borderId="123" xfId="19" applyNumberFormat="1" applyFont="1" applyFill="1" applyBorder="1" applyAlignment="1">
      <alignment horizontal="center" vertical="center"/>
    </xf>
    <xf numFmtId="0" fontId="34" fillId="11" borderId="109" xfId="16" applyFont="1" applyFill="1" applyBorder="1" applyAlignment="1">
      <alignment vertical="top" wrapText="1"/>
    </xf>
    <xf numFmtId="0" fontId="34" fillId="11" borderId="91" xfId="16" applyFont="1" applyFill="1" applyBorder="1" applyAlignment="1">
      <alignment vertical="top" wrapText="1"/>
    </xf>
    <xf numFmtId="9" fontId="34" fillId="11" borderId="91" xfId="13" applyFont="1" applyFill="1" applyBorder="1" applyAlignment="1">
      <alignment horizontal="center" vertical="top" wrapText="1"/>
    </xf>
    <xf numFmtId="0" fontId="44" fillId="12" borderId="71" xfId="16" applyFont="1" applyFill="1" applyBorder="1" applyAlignment="1">
      <alignment horizontal="center" vertical="center" wrapText="1"/>
    </xf>
    <xf numFmtId="0" fontId="44" fillId="12" borderId="72" xfId="16" applyFont="1" applyFill="1" applyBorder="1" applyAlignment="1">
      <alignment horizontal="center" vertical="center" wrapText="1"/>
    </xf>
    <xf numFmtId="0" fontId="22" fillId="0" borderId="65" xfId="3" applyFont="1" applyBorder="1" applyAlignment="1">
      <alignment vertical="center" wrapText="1"/>
    </xf>
    <xf numFmtId="0" fontId="22" fillId="0" borderId="65" xfId="16" applyFont="1" applyBorder="1" applyAlignment="1">
      <alignment vertical="center" wrapText="1"/>
    </xf>
    <xf numFmtId="0" fontId="22" fillId="0" borderId="66" xfId="16" applyFont="1" applyBorder="1" applyAlignment="1">
      <alignment vertical="center" wrapText="1"/>
    </xf>
    <xf numFmtId="0" fontId="19" fillId="9" borderId="3" xfId="0" applyFont="1" applyFill="1" applyBorder="1" applyAlignment="1">
      <alignment horizontal="left" vertical="center" wrapText="1"/>
    </xf>
    <xf numFmtId="0" fontId="19" fillId="9" borderId="4" xfId="0" applyFont="1" applyFill="1" applyBorder="1" applyAlignment="1">
      <alignment horizontal="left" vertical="center" wrapText="1"/>
    </xf>
    <xf numFmtId="0" fontId="15" fillId="0" borderId="3" xfId="0" quotePrefix="1" applyFont="1" applyBorder="1" applyAlignment="1">
      <alignment horizontal="left" vertical="center" wrapText="1"/>
    </xf>
    <xf numFmtId="0" fontId="15" fillId="0" borderId="2" xfId="0" quotePrefix="1" applyFont="1" applyBorder="1" applyAlignment="1">
      <alignment horizontal="left" vertical="center" wrapText="1"/>
    </xf>
    <xf numFmtId="0" fontId="15" fillId="0" borderId="4" xfId="0" quotePrefix="1" applyFont="1" applyBorder="1" applyAlignment="1">
      <alignment horizontal="left" vertical="center" wrapText="1"/>
    </xf>
    <xf numFmtId="0" fontId="19" fillId="9" borderId="6" xfId="0" applyFont="1" applyFill="1" applyBorder="1" applyAlignment="1">
      <alignment horizontal="left" vertical="center" wrapText="1"/>
    </xf>
    <xf numFmtId="0" fontId="19" fillId="9" borderId="7" xfId="0" applyFont="1" applyFill="1" applyBorder="1" applyAlignment="1">
      <alignment horizontal="left" vertical="center" wrapText="1"/>
    </xf>
    <xf numFmtId="0" fontId="19" fillId="9" borderId="8" xfId="0" applyFont="1" applyFill="1" applyBorder="1" applyAlignment="1">
      <alignment horizontal="left" vertical="center" wrapText="1"/>
    </xf>
    <xf numFmtId="0" fontId="19" fillId="9" borderId="10" xfId="0" applyFont="1" applyFill="1" applyBorder="1" applyAlignment="1">
      <alignment horizontal="left"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10" xfId="0" applyFont="1" applyBorder="1" applyAlignment="1">
      <alignment horizontal="center" vertical="center" wrapText="1"/>
    </xf>
    <xf numFmtId="0" fontId="12" fillId="10" borderId="3" xfId="0" applyFont="1" applyFill="1" applyBorder="1" applyAlignment="1">
      <alignment horizontal="center" vertical="center" wrapText="1" readingOrder="1"/>
    </xf>
    <xf numFmtId="0" fontId="12" fillId="10" borderId="2" xfId="0" applyFont="1" applyFill="1" applyBorder="1" applyAlignment="1">
      <alignment horizontal="center" vertical="center" wrapText="1" readingOrder="1"/>
    </xf>
    <xf numFmtId="0" fontId="12" fillId="10" borderId="4" xfId="0" applyFont="1" applyFill="1" applyBorder="1" applyAlignment="1">
      <alignment horizontal="center" vertical="center" wrapText="1" readingOrder="1"/>
    </xf>
    <xf numFmtId="0" fontId="12" fillId="2" borderId="6" xfId="0" applyFont="1" applyFill="1" applyBorder="1" applyAlignment="1">
      <alignment horizontal="center" vertical="center" wrapText="1" readingOrder="1"/>
    </xf>
    <xf numFmtId="0" fontId="12" fillId="2" borderId="5" xfId="0" applyFont="1" applyFill="1" applyBorder="1" applyAlignment="1">
      <alignment horizontal="center" vertical="center" wrapText="1" readingOrder="1"/>
    </xf>
    <xf numFmtId="0" fontId="12" fillId="2" borderId="7" xfId="0" applyFont="1" applyFill="1" applyBorder="1" applyAlignment="1">
      <alignment horizontal="center" vertical="center" wrapText="1" readingOrder="1"/>
    </xf>
    <xf numFmtId="0" fontId="12" fillId="2" borderId="8" xfId="0" applyFont="1" applyFill="1" applyBorder="1" applyAlignment="1">
      <alignment horizontal="center" vertical="center" wrapText="1" readingOrder="1"/>
    </xf>
    <xf numFmtId="0" fontId="12" fillId="2" borderId="9" xfId="0" applyFont="1" applyFill="1" applyBorder="1" applyAlignment="1">
      <alignment horizontal="center" vertical="center" wrapText="1" readingOrder="1"/>
    </xf>
    <xf numFmtId="0" fontId="12" fillId="2" borderId="10" xfId="0" applyFont="1" applyFill="1" applyBorder="1" applyAlignment="1">
      <alignment horizontal="center" vertical="center" wrapText="1" readingOrder="1"/>
    </xf>
    <xf numFmtId="0" fontId="20" fillId="9" borderId="3" xfId="0" applyFont="1" applyFill="1" applyBorder="1" applyAlignment="1">
      <alignment horizontal="center" vertical="center" wrapText="1" readingOrder="1"/>
    </xf>
    <xf numFmtId="0" fontId="20" fillId="9" borderId="2" xfId="0" applyFont="1" applyFill="1" applyBorder="1" applyAlignment="1">
      <alignment horizontal="center" vertical="center" wrapText="1" readingOrder="1"/>
    </xf>
    <xf numFmtId="0" fontId="20" fillId="9" borderId="4" xfId="0" applyFont="1" applyFill="1" applyBorder="1" applyAlignment="1">
      <alignment horizontal="center" vertical="center" wrapText="1" readingOrder="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2" fillId="10" borderId="3" xfId="0" applyFont="1" applyFill="1" applyBorder="1" applyAlignment="1">
      <alignment horizontal="center" vertical="center"/>
    </xf>
    <xf numFmtId="0" fontId="12" fillId="10" borderId="2" xfId="0" applyFont="1" applyFill="1" applyBorder="1" applyAlignment="1">
      <alignment horizontal="center" vertical="center"/>
    </xf>
    <xf numFmtId="0" fontId="12" fillId="10" borderId="4" xfId="0" applyFont="1" applyFill="1" applyBorder="1" applyAlignment="1">
      <alignment horizontal="center" vertical="center"/>
    </xf>
    <xf numFmtId="0" fontId="12" fillId="10" borderId="3" xfId="0" applyFont="1" applyFill="1" applyBorder="1" applyAlignment="1">
      <alignment horizontal="left" vertical="center" wrapText="1"/>
    </xf>
    <xf numFmtId="0" fontId="12" fillId="10" borderId="2" xfId="0" applyFont="1" applyFill="1" applyBorder="1" applyAlignment="1">
      <alignment horizontal="left" vertical="center" wrapText="1"/>
    </xf>
    <xf numFmtId="0" fontId="12" fillId="10" borderId="3" xfId="0" applyFont="1" applyFill="1" applyBorder="1" applyAlignment="1">
      <alignment horizontal="center" vertical="center" wrapText="1"/>
    </xf>
    <xf numFmtId="0" fontId="12" fillId="10" borderId="2" xfId="0" applyFont="1" applyFill="1" applyBorder="1" applyAlignment="1">
      <alignment horizontal="center" vertical="center" wrapText="1"/>
    </xf>
    <xf numFmtId="0" fontId="16" fillId="2" borderId="2"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17" fillId="0" borderId="2" xfId="0" quotePrefix="1" applyFont="1" applyBorder="1" applyAlignment="1">
      <alignment horizontal="center" vertical="center" wrapText="1"/>
    </xf>
    <xf numFmtId="0" fontId="17" fillId="0" borderId="4" xfId="0" quotePrefix="1" applyFont="1" applyBorder="1" applyAlignment="1">
      <alignment horizontal="center" vertical="center" wrapText="1"/>
    </xf>
    <xf numFmtId="0" fontId="16" fillId="2" borderId="3" xfId="0" quotePrefix="1" applyFont="1" applyFill="1" applyBorder="1" applyAlignment="1">
      <alignment horizontal="left" vertical="center" wrapText="1"/>
    </xf>
    <xf numFmtId="0" fontId="16" fillId="2" borderId="2" xfId="0" quotePrefix="1" applyFont="1" applyFill="1" applyBorder="1" applyAlignment="1">
      <alignment horizontal="left" vertical="center" wrapText="1"/>
    </xf>
    <xf numFmtId="0" fontId="16" fillId="2" borderId="4" xfId="0" quotePrefix="1" applyFont="1" applyFill="1" applyBorder="1" applyAlignment="1">
      <alignment horizontal="left" vertical="center" wrapText="1"/>
    </xf>
    <xf numFmtId="0" fontId="15" fillId="2" borderId="3" xfId="0" quotePrefix="1" applyFont="1" applyFill="1" applyBorder="1" applyAlignment="1">
      <alignment horizontal="left" vertical="center" wrapText="1"/>
    </xf>
    <xf numFmtId="0" fontId="15" fillId="2" borderId="2" xfId="0" quotePrefix="1" applyFont="1" applyFill="1" applyBorder="1" applyAlignment="1">
      <alignment horizontal="left" vertical="center" wrapText="1"/>
    </xf>
    <xf numFmtId="0" fontId="15" fillId="2" borderId="4" xfId="0" quotePrefix="1" applyFont="1" applyFill="1" applyBorder="1" applyAlignment="1">
      <alignment horizontal="left" vertical="center" wrapText="1"/>
    </xf>
    <xf numFmtId="0" fontId="17" fillId="0" borderId="3" xfId="0" quotePrefix="1" applyFont="1" applyBorder="1" applyAlignment="1">
      <alignment horizontal="left" vertical="center" wrapText="1"/>
    </xf>
    <xf numFmtId="0" fontId="17" fillId="0" borderId="2" xfId="0" quotePrefix="1" applyFont="1" applyBorder="1" applyAlignment="1">
      <alignment horizontal="left" vertical="center" wrapText="1"/>
    </xf>
    <xf numFmtId="0" fontId="17" fillId="0" borderId="4" xfId="0" quotePrefix="1" applyFont="1" applyBorder="1" applyAlignment="1">
      <alignment horizontal="left" vertical="center" wrapText="1"/>
    </xf>
    <xf numFmtId="0" fontId="12" fillId="10" borderId="3" xfId="0" applyFont="1" applyFill="1" applyBorder="1" applyAlignment="1">
      <alignment vertical="center" wrapText="1"/>
    </xf>
    <xf numFmtId="0" fontId="12" fillId="10" borderId="2" xfId="0" applyFont="1" applyFill="1" applyBorder="1" applyAlignment="1">
      <alignment vertical="center" wrapText="1"/>
    </xf>
    <xf numFmtId="0" fontId="15" fillId="2" borderId="2" xfId="0" quotePrefix="1" applyFont="1" applyFill="1" applyBorder="1" applyAlignment="1">
      <alignment horizontal="center" vertical="center" wrapText="1"/>
    </xf>
    <xf numFmtId="0" fontId="15" fillId="2" borderId="4" xfId="0" quotePrefix="1" applyFont="1" applyFill="1" applyBorder="1" applyAlignment="1">
      <alignment horizontal="center" vertical="center" wrapText="1"/>
    </xf>
    <xf numFmtId="0" fontId="15" fillId="0" borderId="3" xfId="0" quotePrefix="1" applyFont="1" applyBorder="1" applyAlignment="1">
      <alignment horizontal="center" vertical="center" wrapText="1"/>
    </xf>
    <xf numFmtId="0" fontId="15" fillId="0" borderId="2" xfId="0" quotePrefix="1" applyFont="1" applyBorder="1" applyAlignment="1">
      <alignment horizontal="center" vertical="center" wrapText="1"/>
    </xf>
    <xf numFmtId="0" fontId="12" fillId="10" borderId="4" xfId="0" applyFont="1" applyFill="1" applyBorder="1" applyAlignment="1">
      <alignment horizontal="center" vertical="center" wrapText="1"/>
    </xf>
    <xf numFmtId="0" fontId="12" fillId="10" borderId="6" xfId="0" applyFont="1" applyFill="1" applyBorder="1" applyAlignment="1">
      <alignment horizontal="left" vertical="center" wrapText="1"/>
    </xf>
    <xf numFmtId="0" fontId="12" fillId="10" borderId="7" xfId="0" applyFont="1" applyFill="1" applyBorder="1" applyAlignment="1">
      <alignment horizontal="left" vertical="center" wrapText="1"/>
    </xf>
    <xf numFmtId="0" fontId="12" fillId="10" borderId="8" xfId="0" applyFont="1" applyFill="1" applyBorder="1" applyAlignment="1">
      <alignment horizontal="left" vertical="center" wrapText="1"/>
    </xf>
    <xf numFmtId="0" fontId="12" fillId="10" borderId="10" xfId="0" applyFont="1" applyFill="1" applyBorder="1" applyAlignment="1">
      <alignment horizontal="left" vertical="center" wrapText="1"/>
    </xf>
    <xf numFmtId="0" fontId="17" fillId="0" borderId="6"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9" xfId="0" applyFont="1" applyBorder="1" applyAlignment="1">
      <alignment horizontal="center" vertical="center" wrapText="1"/>
    </xf>
    <xf numFmtId="0" fontId="17" fillId="0" borderId="10"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2" fillId="10" borderId="4" xfId="0" applyFont="1" applyFill="1" applyBorder="1" applyAlignment="1">
      <alignment horizontal="left" vertical="center" wrapText="1"/>
    </xf>
    <xf numFmtId="0" fontId="17" fillId="0" borderId="3" xfId="0" quotePrefix="1" applyFont="1" applyBorder="1" applyAlignment="1">
      <alignment horizontal="center" vertical="center" wrapText="1"/>
    </xf>
    <xf numFmtId="0" fontId="19" fillId="9" borderId="15" xfId="0" applyFont="1" applyFill="1" applyBorder="1" applyAlignment="1">
      <alignment horizontal="left" vertical="center" wrapText="1"/>
    </xf>
    <xf numFmtId="0" fontId="19" fillId="9" borderId="63" xfId="0" applyFont="1" applyFill="1" applyBorder="1" applyAlignment="1">
      <alignment horizontal="left" vertical="center" wrapText="1"/>
    </xf>
    <xf numFmtId="0" fontId="11" fillId="0" borderId="2" xfId="0" applyFont="1" applyBorder="1" applyAlignment="1">
      <alignment horizontal="center"/>
    </xf>
    <xf numFmtId="0" fontId="16" fillId="2" borderId="29" xfId="0" quotePrefix="1" applyFont="1" applyFill="1" applyBorder="1" applyAlignment="1">
      <alignment horizontal="left" vertical="center" wrapText="1"/>
    </xf>
    <xf numFmtId="0" fontId="16" fillId="2" borderId="14" xfId="0" quotePrefix="1" applyFont="1" applyFill="1" applyBorder="1" applyAlignment="1">
      <alignment horizontal="left" vertical="center" wrapText="1"/>
    </xf>
    <xf numFmtId="0" fontId="16" fillId="2" borderId="16" xfId="0" quotePrefix="1" applyFont="1" applyFill="1" applyBorder="1" applyAlignment="1">
      <alignment horizontal="left" vertical="center" wrapText="1"/>
    </xf>
    <xf numFmtId="0" fontId="19" fillId="9" borderId="19" xfId="0" applyFont="1" applyFill="1" applyBorder="1" applyAlignment="1">
      <alignment horizontal="left" vertical="center" wrapText="1"/>
    </xf>
    <xf numFmtId="0" fontId="19" fillId="9" borderId="26" xfId="0" applyFont="1" applyFill="1" applyBorder="1" applyAlignment="1">
      <alignment horizontal="left" vertical="center" wrapText="1"/>
    </xf>
    <xf numFmtId="0" fontId="19" fillId="9" borderId="11" xfId="0" applyFont="1" applyFill="1" applyBorder="1" applyAlignment="1">
      <alignment horizontal="left" vertical="center" wrapText="1"/>
    </xf>
    <xf numFmtId="0" fontId="19" fillId="9" borderId="25" xfId="0" applyFont="1" applyFill="1" applyBorder="1" applyAlignment="1">
      <alignment horizontal="left" vertical="center" wrapText="1"/>
    </xf>
    <xf numFmtId="0" fontId="19" fillId="9" borderId="27" xfId="0" applyFont="1" applyFill="1" applyBorder="1" applyAlignment="1">
      <alignment horizontal="left" vertical="center" wrapText="1"/>
    </xf>
    <xf numFmtId="0" fontId="19" fillId="9" borderId="28" xfId="0" applyFont="1" applyFill="1" applyBorder="1" applyAlignment="1">
      <alignment horizontal="left" vertical="center" wrapText="1"/>
    </xf>
    <xf numFmtId="0" fontId="12" fillId="10" borderId="23" xfId="0" applyFont="1" applyFill="1" applyBorder="1" applyAlignment="1">
      <alignment horizontal="left" vertical="center" wrapText="1"/>
    </xf>
    <xf numFmtId="0" fontId="12" fillId="10" borderId="22" xfId="0" applyFont="1" applyFill="1" applyBorder="1" applyAlignment="1">
      <alignment horizontal="left" vertical="center" wrapText="1"/>
    </xf>
    <xf numFmtId="0" fontId="11" fillId="0" borderId="20" xfId="0" quotePrefix="1" applyFont="1" applyBorder="1" applyAlignment="1">
      <alignment horizontal="center" vertical="center" wrapText="1"/>
    </xf>
    <xf numFmtId="0" fontId="11" fillId="0" borderId="21" xfId="0" quotePrefix="1" applyFont="1" applyBorder="1" applyAlignment="1">
      <alignment horizontal="center" vertical="center" wrapText="1"/>
    </xf>
    <xf numFmtId="0" fontId="11" fillId="0" borderId="22" xfId="0" quotePrefix="1" applyFont="1" applyBorder="1" applyAlignment="1">
      <alignment horizontal="center" vertical="center" wrapText="1"/>
    </xf>
    <xf numFmtId="0" fontId="12" fillId="10" borderId="20" xfId="0" applyFont="1" applyFill="1" applyBorder="1" applyAlignment="1">
      <alignment horizontal="left" vertical="center" wrapText="1"/>
    </xf>
    <xf numFmtId="0" fontId="12" fillId="10" borderId="62" xfId="0" applyFont="1" applyFill="1" applyBorder="1" applyAlignment="1">
      <alignment horizontal="left" vertical="center" wrapText="1"/>
    </xf>
    <xf numFmtId="0" fontId="11" fillId="0" borderId="23" xfId="0" quotePrefix="1" applyFont="1" applyBorder="1" applyAlignment="1">
      <alignment horizontal="center" vertical="center" wrapText="1"/>
    </xf>
    <xf numFmtId="0" fontId="11" fillId="0" borderId="62" xfId="0" quotePrefix="1" applyFont="1" applyBorder="1" applyAlignment="1">
      <alignment horizontal="center" vertical="center" wrapText="1"/>
    </xf>
    <xf numFmtId="0" fontId="18" fillId="0" borderId="3" xfId="0" applyFont="1" applyBorder="1" applyAlignment="1">
      <alignment horizontal="left" vertical="center" wrapText="1"/>
    </xf>
    <xf numFmtId="0" fontId="18" fillId="0" borderId="2" xfId="0" applyFont="1" applyBorder="1" applyAlignment="1">
      <alignment horizontal="left" vertical="center" wrapText="1"/>
    </xf>
    <xf numFmtId="0" fontId="18" fillId="0" borderId="4" xfId="0" applyFont="1" applyBorder="1" applyAlignment="1">
      <alignment horizontal="left" vertical="center" wrapText="1"/>
    </xf>
    <xf numFmtId="0" fontId="19" fillId="9" borderId="24" xfId="0" applyFont="1" applyFill="1" applyBorder="1" applyAlignment="1">
      <alignment horizontal="left" vertical="center" wrapText="1"/>
    </xf>
    <xf numFmtId="0" fontId="12" fillId="10" borderId="59" xfId="0" applyFont="1" applyFill="1" applyBorder="1" applyAlignment="1">
      <alignment horizontal="left" vertical="center" wrapText="1"/>
    </xf>
    <xf numFmtId="0" fontId="12" fillId="10" borderId="60" xfId="0" applyFont="1" applyFill="1" applyBorder="1" applyAlignment="1">
      <alignment horizontal="left" vertical="center" wrapText="1"/>
    </xf>
    <xf numFmtId="0" fontId="11" fillId="0" borderId="17" xfId="0" quotePrefix="1" applyFont="1" applyBorder="1" applyAlignment="1">
      <alignment horizontal="center" vertical="center" wrapText="1"/>
    </xf>
    <xf numFmtId="0" fontId="11" fillId="0" borderId="18" xfId="0" quotePrefix="1" applyFont="1" applyBorder="1" applyAlignment="1">
      <alignment horizontal="center" vertical="center" wrapText="1"/>
    </xf>
    <xf numFmtId="0" fontId="11" fillId="0" borderId="61" xfId="0" quotePrefix="1" applyFont="1" applyBorder="1" applyAlignment="1">
      <alignment horizontal="center" vertical="center" wrapText="1"/>
    </xf>
    <xf numFmtId="0" fontId="12" fillId="10" borderId="61" xfId="0" applyFont="1" applyFill="1" applyBorder="1" applyAlignment="1">
      <alignment horizontal="left" vertical="center" wrapText="1"/>
    </xf>
    <xf numFmtId="0" fontId="11" fillId="0" borderId="59" xfId="0" quotePrefix="1" applyFont="1" applyBorder="1" applyAlignment="1">
      <alignment horizontal="center" vertical="center" wrapText="1"/>
    </xf>
    <xf numFmtId="0" fontId="11" fillId="0" borderId="60" xfId="0" quotePrefix="1" applyFont="1" applyBorder="1" applyAlignment="1">
      <alignment horizontal="center" vertical="center" wrapText="1"/>
    </xf>
    <xf numFmtId="0" fontId="14" fillId="0" borderId="3" xfId="0" quotePrefix="1" applyFont="1" applyBorder="1" applyAlignment="1">
      <alignment horizontal="left" vertical="center" wrapText="1"/>
    </xf>
    <xf numFmtId="0" fontId="14" fillId="0" borderId="2" xfId="0" quotePrefix="1" applyFont="1" applyBorder="1" applyAlignment="1">
      <alignment horizontal="left" vertical="center" wrapText="1"/>
    </xf>
    <xf numFmtId="0" fontId="14" fillId="0" borderId="4" xfId="0" quotePrefix="1" applyFont="1" applyBorder="1" applyAlignment="1">
      <alignment horizontal="left" vertical="center" wrapText="1"/>
    </xf>
    <xf numFmtId="0" fontId="19" fillId="9" borderId="12" xfId="0" applyFont="1" applyFill="1" applyBorder="1" applyAlignment="1">
      <alignment horizontal="left" vertical="center" wrapText="1"/>
    </xf>
    <xf numFmtId="0" fontId="17" fillId="0" borderId="6" xfId="0" applyFont="1" applyBorder="1" applyAlignment="1">
      <alignment horizontal="left" vertical="center" wrapText="1"/>
    </xf>
    <xf numFmtId="0" fontId="17" fillId="0" borderId="5" xfId="0" applyFont="1" applyBorder="1" applyAlignment="1">
      <alignment horizontal="left" vertical="center" wrapText="1"/>
    </xf>
    <xf numFmtId="0" fontId="17" fillId="0" borderId="8" xfId="0" applyFont="1" applyBorder="1" applyAlignment="1">
      <alignment horizontal="left" vertical="center" wrapText="1"/>
    </xf>
    <xf numFmtId="0" fontId="17" fillId="0" borderId="9" xfId="0" applyFont="1" applyBorder="1" applyAlignment="1">
      <alignment horizontal="left" vertical="center" wrapText="1"/>
    </xf>
    <xf numFmtId="0" fontId="12" fillId="10" borderId="5" xfId="0" applyFont="1" applyFill="1" applyBorder="1" applyAlignment="1">
      <alignment horizontal="left" vertical="center" wrapText="1"/>
    </xf>
    <xf numFmtId="0" fontId="12" fillId="10" borderId="9" xfId="0" applyFont="1" applyFill="1" applyBorder="1" applyAlignment="1">
      <alignment horizontal="left" vertical="center" wrapText="1"/>
    </xf>
    <xf numFmtId="0" fontId="11" fillId="0" borderId="8" xfId="0" quotePrefix="1" applyFont="1" applyBorder="1" applyAlignment="1">
      <alignment horizontal="left" vertical="center" wrapText="1"/>
    </xf>
    <xf numFmtId="0" fontId="11" fillId="0" borderId="9" xfId="0" quotePrefix="1" applyFont="1" applyBorder="1" applyAlignment="1">
      <alignment horizontal="left" vertical="center" wrapText="1"/>
    </xf>
    <xf numFmtId="0" fontId="11" fillId="0" borderId="10" xfId="0" quotePrefix="1" applyFont="1" applyBorder="1" applyAlignment="1">
      <alignment horizontal="left" vertical="center" wrapText="1"/>
    </xf>
    <xf numFmtId="0" fontId="21" fillId="0" borderId="3" xfId="1" quotePrefix="1" applyBorder="1" applyAlignment="1">
      <alignment horizontal="center" vertical="center" wrapText="1"/>
    </xf>
    <xf numFmtId="0" fontId="11" fillId="0" borderId="2" xfId="3" quotePrefix="1" applyFont="1" applyBorder="1" applyAlignment="1">
      <alignment horizontal="center" vertical="center" wrapText="1"/>
    </xf>
    <xf numFmtId="0" fontId="11" fillId="0" borderId="4" xfId="3" quotePrefix="1" applyFont="1" applyBorder="1" applyAlignment="1">
      <alignment horizontal="center" vertical="center" wrapText="1"/>
    </xf>
    <xf numFmtId="0" fontId="11" fillId="0" borderId="3" xfId="3" quotePrefix="1" applyFont="1" applyBorder="1" applyAlignment="1">
      <alignment horizontal="center" vertical="center" wrapText="1"/>
    </xf>
    <xf numFmtId="0" fontId="11" fillId="0" borderId="6" xfId="0" quotePrefix="1" applyFont="1" applyBorder="1" applyAlignment="1">
      <alignment horizontal="left" vertical="center" wrapText="1"/>
    </xf>
    <xf numFmtId="0" fontId="11" fillId="0" borderId="5" xfId="0" quotePrefix="1" applyFont="1" applyBorder="1" applyAlignment="1">
      <alignment horizontal="left" vertical="center" wrapText="1"/>
    </xf>
    <xf numFmtId="0" fontId="11" fillId="0" borderId="7" xfId="0" quotePrefix="1" applyFont="1" applyBorder="1" applyAlignment="1">
      <alignment horizontal="left" vertical="center" wrapText="1"/>
    </xf>
    <xf numFmtId="0" fontId="11" fillId="0" borderId="11" xfId="0" quotePrefix="1" applyFont="1" applyBorder="1" applyAlignment="1">
      <alignment horizontal="justify" vertical="center" wrapText="1"/>
    </xf>
    <xf numFmtId="0" fontId="11" fillId="0" borderId="0" xfId="0" quotePrefix="1" applyFont="1" applyAlignment="1">
      <alignment horizontal="justify" vertical="center" wrapText="1"/>
    </xf>
    <xf numFmtId="0" fontId="11" fillId="0" borderId="12" xfId="0" quotePrefix="1" applyFont="1" applyBorder="1" applyAlignment="1">
      <alignment horizontal="justify" vertical="center" wrapText="1"/>
    </xf>
    <xf numFmtId="0" fontId="11" fillId="0" borderId="6" xfId="0" quotePrefix="1" applyFont="1" applyBorder="1" applyAlignment="1">
      <alignment horizontal="left" vertical="top" wrapText="1"/>
    </xf>
    <xf numFmtId="0" fontId="11" fillId="0" borderId="5" xfId="0" quotePrefix="1" applyFont="1" applyBorder="1" applyAlignment="1">
      <alignment horizontal="left" vertical="top" wrapText="1"/>
    </xf>
    <xf numFmtId="0" fontId="11" fillId="0" borderId="7" xfId="0" quotePrefix="1" applyFont="1" applyBorder="1" applyAlignment="1">
      <alignment horizontal="left" vertical="top" wrapText="1"/>
    </xf>
    <xf numFmtId="0" fontId="11" fillId="0" borderId="11" xfId="0" quotePrefix="1" applyFont="1" applyBorder="1" applyAlignment="1">
      <alignment horizontal="left" vertical="top" wrapText="1"/>
    </xf>
    <xf numFmtId="0" fontId="11" fillId="0" borderId="0" xfId="0" quotePrefix="1" applyFont="1" applyAlignment="1">
      <alignment horizontal="left" vertical="top" wrapText="1"/>
    </xf>
    <xf numFmtId="0" fontId="11" fillId="0" borderId="12" xfId="0" quotePrefix="1" applyFont="1" applyBorder="1" applyAlignment="1">
      <alignment horizontal="left" vertical="top" wrapText="1"/>
    </xf>
    <xf numFmtId="0" fontId="11" fillId="0" borderId="8" xfId="0" quotePrefix="1" applyFont="1" applyBorder="1" applyAlignment="1">
      <alignment horizontal="left" vertical="top" wrapText="1"/>
    </xf>
    <xf numFmtId="0" fontId="11" fillId="0" borderId="9" xfId="0" quotePrefix="1" applyFont="1" applyBorder="1" applyAlignment="1">
      <alignment horizontal="left" vertical="top" wrapText="1"/>
    </xf>
    <xf numFmtId="0" fontId="11" fillId="0" borderId="10" xfId="0" quotePrefix="1" applyFont="1" applyBorder="1" applyAlignment="1">
      <alignment horizontal="left" vertical="top" wrapText="1"/>
    </xf>
    <xf numFmtId="0" fontId="19" fillId="9" borderId="6" xfId="0" applyFont="1" applyFill="1" applyBorder="1" applyAlignment="1">
      <alignment horizontal="center" vertical="center" wrapText="1"/>
    </xf>
    <xf numFmtId="0" fontId="19" fillId="9" borderId="7" xfId="0" applyFont="1" applyFill="1" applyBorder="1" applyAlignment="1">
      <alignment horizontal="center" vertical="center" wrapText="1"/>
    </xf>
    <xf numFmtId="0" fontId="19" fillId="9" borderId="11" xfId="0" applyFont="1" applyFill="1" applyBorder="1" applyAlignment="1">
      <alignment horizontal="center" vertical="center" wrapText="1"/>
    </xf>
    <xf numFmtId="0" fontId="19" fillId="9" borderId="12" xfId="0" applyFont="1" applyFill="1" applyBorder="1" applyAlignment="1">
      <alignment horizontal="center" vertical="center" wrapText="1"/>
    </xf>
    <xf numFmtId="0" fontId="19" fillId="9" borderId="8" xfId="0" applyFont="1" applyFill="1" applyBorder="1" applyAlignment="1">
      <alignment horizontal="center" vertical="center" wrapText="1"/>
    </xf>
    <xf numFmtId="0" fontId="19" fillId="9" borderId="10" xfId="0" applyFont="1" applyFill="1" applyBorder="1" applyAlignment="1">
      <alignment horizontal="center" vertical="center" wrapText="1"/>
    </xf>
    <xf numFmtId="0" fontId="12" fillId="10" borderId="41" xfId="0" applyFont="1" applyFill="1" applyBorder="1" applyAlignment="1">
      <alignment horizontal="center" vertical="center" wrapText="1"/>
    </xf>
    <xf numFmtId="0" fontId="12" fillId="10" borderId="43" xfId="0" applyFont="1" applyFill="1" applyBorder="1" applyAlignment="1">
      <alignment horizontal="center" vertical="center" wrapText="1"/>
    </xf>
    <xf numFmtId="0" fontId="11" fillId="0" borderId="3" xfId="0" quotePrefix="1" applyFont="1" applyBorder="1" applyAlignment="1">
      <alignment horizontal="left" vertical="center" wrapText="1"/>
    </xf>
    <xf numFmtId="0" fontId="11" fillId="0" borderId="2" xfId="0" quotePrefix="1" applyFont="1" applyBorder="1" applyAlignment="1">
      <alignment horizontal="left" vertical="center" wrapText="1"/>
    </xf>
    <xf numFmtId="0" fontId="11" fillId="0" borderId="4" xfId="0" quotePrefix="1" applyFont="1" applyBorder="1" applyAlignment="1">
      <alignment horizontal="left" vertical="center" wrapText="1"/>
    </xf>
    <xf numFmtId="0" fontId="11" fillId="0" borderId="3" xfId="0" quotePrefix="1" applyFont="1" applyBorder="1" applyAlignment="1">
      <alignment horizontal="center" vertical="center" wrapText="1"/>
    </xf>
    <xf numFmtId="0" fontId="11" fillId="0" borderId="2" xfId="0" quotePrefix="1" applyFont="1" applyBorder="1" applyAlignment="1">
      <alignment horizontal="center" vertical="center" wrapText="1"/>
    </xf>
    <xf numFmtId="0" fontId="11" fillId="0" borderId="4" xfId="0" quotePrefix="1" applyFont="1" applyBorder="1" applyAlignment="1">
      <alignment horizontal="center" vertical="center" wrapText="1"/>
    </xf>
    <xf numFmtId="0" fontId="11" fillId="0" borderId="2"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quotePrefix="1" applyFont="1" applyBorder="1" applyAlignment="1">
      <alignment horizontal="left" vertical="top" wrapText="1"/>
    </xf>
    <xf numFmtId="0" fontId="9" fillId="0" borderId="5" xfId="0" quotePrefix="1" applyFont="1" applyBorder="1" applyAlignment="1">
      <alignment horizontal="left" vertical="top" wrapText="1"/>
    </xf>
    <xf numFmtId="0" fontId="9" fillId="0" borderId="7" xfId="0" quotePrefix="1" applyFont="1" applyBorder="1" applyAlignment="1">
      <alignment horizontal="left" vertical="top" wrapText="1"/>
    </xf>
    <xf numFmtId="0" fontId="9" fillId="0" borderId="0" xfId="0" quotePrefix="1" applyFont="1" applyAlignment="1">
      <alignment horizontal="left" vertical="top" wrapText="1"/>
    </xf>
    <xf numFmtId="0" fontId="9" fillId="0" borderId="12" xfId="0" quotePrefix="1" applyFont="1" applyBorder="1" applyAlignment="1">
      <alignment horizontal="left" vertical="top" wrapText="1"/>
    </xf>
    <xf numFmtId="0" fontId="24" fillId="0" borderId="11" xfId="0" quotePrefix="1" applyFont="1" applyBorder="1" applyAlignment="1">
      <alignment horizontal="justify" vertical="top" wrapText="1"/>
    </xf>
    <xf numFmtId="0" fontId="24" fillId="0" borderId="0" xfId="0" quotePrefix="1" applyFont="1" applyAlignment="1">
      <alignment horizontal="justify" vertical="top" wrapText="1"/>
    </xf>
    <xf numFmtId="0" fontId="24" fillId="0" borderId="12" xfId="0" quotePrefix="1" applyFont="1" applyBorder="1" applyAlignment="1">
      <alignment horizontal="justify" vertical="top" wrapText="1"/>
    </xf>
    <xf numFmtId="0" fontId="9" fillId="0" borderId="11" xfId="0" quotePrefix="1" applyFont="1" applyBorder="1" applyAlignment="1">
      <alignment horizontal="left" vertical="top" wrapText="1"/>
    </xf>
    <xf numFmtId="0" fontId="11" fillId="0" borderId="11" xfId="0" quotePrefix="1" applyFont="1" applyBorder="1" applyAlignment="1">
      <alignment horizontal="justify" vertical="top" wrapText="1"/>
    </xf>
    <xf numFmtId="0" fontId="11" fillId="0" borderId="0" xfId="0" quotePrefix="1" applyFont="1" applyAlignment="1">
      <alignment horizontal="justify" vertical="top" wrapText="1"/>
    </xf>
    <xf numFmtId="0" fontId="11" fillId="0" borderId="12" xfId="0" quotePrefix="1" applyFont="1" applyBorder="1" applyAlignment="1">
      <alignment horizontal="justify" vertical="top" wrapText="1"/>
    </xf>
    <xf numFmtId="0" fontId="9" fillId="0" borderId="11" xfId="0" quotePrefix="1" applyFont="1" applyBorder="1" applyAlignment="1">
      <alignment horizontal="justify" vertical="top" wrapText="1"/>
    </xf>
    <xf numFmtId="0" fontId="9" fillId="0" borderId="8" xfId="0" quotePrefix="1" applyFont="1" applyBorder="1" applyAlignment="1">
      <alignment horizontal="left" vertical="top" wrapText="1"/>
    </xf>
    <xf numFmtId="0" fontId="9" fillId="0" borderId="9" xfId="0" quotePrefix="1" applyFont="1" applyBorder="1" applyAlignment="1">
      <alignment horizontal="left" vertical="top" wrapText="1"/>
    </xf>
    <xf numFmtId="0" fontId="9" fillId="9" borderId="3" xfId="0" applyFont="1" applyFill="1" applyBorder="1" applyAlignment="1">
      <alignment horizontal="center" vertical="center"/>
    </xf>
    <xf numFmtId="0" fontId="9" fillId="9" borderId="2" xfId="0" applyFont="1" applyFill="1" applyBorder="1" applyAlignment="1">
      <alignment horizontal="center" vertical="center"/>
    </xf>
    <xf numFmtId="0" fontId="19" fillId="9" borderId="1" xfId="0" applyFont="1" applyFill="1" applyBorder="1" applyAlignment="1">
      <alignment horizontal="left" vertical="center" wrapText="1"/>
    </xf>
    <xf numFmtId="0" fontId="12" fillId="10" borderId="1" xfId="0" applyFont="1" applyFill="1" applyBorder="1" applyAlignment="1">
      <alignment horizontal="left" vertical="center" wrapText="1"/>
    </xf>
    <xf numFmtId="0" fontId="19" fillId="11" borderId="6" xfId="0" applyFont="1" applyFill="1" applyBorder="1" applyAlignment="1">
      <alignment horizontal="center" vertical="center" wrapText="1"/>
    </xf>
    <xf numFmtId="0" fontId="19" fillId="11" borderId="7" xfId="0" applyFont="1" applyFill="1" applyBorder="1" applyAlignment="1">
      <alignment horizontal="center" vertical="center" wrapText="1"/>
    </xf>
    <xf numFmtId="0" fontId="19" fillId="11" borderId="8" xfId="0" applyFont="1" applyFill="1" applyBorder="1" applyAlignment="1">
      <alignment horizontal="center" vertical="center" wrapText="1"/>
    </xf>
    <xf numFmtId="0" fontId="19" fillId="11" borderId="10" xfId="0" applyFont="1" applyFill="1" applyBorder="1" applyAlignment="1">
      <alignment horizontal="center" vertical="center" wrapText="1"/>
    </xf>
    <xf numFmtId="0" fontId="11" fillId="11" borderId="6" xfId="0" quotePrefix="1" applyFont="1" applyFill="1" applyBorder="1" applyAlignment="1">
      <alignment horizontal="left" vertical="center" wrapText="1"/>
    </xf>
    <xf numFmtId="0" fontId="11" fillId="11" borderId="5" xfId="0" quotePrefix="1" applyFont="1" applyFill="1" applyBorder="1" applyAlignment="1">
      <alignment horizontal="left" vertical="center" wrapText="1"/>
    </xf>
    <xf numFmtId="0" fontId="11" fillId="11" borderId="7" xfId="0" quotePrefix="1" applyFont="1" applyFill="1" applyBorder="1" applyAlignment="1">
      <alignment horizontal="left" vertical="center" wrapText="1"/>
    </xf>
    <xf numFmtId="0" fontId="11" fillId="11" borderId="8" xfId="0" quotePrefix="1" applyFont="1" applyFill="1" applyBorder="1" applyAlignment="1">
      <alignment horizontal="left" vertical="center" wrapText="1"/>
    </xf>
    <xf numFmtId="0" fontId="11" fillId="11" borderId="9" xfId="0" quotePrefix="1" applyFont="1" applyFill="1" applyBorder="1" applyAlignment="1">
      <alignment horizontal="left" vertical="center" wrapText="1"/>
    </xf>
    <xf numFmtId="0" fontId="11" fillId="11" borderId="10" xfId="0" quotePrefix="1" applyFont="1" applyFill="1" applyBorder="1" applyAlignment="1">
      <alignment horizontal="left" vertical="center" wrapText="1"/>
    </xf>
    <xf numFmtId="0" fontId="10" fillId="9" borderId="3" xfId="0" applyFont="1" applyFill="1" applyBorder="1" applyAlignment="1">
      <alignment horizontal="center" vertical="center" wrapText="1" readingOrder="1"/>
    </xf>
    <xf numFmtId="0" fontId="10" fillId="9" borderId="2" xfId="0" applyFont="1" applyFill="1" applyBorder="1" applyAlignment="1">
      <alignment horizontal="center" vertical="center" wrapText="1" readingOrder="1"/>
    </xf>
    <xf numFmtId="0" fontId="10" fillId="9" borderId="4" xfId="0" applyFont="1" applyFill="1" applyBorder="1" applyAlignment="1">
      <alignment horizontal="center" vertical="center" wrapText="1" readingOrder="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2" fillId="10" borderId="33" xfId="0" applyFont="1" applyFill="1" applyBorder="1" applyAlignment="1">
      <alignment horizontal="center" vertical="center" wrapText="1"/>
    </xf>
    <xf numFmtId="0" fontId="12" fillId="10" borderId="31" xfId="0" applyFont="1" applyFill="1" applyBorder="1" applyAlignment="1">
      <alignment horizontal="center" vertical="center" wrapText="1"/>
    </xf>
    <xf numFmtId="0" fontId="19" fillId="9" borderId="57" xfId="0" applyFont="1" applyFill="1" applyBorder="1" applyAlignment="1">
      <alignment horizontal="left" vertical="center" wrapText="1"/>
    </xf>
    <xf numFmtId="0" fontId="19" fillId="9" borderId="38" xfId="0" applyFont="1" applyFill="1" applyBorder="1" applyAlignment="1">
      <alignment horizontal="left" vertical="center" wrapText="1"/>
    </xf>
    <xf numFmtId="0" fontId="19" fillId="9" borderId="5" xfId="0" applyFont="1" applyFill="1" applyBorder="1" applyAlignment="1">
      <alignment horizontal="left" vertical="center" wrapText="1"/>
    </xf>
    <xf numFmtId="0" fontId="19" fillId="9" borderId="0" xfId="0" applyFont="1" applyFill="1" applyAlignment="1">
      <alignment horizontal="left" vertical="center" wrapText="1"/>
    </xf>
    <xf numFmtId="0" fontId="12" fillId="10" borderId="45" xfId="0" applyFont="1" applyFill="1" applyBorder="1" applyAlignment="1">
      <alignment horizontal="left" vertical="center" wrapText="1"/>
    </xf>
    <xf numFmtId="0" fontId="12" fillId="10" borderId="50" xfId="0" applyFont="1" applyFill="1" applyBorder="1" applyAlignment="1">
      <alignment horizontal="left" vertical="center" wrapText="1"/>
    </xf>
    <xf numFmtId="0" fontId="12" fillId="10" borderId="55" xfId="0" applyFont="1" applyFill="1" applyBorder="1" applyAlignment="1">
      <alignment horizontal="left" vertical="center" wrapText="1"/>
    </xf>
    <xf numFmtId="0" fontId="12" fillId="10" borderId="56" xfId="0" applyFont="1" applyFill="1" applyBorder="1" applyAlignment="1">
      <alignment horizontal="left" vertical="center" wrapText="1"/>
    </xf>
    <xf numFmtId="0" fontId="19" fillId="9" borderId="51" xfId="0" applyFont="1" applyFill="1" applyBorder="1" applyAlignment="1">
      <alignment horizontal="left" vertical="center" wrapText="1"/>
    </xf>
    <xf numFmtId="0" fontId="19" fillId="9" borderId="52" xfId="0" applyFont="1" applyFill="1" applyBorder="1" applyAlignment="1">
      <alignment horizontal="left" vertical="center" wrapText="1"/>
    </xf>
    <xf numFmtId="0" fontId="12" fillId="10" borderId="49" xfId="0" applyFont="1" applyFill="1" applyBorder="1" applyAlignment="1">
      <alignment horizontal="left" vertical="center" wrapText="1"/>
    </xf>
    <xf numFmtId="0" fontId="12" fillId="10" borderId="35" xfId="0" applyFont="1" applyFill="1" applyBorder="1" applyAlignment="1">
      <alignment horizontal="left" vertical="center" wrapText="1"/>
    </xf>
    <xf numFmtId="0" fontId="0" fillId="0" borderId="1" xfId="0" applyBorder="1" applyAlignment="1">
      <alignment horizontal="center"/>
    </xf>
    <xf numFmtId="0" fontId="11" fillId="0" borderId="46" xfId="0" quotePrefix="1" applyFont="1" applyBorder="1" applyAlignment="1">
      <alignment horizontal="center" vertical="center" wrapText="1"/>
    </xf>
    <xf numFmtId="0" fontId="11" fillId="0" borderId="47" xfId="0" quotePrefix="1" applyFont="1" applyBorder="1" applyAlignment="1">
      <alignment horizontal="center" vertical="center" wrapText="1"/>
    </xf>
    <xf numFmtId="0" fontId="11" fillId="0" borderId="54" xfId="0" quotePrefix="1" applyFont="1" applyBorder="1" applyAlignment="1">
      <alignment horizontal="center" vertical="center" wrapText="1"/>
    </xf>
    <xf numFmtId="0" fontId="11" fillId="0" borderId="52" xfId="0" quotePrefix="1" applyFont="1" applyBorder="1" applyAlignment="1">
      <alignment horizontal="center" vertical="center" wrapText="1"/>
    </xf>
    <xf numFmtId="0" fontId="11" fillId="0" borderId="53" xfId="0" quotePrefix="1" applyFont="1" applyBorder="1" applyAlignment="1">
      <alignment horizontal="center" vertical="center" wrapText="1"/>
    </xf>
    <xf numFmtId="0" fontId="11" fillId="0" borderId="32" xfId="0" quotePrefix="1" applyFont="1" applyBorder="1" applyAlignment="1">
      <alignment horizontal="center" vertical="center" wrapText="1"/>
    </xf>
    <xf numFmtId="0" fontId="11" fillId="0" borderId="31" xfId="0" quotePrefix="1" applyFont="1" applyBorder="1" applyAlignment="1">
      <alignment horizontal="center" vertical="center" wrapText="1"/>
    </xf>
    <xf numFmtId="0" fontId="11" fillId="0" borderId="48" xfId="0" quotePrefix="1" applyFont="1" applyBorder="1" applyAlignment="1">
      <alignment horizontal="center" vertical="center" wrapText="1"/>
    </xf>
    <xf numFmtId="0" fontId="21" fillId="0" borderId="33" xfId="1" quotePrefix="1" applyBorder="1" applyAlignment="1">
      <alignment horizontal="center" vertical="center" wrapText="1"/>
    </xf>
    <xf numFmtId="0" fontId="11" fillId="0" borderId="42" xfId="0" quotePrefix="1" applyFont="1" applyBorder="1" applyAlignment="1">
      <alignment horizontal="center" vertical="center" wrapText="1"/>
    </xf>
    <xf numFmtId="0" fontId="11" fillId="0" borderId="33" xfId="0" quotePrefix="1" applyFont="1" applyBorder="1" applyAlignment="1">
      <alignment horizontal="center" vertical="center" wrapText="1"/>
    </xf>
    <xf numFmtId="0" fontId="11" fillId="0" borderId="38" xfId="0" applyFont="1" applyBorder="1" applyAlignment="1">
      <alignment horizontal="center" vertical="center" wrapText="1"/>
    </xf>
    <xf numFmtId="0" fontId="11" fillId="0" borderId="30" xfId="0" applyFont="1" applyBorder="1" applyAlignment="1">
      <alignment horizontal="center" vertical="center" wrapText="1"/>
    </xf>
    <xf numFmtId="0" fontId="11" fillId="0" borderId="39" xfId="0" applyFont="1" applyBorder="1" applyAlignment="1">
      <alignment horizontal="center" vertical="center" wrapText="1"/>
    </xf>
    <xf numFmtId="0" fontId="11" fillId="2" borderId="2" xfId="0" quotePrefix="1" applyFont="1" applyFill="1" applyBorder="1" applyAlignment="1">
      <alignment horizontal="center" vertical="center" wrapText="1"/>
    </xf>
    <xf numFmtId="0" fontId="11" fillId="2" borderId="4" xfId="0" quotePrefix="1" applyFont="1" applyFill="1" applyBorder="1" applyAlignment="1">
      <alignment horizontal="center" vertical="center" wrapText="1"/>
    </xf>
    <xf numFmtId="0" fontId="33" fillId="12" borderId="3" xfId="19" applyFont="1" applyFill="1" applyBorder="1" applyAlignment="1" applyProtection="1">
      <alignment horizontal="center" vertical="center"/>
      <protection locked="0"/>
    </xf>
    <xf numFmtId="0" fontId="33" fillId="12" borderId="4" xfId="19" applyFont="1" applyFill="1" applyBorder="1" applyAlignment="1" applyProtection="1">
      <alignment horizontal="center" vertical="center"/>
      <protection locked="0"/>
    </xf>
    <xf numFmtId="0" fontId="33" fillId="12" borderId="81" xfId="19" applyFont="1" applyFill="1" applyBorder="1" applyAlignment="1" applyProtection="1">
      <alignment horizontal="center" vertical="center"/>
      <protection locked="0"/>
    </xf>
    <xf numFmtId="0" fontId="32" fillId="11" borderId="78" xfId="19" applyFont="1" applyFill="1" applyBorder="1" applyAlignment="1">
      <alignment horizontal="left"/>
    </xf>
    <xf numFmtId="0" fontId="32" fillId="11" borderId="1" xfId="19" applyFont="1" applyFill="1" applyBorder="1" applyAlignment="1">
      <alignment horizontal="left"/>
    </xf>
    <xf numFmtId="0" fontId="40" fillId="0" borderId="0" xfId="16" applyFont="1" applyAlignment="1">
      <alignment horizontal="left" vertical="top" wrapText="1"/>
    </xf>
    <xf numFmtId="9" fontId="22" fillId="12" borderId="72" xfId="20" applyFont="1" applyFill="1" applyBorder="1" applyAlignment="1" applyProtection="1">
      <alignment horizontal="center" vertical="center"/>
    </xf>
    <xf numFmtId="9" fontId="22" fillId="12" borderId="105" xfId="20" applyFont="1" applyFill="1" applyBorder="1" applyAlignment="1" applyProtection="1">
      <alignment horizontal="center" vertical="center"/>
    </xf>
    <xf numFmtId="9" fontId="22" fillId="12" borderId="71" xfId="20" applyFont="1" applyFill="1" applyBorder="1" applyAlignment="1" applyProtection="1">
      <alignment horizontal="center" vertical="center"/>
    </xf>
    <xf numFmtId="0" fontId="41" fillId="12" borderId="67" xfId="19" applyFont="1" applyFill="1" applyBorder="1" applyAlignment="1">
      <alignment horizontal="center" vertical="center" wrapText="1"/>
    </xf>
    <xf numFmtId="0" fontId="41" fillId="12" borderId="68" xfId="19" applyFont="1" applyFill="1" applyBorder="1" applyAlignment="1">
      <alignment horizontal="center" vertical="center" wrapText="1"/>
    </xf>
    <xf numFmtId="0" fontId="41" fillId="12" borderId="69" xfId="19" applyFont="1" applyFill="1" applyBorder="1" applyAlignment="1">
      <alignment horizontal="center" vertical="center" wrapText="1"/>
    </xf>
    <xf numFmtId="0" fontId="33" fillId="12" borderId="102" xfId="19" applyFont="1" applyFill="1" applyBorder="1" applyAlignment="1" applyProtection="1">
      <alignment horizontal="center" vertical="center"/>
      <protection locked="0"/>
    </xf>
    <xf numFmtId="0" fontId="33" fillId="12" borderId="101" xfId="19" applyFont="1" applyFill="1" applyBorder="1" applyAlignment="1" applyProtection="1">
      <alignment horizontal="center" vertical="center"/>
      <protection locked="0"/>
    </xf>
    <xf numFmtId="0" fontId="33" fillId="12" borderId="95" xfId="19" applyFont="1" applyFill="1" applyBorder="1" applyAlignment="1" applyProtection="1">
      <alignment horizontal="center" vertical="center"/>
      <protection locked="0"/>
    </xf>
    <xf numFmtId="0" fontId="32" fillId="11" borderId="93" xfId="19" applyFont="1" applyFill="1" applyBorder="1" applyAlignment="1">
      <alignment horizontal="left"/>
    </xf>
    <xf numFmtId="0" fontId="32" fillId="11" borderId="101" xfId="19" applyFont="1" applyFill="1" applyBorder="1" applyAlignment="1">
      <alignment horizontal="left"/>
    </xf>
    <xf numFmtId="9" fontId="33" fillId="11" borderId="96" xfId="20" applyFont="1" applyFill="1" applyBorder="1" applyAlignment="1" applyProtection="1">
      <alignment horizontal="center"/>
      <protection locked="0"/>
    </xf>
    <xf numFmtId="9" fontId="33" fillId="11" borderId="92" xfId="20" applyFont="1" applyFill="1" applyBorder="1" applyAlignment="1" applyProtection="1">
      <alignment horizontal="center"/>
      <protection locked="0"/>
    </xf>
    <xf numFmtId="9" fontId="33" fillId="11" borderId="7" xfId="20" applyFont="1" applyFill="1" applyBorder="1" applyAlignment="1" applyProtection="1">
      <alignment horizontal="center"/>
      <protection locked="0"/>
    </xf>
    <xf numFmtId="9" fontId="33" fillId="11" borderId="1" xfId="20" applyFont="1" applyFill="1" applyBorder="1" applyAlignment="1" applyProtection="1">
      <alignment horizontal="center"/>
      <protection locked="0"/>
    </xf>
    <xf numFmtId="9" fontId="33" fillId="11" borderId="78" xfId="20" applyFont="1" applyFill="1" applyBorder="1" applyAlignment="1" applyProtection="1">
      <alignment horizontal="center"/>
      <protection locked="0"/>
    </xf>
    <xf numFmtId="9" fontId="41" fillId="12" borderId="78" xfId="19" applyNumberFormat="1" applyFont="1" applyFill="1" applyBorder="1" applyAlignment="1">
      <alignment horizontal="center" vertical="center" wrapText="1"/>
    </xf>
    <xf numFmtId="9" fontId="41" fillId="12" borderId="1" xfId="19" applyNumberFormat="1" applyFont="1" applyFill="1" applyBorder="1" applyAlignment="1">
      <alignment horizontal="center" vertical="center" wrapText="1"/>
    </xf>
    <xf numFmtId="9" fontId="41" fillId="12" borderId="79" xfId="19" applyNumberFormat="1" applyFont="1" applyFill="1" applyBorder="1" applyAlignment="1">
      <alignment horizontal="center" vertical="center" wrapText="1"/>
    </xf>
    <xf numFmtId="0" fontId="41" fillId="12" borderId="107" xfId="19" applyFont="1" applyFill="1" applyBorder="1" applyAlignment="1">
      <alignment horizontal="center" vertical="center"/>
    </xf>
    <xf numFmtId="0" fontId="41" fillId="12" borderId="108" xfId="19" applyFont="1" applyFill="1" applyBorder="1" applyAlignment="1">
      <alignment horizontal="center" vertical="center"/>
    </xf>
    <xf numFmtId="9" fontId="33" fillId="11" borderId="109" xfId="20" applyFont="1" applyFill="1" applyBorder="1" applyAlignment="1" applyProtection="1">
      <alignment horizontal="center"/>
      <protection locked="0"/>
    </xf>
    <xf numFmtId="9" fontId="33" fillId="11" borderId="91" xfId="20" applyFont="1" applyFill="1" applyBorder="1" applyAlignment="1" applyProtection="1">
      <alignment horizontal="center"/>
      <protection locked="0"/>
    </xf>
    <xf numFmtId="0" fontId="40" fillId="12" borderId="104" xfId="19" applyFont="1" applyFill="1" applyBorder="1" applyAlignment="1">
      <alignment horizontal="center" vertical="center"/>
    </xf>
    <xf numFmtId="0" fontId="40" fillId="12" borderId="105" xfId="19" applyFont="1" applyFill="1" applyBorder="1" applyAlignment="1">
      <alignment horizontal="center" vertical="center"/>
    </xf>
    <xf numFmtId="0" fontId="40" fillId="12" borderId="66" xfId="19" applyFont="1" applyFill="1" applyBorder="1" applyAlignment="1">
      <alignment horizontal="center" vertical="center"/>
    </xf>
    <xf numFmtId="0" fontId="33" fillId="12" borderId="99" xfId="19" applyFont="1" applyFill="1" applyBorder="1" applyAlignment="1" applyProtection="1">
      <alignment horizontal="center" vertical="center"/>
      <protection locked="0"/>
    </xf>
    <xf numFmtId="0" fontId="33" fillId="12" borderId="98" xfId="19" applyFont="1" applyFill="1" applyBorder="1" applyAlignment="1" applyProtection="1">
      <alignment horizontal="center" vertical="center"/>
      <protection locked="0"/>
    </xf>
    <xf numFmtId="0" fontId="33" fillId="12" borderId="84" xfId="19" applyFont="1" applyFill="1" applyBorder="1" applyAlignment="1" applyProtection="1">
      <alignment horizontal="center" vertical="center"/>
      <protection locked="0"/>
    </xf>
    <xf numFmtId="0" fontId="32" fillId="11" borderId="107" xfId="19" applyFont="1" applyFill="1" applyBorder="1" applyAlignment="1">
      <alignment horizontal="left"/>
    </xf>
    <xf numFmtId="0" fontId="32" fillId="11" borderId="108" xfId="19" applyFont="1" applyFill="1" applyBorder="1" applyAlignment="1">
      <alignment horizontal="left"/>
    </xf>
    <xf numFmtId="0" fontId="41" fillId="12" borderId="104" xfId="19" applyFont="1" applyFill="1" applyBorder="1" applyAlignment="1" applyProtection="1">
      <alignment horizontal="center" vertical="center"/>
      <protection locked="0"/>
    </xf>
    <xf numFmtId="0" fontId="41" fillId="12" borderId="105" xfId="19" applyFont="1" applyFill="1" applyBorder="1" applyAlignment="1" applyProtection="1">
      <alignment horizontal="center" vertical="center"/>
      <protection locked="0"/>
    </xf>
    <xf numFmtId="0" fontId="41" fillId="12" borderId="66" xfId="19" applyFont="1" applyFill="1" applyBorder="1" applyAlignment="1" applyProtection="1">
      <alignment horizontal="center" vertical="center"/>
      <protection locked="0"/>
    </xf>
    <xf numFmtId="0" fontId="34" fillId="0" borderId="0" xfId="19" applyFont="1" applyAlignment="1">
      <alignment vertical="top" wrapText="1"/>
    </xf>
    <xf numFmtId="9" fontId="33" fillId="11" borderId="4" xfId="20" applyFont="1" applyFill="1" applyBorder="1" applyAlignment="1" applyProtection="1">
      <alignment horizontal="center"/>
      <protection locked="0"/>
    </xf>
    <xf numFmtId="0" fontId="30" fillId="0" borderId="113" xfId="22" applyFont="1" applyBorder="1" applyAlignment="1">
      <alignment horizontal="center" vertical="center" wrapText="1"/>
    </xf>
    <xf numFmtId="0" fontId="30" fillId="0" borderId="111" xfId="22" applyFont="1" applyBorder="1" applyAlignment="1">
      <alignment horizontal="center" vertical="center" wrapText="1"/>
    </xf>
    <xf numFmtId="0" fontId="30" fillId="0" borderId="112" xfId="22" applyFont="1" applyBorder="1" applyAlignment="1">
      <alignment horizontal="center" vertical="center" wrapText="1"/>
    </xf>
    <xf numFmtId="0" fontId="43" fillId="12" borderId="75" xfId="22" applyFont="1" applyFill="1" applyBorder="1" applyAlignment="1">
      <alignment horizontal="left" vertical="center" wrapText="1"/>
    </xf>
    <xf numFmtId="0" fontId="43" fillId="12" borderId="76" xfId="22" applyFont="1" applyFill="1" applyBorder="1" applyAlignment="1">
      <alignment horizontal="left" vertical="center" wrapText="1"/>
    </xf>
    <xf numFmtId="0" fontId="43" fillId="12" borderId="77" xfId="22" applyFont="1" applyFill="1" applyBorder="1" applyAlignment="1">
      <alignment horizontal="left" vertical="center" wrapText="1"/>
    </xf>
    <xf numFmtId="0" fontId="30" fillId="11" borderId="93" xfId="22" applyFont="1" applyFill="1" applyBorder="1" applyAlignment="1" applyProtection="1">
      <alignment horizontal="center" vertical="center"/>
      <protection locked="0"/>
    </xf>
    <xf numFmtId="0" fontId="30" fillId="11" borderId="94" xfId="22" applyFont="1" applyFill="1" applyBorder="1" applyAlignment="1" applyProtection="1">
      <alignment horizontal="center" vertical="center"/>
      <protection locked="0"/>
    </xf>
    <xf numFmtId="0" fontId="30" fillId="11" borderId="95" xfId="22" applyFont="1" applyFill="1" applyBorder="1" applyAlignment="1" applyProtection="1">
      <alignment horizontal="center" vertical="center"/>
      <protection locked="0"/>
    </xf>
    <xf numFmtId="0" fontId="43" fillId="12" borderId="78" xfId="22" applyFont="1" applyFill="1" applyBorder="1" applyAlignment="1">
      <alignment horizontal="left" vertical="center" wrapText="1"/>
    </xf>
    <xf numFmtId="0" fontId="43" fillId="12" borderId="1" xfId="22" applyFont="1" applyFill="1" applyBorder="1" applyAlignment="1">
      <alignment horizontal="left" vertical="center" wrapText="1"/>
    </xf>
    <xf numFmtId="0" fontId="43" fillId="12" borderId="79" xfId="22" applyFont="1" applyFill="1" applyBorder="1" applyAlignment="1">
      <alignment horizontal="left" vertical="center" wrapText="1"/>
    </xf>
    <xf numFmtId="0" fontId="30" fillId="11" borderId="80" xfId="22" applyFont="1" applyFill="1" applyBorder="1" applyAlignment="1" applyProtection="1">
      <alignment horizontal="center" vertical="center"/>
      <protection locked="0"/>
    </xf>
    <xf numFmtId="0" fontId="30" fillId="11" borderId="2" xfId="22" applyFont="1" applyFill="1" applyBorder="1" applyAlignment="1" applyProtection="1">
      <alignment horizontal="center" vertical="center"/>
      <protection locked="0"/>
    </xf>
    <xf numFmtId="0" fontId="30" fillId="11" borderId="81" xfId="22" applyFont="1" applyFill="1" applyBorder="1" applyAlignment="1" applyProtection="1">
      <alignment horizontal="center" vertical="center"/>
      <protection locked="0"/>
    </xf>
    <xf numFmtId="0" fontId="42" fillId="0" borderId="64" xfId="22" applyFont="1" applyBorder="1" applyAlignment="1">
      <alignment horizontal="center" vertical="center" wrapText="1"/>
    </xf>
    <xf numFmtId="0" fontId="42" fillId="0" borderId="65" xfId="22" applyFont="1" applyBorder="1" applyAlignment="1">
      <alignment horizontal="center" vertical="center" wrapText="1"/>
    </xf>
    <xf numFmtId="0" fontId="42" fillId="0" borderId="66" xfId="22" applyFont="1" applyBorder="1" applyAlignment="1">
      <alignment horizontal="center" vertical="center" wrapText="1"/>
    </xf>
    <xf numFmtId="0" fontId="43" fillId="12" borderId="107" xfId="22" applyFont="1" applyFill="1" applyBorder="1" applyAlignment="1">
      <alignment horizontal="left" vertical="center" wrapText="1"/>
    </xf>
    <xf numFmtId="0" fontId="43" fillId="12" borderId="108" xfId="22" applyFont="1" applyFill="1" applyBorder="1" applyAlignment="1">
      <alignment horizontal="left" vertical="center" wrapText="1"/>
    </xf>
    <xf numFmtId="0" fontId="43" fillId="12" borderId="100" xfId="22" applyFont="1" applyFill="1" applyBorder="1" applyAlignment="1">
      <alignment horizontal="left" vertical="center" wrapText="1"/>
    </xf>
    <xf numFmtId="0" fontId="30" fillId="11" borderId="82" xfId="22" applyFont="1" applyFill="1" applyBorder="1" applyAlignment="1" applyProtection="1">
      <alignment horizontal="center" vertical="center"/>
      <protection locked="0"/>
    </xf>
    <xf numFmtId="0" fontId="30" fillId="11" borderId="83" xfId="22" applyFont="1" applyFill="1" applyBorder="1" applyAlignment="1" applyProtection="1">
      <alignment horizontal="center" vertical="center"/>
      <protection locked="0"/>
    </xf>
    <xf numFmtId="0" fontId="30" fillId="11" borderId="84" xfId="22" applyFont="1" applyFill="1" applyBorder="1" applyAlignment="1" applyProtection="1">
      <alignment horizontal="center" vertical="center"/>
      <protection locked="0"/>
    </xf>
    <xf numFmtId="0" fontId="32" fillId="0" borderId="64" xfId="16" applyFont="1" applyBorder="1" applyAlignment="1">
      <alignment horizontal="center" vertical="center" wrapText="1"/>
    </xf>
    <xf numFmtId="0" fontId="32" fillId="0" borderId="65" xfId="16" applyFont="1" applyBorder="1" applyAlignment="1">
      <alignment horizontal="center" vertical="center" wrapText="1"/>
    </xf>
    <xf numFmtId="0" fontId="32" fillId="0" borderId="66" xfId="16" applyFont="1" applyBorder="1" applyAlignment="1">
      <alignment horizontal="center" vertical="center" wrapText="1"/>
    </xf>
    <xf numFmtId="0" fontId="22" fillId="0" borderId="64" xfId="3" applyFont="1" applyBorder="1" applyAlignment="1">
      <alignment horizontal="center" vertical="center" wrapText="1"/>
    </xf>
    <xf numFmtId="0" fontId="22" fillId="0" borderId="65" xfId="3" applyFont="1" applyBorder="1" applyAlignment="1">
      <alignment horizontal="center" vertical="center" wrapText="1"/>
    </xf>
    <xf numFmtId="0" fontId="22" fillId="0" borderId="66" xfId="3" applyFont="1" applyBorder="1" applyAlignment="1">
      <alignment horizontal="center" vertical="center" wrapText="1"/>
    </xf>
    <xf numFmtId="0" fontId="22" fillId="0" borderId="64" xfId="16" applyFont="1" applyBorder="1" applyAlignment="1">
      <alignment horizontal="left" vertical="center" wrapText="1"/>
    </xf>
    <xf numFmtId="0" fontId="22" fillId="0" borderId="65" xfId="16" applyFont="1" applyBorder="1" applyAlignment="1">
      <alignment horizontal="left" vertical="center" wrapText="1"/>
    </xf>
    <xf numFmtId="0" fontId="22" fillId="0" borderId="66" xfId="16" applyFont="1" applyBorder="1" applyAlignment="1">
      <alignment horizontal="left" vertical="center" wrapText="1"/>
    </xf>
    <xf numFmtId="0" fontId="22" fillId="0" borderId="64" xfId="3" applyFont="1" applyBorder="1" applyAlignment="1">
      <alignment horizontal="left" vertical="center" wrapText="1"/>
    </xf>
    <xf numFmtId="0" fontId="22" fillId="0" borderId="65" xfId="3" applyFont="1" applyBorder="1" applyAlignment="1">
      <alignment horizontal="left" vertical="center" wrapText="1"/>
    </xf>
    <xf numFmtId="0" fontId="22" fillId="12" borderId="77" xfId="16" applyFont="1" applyFill="1" applyBorder="1" applyAlignment="1">
      <alignment horizontal="center" vertical="center" wrapText="1"/>
    </xf>
    <xf numFmtId="0" fontId="22" fillId="12" borderId="79" xfId="16" applyFont="1" applyFill="1" applyBorder="1" applyAlignment="1">
      <alignment horizontal="center" vertical="center" wrapText="1"/>
    </xf>
    <xf numFmtId="0" fontId="22" fillId="12" borderId="97" xfId="16" applyFont="1" applyFill="1" applyBorder="1" applyAlignment="1">
      <alignment horizontal="center" vertical="center" wrapText="1"/>
    </xf>
    <xf numFmtId="0" fontId="22" fillId="12" borderId="75" xfId="16" applyFont="1" applyFill="1" applyBorder="1" applyAlignment="1">
      <alignment horizontal="center" vertical="center" wrapText="1"/>
    </xf>
    <xf numFmtId="0" fontId="22" fillId="12" borderId="78" xfId="16" applyFont="1" applyFill="1" applyBorder="1" applyAlignment="1">
      <alignment horizontal="center" vertical="center" wrapText="1"/>
    </xf>
    <xf numFmtId="0" fontId="22" fillId="12" borderId="96" xfId="16" applyFont="1" applyFill="1" applyBorder="1" applyAlignment="1">
      <alignment horizontal="center" vertical="center" wrapText="1"/>
    </xf>
    <xf numFmtId="0" fontId="34" fillId="14" borderId="82" xfId="16" applyFont="1" applyFill="1" applyBorder="1" applyAlignment="1">
      <alignment horizontal="left" vertical="top" wrapText="1"/>
    </xf>
    <xf numFmtId="0" fontId="34" fillId="14" borderId="83" xfId="16" applyFont="1" applyFill="1" applyBorder="1" applyAlignment="1">
      <alignment horizontal="left" vertical="top" wrapText="1"/>
    </xf>
    <xf numFmtId="0" fontId="34" fillId="14" borderId="84" xfId="16" applyFont="1" applyFill="1" applyBorder="1" applyAlignment="1">
      <alignment horizontal="left" vertical="top" wrapText="1"/>
    </xf>
    <xf numFmtId="0" fontId="34" fillId="0" borderId="88" xfId="16" applyFont="1" applyBorder="1" applyAlignment="1">
      <alignment horizontal="center" vertical="center" wrapText="1"/>
    </xf>
    <xf numFmtId="0" fontId="34" fillId="0" borderId="89" xfId="16" applyFont="1" applyBorder="1" applyAlignment="1">
      <alignment horizontal="center" vertical="center" wrapText="1"/>
    </xf>
    <xf numFmtId="0" fontId="34" fillId="0" borderId="90" xfId="16" applyFont="1" applyBorder="1" applyAlignment="1">
      <alignment horizontal="center" vertical="center" wrapText="1"/>
    </xf>
    <xf numFmtId="0" fontId="34" fillId="12" borderId="1" xfId="16" applyFont="1" applyFill="1" applyBorder="1" applyAlignment="1">
      <alignment horizontal="left" vertical="center" wrapText="1"/>
    </xf>
    <xf numFmtId="0" fontId="40" fillId="0" borderId="0" xfId="16" applyFont="1" applyAlignment="1">
      <alignment horizontal="center" vertical="top" wrapText="1"/>
    </xf>
    <xf numFmtId="9" fontId="22" fillId="12" borderId="85" xfId="13" applyFont="1" applyFill="1" applyBorder="1" applyAlignment="1">
      <alignment horizontal="right" vertical="top"/>
    </xf>
    <xf numFmtId="9" fontId="22" fillId="12" borderId="86" xfId="13" applyFont="1" applyFill="1" applyBorder="1" applyAlignment="1">
      <alignment horizontal="right" vertical="top"/>
    </xf>
    <xf numFmtId="9" fontId="22" fillId="12" borderId="87" xfId="13" applyFont="1" applyFill="1" applyBorder="1" applyAlignment="1">
      <alignment horizontal="right" vertical="top"/>
    </xf>
    <xf numFmtId="0" fontId="40" fillId="0" borderId="0" xfId="19" applyFont="1" applyAlignment="1">
      <alignment horizontal="left" vertical="center" wrapText="1"/>
    </xf>
    <xf numFmtId="0" fontId="34" fillId="0" borderId="68" xfId="16" applyFont="1" applyBorder="1"/>
    <xf numFmtId="9" fontId="34" fillId="11" borderId="8" xfId="13" applyFont="1" applyFill="1" applyBorder="1" applyAlignment="1">
      <alignment horizontal="center" vertical="top" wrapText="1"/>
    </xf>
    <xf numFmtId="9" fontId="34" fillId="11" borderId="10" xfId="13" applyFont="1" applyFill="1" applyBorder="1" applyAlignment="1">
      <alignment horizontal="center" vertical="top" wrapText="1"/>
    </xf>
    <xf numFmtId="9" fontId="34" fillId="11" borderId="3" xfId="13" applyFont="1" applyFill="1" applyBorder="1" applyAlignment="1">
      <alignment horizontal="center" vertical="top" wrapText="1"/>
    </xf>
    <xf numFmtId="9" fontId="34" fillId="11" borderId="4" xfId="13" applyFont="1" applyFill="1" applyBorder="1" applyAlignment="1">
      <alignment horizontal="center" vertical="top" wrapText="1"/>
    </xf>
    <xf numFmtId="9" fontId="34" fillId="11" borderId="99" xfId="13" applyFont="1" applyFill="1" applyBorder="1" applyAlignment="1">
      <alignment horizontal="center" vertical="top" wrapText="1"/>
    </xf>
    <xf numFmtId="9" fontId="34" fillId="11" borderId="98" xfId="13" applyFont="1" applyFill="1" applyBorder="1" applyAlignment="1">
      <alignment horizontal="center" vertical="top" wrapText="1"/>
    </xf>
    <xf numFmtId="0" fontId="34" fillId="0" borderId="68" xfId="16" applyFont="1" applyBorder="1" applyAlignment="1">
      <alignment horizontal="left" vertical="top" wrapText="1"/>
    </xf>
    <xf numFmtId="0" fontId="41" fillId="12" borderId="91" xfId="19" applyFont="1" applyFill="1" applyBorder="1" applyAlignment="1">
      <alignment horizontal="center" vertical="center"/>
    </xf>
    <xf numFmtId="0" fontId="41" fillId="12" borderId="92" xfId="19" applyFont="1" applyFill="1" applyBorder="1" applyAlignment="1">
      <alignment horizontal="center" vertical="center"/>
    </xf>
    <xf numFmtId="0" fontId="41" fillId="12" borderId="8" xfId="19" applyFont="1" applyFill="1" applyBorder="1" applyAlignment="1">
      <alignment horizontal="center" vertical="center"/>
    </xf>
    <xf numFmtId="0" fontId="41" fillId="12" borderId="6" xfId="19" applyFont="1" applyFill="1" applyBorder="1" applyAlignment="1">
      <alignment horizontal="center" vertical="center"/>
    </xf>
    <xf numFmtId="0" fontId="41" fillId="12" borderId="88" xfId="19" applyFont="1" applyFill="1" applyBorder="1" applyAlignment="1">
      <alignment horizontal="center" vertical="center"/>
    </xf>
    <xf numFmtId="0" fontId="41" fillId="12" borderId="89" xfId="19" applyFont="1" applyFill="1" applyBorder="1" applyAlignment="1">
      <alignment horizontal="center" vertical="center"/>
    </xf>
    <xf numFmtId="0" fontId="41" fillId="12" borderId="10" xfId="19" applyFont="1" applyFill="1" applyBorder="1" applyAlignment="1">
      <alignment horizontal="center" vertical="center"/>
    </xf>
    <xf numFmtId="0" fontId="41" fillId="12" borderId="7" xfId="19" applyFont="1" applyFill="1" applyBorder="1" applyAlignment="1">
      <alignment horizontal="center" vertical="center"/>
    </xf>
    <xf numFmtId="0" fontId="41" fillId="12" borderId="64" xfId="19" applyFont="1" applyFill="1" applyBorder="1" applyAlignment="1">
      <alignment horizontal="center" vertical="center" wrapText="1"/>
    </xf>
    <xf numFmtId="0" fontId="41" fillId="12" borderId="65" xfId="19" applyFont="1" applyFill="1" applyBorder="1" applyAlignment="1">
      <alignment horizontal="center" vertical="center" wrapText="1"/>
    </xf>
    <xf numFmtId="0" fontId="41" fillId="12" borderId="66" xfId="19" applyFont="1" applyFill="1" applyBorder="1" applyAlignment="1">
      <alignment horizontal="center" vertical="center" wrapText="1"/>
    </xf>
    <xf numFmtId="9" fontId="33" fillId="11" borderId="10" xfId="20" applyFont="1" applyFill="1" applyBorder="1" applyAlignment="1" applyProtection="1">
      <alignment horizontal="center"/>
      <protection locked="0"/>
    </xf>
    <xf numFmtId="0" fontId="33" fillId="0" borderId="68" xfId="16" applyFont="1" applyBorder="1" applyAlignment="1">
      <alignment horizontal="left" vertical="center" wrapText="1"/>
    </xf>
    <xf numFmtId="0" fontId="41" fillId="12" borderId="74" xfId="19" applyFont="1" applyFill="1" applyBorder="1" applyAlignment="1">
      <alignment horizontal="center" vertical="center" wrapText="1"/>
    </xf>
    <xf numFmtId="0" fontId="34" fillId="0" borderId="68" xfId="16" applyFont="1" applyBorder="1" applyAlignment="1">
      <alignment horizontal="left" vertical="center" wrapText="1"/>
    </xf>
    <xf numFmtId="0" fontId="34" fillId="0" borderId="0" xfId="16" applyFont="1" applyAlignment="1">
      <alignment horizontal="left" vertical="center" wrapText="1"/>
    </xf>
    <xf numFmtId="0" fontId="41" fillId="12" borderId="115" xfId="19" applyFont="1" applyFill="1" applyBorder="1" applyAlignment="1">
      <alignment horizontal="center" vertical="center" wrapText="1"/>
    </xf>
    <xf numFmtId="0" fontId="41" fillId="12" borderId="70" xfId="19" applyFont="1" applyFill="1" applyBorder="1" applyAlignment="1">
      <alignment horizontal="center" vertical="center" wrapText="1"/>
    </xf>
    <xf numFmtId="0" fontId="41" fillId="12" borderId="12" xfId="19" applyFont="1" applyFill="1" applyBorder="1" applyAlignment="1">
      <alignment horizontal="center" vertical="center" wrapText="1"/>
    </xf>
    <xf numFmtId="0" fontId="44" fillId="12" borderId="72" xfId="16" applyFont="1" applyFill="1" applyBorder="1" applyAlignment="1">
      <alignment horizontal="center" vertical="center" wrapText="1"/>
    </xf>
    <xf numFmtId="0" fontId="44" fillId="12" borderId="104" xfId="16" applyFont="1" applyFill="1" applyBorder="1" applyAlignment="1">
      <alignment horizontal="center" vertical="center" wrapText="1"/>
    </xf>
    <xf numFmtId="0" fontId="44" fillId="12" borderId="65" xfId="16" applyFont="1" applyFill="1" applyBorder="1" applyAlignment="1">
      <alignment horizontal="center" vertical="center" wrapText="1"/>
    </xf>
    <xf numFmtId="0" fontId="44" fillId="12" borderId="66" xfId="16" applyFont="1" applyFill="1" applyBorder="1" applyAlignment="1">
      <alignment horizontal="center" vertical="center" wrapText="1"/>
    </xf>
    <xf numFmtId="14" fontId="34" fillId="11" borderId="91" xfId="16" applyNumberFormat="1" applyFont="1" applyFill="1" applyBorder="1" applyAlignment="1">
      <alignment horizontal="center" vertical="top" wrapText="1"/>
    </xf>
    <xf numFmtId="14" fontId="34" fillId="11" borderId="103" xfId="16" applyNumberFormat="1" applyFont="1" applyFill="1" applyBorder="1" applyAlignment="1">
      <alignment horizontal="center" vertical="top" wrapText="1"/>
    </xf>
    <xf numFmtId="14" fontId="34" fillId="11" borderId="1" xfId="16" applyNumberFormat="1" applyFont="1" applyFill="1" applyBorder="1" applyAlignment="1">
      <alignment horizontal="center" vertical="top" wrapText="1"/>
    </xf>
    <xf numFmtId="14" fontId="34" fillId="11" borderId="79" xfId="16" applyNumberFormat="1" applyFont="1" applyFill="1" applyBorder="1" applyAlignment="1">
      <alignment horizontal="center" vertical="top" wrapText="1"/>
    </xf>
    <xf numFmtId="14" fontId="34" fillId="11" borderId="108" xfId="16" applyNumberFormat="1" applyFont="1" applyFill="1" applyBorder="1" applyAlignment="1">
      <alignment horizontal="center" vertical="top" wrapText="1"/>
    </xf>
    <xf numFmtId="14" fontId="34" fillId="11" borderId="100" xfId="16" applyNumberFormat="1" applyFont="1" applyFill="1" applyBorder="1" applyAlignment="1">
      <alignment horizontal="center" vertical="top" wrapText="1"/>
    </xf>
    <xf numFmtId="0" fontId="41" fillId="12" borderId="110" xfId="16" applyFont="1" applyFill="1" applyBorder="1" applyAlignment="1">
      <alignment horizontal="center" vertical="center" wrapText="1"/>
    </xf>
    <xf numFmtId="0" fontId="41" fillId="12" borderId="106" xfId="16" applyFont="1" applyFill="1" applyBorder="1" applyAlignment="1">
      <alignment horizontal="center" vertical="center" wrapText="1"/>
    </xf>
    <xf numFmtId="0" fontId="41" fillId="12" borderId="64" xfId="19" applyFont="1" applyFill="1" applyBorder="1" applyAlignment="1">
      <alignment horizontal="right" vertical="center"/>
    </xf>
    <xf numFmtId="0" fontId="41" fillId="12" borderId="65" xfId="19" applyFont="1" applyFill="1" applyBorder="1" applyAlignment="1">
      <alignment horizontal="right" vertical="center"/>
    </xf>
    <xf numFmtId="0" fontId="41" fillId="12" borderId="66" xfId="19" applyFont="1" applyFill="1" applyBorder="1" applyAlignment="1">
      <alignment horizontal="right" vertical="center"/>
    </xf>
    <xf numFmtId="0" fontId="40" fillId="12" borderId="77" xfId="19" applyFont="1" applyFill="1" applyBorder="1" applyAlignment="1">
      <alignment horizontal="center" vertical="center" wrapText="1"/>
    </xf>
    <xf numFmtId="0" fontId="40" fillId="12" borderId="100" xfId="19" applyFont="1" applyFill="1" applyBorder="1" applyAlignment="1">
      <alignment horizontal="center" vertical="center" wrapText="1"/>
    </xf>
    <xf numFmtId="0" fontId="41" fillId="12" borderId="76" xfId="19" applyFont="1" applyFill="1" applyBorder="1" applyAlignment="1">
      <alignment horizontal="center" vertical="center"/>
    </xf>
    <xf numFmtId="0" fontId="41" fillId="12" borderId="75" xfId="19" applyFont="1" applyFill="1" applyBorder="1" applyAlignment="1">
      <alignment horizontal="center" vertical="center" wrapText="1"/>
    </xf>
    <xf numFmtId="0" fontId="41" fillId="12" borderId="107" xfId="19" applyFont="1" applyFill="1" applyBorder="1" applyAlignment="1">
      <alignment horizontal="center" vertical="center" wrapText="1"/>
    </xf>
    <xf numFmtId="0" fontId="33" fillId="0" borderId="0" xfId="16" applyFont="1" applyAlignment="1">
      <alignment horizontal="right" vertical="top"/>
    </xf>
  </cellXfs>
  <cellStyles count="23">
    <cellStyle name="Hipervínculo" xfId="1" builtinId="8"/>
    <cellStyle name="Hipervínculo 2" xfId="4" xr:uid="{4720BEFC-947B-4D52-B77F-EA1E14ED71B9}"/>
    <cellStyle name="Millares 2" xfId="12" xr:uid="{63C9AC39-FFA5-4D1A-ACCF-F0D6E9AF64F6}"/>
    <cellStyle name="Millares 2 2" xfId="18" xr:uid="{F0E4337F-7859-4D25-B7BA-2D2BA307071F}"/>
    <cellStyle name="Moneda 2" xfId="6" xr:uid="{892704A0-B765-4A13-ACD1-177CA7BC4422}"/>
    <cellStyle name="Moneda 2 2" xfId="9" xr:uid="{C51BEB20-8A92-4008-9242-9F143AC1FFDF}"/>
    <cellStyle name="Moneda 3" xfId="14" xr:uid="{D4A9A214-FF14-438E-A14D-15A3EDF4210A}"/>
    <cellStyle name="Normal" xfId="0" builtinId="0"/>
    <cellStyle name="Normal 2" xfId="2" xr:uid="{31FD0D89-2124-409A-B904-144D29F640FD}"/>
    <cellStyle name="Normal 2 2" xfId="3" xr:uid="{7F9DB51E-3CD5-46D5-9F88-5855BA38C508}"/>
    <cellStyle name="Normal 2 3" xfId="7" xr:uid="{2831B5A4-0B06-4DFC-9D48-35993AA3DDA9}"/>
    <cellStyle name="Normal 3" xfId="10" xr:uid="{D7547A56-FAA9-4893-BA40-40E89E8DF17F}"/>
    <cellStyle name="Normal 4 3" xfId="22" xr:uid="{51F7B08B-08A0-4F33-83F0-ACD997BE8AC9}"/>
    <cellStyle name="Normal 5" xfId="16" xr:uid="{C0010CAE-0671-4F9E-93CA-DD6C8424BDBB}"/>
    <cellStyle name="Normal 6" xfId="19" xr:uid="{C9DB5D8B-E484-4029-B4D9-537FF40DABBF}"/>
    <cellStyle name="Porcentaje" xfId="21" builtinId="5"/>
    <cellStyle name="Porcentaje 2" xfId="5" xr:uid="{947AA0B5-245B-4F1C-B10C-7CC831F24DF0}"/>
    <cellStyle name="Porcentaje 2 2" xfId="8" xr:uid="{79012640-C376-47B2-AB51-FB18245521AE}"/>
    <cellStyle name="Porcentaje 3" xfId="11" xr:uid="{3F636EE9-015E-4D48-9883-24871924390A}"/>
    <cellStyle name="Porcentaje 4" xfId="13" xr:uid="{49227B62-8161-4AA8-842F-B3B920E44841}"/>
    <cellStyle name="Porcentaje 5" xfId="15" xr:uid="{39E44CAE-8968-4AE5-A159-7DDA917031F2}"/>
    <cellStyle name="Porcentaje 5 2" xfId="17" xr:uid="{8C6459D3-365F-48A3-9DC6-BAAC43B9CBFD}"/>
    <cellStyle name="Porcentaje 6" xfId="20" xr:uid="{00326266-063F-488A-A76D-53EC629AA6FC}"/>
  </cellStyles>
  <dxfs count="6">
    <dxf>
      <fill>
        <patternFill>
          <bgColor rgb="FFFF0000"/>
        </patternFill>
      </fill>
    </dxf>
    <dxf>
      <fill>
        <patternFill>
          <bgColor rgb="FFFF0000"/>
        </patternFill>
      </fill>
    </dxf>
    <dxf>
      <font>
        <color theme="0"/>
      </font>
    </dxf>
    <dxf>
      <font>
        <color theme="0"/>
      </font>
    </dxf>
    <dxf>
      <fill>
        <patternFill>
          <bgColor rgb="FFFF0000"/>
        </patternFill>
      </fill>
    </dxf>
    <dxf>
      <fill>
        <patternFill>
          <bgColor rgb="FFFF0000"/>
        </patternFill>
      </fill>
    </dxf>
  </dxfs>
  <tableStyles count="0" defaultTableStyle="TableStyleMedium9" defaultPivotStyle="PivotStyleLight16"/>
  <colors>
    <mruColors>
      <color rgb="FFE1E1E1"/>
      <color rgb="FF154A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emf"/><Relationship Id="rId9" Type="http://schemas.openxmlformats.org/officeDocument/2006/relationships/image" Target="../media/image9.png"/></Relationships>
</file>

<file path=xl/drawings/_rels/drawing3.xml.rels><?xml version="1.0" encoding="UTF-8" standalone="yes"?>
<Relationships xmlns="http://schemas.openxmlformats.org/package/2006/relationships"><Relationship Id="rId1" Type="http://schemas.openxmlformats.org/officeDocument/2006/relationships/image" Target="../media/image11.png"/></Relationships>
</file>

<file path=xl/drawings/drawing1.xml><?xml version="1.0" encoding="utf-8"?>
<xdr:wsDr xmlns:xdr="http://schemas.openxmlformats.org/drawingml/2006/spreadsheetDrawing" xmlns:a="http://schemas.openxmlformats.org/drawingml/2006/main">
  <xdr:twoCellAnchor editAs="oneCell">
    <xdr:from>
      <xdr:col>14</xdr:col>
      <xdr:colOff>57150</xdr:colOff>
      <xdr:row>0</xdr:row>
      <xdr:rowOff>114300</xdr:rowOff>
    </xdr:from>
    <xdr:to>
      <xdr:col>16</xdr:col>
      <xdr:colOff>218059</xdr:colOff>
      <xdr:row>1</xdr:row>
      <xdr:rowOff>36559</xdr:rowOff>
    </xdr:to>
    <xdr:pic>
      <xdr:nvPicPr>
        <xdr:cNvPr id="4" name="Imagen 2">
          <a:extLst>
            <a:ext uri="{FF2B5EF4-FFF2-40B4-BE49-F238E27FC236}">
              <a16:creationId xmlns:a16="http://schemas.microsoft.com/office/drawing/2014/main" id="{C418F349-589C-4BF5-B1C1-C4A463A5B3DF}"/>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7953375" y="114300"/>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71438</xdr:colOff>
      <xdr:row>0</xdr:row>
      <xdr:rowOff>95251</xdr:rowOff>
    </xdr:from>
    <xdr:to>
      <xdr:col>16</xdr:col>
      <xdr:colOff>76025</xdr:colOff>
      <xdr:row>1</xdr:row>
      <xdr:rowOff>11907</xdr:rowOff>
    </xdr:to>
    <xdr:pic>
      <xdr:nvPicPr>
        <xdr:cNvPr id="2" name="Imagen 2">
          <a:extLst>
            <a:ext uri="{FF2B5EF4-FFF2-40B4-BE49-F238E27FC236}">
              <a16:creationId xmlns:a16="http://schemas.microsoft.com/office/drawing/2014/main" id="{F9F72E5A-7F70-4E5B-A4C6-39EB139E1C56}"/>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8050026" y="95251"/>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485775</xdr:colOff>
      <xdr:row>36</xdr:row>
      <xdr:rowOff>600076</xdr:rowOff>
    </xdr:from>
    <xdr:to>
      <xdr:col>10</xdr:col>
      <xdr:colOff>384168</xdr:colOff>
      <xdr:row>36</xdr:row>
      <xdr:rowOff>1343025</xdr:rowOff>
    </xdr:to>
    <xdr:pic>
      <xdr:nvPicPr>
        <xdr:cNvPr id="5" name="Imagen 4">
          <a:extLst>
            <a:ext uri="{FF2B5EF4-FFF2-40B4-BE49-F238E27FC236}">
              <a16:creationId xmlns:a16="http://schemas.microsoft.com/office/drawing/2014/main" id="{107031DD-5095-4FB3-868B-8825784B81D7}"/>
            </a:ext>
          </a:extLst>
        </xdr:cNvPr>
        <xdr:cNvPicPr>
          <a:picLocks noChangeAspect="1"/>
        </xdr:cNvPicPr>
      </xdr:nvPicPr>
      <xdr:blipFill>
        <a:blip xmlns:r="http://schemas.openxmlformats.org/officeDocument/2006/relationships" r:embed="rId2"/>
        <a:stretch>
          <a:fillRect/>
        </a:stretch>
      </xdr:blipFill>
      <xdr:spPr>
        <a:xfrm>
          <a:off x="3505200" y="17440276"/>
          <a:ext cx="2641593" cy="742949"/>
        </a:xfrm>
        <a:prstGeom prst="rect">
          <a:avLst/>
        </a:prstGeom>
      </xdr:spPr>
    </xdr:pic>
    <xdr:clientData/>
  </xdr:twoCellAnchor>
  <xdr:twoCellAnchor editAs="oneCell">
    <xdr:from>
      <xdr:col>4</xdr:col>
      <xdr:colOff>366316</xdr:colOff>
      <xdr:row>35</xdr:row>
      <xdr:rowOff>418306</xdr:rowOff>
    </xdr:from>
    <xdr:to>
      <xdr:col>11</xdr:col>
      <xdr:colOff>757635</xdr:colOff>
      <xdr:row>35</xdr:row>
      <xdr:rowOff>1723231</xdr:rowOff>
    </xdr:to>
    <xdr:pic>
      <xdr:nvPicPr>
        <xdr:cNvPr id="12" name="Imagen 11">
          <a:extLst>
            <a:ext uri="{FF2B5EF4-FFF2-40B4-BE49-F238E27FC236}">
              <a16:creationId xmlns:a16="http://schemas.microsoft.com/office/drawing/2014/main" id="{EFCC91D1-3F87-122B-BDEB-CAFFAA36B137}"/>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880916" y="19039681"/>
          <a:ext cx="4334669" cy="1304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148829</xdr:colOff>
      <xdr:row>37</xdr:row>
      <xdr:rowOff>714377</xdr:rowOff>
    </xdr:from>
    <xdr:to>
      <xdr:col>11</xdr:col>
      <xdr:colOff>386954</xdr:colOff>
      <xdr:row>37</xdr:row>
      <xdr:rowOff>1230313</xdr:rowOff>
    </xdr:to>
    <xdr:pic>
      <xdr:nvPicPr>
        <xdr:cNvPr id="21" name="Imagen 20">
          <a:extLst>
            <a:ext uri="{FF2B5EF4-FFF2-40B4-BE49-F238E27FC236}">
              <a16:creationId xmlns:a16="http://schemas.microsoft.com/office/drawing/2014/main" id="{2E6098B0-6D45-2DCA-62B9-AD2B8D62599C}"/>
            </a:ext>
          </a:extLst>
        </xdr:cNvPr>
        <xdr:cNvPicPr>
          <a:picLocks noChangeAspect="1" noChangeArrowheads="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30083" r="29984" b="17459"/>
        <a:stretch/>
      </xdr:blipFill>
      <xdr:spPr bwMode="auto">
        <a:xfrm>
          <a:off x="4435079" y="21947190"/>
          <a:ext cx="2430859" cy="5159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38</xdr:row>
      <xdr:rowOff>228600</xdr:rowOff>
    </xdr:from>
    <xdr:to>
      <xdr:col>10</xdr:col>
      <xdr:colOff>505456</xdr:colOff>
      <xdr:row>38</xdr:row>
      <xdr:rowOff>3391341</xdr:rowOff>
    </xdr:to>
    <xdr:pic>
      <xdr:nvPicPr>
        <xdr:cNvPr id="9" name="Imagen 8" descr="Tabla&#10;&#10;Descripción generada automáticamente con confianza media">
          <a:extLst>
            <a:ext uri="{FF2B5EF4-FFF2-40B4-BE49-F238E27FC236}">
              <a16:creationId xmlns:a16="http://schemas.microsoft.com/office/drawing/2014/main" id="{A201477E-4CF3-BBDD-A111-006447B04F57}"/>
            </a:ext>
          </a:extLst>
        </xdr:cNvPr>
        <xdr:cNvPicPr>
          <a:picLocks noChangeAspect="1"/>
        </xdr:cNvPicPr>
      </xdr:nvPicPr>
      <xdr:blipFill>
        <a:blip xmlns:r="http://schemas.openxmlformats.org/officeDocument/2006/relationships" r:embed="rId5"/>
        <a:stretch>
          <a:fillRect/>
        </a:stretch>
      </xdr:blipFill>
      <xdr:spPr>
        <a:xfrm>
          <a:off x="1866900" y="26212800"/>
          <a:ext cx="4525006" cy="3162741"/>
        </a:xfrm>
        <a:prstGeom prst="rect">
          <a:avLst/>
        </a:prstGeom>
      </xdr:spPr>
    </xdr:pic>
    <xdr:clientData/>
  </xdr:twoCellAnchor>
  <xdr:twoCellAnchor editAs="oneCell">
    <xdr:from>
      <xdr:col>3</xdr:col>
      <xdr:colOff>38100</xdr:colOff>
      <xdr:row>39</xdr:row>
      <xdr:rowOff>238125</xdr:rowOff>
    </xdr:from>
    <xdr:to>
      <xdr:col>16</xdr:col>
      <xdr:colOff>25725</xdr:colOff>
      <xdr:row>39</xdr:row>
      <xdr:rowOff>2371125</xdr:rowOff>
    </xdr:to>
    <xdr:pic>
      <xdr:nvPicPr>
        <xdr:cNvPr id="11" name="Imagen 10" descr="Imagen que contiene gabinete, muebles, parado, grupo&#10;&#10;Descripción generada automáticamente">
          <a:extLst>
            <a:ext uri="{FF2B5EF4-FFF2-40B4-BE49-F238E27FC236}">
              <a16:creationId xmlns:a16="http://schemas.microsoft.com/office/drawing/2014/main" id="{DFD77637-5AA7-7DC0-3FA2-C800ADD9C49C}"/>
            </a:ext>
          </a:extLst>
        </xdr:cNvPr>
        <xdr:cNvPicPr>
          <a:picLocks noChangeAspect="1"/>
        </xdr:cNvPicPr>
      </xdr:nvPicPr>
      <xdr:blipFill>
        <a:blip xmlns:r="http://schemas.openxmlformats.org/officeDocument/2006/relationships" r:embed="rId6"/>
        <a:stretch>
          <a:fillRect/>
        </a:stretch>
      </xdr:blipFill>
      <xdr:spPr>
        <a:xfrm>
          <a:off x="1905000" y="29784675"/>
          <a:ext cx="7560000" cy="2133000"/>
        </a:xfrm>
        <a:prstGeom prst="rect">
          <a:avLst/>
        </a:prstGeom>
      </xdr:spPr>
    </xdr:pic>
    <xdr:clientData/>
  </xdr:twoCellAnchor>
  <xdr:twoCellAnchor editAs="oneCell">
    <xdr:from>
      <xdr:col>3</xdr:col>
      <xdr:colOff>28575</xdr:colOff>
      <xdr:row>40</xdr:row>
      <xdr:rowOff>457199</xdr:rowOff>
    </xdr:from>
    <xdr:to>
      <xdr:col>16</xdr:col>
      <xdr:colOff>16200</xdr:colOff>
      <xdr:row>40</xdr:row>
      <xdr:rowOff>1524000</xdr:rowOff>
    </xdr:to>
    <xdr:pic>
      <xdr:nvPicPr>
        <xdr:cNvPr id="13" name="Imagen 12">
          <a:extLst>
            <a:ext uri="{FF2B5EF4-FFF2-40B4-BE49-F238E27FC236}">
              <a16:creationId xmlns:a16="http://schemas.microsoft.com/office/drawing/2014/main" id="{8D52E8F9-21A6-2DD0-45E8-73B51D259B1D}"/>
            </a:ext>
          </a:extLst>
        </xdr:cNvPr>
        <xdr:cNvPicPr>
          <a:picLocks noChangeAspect="1"/>
        </xdr:cNvPicPr>
      </xdr:nvPicPr>
      <xdr:blipFill rotWithShape="1">
        <a:blip xmlns:r="http://schemas.openxmlformats.org/officeDocument/2006/relationships" r:embed="rId7"/>
        <a:srcRect t="7980"/>
        <a:stretch/>
      </xdr:blipFill>
      <xdr:spPr>
        <a:xfrm>
          <a:off x="1895475" y="33337499"/>
          <a:ext cx="7560000" cy="1066801"/>
        </a:xfrm>
        <a:prstGeom prst="rect">
          <a:avLst/>
        </a:prstGeom>
      </xdr:spPr>
    </xdr:pic>
    <xdr:clientData/>
  </xdr:twoCellAnchor>
  <xdr:twoCellAnchor editAs="oneCell">
    <xdr:from>
      <xdr:col>3</xdr:col>
      <xdr:colOff>19048</xdr:colOff>
      <xdr:row>41</xdr:row>
      <xdr:rowOff>314325</xdr:rowOff>
    </xdr:from>
    <xdr:to>
      <xdr:col>17</xdr:col>
      <xdr:colOff>3598</xdr:colOff>
      <xdr:row>41</xdr:row>
      <xdr:rowOff>1485900</xdr:rowOff>
    </xdr:to>
    <xdr:pic>
      <xdr:nvPicPr>
        <xdr:cNvPr id="14" name="Imagen 13">
          <a:extLst>
            <a:ext uri="{FF2B5EF4-FFF2-40B4-BE49-F238E27FC236}">
              <a16:creationId xmlns:a16="http://schemas.microsoft.com/office/drawing/2014/main" id="{20FB6EC0-9A33-8474-6785-A293857FF89A}"/>
            </a:ext>
          </a:extLst>
        </xdr:cNvPr>
        <xdr:cNvPicPr>
          <a:picLocks noChangeAspect="1"/>
        </xdr:cNvPicPr>
      </xdr:nvPicPr>
      <xdr:blipFill rotWithShape="1">
        <a:blip xmlns:r="http://schemas.openxmlformats.org/officeDocument/2006/relationships" r:embed="rId8"/>
        <a:srcRect l="630"/>
        <a:stretch/>
      </xdr:blipFill>
      <xdr:spPr>
        <a:xfrm>
          <a:off x="1885948" y="35871150"/>
          <a:ext cx="7776000" cy="1171575"/>
        </a:xfrm>
        <a:prstGeom prst="rect">
          <a:avLst/>
        </a:prstGeom>
      </xdr:spPr>
    </xdr:pic>
    <xdr:clientData/>
  </xdr:twoCellAnchor>
  <xdr:twoCellAnchor editAs="oneCell">
    <xdr:from>
      <xdr:col>3</xdr:col>
      <xdr:colOff>9525</xdr:colOff>
      <xdr:row>42</xdr:row>
      <xdr:rowOff>247650</xdr:rowOff>
    </xdr:from>
    <xdr:to>
      <xdr:col>15</xdr:col>
      <xdr:colOff>416250</xdr:colOff>
      <xdr:row>42</xdr:row>
      <xdr:rowOff>1630050</xdr:rowOff>
    </xdr:to>
    <xdr:pic>
      <xdr:nvPicPr>
        <xdr:cNvPr id="16" name="Imagen 15" descr="Imagen de la pantalla de un celular&#10;&#10;Descripción generada automáticamente con confianza baja">
          <a:extLst>
            <a:ext uri="{FF2B5EF4-FFF2-40B4-BE49-F238E27FC236}">
              <a16:creationId xmlns:a16="http://schemas.microsoft.com/office/drawing/2014/main" id="{E2DACB21-9662-DD50-1A22-4CECB9565F8F}"/>
            </a:ext>
          </a:extLst>
        </xdr:cNvPr>
        <xdr:cNvPicPr>
          <a:picLocks noChangeAspect="1"/>
        </xdr:cNvPicPr>
      </xdr:nvPicPr>
      <xdr:blipFill>
        <a:blip xmlns:r="http://schemas.openxmlformats.org/officeDocument/2006/relationships" r:embed="rId9"/>
        <a:stretch>
          <a:fillRect/>
        </a:stretch>
      </xdr:blipFill>
      <xdr:spPr>
        <a:xfrm>
          <a:off x="1876425" y="38280975"/>
          <a:ext cx="7560000" cy="1382400"/>
        </a:xfrm>
        <a:prstGeom prst="rect">
          <a:avLst/>
        </a:prstGeom>
      </xdr:spPr>
    </xdr:pic>
    <xdr:clientData/>
  </xdr:twoCellAnchor>
  <xdr:twoCellAnchor editAs="oneCell">
    <xdr:from>
      <xdr:col>3</xdr:col>
      <xdr:colOff>66675</xdr:colOff>
      <xdr:row>43</xdr:row>
      <xdr:rowOff>285750</xdr:rowOff>
    </xdr:from>
    <xdr:to>
      <xdr:col>16</xdr:col>
      <xdr:colOff>54300</xdr:colOff>
      <xdr:row>43</xdr:row>
      <xdr:rowOff>2096012</xdr:rowOff>
    </xdr:to>
    <xdr:pic>
      <xdr:nvPicPr>
        <xdr:cNvPr id="17" name="Imagen 16" descr="Tabla&#10;&#10;Descripción generada automáticamente">
          <a:extLst>
            <a:ext uri="{FF2B5EF4-FFF2-40B4-BE49-F238E27FC236}">
              <a16:creationId xmlns:a16="http://schemas.microsoft.com/office/drawing/2014/main" id="{664CFDF6-FE1D-EACF-47EE-846550E415CB}"/>
            </a:ext>
          </a:extLst>
        </xdr:cNvPr>
        <xdr:cNvPicPr>
          <a:picLocks noChangeAspect="1"/>
        </xdr:cNvPicPr>
      </xdr:nvPicPr>
      <xdr:blipFill>
        <a:blip xmlns:r="http://schemas.openxmlformats.org/officeDocument/2006/relationships" r:embed="rId10"/>
        <a:stretch>
          <a:fillRect/>
        </a:stretch>
      </xdr:blipFill>
      <xdr:spPr>
        <a:xfrm>
          <a:off x="1933575" y="40566975"/>
          <a:ext cx="7560000" cy="181026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11075</xdr:colOff>
      <xdr:row>0</xdr:row>
      <xdr:rowOff>0</xdr:rowOff>
    </xdr:from>
    <xdr:to>
      <xdr:col>5</xdr:col>
      <xdr:colOff>553778</xdr:colOff>
      <xdr:row>0</xdr:row>
      <xdr:rowOff>1140785</xdr:rowOff>
    </xdr:to>
    <xdr:pic>
      <xdr:nvPicPr>
        <xdr:cNvPr id="6" name="Imagen 5">
          <a:extLst>
            <a:ext uri="{FF2B5EF4-FFF2-40B4-BE49-F238E27FC236}">
              <a16:creationId xmlns:a16="http://schemas.microsoft.com/office/drawing/2014/main" id="{FF1FFF9B-CA48-B62C-6683-C704562DF004}"/>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5088" b="17340"/>
        <a:stretch/>
      </xdr:blipFill>
      <xdr:spPr>
        <a:xfrm>
          <a:off x="299040" y="0"/>
          <a:ext cx="3865378" cy="114078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ticminambiente-my.sharepoint.com/personal/idramirezb_minambiente_gov_co/Documents/MADS/2023/PROCESO_AJUSTE_IMG_2023/IMG_VERSION_MAYO/POMCAS_FORM_HM_REPORTE.xlsx" TargetMode="External"/><Relationship Id="rId1" Type="http://schemas.openxmlformats.org/officeDocument/2006/relationships/externalLinkPath" Target="/personal/idramirezb_minambiente_gov_co/Documents/MADS/2023/PROCESO_AJUSTE_IMG_2023/IMG_VERSION_NUEVO%20FORMATO/POMCAS_FORM_HM_REPORTE.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Users/luise/Documents/OFICINA%20ROSA%20ELENA/A&#209;O%202021/INFORME%20DE%20GESTION%202021/INFOGESTION%20JUNIO%202021/DOCUMENTOS%20ENTREGADOS%20SGEN%20PARA%20CONSEJO%2022%20JULIO/PRESUPUESTO%20INFORME%20SINA%20FORMATOS%205.xlsx?F0E3F535" TargetMode="External"/><Relationship Id="rId1" Type="http://schemas.openxmlformats.org/officeDocument/2006/relationships/externalLinkPath" Target="file:///\\F0E3F535\PRESUPUESTO%20INFORME%20SINA%20FORMATOS%205.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https://ticminambiente-my.sharepoint.com/personal/idramirezb_minambiente_gov_co/Documents/MADS/2022/SEG_CORPORACIONES/Formatos%20SINA%20-%20PAI%202021_17022022.xlsx" TargetMode="External"/><Relationship Id="rId1" Type="http://schemas.openxmlformats.org/officeDocument/2006/relationships/externalLinkPath" Target="/personal/idramirezb_minambiente_gov_co/Documents/MADS/2022/SEG_CORPORACIONES/Formatos%20SINA%20-%20PAI%202021_1702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istas"/>
      <sheetName val="Instructivo"/>
      <sheetName val="POMCAS_FORM_HM"/>
      <sheetName val="POMCAS_FORM_REPORTE"/>
    </sheetNames>
    <sheetDataSet>
      <sheetData sheetId="0"/>
      <sheetData sheetId="1" refreshError="1"/>
      <sheetData sheetId="2" refreshError="1"/>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Generales"/>
      <sheetName val="Anexo 1 Matriz Inf Gestión"/>
      <sheetName val="Hoja1"/>
      <sheetName val="Anexo 2 Protocolo Inf Gestión"/>
      <sheetName val="Informe Ingresos"/>
      <sheetName val="PROTOCOLO INGRESOS"/>
      <sheetName val="Pegar Ingresos"/>
      <sheetName val="INGRESOS"/>
      <sheetName val="Pegar Gastos"/>
      <sheetName val="informe Gastos"/>
      <sheetName val="Hoja2"/>
      <sheetName val="Anexo 3 Matriz IMG"/>
      <sheetName val="1POMCAS"/>
      <sheetName val="2PORH"/>
      <sheetName val="3PSMV"/>
      <sheetName val="4UsoAguas"/>
      <sheetName val="5PUEAA"/>
      <sheetName val="6POMCASejec"/>
      <sheetName val="7Clima"/>
      <sheetName val="8Suelo"/>
      <sheetName val="9RUNAP"/>
      <sheetName val="10Paramos"/>
      <sheetName val="11Forest"/>
      <sheetName val="12PlanesAP"/>
      <sheetName val="13Amenaz"/>
      <sheetName val="14Invasor"/>
      <sheetName val="15Restaura"/>
      <sheetName val="16MIZC"/>
      <sheetName val="17PGIRS"/>
      <sheetName val="18Sector"/>
      <sheetName val="19GAU"/>
      <sheetName val="20Negoc"/>
      <sheetName val="21TiempoT"/>
      <sheetName val="22Autor"/>
      <sheetName val="23Sanc"/>
      <sheetName val="24POT"/>
      <sheetName val="25Redes"/>
      <sheetName val="26SIAC"/>
      <sheetName val="27Educa"/>
      <sheetName val="Observa"/>
      <sheetName val="Formul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driveId="b!X17JHRxbLkaoXtdqhbdW2qmFgy8kqwFHsTVEAkC99jd8hemfIbgoQ77qdSQc4mRd" itemId="0124ZX3FC7XMCZMDALPNFL42AHWN2Y563K">
      <xxl21:absoluteUrl r:id="rId2"/>
    </xxl21:alternateUrls>
    <sheetNames>
      <sheetName val="Datos Generales"/>
      <sheetName val="Anexo 1 Matriz Inf Gestión-GD"/>
      <sheetName val="Hoja1"/>
      <sheetName val="Anexo2 Protocolo Inf Gestión GD"/>
      <sheetName val="Anexo 5.1 INGRESOS (2)"/>
      <sheetName val="PROTOCOLO INGRESOS (2)"/>
      <sheetName val="Anexo 5.2. informe Gastos"/>
      <sheetName val="Anexo 5.2-A. Gastos"/>
      <sheetName val="Protocolo Gastos"/>
      <sheetName val="Anexo 3 Matriz IMG"/>
      <sheetName val="1POMCAS"/>
      <sheetName val="2PORH"/>
      <sheetName val="3PSMV"/>
      <sheetName val="4UsoAguas"/>
      <sheetName val="5PUEAA"/>
      <sheetName val="6POMCASejec"/>
      <sheetName val="7Clima"/>
      <sheetName val="8Suelo"/>
      <sheetName val="9RUNAP"/>
      <sheetName val="10Paramos"/>
      <sheetName val="11Forest"/>
      <sheetName val="12PlanesAP"/>
      <sheetName val="13Amenaz"/>
      <sheetName val="14Invasor"/>
      <sheetName val="15Restaura"/>
      <sheetName val="16MIZC"/>
      <sheetName val="17PGIRS"/>
      <sheetName val="18Sector"/>
      <sheetName val="19GAU"/>
      <sheetName val="20Negoc"/>
      <sheetName val="21TiempoT"/>
      <sheetName val="22Autor"/>
      <sheetName val="23Sanc"/>
      <sheetName val="24POT"/>
      <sheetName val="25Redes"/>
      <sheetName val="26SIAC"/>
      <sheetName val="27Educa"/>
      <sheetName val="Observa"/>
      <sheetName val="Formulas"/>
    </sheetNames>
    <sheetDataSet>
      <sheetData sheetId="0">
        <row r="5">
          <cell r="C5"/>
          <cell r="H5" t="str">
            <v>Corporación Autónoma Regional del Alto Magdalena - CAM</v>
          </cell>
        </row>
        <row r="6">
          <cell r="C6"/>
          <cell r="H6" t="str">
            <v>Corporación Autónoma Regional de Cundinamarca – CAR</v>
          </cell>
        </row>
        <row r="7">
          <cell r="H7" t="str">
            <v>Corporación Autónoma Regional del Canal del Dique – CARDIQUE</v>
          </cell>
        </row>
        <row r="8">
          <cell r="H8" t="str">
            <v>Corporación Autónoma Regional de Sucre – CARSUCRE</v>
          </cell>
        </row>
        <row r="9">
          <cell r="H9" t="str">
            <v>Corporación Autónoma Regional de Santander – CAS</v>
          </cell>
        </row>
        <row r="10">
          <cell r="H10" t="str">
            <v>Corporación para el Desarrollo Sostenible del Norte y el Oriente Amazónico – CDA</v>
          </cell>
        </row>
        <row r="11">
          <cell r="H11" t="str">
            <v>Corporación Autónoma Regional para la Defensa de la Meseta de Bucaramanga – CDMB</v>
          </cell>
        </row>
        <row r="12">
          <cell r="H12" t="str">
            <v>Corporación Autónoma Regional para el Desarrollo Sostenible del Chocó – CODECHOCÓ</v>
          </cell>
        </row>
        <row r="13">
          <cell r="H13" t="str">
            <v>Corporación para el Desarrollo Sostenible del Archipiélago de San Andrés, Providencia y Santa Catalina – CORALINA</v>
          </cell>
        </row>
        <row r="14">
          <cell r="H14" t="str">
            <v>Corporación Autónoma Regional del Centro de Antioquia – CORANTIOQUIA</v>
          </cell>
        </row>
        <row r="15">
          <cell r="H15" t="str">
            <v>Corporación para el Desarrollo Sostenible del Área de Manejo Especial de La Macarena – CORMACARENA</v>
          </cell>
        </row>
        <row r="16">
          <cell r="H16" t="str">
            <v>Corporación Autónoma Regional de las Cuencas de los Ríos Negro y Nare – CORNARE</v>
          </cell>
        </row>
        <row r="17">
          <cell r="H17" t="str">
            <v>Corporación Autónoma Regional del Magdalena – CORPAMAG</v>
          </cell>
        </row>
        <row r="18">
          <cell r="H18" t="str">
            <v>Corporación para el Desarrollo Sostenible del Sur de la Amazonia – CORPOAMAZONIA</v>
          </cell>
        </row>
        <row r="19">
          <cell r="H19" t="str">
            <v>Corporación Autónoma Regional de Boyacá – CORPOBOYACÁ</v>
          </cell>
        </row>
        <row r="20">
          <cell r="H20" t="str">
            <v>Corporación Autónoma Regional de Caldas – CORPOCALDAS</v>
          </cell>
        </row>
        <row r="21">
          <cell r="H21" t="str">
            <v>Corporación Autónoma Regional del Cesar – CORPOCESAR</v>
          </cell>
        </row>
        <row r="22">
          <cell r="H22" t="str">
            <v>Corporación Autónoma Regional de Chivor – CORPOCHIVOR</v>
          </cell>
        </row>
        <row r="23">
          <cell r="H23" t="str">
            <v>Corporación Autónoma Regional de La Guajira – CORPOGUAJIRA</v>
          </cell>
        </row>
        <row r="24">
          <cell r="H24" t="str">
            <v>Corporación Autónoma Regional del Guavio – CORPOGUAVIO</v>
          </cell>
        </row>
        <row r="25">
          <cell r="H25" t="str">
            <v>Corporación para el Desarrollo Sostenible de La Mojana y El San Jorge – CORPOMOJANA</v>
          </cell>
        </row>
        <row r="26">
          <cell r="H26" t="str">
            <v>Corporación Autónoma Regional de Nariño – CORPONARIÑO</v>
          </cell>
        </row>
        <row r="27">
          <cell r="H27" t="str">
            <v>Corporación Autónoma Regional de la Frontera Nororiental – CORPONOR</v>
          </cell>
        </row>
        <row r="28">
          <cell r="H28" t="str">
            <v>Corporación Autónoma Regional de Risaralda – CARDER</v>
          </cell>
        </row>
        <row r="29">
          <cell r="H29" t="str">
            <v>Corporación Autónoma Regional de la Orinoquia – CORPORINOQUIA</v>
          </cell>
        </row>
        <row r="30">
          <cell r="H30" t="str">
            <v>Corporación para el Desarrollo Sostenible del Urabá – CORPOURABA</v>
          </cell>
        </row>
        <row r="31">
          <cell r="H31" t="str">
            <v>Corporación Autónoma Regional del Tolima – CORTOLIMA</v>
          </cell>
        </row>
        <row r="32">
          <cell r="H32" t="str">
            <v>Corporación Autónoma Regional del Atlántico – CRA</v>
          </cell>
        </row>
        <row r="33">
          <cell r="H33" t="str">
            <v>Corporación Autónoma Regional del Cauca – CRC</v>
          </cell>
        </row>
        <row r="34">
          <cell r="H34" t="str">
            <v>Corporación Autónoma Regional del Quindío – CRQ</v>
          </cell>
        </row>
        <row r="35">
          <cell r="H35" t="str">
            <v>Corporación Autónoma Regional del Sur de Bolívar – CSB</v>
          </cell>
        </row>
        <row r="36">
          <cell r="H36" t="str">
            <v>Corporación Autónoma Regional del Valle del Cauca – CVC</v>
          </cell>
        </row>
        <row r="37">
          <cell r="H37" t="str">
            <v>Corporación Autónoma Regional de los Valles del Sinú y del San Jorge – CVS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ow r="33">
          <cell r="D33" t="str">
            <v>SI APLICA</v>
          </cell>
          <cell r="F33" t="str">
            <v>SI SE REPORTA</v>
          </cell>
        </row>
        <row r="34">
          <cell r="D34" t="str">
            <v>NO APLICA</v>
          </cell>
          <cell r="F34" t="str">
            <v>NO SE REPORTA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servicioalciudadano@minambiente.gov.co" TargetMode="External"/><Relationship Id="rId1" Type="http://schemas.openxmlformats.org/officeDocument/2006/relationships/hyperlink" Target="mailto:xrojas@minambiente.gov.co"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C42F9-A54F-47D3-B41D-39AF62D4F85F}">
  <dimension ref="B2:D40"/>
  <sheetViews>
    <sheetView workbookViewId="0">
      <selection activeCell="D32" sqref="D32"/>
    </sheetView>
  </sheetViews>
  <sheetFormatPr baseColWidth="10" defaultColWidth="11.42578125" defaultRowHeight="12.75" x14ac:dyDescent="0.2"/>
  <cols>
    <col min="2" max="2" width="30.42578125" customWidth="1"/>
    <col min="3" max="3" width="3.28515625" customWidth="1"/>
    <col min="4" max="4" width="61.7109375" customWidth="1"/>
  </cols>
  <sheetData>
    <row r="2" spans="2:4" x14ac:dyDescent="0.2">
      <c r="B2" s="20" t="s">
        <v>0</v>
      </c>
      <c r="D2" s="22" t="s">
        <v>1</v>
      </c>
    </row>
    <row r="3" spans="2:4" x14ac:dyDescent="0.2">
      <c r="B3" s="20" t="s">
        <v>2</v>
      </c>
      <c r="D3" s="22" t="s">
        <v>3</v>
      </c>
    </row>
    <row r="4" spans="2:4" x14ac:dyDescent="0.2">
      <c r="B4" s="20" t="s">
        <v>4</v>
      </c>
      <c r="D4" s="22" t="s">
        <v>5</v>
      </c>
    </row>
    <row r="5" spans="2:4" x14ac:dyDescent="0.2">
      <c r="B5" s="20" t="s">
        <v>6</v>
      </c>
      <c r="D5" s="22" t="s">
        <v>7</v>
      </c>
    </row>
    <row r="6" spans="2:4" x14ac:dyDescent="0.2">
      <c r="B6" s="19" t="s">
        <v>8</v>
      </c>
      <c r="D6" s="22" t="s">
        <v>9</v>
      </c>
    </row>
    <row r="7" spans="2:4" x14ac:dyDescent="0.2">
      <c r="B7" s="19" t="s">
        <v>10</v>
      </c>
      <c r="D7" s="22" t="s">
        <v>11</v>
      </c>
    </row>
    <row r="8" spans="2:4" x14ac:dyDescent="0.2">
      <c r="B8" s="19" t="s">
        <v>12</v>
      </c>
      <c r="D8" s="22" t="s">
        <v>13</v>
      </c>
    </row>
    <row r="9" spans="2:4" x14ac:dyDescent="0.2">
      <c r="B9" s="19" t="s">
        <v>14</v>
      </c>
      <c r="D9" s="22" t="s">
        <v>15</v>
      </c>
    </row>
    <row r="10" spans="2:4" x14ac:dyDescent="0.2">
      <c r="D10" s="22" t="s">
        <v>16</v>
      </c>
    </row>
    <row r="11" spans="2:4" x14ac:dyDescent="0.2">
      <c r="B11" s="18" t="s">
        <v>17</v>
      </c>
      <c r="D11" s="22" t="s">
        <v>18</v>
      </c>
    </row>
    <row r="12" spans="2:4" x14ac:dyDescent="0.2">
      <c r="B12" s="18" t="s">
        <v>19</v>
      </c>
      <c r="D12" s="22" t="s">
        <v>20</v>
      </c>
    </row>
    <row r="13" spans="2:4" x14ac:dyDescent="0.2">
      <c r="B13" s="18" t="s">
        <v>21</v>
      </c>
      <c r="D13" s="22" t="s">
        <v>22</v>
      </c>
    </row>
    <row r="14" spans="2:4" x14ac:dyDescent="0.2">
      <c r="B14" s="18" t="s">
        <v>23</v>
      </c>
      <c r="D14" s="22" t="s">
        <v>24</v>
      </c>
    </row>
    <row r="15" spans="2:4" x14ac:dyDescent="0.2">
      <c r="B15" s="18" t="s">
        <v>25</v>
      </c>
      <c r="D15" s="22" t="s">
        <v>26</v>
      </c>
    </row>
    <row r="16" spans="2:4" x14ac:dyDescent="0.2">
      <c r="B16" s="18" t="s">
        <v>27</v>
      </c>
      <c r="D16" s="22" t="s">
        <v>28</v>
      </c>
    </row>
    <row r="17" spans="2:4" x14ac:dyDescent="0.2">
      <c r="B17" s="18" t="s">
        <v>29</v>
      </c>
      <c r="D17" s="22" t="s">
        <v>30</v>
      </c>
    </row>
    <row r="18" spans="2:4" x14ac:dyDescent="0.2">
      <c r="B18" s="18" t="s">
        <v>31</v>
      </c>
      <c r="D18" s="22" t="s">
        <v>32</v>
      </c>
    </row>
    <row r="19" spans="2:4" x14ac:dyDescent="0.2">
      <c r="B19" s="18" t="s">
        <v>33</v>
      </c>
      <c r="D19" s="22" t="s">
        <v>34</v>
      </c>
    </row>
    <row r="21" spans="2:4" x14ac:dyDescent="0.2">
      <c r="B21" s="21" t="s">
        <v>35</v>
      </c>
      <c r="D21" s="23" t="s">
        <v>36</v>
      </c>
    </row>
    <row r="22" spans="2:4" x14ac:dyDescent="0.2">
      <c r="B22" s="21" t="s">
        <v>37</v>
      </c>
      <c r="D22" s="23" t="s">
        <v>38</v>
      </c>
    </row>
    <row r="23" spans="2:4" x14ac:dyDescent="0.2">
      <c r="B23" s="21" t="s">
        <v>39</v>
      </c>
      <c r="D23" s="23" t="s">
        <v>40</v>
      </c>
    </row>
    <row r="24" spans="2:4" x14ac:dyDescent="0.2">
      <c r="B24" s="21" t="s">
        <v>41</v>
      </c>
      <c r="D24" s="23" t="s">
        <v>42</v>
      </c>
    </row>
    <row r="25" spans="2:4" x14ac:dyDescent="0.2">
      <c r="B25" s="21" t="s">
        <v>43</v>
      </c>
      <c r="D25" s="23" t="s">
        <v>44</v>
      </c>
    </row>
    <row r="26" spans="2:4" x14ac:dyDescent="0.2">
      <c r="B26" s="21" t="s">
        <v>45</v>
      </c>
      <c r="D26" s="23" t="s">
        <v>46</v>
      </c>
    </row>
    <row r="27" spans="2:4" x14ac:dyDescent="0.2">
      <c r="B27" s="21" t="s">
        <v>47</v>
      </c>
      <c r="D27" s="23" t="s">
        <v>48</v>
      </c>
    </row>
    <row r="28" spans="2:4" x14ac:dyDescent="0.2">
      <c r="B28" s="21" t="s">
        <v>49</v>
      </c>
    </row>
    <row r="29" spans="2:4" x14ac:dyDescent="0.2">
      <c r="B29" s="21" t="s">
        <v>50</v>
      </c>
      <c r="D29" s="20" t="s">
        <v>51</v>
      </c>
    </row>
    <row r="30" spans="2:4" x14ac:dyDescent="0.2">
      <c r="B30" s="21" t="s">
        <v>52</v>
      </c>
      <c r="D30" s="20" t="s">
        <v>53</v>
      </c>
    </row>
    <row r="31" spans="2:4" x14ac:dyDescent="0.2">
      <c r="B31" s="21" t="s">
        <v>54</v>
      </c>
      <c r="D31" s="20" t="s">
        <v>55</v>
      </c>
    </row>
    <row r="32" spans="2:4" x14ac:dyDescent="0.2">
      <c r="B32" s="21" t="s">
        <v>56</v>
      </c>
      <c r="D32" s="20" t="s">
        <v>57</v>
      </c>
    </row>
    <row r="33" spans="2:4" x14ac:dyDescent="0.2">
      <c r="B33" s="21" t="s">
        <v>58</v>
      </c>
      <c r="D33" s="20" t="s">
        <v>59</v>
      </c>
    </row>
    <row r="34" spans="2:4" x14ac:dyDescent="0.2">
      <c r="D34" s="20" t="s">
        <v>60</v>
      </c>
    </row>
    <row r="35" spans="2:4" x14ac:dyDescent="0.2">
      <c r="B35" s="21" t="s">
        <v>61</v>
      </c>
      <c r="D35" s="20" t="s">
        <v>58</v>
      </c>
    </row>
    <row r="36" spans="2:4" x14ac:dyDescent="0.2">
      <c r="B36" s="51" t="s">
        <v>62</v>
      </c>
    </row>
    <row r="37" spans="2:4" x14ac:dyDescent="0.2">
      <c r="B37" s="51" t="s">
        <v>63</v>
      </c>
      <c r="D37" s="52" t="s">
        <v>64</v>
      </c>
    </row>
    <row r="38" spans="2:4" x14ac:dyDescent="0.2">
      <c r="B38" s="51" t="s">
        <v>65</v>
      </c>
      <c r="D38" s="52" t="s">
        <v>66</v>
      </c>
    </row>
    <row r="39" spans="2:4" x14ac:dyDescent="0.2">
      <c r="B39" s="51" t="s">
        <v>67</v>
      </c>
      <c r="D39" s="52" t="s">
        <v>68</v>
      </c>
    </row>
    <row r="40" spans="2:4" x14ac:dyDescent="0.2">
      <c r="B40" s="51" t="s">
        <v>69</v>
      </c>
      <c r="D40" s="52" t="s">
        <v>69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87BC9-CA31-4A33-9AE1-0E5CF11CC8EF}">
  <dimension ref="B1:AV65"/>
  <sheetViews>
    <sheetView zoomScale="115" zoomScaleNormal="115" workbookViewId="0">
      <selection activeCell="I19" sqref="I19:K19"/>
    </sheetView>
  </sheetViews>
  <sheetFormatPr baseColWidth="10" defaultColWidth="11.42578125" defaultRowHeight="12.75" x14ac:dyDescent="0.2"/>
  <cols>
    <col min="1" max="2" width="4.7109375" customWidth="1"/>
    <col min="3" max="3" width="18.5703125" customWidth="1"/>
    <col min="4" max="4" width="7.5703125" customWidth="1"/>
    <col min="5" max="5" width="8.5703125" customWidth="1"/>
    <col min="6" max="6" width="12.285156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5.42578125" style="3" customWidth="1"/>
    <col min="15" max="15" width="12.28515625" style="3" customWidth="1"/>
    <col min="16" max="16" width="3.7109375" customWidth="1"/>
    <col min="17" max="17" width="6" customWidth="1"/>
    <col min="18" max="29" width="4.42578125" style="26" customWidth="1"/>
    <col min="30" max="48" width="11.5703125" style="26"/>
  </cols>
  <sheetData>
    <row r="1" spans="2:48" s="1" customFormat="1" ht="37.5" customHeight="1" x14ac:dyDescent="0.2">
      <c r="B1" s="292" t="s">
        <v>70</v>
      </c>
      <c r="C1" s="293"/>
      <c r="D1" s="296" t="s">
        <v>71</v>
      </c>
      <c r="E1" s="297"/>
      <c r="F1" s="297"/>
      <c r="G1" s="297"/>
      <c r="H1" s="297"/>
      <c r="I1" s="297"/>
      <c r="J1" s="297"/>
      <c r="K1" s="297"/>
      <c r="L1" s="297"/>
      <c r="M1" s="297"/>
      <c r="N1" s="298"/>
      <c r="O1" s="299"/>
      <c r="P1" s="300"/>
      <c r="Q1" s="301"/>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row>
    <row r="2" spans="2:48" s="1" customFormat="1" ht="17.25" customHeight="1" x14ac:dyDescent="0.2">
      <c r="B2" s="294"/>
      <c r="C2" s="295"/>
      <c r="D2" s="305" t="s">
        <v>72</v>
      </c>
      <c r="E2" s="306"/>
      <c r="F2" s="306"/>
      <c r="G2" s="306"/>
      <c r="H2" s="306"/>
      <c r="I2" s="306"/>
      <c r="J2" s="306"/>
      <c r="K2" s="306"/>
      <c r="L2" s="306"/>
      <c r="M2" s="306"/>
      <c r="N2" s="307"/>
      <c r="O2" s="302"/>
      <c r="P2" s="303"/>
      <c r="Q2" s="304"/>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row>
    <row r="3" spans="2:48" s="1" customFormat="1" ht="17.25" customHeight="1" x14ac:dyDescent="0.2">
      <c r="B3" s="308" t="s">
        <v>73</v>
      </c>
      <c r="C3" s="309"/>
      <c r="D3" s="308" t="s">
        <v>74</v>
      </c>
      <c r="E3" s="310"/>
      <c r="F3" s="310"/>
      <c r="G3" s="310"/>
      <c r="H3" s="310"/>
      <c r="I3" s="310"/>
      <c r="J3" s="310"/>
      <c r="K3" s="310"/>
      <c r="L3" s="310"/>
      <c r="M3" s="310"/>
      <c r="N3" s="309"/>
      <c r="O3" s="308" t="s">
        <v>75</v>
      </c>
      <c r="P3" s="310"/>
      <c r="Q3" s="309"/>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c r="AT3" s="24"/>
      <c r="AU3" s="24"/>
      <c r="AV3" s="24"/>
    </row>
    <row r="4" spans="2:48" s="2" customFormat="1" ht="4.5" customHeight="1" x14ac:dyDescent="0.2">
      <c r="B4" s="61"/>
      <c r="C4" s="62"/>
      <c r="D4" s="62"/>
      <c r="E4" s="62"/>
      <c r="F4" s="62"/>
      <c r="G4" s="62"/>
      <c r="H4" s="62"/>
      <c r="I4" s="62"/>
      <c r="J4" s="62"/>
      <c r="K4" s="62"/>
      <c r="L4" s="62"/>
      <c r="M4" s="62"/>
      <c r="N4" s="62"/>
      <c r="O4" s="62"/>
      <c r="P4" s="62"/>
      <c r="Q4" s="63"/>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5"/>
      <c r="AS4" s="25"/>
      <c r="AT4" s="25"/>
      <c r="AU4" s="25"/>
      <c r="AV4" s="25"/>
    </row>
    <row r="5" spans="2:48" ht="24.75" customHeight="1" x14ac:dyDescent="0.2">
      <c r="B5" s="311" t="s">
        <v>76</v>
      </c>
      <c r="C5" s="312"/>
      <c r="D5" s="312"/>
      <c r="E5" s="312"/>
      <c r="F5" s="312"/>
      <c r="G5" s="312"/>
      <c r="H5" s="312"/>
      <c r="I5" s="312"/>
      <c r="J5" s="312"/>
      <c r="K5" s="312"/>
      <c r="L5" s="312"/>
      <c r="M5" s="312"/>
      <c r="N5" s="312"/>
      <c r="O5" s="312"/>
      <c r="P5" s="312"/>
      <c r="Q5" s="313"/>
    </row>
    <row r="6" spans="2:48" s="2" customFormat="1" ht="4.5" customHeight="1" x14ac:dyDescent="0.2">
      <c r="B6" s="64"/>
      <c r="C6" s="65"/>
      <c r="D6" s="65"/>
      <c r="E6" s="65"/>
      <c r="F6" s="65"/>
      <c r="G6" s="65"/>
      <c r="H6" s="65"/>
      <c r="I6" s="65"/>
      <c r="J6" s="65"/>
      <c r="K6" s="65"/>
      <c r="L6" s="65"/>
      <c r="M6" s="65"/>
      <c r="N6" s="65"/>
      <c r="O6" s="65"/>
      <c r="P6" s="65"/>
      <c r="Q6" s="66"/>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5"/>
      <c r="AS6" s="25"/>
      <c r="AT6" s="25"/>
      <c r="AU6" s="25"/>
      <c r="AV6" s="25"/>
    </row>
    <row r="7" spans="2:48" ht="5.0999999999999996" customHeight="1" x14ac:dyDescent="0.2">
      <c r="B7" s="354"/>
      <c r="C7" s="354"/>
      <c r="D7" s="354"/>
      <c r="E7" s="354"/>
      <c r="F7" s="354"/>
      <c r="G7" s="354"/>
      <c r="H7" s="354"/>
      <c r="I7" s="354"/>
      <c r="J7" s="354"/>
      <c r="K7" s="354"/>
      <c r="L7" s="354"/>
      <c r="M7" s="354"/>
      <c r="N7" s="354"/>
      <c r="O7" s="354"/>
      <c r="P7" s="354"/>
      <c r="Q7" s="354"/>
    </row>
    <row r="8" spans="2:48" ht="40.5" customHeight="1" x14ac:dyDescent="0.2">
      <c r="B8" s="283" t="s">
        <v>77</v>
      </c>
      <c r="C8" s="284"/>
      <c r="D8" s="285" t="s">
        <v>78</v>
      </c>
      <c r="E8" s="286"/>
      <c r="F8" s="286"/>
      <c r="G8" s="286"/>
      <c r="H8" s="286"/>
      <c r="I8" s="286"/>
      <c r="J8" s="286"/>
      <c r="K8" s="286"/>
      <c r="L8" s="286"/>
      <c r="M8" s="286"/>
      <c r="N8" s="286"/>
      <c r="O8" s="286"/>
      <c r="P8" s="286"/>
      <c r="Q8" s="287"/>
    </row>
    <row r="9" spans="2:48" ht="40.5" customHeight="1" x14ac:dyDescent="0.2">
      <c r="B9" s="283" t="s">
        <v>79</v>
      </c>
      <c r="C9" s="284"/>
      <c r="D9" s="285" t="s">
        <v>80</v>
      </c>
      <c r="E9" s="286"/>
      <c r="F9" s="286"/>
      <c r="G9" s="286"/>
      <c r="H9" s="286"/>
      <c r="I9" s="286"/>
      <c r="J9" s="286"/>
      <c r="K9" s="286"/>
      <c r="L9" s="286"/>
      <c r="M9" s="286"/>
      <c r="N9" s="286"/>
      <c r="O9" s="286"/>
      <c r="P9" s="286"/>
      <c r="Q9" s="287"/>
    </row>
    <row r="10" spans="2:48" ht="40.5" customHeight="1" x14ac:dyDescent="0.2">
      <c r="B10" s="283" t="s">
        <v>81</v>
      </c>
      <c r="C10" s="284"/>
      <c r="D10" s="285" t="s">
        <v>82</v>
      </c>
      <c r="E10" s="286"/>
      <c r="F10" s="286"/>
      <c r="G10" s="286"/>
      <c r="H10" s="286"/>
      <c r="I10" s="286"/>
      <c r="J10" s="286"/>
      <c r="K10" s="286"/>
      <c r="L10" s="286"/>
      <c r="M10" s="286"/>
      <c r="N10" s="286"/>
      <c r="O10" s="286"/>
      <c r="P10" s="286"/>
      <c r="Q10" s="287"/>
    </row>
    <row r="11" spans="2:48" ht="40.5" customHeight="1" x14ac:dyDescent="0.2">
      <c r="B11" s="283" t="s">
        <v>83</v>
      </c>
      <c r="C11" s="284"/>
      <c r="D11" s="285" t="s">
        <v>84</v>
      </c>
      <c r="E11" s="286"/>
      <c r="F11" s="286"/>
      <c r="G11" s="286"/>
      <c r="H11" s="286"/>
      <c r="I11" s="286"/>
      <c r="J11" s="286"/>
      <c r="K11" s="286"/>
      <c r="L11" s="286"/>
      <c r="M11" s="286"/>
      <c r="N11" s="286"/>
      <c r="O11" s="286"/>
      <c r="P11" s="286"/>
      <c r="Q11" s="287"/>
    </row>
    <row r="12" spans="2:48" ht="40.5" customHeight="1" x14ac:dyDescent="0.2">
      <c r="B12" s="283" t="s">
        <v>85</v>
      </c>
      <c r="C12" s="284"/>
      <c r="D12" s="285" t="s">
        <v>86</v>
      </c>
      <c r="E12" s="286"/>
      <c r="F12" s="286"/>
      <c r="G12" s="286"/>
      <c r="H12" s="286"/>
      <c r="I12" s="286"/>
      <c r="J12" s="286"/>
      <c r="K12" s="286"/>
      <c r="L12" s="286"/>
      <c r="M12" s="286"/>
      <c r="N12" s="286"/>
      <c r="O12" s="286"/>
      <c r="P12" s="286"/>
      <c r="Q12" s="287"/>
    </row>
    <row r="13" spans="2:48" s="2" customFormat="1" ht="4.5" customHeight="1" x14ac:dyDescent="0.2">
      <c r="B13" s="61"/>
      <c r="C13" s="62"/>
      <c r="D13" s="62"/>
      <c r="E13" s="62"/>
      <c r="F13" s="62"/>
      <c r="G13" s="62"/>
      <c r="H13" s="62"/>
      <c r="I13" s="62"/>
      <c r="J13" s="62"/>
      <c r="K13" s="62"/>
      <c r="L13" s="62"/>
      <c r="M13" s="62"/>
      <c r="N13" s="62"/>
      <c r="O13" s="62"/>
      <c r="P13" s="62"/>
      <c r="Q13" s="63"/>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row>
    <row r="14" spans="2:48" ht="24.75" customHeight="1" x14ac:dyDescent="0.2">
      <c r="B14" s="311" t="s">
        <v>87</v>
      </c>
      <c r="C14" s="312"/>
      <c r="D14" s="312"/>
      <c r="E14" s="312"/>
      <c r="F14" s="312"/>
      <c r="G14" s="312"/>
      <c r="H14" s="312"/>
      <c r="I14" s="312"/>
      <c r="J14" s="312"/>
      <c r="K14" s="312"/>
      <c r="L14" s="312"/>
      <c r="M14" s="312"/>
      <c r="N14" s="312"/>
      <c r="O14" s="312"/>
      <c r="P14" s="312"/>
      <c r="Q14" s="313"/>
    </row>
    <row r="15" spans="2:48" s="2" customFormat="1" ht="4.5" customHeight="1" x14ac:dyDescent="0.2">
      <c r="B15" s="64"/>
      <c r="C15" s="65"/>
      <c r="D15" s="65"/>
      <c r="E15" s="65"/>
      <c r="F15" s="65"/>
      <c r="G15" s="65"/>
      <c r="H15" s="65"/>
      <c r="I15" s="65"/>
      <c r="J15" s="65"/>
      <c r="K15" s="65"/>
      <c r="L15" s="65"/>
      <c r="M15" s="65"/>
      <c r="N15" s="65"/>
      <c r="O15" s="65"/>
      <c r="P15" s="65"/>
      <c r="Q15" s="66"/>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row>
    <row r="16" spans="2:48" ht="40.5" customHeight="1" x14ac:dyDescent="0.2">
      <c r="B16" s="283" t="s">
        <v>88</v>
      </c>
      <c r="C16" s="284"/>
      <c r="D16" s="322" t="s">
        <v>89</v>
      </c>
      <c r="E16" s="323"/>
      <c r="F16" s="323"/>
      <c r="G16" s="323"/>
      <c r="H16" s="323"/>
      <c r="I16" s="323"/>
      <c r="J16" s="323"/>
      <c r="K16" s="324"/>
      <c r="L16" s="314" t="s">
        <v>90</v>
      </c>
      <c r="M16" s="315"/>
      <c r="N16" s="318" t="s">
        <v>91</v>
      </c>
      <c r="O16" s="318"/>
      <c r="P16" s="318"/>
      <c r="Q16" s="319"/>
    </row>
    <row r="17" spans="2:48" ht="40.5" customHeight="1" x14ac:dyDescent="0.2">
      <c r="B17" s="283" t="s">
        <v>92</v>
      </c>
      <c r="C17" s="284"/>
      <c r="D17" s="325" t="s">
        <v>93</v>
      </c>
      <c r="E17" s="326"/>
      <c r="F17" s="326"/>
      <c r="G17" s="326"/>
      <c r="H17" s="326"/>
      <c r="I17" s="326"/>
      <c r="J17" s="326"/>
      <c r="K17" s="326"/>
      <c r="L17" s="326"/>
      <c r="M17" s="326"/>
      <c r="N17" s="326"/>
      <c r="O17" s="326"/>
      <c r="P17" s="326"/>
      <c r="Q17" s="327"/>
    </row>
    <row r="18" spans="2:48" ht="40.5" customHeight="1" x14ac:dyDescent="0.2">
      <c r="B18" s="283" t="s">
        <v>94</v>
      </c>
      <c r="C18" s="284"/>
      <c r="D18" s="325" t="s">
        <v>95</v>
      </c>
      <c r="E18" s="326"/>
      <c r="F18" s="326"/>
      <c r="G18" s="326"/>
      <c r="H18" s="326"/>
      <c r="I18" s="326"/>
      <c r="J18" s="326"/>
      <c r="K18" s="326"/>
      <c r="L18" s="326"/>
      <c r="M18" s="326"/>
      <c r="N18" s="326"/>
      <c r="O18" s="326"/>
      <c r="P18" s="326"/>
      <c r="Q18" s="327"/>
    </row>
    <row r="19" spans="2:48" ht="182.25" customHeight="1" x14ac:dyDescent="0.2">
      <c r="B19" s="283" t="s">
        <v>96</v>
      </c>
      <c r="C19" s="284"/>
      <c r="D19" s="335" t="s">
        <v>97</v>
      </c>
      <c r="E19" s="336"/>
      <c r="F19" s="336"/>
      <c r="G19" s="317" t="s">
        <v>98</v>
      </c>
      <c r="H19" s="317"/>
      <c r="I19" s="333" t="s">
        <v>99</v>
      </c>
      <c r="J19" s="333"/>
      <c r="K19" s="333"/>
      <c r="L19" s="317" t="s">
        <v>100</v>
      </c>
      <c r="M19" s="317"/>
      <c r="N19" s="317"/>
      <c r="O19" s="333" t="s">
        <v>101</v>
      </c>
      <c r="P19" s="333"/>
      <c r="Q19" s="334"/>
      <c r="AT19"/>
      <c r="AU19"/>
      <c r="AV19"/>
    </row>
    <row r="20" spans="2:48" ht="40.5" customHeight="1" x14ac:dyDescent="0.2">
      <c r="B20" s="283" t="s">
        <v>102</v>
      </c>
      <c r="C20" s="284"/>
      <c r="D20" s="328" t="s">
        <v>103</v>
      </c>
      <c r="E20" s="329"/>
      <c r="F20" s="329"/>
      <c r="G20" s="329"/>
      <c r="H20" s="329"/>
      <c r="I20" s="330"/>
      <c r="J20" s="331" t="s">
        <v>104</v>
      </c>
      <c r="K20" s="332"/>
      <c r="L20" s="332"/>
      <c r="M20" s="329" t="s">
        <v>105</v>
      </c>
      <c r="N20" s="329"/>
      <c r="O20" s="329"/>
      <c r="P20" s="329"/>
      <c r="Q20" s="330"/>
    </row>
    <row r="21" spans="2:48" ht="40.5" customHeight="1" x14ac:dyDescent="0.2">
      <c r="B21" s="283" t="s">
        <v>106</v>
      </c>
      <c r="C21" s="284"/>
      <c r="D21" s="325" t="s">
        <v>107</v>
      </c>
      <c r="E21" s="326"/>
      <c r="F21" s="326"/>
      <c r="G21" s="326"/>
      <c r="H21" s="326"/>
      <c r="I21" s="326"/>
      <c r="J21" s="326"/>
      <c r="K21" s="327"/>
      <c r="L21" s="316" t="s">
        <v>108</v>
      </c>
      <c r="M21" s="317"/>
      <c r="N21" s="317"/>
      <c r="O21" s="320" t="s">
        <v>109</v>
      </c>
      <c r="P21" s="320"/>
      <c r="Q21" s="321"/>
    </row>
    <row r="22" spans="2:48" ht="44.25" customHeight="1" x14ac:dyDescent="0.2">
      <c r="B22" s="283" t="s">
        <v>110</v>
      </c>
      <c r="C22" s="284"/>
      <c r="D22" s="325" t="s">
        <v>111</v>
      </c>
      <c r="E22" s="326"/>
      <c r="F22" s="326"/>
      <c r="G22" s="326"/>
      <c r="H22" s="326"/>
      <c r="I22" s="326"/>
      <c r="J22" s="326"/>
      <c r="K22" s="326"/>
      <c r="L22" s="326"/>
      <c r="M22" s="326"/>
      <c r="N22" s="326"/>
      <c r="O22" s="326"/>
      <c r="P22" s="326"/>
      <c r="Q22" s="327"/>
    </row>
    <row r="23" spans="2:48" ht="40.5" customHeight="1" x14ac:dyDescent="0.2">
      <c r="B23" s="283" t="s">
        <v>112</v>
      </c>
      <c r="C23" s="284"/>
      <c r="D23" s="285" t="s">
        <v>113</v>
      </c>
      <c r="E23" s="286"/>
      <c r="F23" s="286"/>
      <c r="G23" s="287"/>
      <c r="H23" s="314" t="s">
        <v>114</v>
      </c>
      <c r="I23" s="315"/>
      <c r="J23" s="286" t="s">
        <v>115</v>
      </c>
      <c r="K23" s="286"/>
      <c r="L23" s="287"/>
      <c r="M23" s="316" t="s">
        <v>116</v>
      </c>
      <c r="N23" s="317"/>
      <c r="O23" s="320" t="s">
        <v>117</v>
      </c>
      <c r="P23" s="320"/>
      <c r="Q23" s="321"/>
    </row>
    <row r="24" spans="2:48" ht="68.650000000000006" customHeight="1" x14ac:dyDescent="0.2">
      <c r="B24" s="283" t="s">
        <v>118</v>
      </c>
      <c r="C24" s="284"/>
      <c r="D24" s="285" t="s">
        <v>119</v>
      </c>
      <c r="E24" s="286"/>
      <c r="F24" s="286"/>
      <c r="G24" s="286"/>
      <c r="H24" s="286"/>
      <c r="I24" s="286"/>
      <c r="J24" s="286"/>
      <c r="K24" s="286"/>
      <c r="L24" s="286"/>
      <c r="M24" s="286"/>
      <c r="N24" s="286"/>
      <c r="O24" s="286"/>
      <c r="P24" s="286"/>
      <c r="Q24" s="287"/>
    </row>
    <row r="25" spans="2:48" ht="40.5" customHeight="1" x14ac:dyDescent="0.2">
      <c r="B25" s="283" t="s">
        <v>120</v>
      </c>
      <c r="C25" s="284"/>
      <c r="D25" s="285" t="s">
        <v>121</v>
      </c>
      <c r="E25" s="286"/>
      <c r="F25" s="286"/>
      <c r="G25" s="286"/>
      <c r="H25" s="286"/>
      <c r="I25" s="286"/>
      <c r="J25" s="286"/>
      <c r="K25" s="286"/>
      <c r="L25" s="286"/>
      <c r="M25" s="286"/>
      <c r="N25" s="286"/>
      <c r="O25" s="286"/>
      <c r="P25" s="286"/>
      <c r="Q25" s="287"/>
    </row>
    <row r="26" spans="2:48" ht="20.25" customHeight="1" x14ac:dyDescent="0.2">
      <c r="B26" s="288" t="s">
        <v>122</v>
      </c>
      <c r="C26" s="289"/>
      <c r="D26" s="389" t="s">
        <v>123</v>
      </c>
      <c r="E26" s="390"/>
      <c r="F26" s="390"/>
      <c r="G26" s="393" t="s">
        <v>124</v>
      </c>
      <c r="H26" s="339"/>
      <c r="I26" s="57" t="s">
        <v>125</v>
      </c>
      <c r="J26" s="316" t="s">
        <v>126</v>
      </c>
      <c r="K26" s="337"/>
      <c r="L26" s="338" t="s">
        <v>127</v>
      </c>
      <c r="M26" s="339"/>
      <c r="N26" s="342" t="s">
        <v>128</v>
      </c>
      <c r="O26" s="343"/>
      <c r="P26" s="343"/>
      <c r="Q26" s="344"/>
    </row>
    <row r="27" spans="2:48" ht="21.75" customHeight="1" x14ac:dyDescent="0.2">
      <c r="B27" s="290"/>
      <c r="C27" s="291"/>
      <c r="D27" s="391"/>
      <c r="E27" s="392"/>
      <c r="F27" s="392"/>
      <c r="G27" s="394"/>
      <c r="H27" s="341"/>
      <c r="I27" s="9"/>
      <c r="J27" s="348"/>
      <c r="K27" s="349"/>
      <c r="L27" s="340"/>
      <c r="M27" s="341"/>
      <c r="N27" s="345"/>
      <c r="O27" s="346"/>
      <c r="P27" s="346"/>
      <c r="Q27" s="347"/>
    </row>
    <row r="28" spans="2:48" ht="33.75" customHeight="1" x14ac:dyDescent="0.2">
      <c r="B28" s="283" t="s">
        <v>129</v>
      </c>
      <c r="C28" s="284"/>
      <c r="D28" s="285" t="s">
        <v>130</v>
      </c>
      <c r="E28" s="286"/>
      <c r="F28" s="286"/>
      <c r="G28" s="286"/>
      <c r="H28" s="286"/>
      <c r="I28" s="286"/>
      <c r="J28" s="286"/>
      <c r="K28" s="286"/>
      <c r="L28" s="286"/>
      <c r="M28" s="286"/>
      <c r="N28" s="286"/>
      <c r="O28" s="286"/>
      <c r="P28" s="286"/>
      <c r="Q28" s="287"/>
    </row>
    <row r="29" spans="2:48" ht="40.5" customHeight="1" x14ac:dyDescent="0.2">
      <c r="B29" s="283" t="s">
        <v>131</v>
      </c>
      <c r="C29" s="284"/>
      <c r="D29" s="328" t="s">
        <v>132</v>
      </c>
      <c r="E29" s="329"/>
      <c r="F29" s="329"/>
      <c r="G29" s="329"/>
      <c r="H29" s="329"/>
      <c r="I29" s="329"/>
      <c r="J29" s="329"/>
      <c r="K29" s="329"/>
      <c r="L29" s="329"/>
      <c r="M29" s="329"/>
      <c r="N29" s="329"/>
      <c r="O29" s="329"/>
      <c r="P29" s="329"/>
      <c r="Q29" s="330"/>
    </row>
    <row r="30" spans="2:48" ht="40.5" customHeight="1" x14ac:dyDescent="0.2">
      <c r="B30" s="283" t="s">
        <v>133</v>
      </c>
      <c r="C30" s="284"/>
      <c r="D30" s="328" t="s">
        <v>134</v>
      </c>
      <c r="E30" s="329"/>
      <c r="F30" s="329"/>
      <c r="G30" s="329"/>
      <c r="H30" s="329"/>
      <c r="I30" s="329"/>
      <c r="J30" s="329"/>
      <c r="K30" s="330"/>
      <c r="L30" s="314" t="s">
        <v>135</v>
      </c>
      <c r="M30" s="350"/>
      <c r="N30" s="351" t="s">
        <v>136</v>
      </c>
      <c r="O30" s="320"/>
      <c r="P30" s="320"/>
      <c r="Q30" s="321"/>
    </row>
    <row r="31" spans="2:48" ht="71.650000000000006" customHeight="1" x14ac:dyDescent="0.2">
      <c r="B31" s="283" t="s">
        <v>137</v>
      </c>
      <c r="C31" s="284"/>
      <c r="D31" s="285" t="s">
        <v>138</v>
      </c>
      <c r="E31" s="286"/>
      <c r="F31" s="286"/>
      <c r="G31" s="286"/>
      <c r="H31" s="286"/>
      <c r="I31" s="286"/>
      <c r="J31" s="286"/>
      <c r="K31" s="286"/>
      <c r="L31" s="286"/>
      <c r="M31" s="286"/>
      <c r="N31" s="286"/>
      <c r="O31" s="286"/>
      <c r="P31" s="286"/>
      <c r="Q31" s="287"/>
    </row>
    <row r="32" spans="2:48" ht="40.5" customHeight="1" x14ac:dyDescent="0.2">
      <c r="B32" s="283" t="s">
        <v>139</v>
      </c>
      <c r="C32" s="284"/>
      <c r="D32" s="285" t="s">
        <v>140</v>
      </c>
      <c r="E32" s="286"/>
      <c r="F32" s="286"/>
      <c r="G32" s="286"/>
      <c r="H32" s="286"/>
      <c r="I32" s="286"/>
      <c r="J32" s="286"/>
      <c r="K32" s="286"/>
      <c r="L32" s="286"/>
      <c r="M32" s="286"/>
      <c r="N32" s="286"/>
      <c r="O32" s="286"/>
      <c r="P32" s="286"/>
      <c r="Q32" s="287"/>
    </row>
    <row r="33" spans="2:48" ht="40.5" customHeight="1" x14ac:dyDescent="0.2">
      <c r="B33" s="283" t="s">
        <v>141</v>
      </c>
      <c r="C33" s="284"/>
      <c r="D33" s="285" t="s">
        <v>142</v>
      </c>
      <c r="E33" s="286"/>
      <c r="F33" s="286"/>
      <c r="G33" s="286"/>
      <c r="H33" s="286"/>
      <c r="I33" s="286"/>
      <c r="J33" s="286"/>
      <c r="K33" s="286"/>
      <c r="L33" s="286"/>
      <c r="M33" s="286"/>
      <c r="N33" s="286"/>
      <c r="O33" s="286"/>
      <c r="P33" s="286"/>
      <c r="Q33" s="287"/>
    </row>
    <row r="34" spans="2:48" ht="40.5" customHeight="1" x14ac:dyDescent="0.2">
      <c r="B34" s="283" t="s">
        <v>143</v>
      </c>
      <c r="C34" s="284"/>
      <c r="D34" s="285" t="s">
        <v>144</v>
      </c>
      <c r="E34" s="286"/>
      <c r="F34" s="286"/>
      <c r="G34" s="286"/>
      <c r="H34" s="286"/>
      <c r="I34" s="286"/>
      <c r="J34" s="286"/>
      <c r="K34" s="286"/>
      <c r="L34" s="286"/>
      <c r="M34" s="286"/>
      <c r="N34" s="286"/>
      <c r="O34" s="286"/>
      <c r="P34" s="286"/>
      <c r="Q34" s="287"/>
    </row>
    <row r="35" spans="2:48" s="2" customFormat="1" ht="4.5" customHeight="1" x14ac:dyDescent="0.2">
      <c r="B35" s="67"/>
      <c r="C35" s="68"/>
      <c r="D35" s="68"/>
      <c r="E35" s="68"/>
      <c r="F35" s="68"/>
      <c r="G35" s="68"/>
      <c r="H35" s="68"/>
      <c r="I35" s="68"/>
      <c r="J35" s="68"/>
      <c r="K35" s="68"/>
      <c r="L35" s="68"/>
      <c r="M35" s="68"/>
      <c r="N35" s="68"/>
      <c r="O35" s="68"/>
      <c r="P35" s="68"/>
      <c r="Q35" s="69"/>
      <c r="R35" s="25"/>
      <c r="S35" s="25"/>
      <c r="T35" s="25"/>
      <c r="U35" s="25"/>
      <c r="V35" s="25"/>
      <c r="W35" s="25"/>
      <c r="X35" s="25"/>
      <c r="Y35" s="25"/>
      <c r="Z35" s="25"/>
      <c r="AA35" s="25"/>
      <c r="AB35" s="25"/>
      <c r="AC35" s="25"/>
      <c r="AD35" s="25"/>
      <c r="AE35" s="25"/>
      <c r="AF35" s="25"/>
      <c r="AG35" s="25"/>
      <c r="AH35" s="25"/>
      <c r="AI35" s="25"/>
      <c r="AJ35" s="25"/>
      <c r="AK35" s="25"/>
      <c r="AL35" s="25"/>
      <c r="AM35" s="25"/>
      <c r="AN35" s="25"/>
      <c r="AO35" s="25"/>
      <c r="AP35" s="25"/>
      <c r="AQ35" s="25"/>
      <c r="AR35" s="25"/>
      <c r="AS35" s="25"/>
      <c r="AT35" s="25"/>
      <c r="AU35" s="25"/>
      <c r="AV35" s="25"/>
    </row>
    <row r="36" spans="2:48" ht="24.75" customHeight="1" x14ac:dyDescent="0.2">
      <c r="B36" s="311" t="s">
        <v>145</v>
      </c>
      <c r="C36" s="312"/>
      <c r="D36" s="312"/>
      <c r="E36" s="312"/>
      <c r="F36" s="312"/>
      <c r="G36" s="312"/>
      <c r="H36" s="312"/>
      <c r="I36" s="312"/>
      <c r="J36" s="312"/>
      <c r="K36" s="312"/>
      <c r="L36" s="312"/>
      <c r="M36" s="312"/>
      <c r="N36" s="312"/>
      <c r="O36" s="312"/>
      <c r="P36" s="312"/>
      <c r="Q36" s="313"/>
    </row>
    <row r="37" spans="2:48" s="2" customFormat="1" ht="4.5" customHeight="1" x14ac:dyDescent="0.2">
      <c r="B37" s="64"/>
      <c r="C37" s="65"/>
      <c r="D37" s="65"/>
      <c r="E37" s="65"/>
      <c r="F37" s="65"/>
      <c r="G37" s="65"/>
      <c r="H37" s="65"/>
      <c r="I37" s="65"/>
      <c r="J37" s="65"/>
      <c r="K37" s="65"/>
      <c r="L37" s="65"/>
      <c r="M37" s="65"/>
      <c r="N37" s="65"/>
      <c r="O37" s="65"/>
      <c r="P37" s="65"/>
      <c r="Q37" s="66"/>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c r="AP37" s="25"/>
      <c r="AQ37" s="25"/>
      <c r="AR37" s="25"/>
      <c r="AS37" s="25"/>
      <c r="AT37" s="25"/>
      <c r="AU37" s="25"/>
      <c r="AV37" s="25"/>
    </row>
    <row r="38" spans="2:48" ht="40.5" customHeight="1" x14ac:dyDescent="0.2">
      <c r="B38" s="283" t="s">
        <v>146</v>
      </c>
      <c r="C38" s="284"/>
      <c r="D38" s="385" t="s">
        <v>147</v>
      </c>
      <c r="E38" s="386"/>
      <c r="F38" s="386"/>
      <c r="G38" s="386"/>
      <c r="H38" s="386"/>
      <c r="I38" s="386"/>
      <c r="J38" s="386"/>
      <c r="K38" s="386"/>
      <c r="L38" s="386"/>
      <c r="M38" s="386"/>
      <c r="N38" s="386"/>
      <c r="O38" s="386"/>
      <c r="P38" s="386"/>
      <c r="Q38" s="387"/>
    </row>
    <row r="39" spans="2:48" ht="6.75" customHeight="1" x14ac:dyDescent="0.2">
      <c r="B39" s="288" t="s">
        <v>148</v>
      </c>
      <c r="C39" s="289"/>
      <c r="D39" s="10"/>
      <c r="E39" s="11"/>
      <c r="F39" s="11"/>
      <c r="G39" s="11"/>
      <c r="H39" s="11"/>
      <c r="I39" s="11"/>
      <c r="J39" s="11"/>
      <c r="K39" s="11"/>
      <c r="L39" s="11"/>
      <c r="M39" s="11"/>
      <c r="N39" s="11"/>
      <c r="O39" s="11"/>
      <c r="P39" s="27"/>
      <c r="Q39" s="28"/>
    </row>
    <row r="40" spans="2:48" ht="17.25" customHeight="1" x14ac:dyDescent="0.2">
      <c r="B40" s="360"/>
      <c r="C40" s="388"/>
      <c r="D40" s="13"/>
      <c r="E40" s="17" t="s">
        <v>149</v>
      </c>
      <c r="F40" s="17" t="s">
        <v>150</v>
      </c>
      <c r="G40" s="6"/>
      <c r="H40" s="17" t="s">
        <v>126</v>
      </c>
      <c r="I40" s="17" t="s">
        <v>150</v>
      </c>
      <c r="J40" s="6"/>
      <c r="K40" s="17" t="s">
        <v>126</v>
      </c>
      <c r="L40" s="17" t="s">
        <v>150</v>
      </c>
      <c r="M40" s="6"/>
      <c r="N40" s="17" t="s">
        <v>126</v>
      </c>
      <c r="O40" s="17" t="s">
        <v>150</v>
      </c>
      <c r="P40" s="29"/>
      <c r="Q40" s="30"/>
    </row>
    <row r="41" spans="2:48" ht="17.25" customHeight="1" x14ac:dyDescent="0.2">
      <c r="B41" s="360"/>
      <c r="C41" s="388"/>
      <c r="D41" s="13"/>
      <c r="E41" s="17">
        <v>2000</v>
      </c>
      <c r="F41" s="17"/>
      <c r="G41" s="6"/>
      <c r="H41" s="17">
        <v>2008</v>
      </c>
      <c r="I41" s="17"/>
      <c r="J41" s="6"/>
      <c r="K41" s="17">
        <v>2016</v>
      </c>
      <c r="L41" s="17"/>
      <c r="M41" s="6"/>
      <c r="N41" s="17">
        <v>2024</v>
      </c>
      <c r="O41" s="17"/>
      <c r="P41" s="29"/>
      <c r="Q41" s="30"/>
    </row>
    <row r="42" spans="2:48" ht="17.25" customHeight="1" x14ac:dyDescent="0.2">
      <c r="B42" s="360"/>
      <c r="C42" s="388"/>
      <c r="D42" s="13"/>
      <c r="E42" s="17">
        <v>2001</v>
      </c>
      <c r="F42" s="17"/>
      <c r="G42" s="6"/>
      <c r="H42" s="17">
        <v>2009</v>
      </c>
      <c r="I42" s="17"/>
      <c r="J42" s="6"/>
      <c r="K42" s="17">
        <v>2017</v>
      </c>
      <c r="L42" s="17"/>
      <c r="M42" s="6"/>
      <c r="N42" s="17">
        <v>2025</v>
      </c>
      <c r="O42" s="17"/>
      <c r="P42" s="29"/>
      <c r="Q42" s="30"/>
    </row>
    <row r="43" spans="2:48" ht="17.25" customHeight="1" x14ac:dyDescent="0.2">
      <c r="B43" s="360"/>
      <c r="C43" s="388"/>
      <c r="D43" s="13"/>
      <c r="E43" s="17">
        <v>2002</v>
      </c>
      <c r="F43" s="17"/>
      <c r="G43" s="6"/>
      <c r="H43" s="17">
        <v>2010</v>
      </c>
      <c r="I43" s="17"/>
      <c r="J43" s="6"/>
      <c r="K43" s="17">
        <v>2018</v>
      </c>
      <c r="L43" s="17"/>
      <c r="M43" s="6"/>
      <c r="N43" s="17">
        <v>2026</v>
      </c>
      <c r="O43" s="17"/>
      <c r="P43" s="29"/>
      <c r="Q43" s="30"/>
    </row>
    <row r="44" spans="2:48" ht="17.25" customHeight="1" x14ac:dyDescent="0.2">
      <c r="B44" s="360"/>
      <c r="C44" s="388"/>
      <c r="D44" s="13"/>
      <c r="E44" s="17">
        <v>2003</v>
      </c>
      <c r="F44" s="17"/>
      <c r="G44" s="6"/>
      <c r="H44" s="17">
        <v>2011</v>
      </c>
      <c r="I44" s="17"/>
      <c r="J44" s="6"/>
      <c r="K44" s="17">
        <v>2019</v>
      </c>
      <c r="L44" s="17"/>
      <c r="M44" s="6"/>
      <c r="N44" s="17">
        <v>2027</v>
      </c>
      <c r="O44" s="17"/>
      <c r="P44" s="29"/>
      <c r="Q44" s="30"/>
    </row>
    <row r="45" spans="2:48" ht="17.25" customHeight="1" x14ac:dyDescent="0.2">
      <c r="B45" s="360"/>
      <c r="C45" s="388"/>
      <c r="D45" s="13"/>
      <c r="E45" s="17">
        <v>2004</v>
      </c>
      <c r="F45" s="17"/>
      <c r="G45" s="6"/>
      <c r="H45" s="17">
        <v>2012</v>
      </c>
      <c r="I45" s="17"/>
      <c r="J45" s="6"/>
      <c r="K45" s="17">
        <v>2020</v>
      </c>
      <c r="L45" s="17"/>
      <c r="M45" s="6"/>
      <c r="N45" s="17">
        <v>2028</v>
      </c>
      <c r="O45" s="17"/>
      <c r="P45" s="29"/>
      <c r="Q45" s="30"/>
    </row>
    <row r="46" spans="2:48" ht="17.25" customHeight="1" x14ac:dyDescent="0.2">
      <c r="B46" s="360"/>
      <c r="C46" s="388"/>
      <c r="D46" s="13"/>
      <c r="E46" s="17">
        <v>2005</v>
      </c>
      <c r="F46" s="17"/>
      <c r="G46" s="6"/>
      <c r="H46" s="17">
        <v>2013</v>
      </c>
      <c r="I46" s="17"/>
      <c r="J46" s="6"/>
      <c r="K46" s="17">
        <v>2021</v>
      </c>
      <c r="L46" s="17"/>
      <c r="M46" s="6"/>
      <c r="N46" s="17">
        <v>2029</v>
      </c>
      <c r="O46" s="17"/>
      <c r="P46" s="29"/>
      <c r="Q46" s="30"/>
    </row>
    <row r="47" spans="2:48" ht="17.25" customHeight="1" x14ac:dyDescent="0.2">
      <c r="B47" s="360"/>
      <c r="C47" s="388"/>
      <c r="D47" s="13"/>
      <c r="E47" s="17">
        <v>2006</v>
      </c>
      <c r="F47" s="17"/>
      <c r="G47" s="6"/>
      <c r="H47" s="17">
        <v>2014</v>
      </c>
      <c r="I47" s="17"/>
      <c r="J47" s="6"/>
      <c r="K47" s="17">
        <v>2022</v>
      </c>
      <c r="L47" s="17"/>
      <c r="M47" s="6"/>
      <c r="N47" s="17">
        <v>2030</v>
      </c>
      <c r="O47" s="17"/>
      <c r="P47" s="29"/>
      <c r="Q47" s="30"/>
    </row>
    <row r="48" spans="2:48" ht="17.25" customHeight="1" x14ac:dyDescent="0.2">
      <c r="B48" s="360"/>
      <c r="C48" s="388"/>
      <c r="D48" s="13"/>
      <c r="E48" s="17">
        <v>2007</v>
      </c>
      <c r="F48" s="17"/>
      <c r="G48" s="6"/>
      <c r="H48" s="17">
        <v>2015</v>
      </c>
      <c r="I48" s="17"/>
      <c r="J48" s="6"/>
      <c r="K48" s="17">
        <v>2023</v>
      </c>
      <c r="L48" s="17"/>
      <c r="M48" s="6"/>
      <c r="N48" s="17">
        <v>2031</v>
      </c>
      <c r="O48" s="17"/>
      <c r="P48" s="29"/>
      <c r="Q48" s="30"/>
    </row>
    <row r="49" spans="2:48" ht="6.75" customHeight="1" x14ac:dyDescent="0.2">
      <c r="B49" s="290"/>
      <c r="C49" s="291"/>
      <c r="D49" s="15"/>
      <c r="E49" s="4"/>
      <c r="F49" s="7"/>
      <c r="G49" s="7"/>
      <c r="H49" s="7"/>
      <c r="I49" s="7"/>
      <c r="J49" s="7"/>
      <c r="K49" s="7"/>
      <c r="L49" s="8"/>
      <c r="M49" s="8"/>
      <c r="N49" s="7"/>
      <c r="O49" s="7"/>
      <c r="P49" s="31"/>
      <c r="Q49" s="32"/>
    </row>
    <row r="50" spans="2:48" ht="36" customHeight="1" x14ac:dyDescent="0.2">
      <c r="B50" s="283" t="s">
        <v>151</v>
      </c>
      <c r="C50" s="284"/>
      <c r="D50" s="285" t="s">
        <v>152</v>
      </c>
      <c r="E50" s="286"/>
      <c r="F50" s="286"/>
      <c r="G50" s="286"/>
      <c r="H50" s="286"/>
      <c r="I50" s="286"/>
      <c r="J50" s="286"/>
      <c r="K50" s="286"/>
      <c r="L50" s="286"/>
      <c r="M50" s="286"/>
      <c r="N50" s="286"/>
      <c r="O50" s="286"/>
      <c r="P50" s="286"/>
      <c r="Q50" s="287"/>
    </row>
    <row r="51" spans="2:48" ht="36" customHeight="1" x14ac:dyDescent="0.2">
      <c r="B51" s="283" t="s">
        <v>153</v>
      </c>
      <c r="C51" s="284"/>
      <c r="D51" s="285" t="s">
        <v>154</v>
      </c>
      <c r="E51" s="286"/>
      <c r="F51" s="286"/>
      <c r="G51" s="286"/>
      <c r="H51" s="286"/>
      <c r="I51" s="286"/>
      <c r="J51" s="286"/>
      <c r="K51" s="286"/>
      <c r="L51" s="286"/>
      <c r="M51" s="286"/>
      <c r="N51" s="286"/>
      <c r="O51" s="286"/>
      <c r="P51" s="286"/>
      <c r="Q51" s="287"/>
    </row>
    <row r="52" spans="2:48" s="2" customFormat="1" ht="4.5" customHeight="1" x14ac:dyDescent="0.2">
      <c r="B52" s="67"/>
      <c r="C52" s="68"/>
      <c r="D52" s="68"/>
      <c r="E52" s="68"/>
      <c r="F52" s="68"/>
      <c r="G52" s="68"/>
      <c r="H52" s="68"/>
      <c r="I52" s="68"/>
      <c r="J52" s="68"/>
      <c r="K52" s="68"/>
      <c r="L52" s="68"/>
      <c r="M52" s="68"/>
      <c r="N52" s="68"/>
      <c r="O52" s="68"/>
      <c r="P52" s="68"/>
      <c r="Q52" s="69"/>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c r="AT52" s="25"/>
      <c r="AU52" s="25"/>
      <c r="AV52" s="25"/>
    </row>
    <row r="53" spans="2:48" ht="24.75" customHeight="1" x14ac:dyDescent="0.2">
      <c r="B53" s="311" t="s">
        <v>155</v>
      </c>
      <c r="C53" s="312"/>
      <c r="D53" s="312"/>
      <c r="E53" s="312"/>
      <c r="F53" s="312"/>
      <c r="G53" s="312"/>
      <c r="H53" s="312"/>
      <c r="I53" s="312"/>
      <c r="J53" s="312"/>
      <c r="K53" s="312"/>
      <c r="L53" s="312"/>
      <c r="M53" s="312"/>
      <c r="N53" s="312"/>
      <c r="O53" s="312"/>
      <c r="P53" s="312"/>
      <c r="Q53" s="313"/>
    </row>
    <row r="54" spans="2:48" s="2" customFormat="1" ht="4.5" customHeight="1" x14ac:dyDescent="0.2">
      <c r="B54" s="64"/>
      <c r="C54" s="65"/>
      <c r="D54" s="65"/>
      <c r="E54" s="65"/>
      <c r="F54" s="65"/>
      <c r="G54" s="65"/>
      <c r="H54" s="65"/>
      <c r="I54" s="65"/>
      <c r="J54" s="65"/>
      <c r="K54" s="65"/>
      <c r="L54" s="65"/>
      <c r="M54" s="65"/>
      <c r="N54" s="65"/>
      <c r="O54" s="65"/>
      <c r="P54" s="65"/>
      <c r="Q54" s="66"/>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row>
    <row r="55" spans="2:48" ht="58.5" customHeight="1" x14ac:dyDescent="0.2">
      <c r="B55" s="373" t="s">
        <v>156</v>
      </c>
      <c r="C55" s="374"/>
      <c r="D55" s="374"/>
      <c r="E55" s="374"/>
      <c r="F55" s="374"/>
      <c r="G55" s="374"/>
      <c r="H55" s="374"/>
      <c r="I55" s="374"/>
      <c r="J55" s="374"/>
      <c r="K55" s="374"/>
      <c r="L55" s="374"/>
      <c r="M55" s="374"/>
      <c r="N55" s="374"/>
      <c r="O55" s="374"/>
      <c r="P55" s="374"/>
      <c r="Q55" s="375"/>
    </row>
    <row r="56" spans="2:48" s="2" customFormat="1" ht="4.5" customHeight="1" x14ac:dyDescent="0.2">
      <c r="B56" s="67"/>
      <c r="C56" s="68"/>
      <c r="D56" s="68"/>
      <c r="E56" s="68"/>
      <c r="F56" s="68"/>
      <c r="G56" s="68"/>
      <c r="H56" s="68"/>
      <c r="I56" s="68"/>
      <c r="J56" s="68"/>
      <c r="K56" s="68"/>
      <c r="L56" s="68"/>
      <c r="M56" s="68"/>
      <c r="N56" s="68"/>
      <c r="O56" s="68"/>
      <c r="P56" s="68"/>
      <c r="Q56" s="69"/>
      <c r="R56" s="25"/>
      <c r="S56" s="25"/>
      <c r="T56" s="25"/>
      <c r="U56" s="25"/>
      <c r="V56" s="25"/>
      <c r="W56" s="25"/>
      <c r="X56" s="25"/>
      <c r="Y56" s="25"/>
      <c r="Z56" s="25"/>
      <c r="AA56" s="25"/>
      <c r="AB56" s="25"/>
      <c r="AC56" s="25"/>
      <c r="AD56" s="25"/>
      <c r="AE56" s="25"/>
      <c r="AF56" s="25"/>
      <c r="AG56" s="25"/>
      <c r="AH56" s="25"/>
      <c r="AI56" s="25"/>
      <c r="AJ56" s="25"/>
      <c r="AK56" s="25"/>
      <c r="AL56" s="25"/>
      <c r="AM56" s="25"/>
      <c r="AN56" s="25"/>
      <c r="AO56" s="25"/>
      <c r="AP56" s="25"/>
      <c r="AQ56" s="25"/>
      <c r="AR56" s="25"/>
      <c r="AS56" s="25"/>
      <c r="AT56" s="25"/>
      <c r="AU56" s="25"/>
      <c r="AV56" s="25"/>
    </row>
    <row r="57" spans="2:48" ht="24.75" customHeight="1" x14ac:dyDescent="0.2">
      <c r="B57" s="311" t="s">
        <v>157</v>
      </c>
      <c r="C57" s="312"/>
      <c r="D57" s="312"/>
      <c r="E57" s="312"/>
      <c r="F57" s="312"/>
      <c r="G57" s="312"/>
      <c r="H57" s="312"/>
      <c r="I57" s="312"/>
      <c r="J57" s="312"/>
      <c r="K57" s="312"/>
      <c r="L57" s="312"/>
      <c r="M57" s="312"/>
      <c r="N57" s="312"/>
      <c r="O57" s="312"/>
      <c r="P57" s="312"/>
      <c r="Q57" s="313"/>
    </row>
    <row r="58" spans="2:48" s="2" customFormat="1" ht="4.5" customHeight="1" x14ac:dyDescent="0.2">
      <c r="B58" s="64"/>
      <c r="C58" s="65"/>
      <c r="D58" s="65"/>
      <c r="E58" s="65"/>
      <c r="F58" s="65"/>
      <c r="G58" s="65"/>
      <c r="H58" s="65"/>
      <c r="I58" s="65"/>
      <c r="J58" s="65"/>
      <c r="K58" s="65"/>
      <c r="L58" s="65"/>
      <c r="M58" s="65"/>
      <c r="N58" s="65"/>
      <c r="O58" s="65"/>
      <c r="P58" s="65"/>
      <c r="Q58" s="66"/>
      <c r="R58" s="25"/>
      <c r="S58" s="25"/>
      <c r="T58" s="25"/>
      <c r="U58" s="25"/>
      <c r="V58" s="25"/>
      <c r="W58" s="25"/>
      <c r="X58" s="25"/>
      <c r="Y58" s="25"/>
      <c r="Z58" s="25"/>
      <c r="AA58" s="25"/>
      <c r="AB58" s="25"/>
      <c r="AC58" s="25"/>
      <c r="AD58" s="25"/>
      <c r="AE58" s="25"/>
      <c r="AF58" s="25"/>
      <c r="AG58" s="25"/>
      <c r="AH58" s="25"/>
      <c r="AI58" s="25"/>
      <c r="AJ58" s="25"/>
      <c r="AK58" s="25"/>
      <c r="AL58" s="25"/>
      <c r="AM58" s="25"/>
      <c r="AN58" s="25"/>
      <c r="AO58" s="25"/>
      <c r="AP58" s="25"/>
      <c r="AQ58" s="25"/>
      <c r="AR58" s="25"/>
      <c r="AS58" s="25"/>
      <c r="AT58" s="25"/>
      <c r="AU58" s="25"/>
      <c r="AV58" s="25"/>
    </row>
    <row r="59" spans="2:48" ht="27" customHeight="1" x14ac:dyDescent="0.2">
      <c r="B59" s="288" t="s">
        <v>158</v>
      </c>
      <c r="C59" s="376"/>
      <c r="D59" s="377" t="s">
        <v>159</v>
      </c>
      <c r="E59" s="378"/>
      <c r="F59" s="379"/>
      <c r="G59" s="380"/>
      <c r="H59" s="380"/>
      <c r="I59" s="380"/>
      <c r="J59" s="381"/>
      <c r="K59" s="377" t="s">
        <v>1</v>
      </c>
      <c r="L59" s="382"/>
      <c r="M59" s="383"/>
      <c r="N59" s="380"/>
      <c r="O59" s="380"/>
      <c r="P59" s="380"/>
      <c r="Q59" s="384"/>
    </row>
    <row r="60" spans="2:48" ht="27" customHeight="1" x14ac:dyDescent="0.2">
      <c r="B60" s="360"/>
      <c r="C60" s="361"/>
      <c r="D60" s="364" t="s">
        <v>160</v>
      </c>
      <c r="E60" s="365"/>
      <c r="F60" s="366"/>
      <c r="G60" s="367"/>
      <c r="H60" s="367"/>
      <c r="I60" s="367"/>
      <c r="J60" s="368"/>
      <c r="K60" s="369" t="s">
        <v>161</v>
      </c>
      <c r="L60" s="370"/>
      <c r="M60" s="371"/>
      <c r="N60" s="367"/>
      <c r="O60" s="367"/>
      <c r="P60" s="367"/>
      <c r="Q60" s="368"/>
    </row>
    <row r="61" spans="2:48" ht="27" customHeight="1" x14ac:dyDescent="0.2">
      <c r="B61" s="362"/>
      <c r="C61" s="363"/>
      <c r="D61" s="364" t="s">
        <v>162</v>
      </c>
      <c r="E61" s="365"/>
      <c r="F61" s="366"/>
      <c r="G61" s="367"/>
      <c r="H61" s="367"/>
      <c r="I61" s="367"/>
      <c r="J61" s="372"/>
      <c r="K61" s="364" t="s">
        <v>163</v>
      </c>
      <c r="L61" s="370"/>
      <c r="M61" s="371"/>
      <c r="N61" s="367"/>
      <c r="O61" s="367"/>
      <c r="P61" s="367"/>
      <c r="Q61" s="368"/>
    </row>
    <row r="62" spans="2:48" ht="27" customHeight="1" x14ac:dyDescent="0.2">
      <c r="B62" s="358" t="s">
        <v>164</v>
      </c>
      <c r="C62" s="359"/>
      <c r="D62" s="364" t="s">
        <v>159</v>
      </c>
      <c r="E62" s="365"/>
      <c r="F62" s="366"/>
      <c r="G62" s="367"/>
      <c r="H62" s="367"/>
      <c r="I62" s="367"/>
      <c r="J62" s="368"/>
      <c r="K62" s="369" t="s">
        <v>1</v>
      </c>
      <c r="L62" s="370"/>
      <c r="M62" s="371"/>
      <c r="N62" s="367"/>
      <c r="O62" s="367"/>
      <c r="P62" s="367"/>
      <c r="Q62" s="368"/>
    </row>
    <row r="63" spans="2:48" ht="27" customHeight="1" x14ac:dyDescent="0.2">
      <c r="B63" s="360"/>
      <c r="C63" s="361"/>
      <c r="D63" s="364" t="s">
        <v>160</v>
      </c>
      <c r="E63" s="365"/>
      <c r="F63" s="366"/>
      <c r="G63" s="367"/>
      <c r="H63" s="367"/>
      <c r="I63" s="367"/>
      <c r="J63" s="368"/>
      <c r="K63" s="369" t="s">
        <v>161</v>
      </c>
      <c r="L63" s="370"/>
      <c r="M63" s="371"/>
      <c r="N63" s="367"/>
      <c r="O63" s="367"/>
      <c r="P63" s="367"/>
      <c r="Q63" s="368"/>
    </row>
    <row r="64" spans="2:48" ht="27" customHeight="1" x14ac:dyDescent="0.2">
      <c r="B64" s="362"/>
      <c r="C64" s="363"/>
      <c r="D64" s="364" t="s">
        <v>162</v>
      </c>
      <c r="E64" s="365"/>
      <c r="F64" s="366"/>
      <c r="G64" s="367"/>
      <c r="H64" s="367"/>
      <c r="I64" s="367"/>
      <c r="J64" s="368"/>
      <c r="K64" s="369" t="s">
        <v>163</v>
      </c>
      <c r="L64" s="370"/>
      <c r="M64" s="371"/>
      <c r="N64" s="367"/>
      <c r="O64" s="367"/>
      <c r="P64" s="367"/>
      <c r="Q64" s="368"/>
    </row>
    <row r="65" spans="2:17" ht="27" customHeight="1" x14ac:dyDescent="0.2">
      <c r="B65" s="352" t="s">
        <v>165</v>
      </c>
      <c r="C65" s="353"/>
      <c r="D65" s="355" t="s">
        <v>166</v>
      </c>
      <c r="E65" s="356"/>
      <c r="F65" s="356"/>
      <c r="G65" s="356"/>
      <c r="H65" s="356"/>
      <c r="I65" s="356"/>
      <c r="J65" s="356"/>
      <c r="K65" s="356"/>
      <c r="L65" s="356"/>
      <c r="M65" s="356"/>
      <c r="N65" s="356"/>
      <c r="O65" s="356"/>
      <c r="P65" s="356"/>
      <c r="Q65" s="357"/>
    </row>
  </sheetData>
  <mergeCells count="116">
    <mergeCell ref="D22:Q22"/>
    <mergeCell ref="D18:Q18"/>
    <mergeCell ref="B24:C24"/>
    <mergeCell ref="D24:Q24"/>
    <mergeCell ref="F64:J64"/>
    <mergeCell ref="K64:L64"/>
    <mergeCell ref="M64:Q64"/>
    <mergeCell ref="M61:Q61"/>
    <mergeCell ref="B51:C51"/>
    <mergeCell ref="D51:Q51"/>
    <mergeCell ref="B53:Q53"/>
    <mergeCell ref="B55:Q55"/>
    <mergeCell ref="B57:Q57"/>
    <mergeCell ref="B59:C61"/>
    <mergeCell ref="D59:E59"/>
    <mergeCell ref="F59:J59"/>
    <mergeCell ref="K59:L59"/>
    <mergeCell ref="M59:Q59"/>
    <mergeCell ref="B36:Q36"/>
    <mergeCell ref="B38:C38"/>
    <mergeCell ref="D38:Q38"/>
    <mergeCell ref="B39:C49"/>
    <mergeCell ref="D26:F27"/>
    <mergeCell ref="G26:H27"/>
    <mergeCell ref="B65:C65"/>
    <mergeCell ref="D8:Q8"/>
    <mergeCell ref="B7:Q7"/>
    <mergeCell ref="D65:Q65"/>
    <mergeCell ref="D21:K21"/>
    <mergeCell ref="J23:L23"/>
    <mergeCell ref="O23:Q23"/>
    <mergeCell ref="B62:C64"/>
    <mergeCell ref="D62:E62"/>
    <mergeCell ref="F62:J62"/>
    <mergeCell ref="K62:L62"/>
    <mergeCell ref="M62:Q62"/>
    <mergeCell ref="D63:E63"/>
    <mergeCell ref="F63:J63"/>
    <mergeCell ref="K63:L63"/>
    <mergeCell ref="M63:Q63"/>
    <mergeCell ref="D64:E64"/>
    <mergeCell ref="D60:E60"/>
    <mergeCell ref="F60:J60"/>
    <mergeCell ref="K60:L60"/>
    <mergeCell ref="M60:Q60"/>
    <mergeCell ref="D61:E61"/>
    <mergeCell ref="F61:J61"/>
    <mergeCell ref="K61:L61"/>
    <mergeCell ref="J26:K26"/>
    <mergeCell ref="L26:M27"/>
    <mergeCell ref="N26:Q27"/>
    <mergeCell ref="J27:K27"/>
    <mergeCell ref="B50:C50"/>
    <mergeCell ref="D50:Q50"/>
    <mergeCell ref="B31:C31"/>
    <mergeCell ref="D31:Q31"/>
    <mergeCell ref="B32:C32"/>
    <mergeCell ref="D32:Q32"/>
    <mergeCell ref="B34:C34"/>
    <mergeCell ref="D34:Q34"/>
    <mergeCell ref="B29:C29"/>
    <mergeCell ref="D29:Q29"/>
    <mergeCell ref="B30:C30"/>
    <mergeCell ref="D30:K30"/>
    <mergeCell ref="L30:M30"/>
    <mergeCell ref="N30:Q30"/>
    <mergeCell ref="B33:C33"/>
    <mergeCell ref="D33:Q33"/>
    <mergeCell ref="D28:Q28"/>
    <mergeCell ref="B28:C28"/>
    <mergeCell ref="B11:C11"/>
    <mergeCell ref="D11:Q11"/>
    <mergeCell ref="B12:C12"/>
    <mergeCell ref="D12:Q12"/>
    <mergeCell ref="B14:Q14"/>
    <mergeCell ref="B16:C16"/>
    <mergeCell ref="L16:M16"/>
    <mergeCell ref="N16:Q16"/>
    <mergeCell ref="B21:C21"/>
    <mergeCell ref="L21:N21"/>
    <mergeCell ref="O21:Q21"/>
    <mergeCell ref="D16:K16"/>
    <mergeCell ref="D17:Q17"/>
    <mergeCell ref="B20:C20"/>
    <mergeCell ref="D20:I20"/>
    <mergeCell ref="J20:L20"/>
    <mergeCell ref="M20:Q20"/>
    <mergeCell ref="G19:H19"/>
    <mergeCell ref="I19:K19"/>
    <mergeCell ref="L19:N19"/>
    <mergeCell ref="O19:Q19"/>
    <mergeCell ref="D19:F19"/>
    <mergeCell ref="B9:C9"/>
    <mergeCell ref="D9:Q9"/>
    <mergeCell ref="B10:C10"/>
    <mergeCell ref="D10:Q10"/>
    <mergeCell ref="D23:G23"/>
    <mergeCell ref="B25:C25"/>
    <mergeCell ref="D25:Q25"/>
    <mergeCell ref="B26:C27"/>
    <mergeCell ref="B1:C2"/>
    <mergeCell ref="D1:N1"/>
    <mergeCell ref="O1:Q2"/>
    <mergeCell ref="D2:N2"/>
    <mergeCell ref="B3:C3"/>
    <mergeCell ref="D3:N3"/>
    <mergeCell ref="O3:Q3"/>
    <mergeCell ref="B5:Q5"/>
    <mergeCell ref="B8:C8"/>
    <mergeCell ref="B22:C22"/>
    <mergeCell ref="B23:C23"/>
    <mergeCell ref="H23:I23"/>
    <mergeCell ref="M23:N23"/>
    <mergeCell ref="B17:C17"/>
    <mergeCell ref="B18:C18"/>
    <mergeCell ref="B19:C19"/>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Q92"/>
  <sheetViews>
    <sheetView showGridLines="0" view="pageBreakPreview" topLeftCell="A79" zoomScaleNormal="70" zoomScaleSheetLayoutView="100" workbookViewId="0">
      <selection activeCell="V44" sqref="V44"/>
    </sheetView>
  </sheetViews>
  <sheetFormatPr baseColWidth="10" defaultColWidth="11.42578125" defaultRowHeight="12.75" x14ac:dyDescent="0.2"/>
  <cols>
    <col min="1" max="2" width="4.7109375" customWidth="1"/>
    <col min="3" max="3" width="18.5703125" customWidth="1"/>
    <col min="4" max="4" width="9.7109375" customWidth="1"/>
    <col min="5" max="5" width="9.42578125" customWidth="1"/>
    <col min="6" max="6" width="12.285156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5.28515625" style="3" customWidth="1"/>
    <col min="14" max="14" width="8.5703125" style="3" customWidth="1"/>
    <col min="15" max="15" width="12.28515625" style="3" customWidth="1"/>
    <col min="16" max="16" width="6.28515625" customWidth="1"/>
    <col min="17" max="17" width="3.28515625" customWidth="1"/>
    <col min="18" max="29" width="4.42578125" customWidth="1"/>
    <col min="48" max="48" width="10.7109375" customWidth="1"/>
  </cols>
  <sheetData>
    <row r="1" spans="2:17" s="1" customFormat="1" ht="37.5" customHeight="1" x14ac:dyDescent="0.2">
      <c r="B1" s="292" t="s">
        <v>70</v>
      </c>
      <c r="C1" s="293"/>
      <c r="D1" s="296" t="s">
        <v>167</v>
      </c>
      <c r="E1" s="297"/>
      <c r="F1" s="297"/>
      <c r="G1" s="297"/>
      <c r="H1" s="297"/>
      <c r="I1" s="297"/>
      <c r="J1" s="297"/>
      <c r="K1" s="297"/>
      <c r="L1" s="297"/>
      <c r="M1" s="297"/>
      <c r="N1" s="298"/>
      <c r="O1" s="299"/>
      <c r="P1" s="300"/>
      <c r="Q1" s="301"/>
    </row>
    <row r="2" spans="2:17" s="1" customFormat="1" ht="17.25" customHeight="1" x14ac:dyDescent="0.2">
      <c r="B2" s="294"/>
      <c r="C2" s="295"/>
      <c r="D2" s="467" t="s">
        <v>168</v>
      </c>
      <c r="E2" s="468"/>
      <c r="F2" s="468"/>
      <c r="G2" s="468"/>
      <c r="H2" s="468"/>
      <c r="I2" s="468"/>
      <c r="J2" s="468"/>
      <c r="K2" s="468"/>
      <c r="L2" s="468"/>
      <c r="M2" s="468"/>
      <c r="N2" s="469"/>
      <c r="O2" s="302"/>
      <c r="P2" s="303"/>
      <c r="Q2" s="304"/>
    </row>
    <row r="3" spans="2:17" s="1" customFormat="1" ht="17.25" customHeight="1" x14ac:dyDescent="0.2">
      <c r="B3" s="308" t="s">
        <v>73</v>
      </c>
      <c r="C3" s="309"/>
      <c r="D3" s="308" t="s">
        <v>169</v>
      </c>
      <c r="E3" s="310"/>
      <c r="F3" s="310"/>
      <c r="G3" s="310"/>
      <c r="H3" s="310"/>
      <c r="I3" s="310"/>
      <c r="J3" s="310"/>
      <c r="K3" s="310"/>
      <c r="L3" s="310"/>
      <c r="M3" s="310"/>
      <c r="N3" s="309"/>
      <c r="O3" s="308" t="s">
        <v>170</v>
      </c>
      <c r="P3" s="310"/>
      <c r="Q3" s="309"/>
    </row>
    <row r="4" spans="2:17" s="2" customFormat="1" ht="4.5" customHeight="1" x14ac:dyDescent="0.2">
      <c r="B4" s="61"/>
      <c r="C4" s="62"/>
      <c r="D4" s="62"/>
      <c r="E4" s="62"/>
      <c r="F4" s="62"/>
      <c r="G4" s="62"/>
      <c r="H4" s="62"/>
      <c r="I4" s="62"/>
      <c r="J4" s="62"/>
      <c r="K4" s="62"/>
      <c r="L4" s="62"/>
      <c r="M4" s="62"/>
      <c r="N4" s="62"/>
      <c r="O4" s="62"/>
      <c r="P4" s="62"/>
      <c r="Q4" s="63"/>
    </row>
    <row r="5" spans="2:17" ht="24.75" customHeight="1" x14ac:dyDescent="0.2">
      <c r="B5" s="311" t="s">
        <v>76</v>
      </c>
      <c r="C5" s="312"/>
      <c r="D5" s="312"/>
      <c r="E5" s="312"/>
      <c r="F5" s="312"/>
      <c r="G5" s="312"/>
      <c r="H5" s="312"/>
      <c r="I5" s="312"/>
      <c r="J5" s="312"/>
      <c r="K5" s="312"/>
      <c r="L5" s="312"/>
      <c r="M5" s="312"/>
      <c r="N5" s="312"/>
      <c r="O5" s="312"/>
      <c r="P5" s="312"/>
      <c r="Q5" s="313"/>
    </row>
    <row r="6" spans="2:17" s="2" customFormat="1" ht="4.5" customHeight="1" x14ac:dyDescent="0.2">
      <c r="B6" s="61"/>
      <c r="C6" s="62"/>
      <c r="D6" s="62"/>
      <c r="E6" s="62"/>
      <c r="F6" s="62"/>
      <c r="G6" s="62"/>
      <c r="H6" s="62"/>
      <c r="I6" s="62"/>
      <c r="J6" s="62"/>
      <c r="K6" s="62"/>
      <c r="L6" s="62"/>
      <c r="M6" s="62"/>
      <c r="N6" s="62"/>
      <c r="O6" s="62"/>
      <c r="P6" s="62"/>
      <c r="Q6" s="63"/>
    </row>
    <row r="7" spans="2:17" ht="5.0999999999999996" customHeight="1" x14ac:dyDescent="0.2">
      <c r="B7" s="61"/>
      <c r="C7" s="62"/>
      <c r="D7" s="62"/>
      <c r="E7" s="62"/>
      <c r="F7" s="62"/>
      <c r="G7" s="62"/>
      <c r="H7" s="62"/>
      <c r="I7" s="62"/>
      <c r="J7" s="62"/>
      <c r="K7" s="62"/>
      <c r="L7" s="62"/>
      <c r="M7" s="62"/>
      <c r="N7" s="62"/>
      <c r="O7" s="62"/>
      <c r="P7" s="62"/>
      <c r="Q7" s="63"/>
    </row>
    <row r="8" spans="2:17" ht="40.5" customHeight="1" x14ac:dyDescent="0.2">
      <c r="B8" s="283" t="s">
        <v>77</v>
      </c>
      <c r="C8" s="284"/>
      <c r="D8" s="401" t="s">
        <v>171</v>
      </c>
      <c r="E8" s="399"/>
      <c r="F8" s="399"/>
      <c r="G8" s="399"/>
      <c r="H8" s="399"/>
      <c r="I8" s="399"/>
      <c r="J8" s="399"/>
      <c r="K8" s="399"/>
      <c r="L8" s="399"/>
      <c r="M8" s="399"/>
      <c r="N8" s="399"/>
      <c r="O8" s="399"/>
      <c r="P8" s="399"/>
      <c r="Q8" s="400"/>
    </row>
    <row r="9" spans="2:17" ht="40.5" customHeight="1" x14ac:dyDescent="0.2">
      <c r="B9" s="283" t="s">
        <v>79</v>
      </c>
      <c r="C9" s="284"/>
      <c r="D9" s="401" t="s">
        <v>172</v>
      </c>
      <c r="E9" s="399"/>
      <c r="F9" s="399"/>
      <c r="G9" s="399"/>
      <c r="H9" s="399"/>
      <c r="I9" s="399"/>
      <c r="J9" s="399"/>
      <c r="K9" s="399"/>
      <c r="L9" s="399"/>
      <c r="M9" s="399"/>
      <c r="N9" s="399"/>
      <c r="O9" s="399"/>
      <c r="P9" s="399"/>
      <c r="Q9" s="400"/>
    </row>
    <row r="10" spans="2:17" ht="40.5" customHeight="1" x14ac:dyDescent="0.2">
      <c r="B10" s="283" t="s">
        <v>81</v>
      </c>
      <c r="C10" s="284"/>
      <c r="D10" s="398" t="s">
        <v>173</v>
      </c>
      <c r="E10" s="399"/>
      <c r="F10" s="399"/>
      <c r="G10" s="399"/>
      <c r="H10" s="399"/>
      <c r="I10" s="399"/>
      <c r="J10" s="399"/>
      <c r="K10" s="399"/>
      <c r="L10" s="399"/>
      <c r="M10" s="399"/>
      <c r="N10" s="399"/>
      <c r="O10" s="399"/>
      <c r="P10" s="399"/>
      <c r="Q10" s="400"/>
    </row>
    <row r="11" spans="2:17" ht="49.9" customHeight="1" x14ac:dyDescent="0.2">
      <c r="B11" s="283" t="s">
        <v>83</v>
      </c>
      <c r="C11" s="284"/>
      <c r="D11" s="401" t="s">
        <v>174</v>
      </c>
      <c r="E11" s="399"/>
      <c r="F11" s="399"/>
      <c r="G11" s="399"/>
      <c r="H11" s="399"/>
      <c r="I11" s="399"/>
      <c r="J11" s="399"/>
      <c r="K11" s="399"/>
      <c r="L11" s="399"/>
      <c r="M11" s="399"/>
      <c r="N11" s="399"/>
      <c r="O11" s="399"/>
      <c r="P11" s="399"/>
      <c r="Q11" s="400"/>
    </row>
    <row r="12" spans="2:17" ht="40.5" customHeight="1" x14ac:dyDescent="0.2">
      <c r="B12" s="283" t="s">
        <v>85</v>
      </c>
      <c r="C12" s="284"/>
      <c r="D12" s="401"/>
      <c r="E12" s="399"/>
      <c r="F12" s="399"/>
      <c r="G12" s="399"/>
      <c r="H12" s="399"/>
      <c r="I12" s="399"/>
      <c r="J12" s="399"/>
      <c r="K12" s="399"/>
      <c r="L12" s="399"/>
      <c r="M12" s="399"/>
      <c r="N12" s="399"/>
      <c r="O12" s="399"/>
      <c r="P12" s="399"/>
      <c r="Q12" s="400"/>
    </row>
    <row r="13" spans="2:17" s="2" customFormat="1" ht="4.5" customHeight="1" x14ac:dyDescent="0.2">
      <c r="B13" s="61"/>
      <c r="C13" s="62"/>
      <c r="D13" s="62"/>
      <c r="E13" s="62"/>
      <c r="F13" s="62"/>
      <c r="G13" s="62"/>
      <c r="H13" s="62"/>
      <c r="I13" s="62"/>
      <c r="J13" s="62"/>
      <c r="K13" s="62"/>
      <c r="L13" s="62"/>
      <c r="M13" s="62"/>
      <c r="N13" s="62"/>
      <c r="O13" s="62"/>
      <c r="P13" s="62"/>
      <c r="Q13" s="63"/>
    </row>
    <row r="14" spans="2:17" ht="24.75" customHeight="1" x14ac:dyDescent="0.2">
      <c r="B14" s="311" t="s">
        <v>87</v>
      </c>
      <c r="C14" s="312"/>
      <c r="D14" s="312"/>
      <c r="E14" s="312"/>
      <c r="F14" s="312"/>
      <c r="G14" s="312"/>
      <c r="H14" s="312"/>
      <c r="I14" s="312"/>
      <c r="J14" s="312"/>
      <c r="K14" s="312"/>
      <c r="L14" s="312"/>
      <c r="M14" s="312"/>
      <c r="N14" s="312"/>
      <c r="O14" s="312"/>
      <c r="P14" s="312"/>
      <c r="Q14" s="313"/>
    </row>
    <row r="15" spans="2:17" s="2" customFormat="1" ht="4.5" customHeight="1" x14ac:dyDescent="0.2">
      <c r="B15" s="61"/>
      <c r="C15" s="62"/>
      <c r="D15" s="62"/>
      <c r="E15" s="62"/>
      <c r="F15" s="62"/>
      <c r="G15" s="62"/>
      <c r="H15" s="62"/>
      <c r="I15" s="62"/>
      <c r="J15" s="62"/>
      <c r="K15" s="62"/>
      <c r="L15" s="62"/>
      <c r="M15" s="62"/>
      <c r="N15" s="62"/>
      <c r="O15" s="62"/>
      <c r="P15" s="62"/>
      <c r="Q15" s="63"/>
    </row>
    <row r="16" spans="2:17" ht="40.5" customHeight="1" x14ac:dyDescent="0.2">
      <c r="B16" s="283" t="s">
        <v>88</v>
      </c>
      <c r="C16" s="284"/>
      <c r="D16" s="425" t="s">
        <v>175</v>
      </c>
      <c r="E16" s="426"/>
      <c r="F16" s="426"/>
      <c r="G16" s="426"/>
      <c r="H16" s="426"/>
      <c r="I16" s="426"/>
      <c r="J16" s="426"/>
      <c r="K16" s="427"/>
      <c r="L16" s="314" t="s">
        <v>90</v>
      </c>
      <c r="M16" s="315"/>
      <c r="N16" s="470" t="s">
        <v>48</v>
      </c>
      <c r="O16" s="470"/>
      <c r="P16" s="470"/>
      <c r="Q16" s="471"/>
    </row>
    <row r="17" spans="2:17" ht="85.15" customHeight="1" x14ac:dyDescent="0.2">
      <c r="B17" s="283" t="s">
        <v>92</v>
      </c>
      <c r="C17" s="284"/>
      <c r="D17" s="425" t="s">
        <v>176</v>
      </c>
      <c r="E17" s="426"/>
      <c r="F17" s="426"/>
      <c r="G17" s="426"/>
      <c r="H17" s="426"/>
      <c r="I17" s="426"/>
      <c r="J17" s="426"/>
      <c r="K17" s="426"/>
      <c r="L17" s="426"/>
      <c r="M17" s="426"/>
      <c r="N17" s="426"/>
      <c r="O17" s="426"/>
      <c r="P17" s="426"/>
      <c r="Q17" s="427"/>
    </row>
    <row r="18" spans="2:17" ht="42" customHeight="1" x14ac:dyDescent="0.2">
      <c r="B18" s="360" t="s">
        <v>94</v>
      </c>
      <c r="C18" s="388"/>
      <c r="D18" s="402" t="s">
        <v>177</v>
      </c>
      <c r="E18" s="403"/>
      <c r="F18" s="403" t="s">
        <v>178</v>
      </c>
      <c r="G18" s="403"/>
      <c r="H18" s="403"/>
      <c r="I18" s="403"/>
      <c r="J18" s="403"/>
      <c r="K18" s="403"/>
      <c r="L18" s="403"/>
      <c r="M18" s="403"/>
      <c r="N18" s="403"/>
      <c r="O18" s="403"/>
      <c r="P18" s="403"/>
      <c r="Q18" s="404"/>
    </row>
    <row r="19" spans="2:17" ht="128.25" customHeight="1" x14ac:dyDescent="0.2">
      <c r="B19" s="360"/>
      <c r="C19" s="388"/>
      <c r="D19" s="405" t="s">
        <v>179</v>
      </c>
      <c r="E19" s="406"/>
      <c r="F19" s="406" t="s">
        <v>180</v>
      </c>
      <c r="G19" s="406"/>
      <c r="H19" s="406"/>
      <c r="I19" s="406"/>
      <c r="J19" s="406"/>
      <c r="K19" s="406"/>
      <c r="L19" s="406"/>
      <c r="M19" s="406"/>
      <c r="N19" s="406"/>
      <c r="O19" s="406"/>
      <c r="P19" s="406"/>
      <c r="Q19" s="407"/>
    </row>
    <row r="20" spans="2:17" ht="66" customHeight="1" x14ac:dyDescent="0.2">
      <c r="B20" s="360"/>
      <c r="C20" s="388"/>
      <c r="D20" s="405" t="s">
        <v>181</v>
      </c>
      <c r="E20" s="406"/>
      <c r="F20" s="406" t="s">
        <v>182</v>
      </c>
      <c r="G20" s="406"/>
      <c r="H20" s="406"/>
      <c r="I20" s="406"/>
      <c r="J20" s="406"/>
      <c r="K20" s="406"/>
      <c r="L20" s="406"/>
      <c r="M20" s="406"/>
      <c r="N20" s="406"/>
      <c r="O20" s="406"/>
      <c r="P20" s="406"/>
      <c r="Q20" s="407"/>
    </row>
    <row r="21" spans="2:17" ht="45.75" customHeight="1" x14ac:dyDescent="0.2">
      <c r="B21" s="360"/>
      <c r="C21" s="388"/>
      <c r="D21" s="405" t="s">
        <v>183</v>
      </c>
      <c r="E21" s="406"/>
      <c r="F21" s="406" t="s">
        <v>184</v>
      </c>
      <c r="G21" s="406"/>
      <c r="H21" s="406"/>
      <c r="I21" s="406"/>
      <c r="J21" s="406"/>
      <c r="K21" s="406"/>
      <c r="L21" s="406"/>
      <c r="M21" s="406"/>
      <c r="N21" s="406"/>
      <c r="O21" s="406"/>
      <c r="P21" s="406"/>
      <c r="Q21" s="407"/>
    </row>
    <row r="22" spans="2:17" ht="70.5" customHeight="1" x14ac:dyDescent="0.2">
      <c r="B22" s="360"/>
      <c r="C22" s="388"/>
      <c r="D22" s="405" t="s">
        <v>185</v>
      </c>
      <c r="E22" s="406"/>
      <c r="F22" s="406" t="s">
        <v>186</v>
      </c>
      <c r="G22" s="406"/>
      <c r="H22" s="406"/>
      <c r="I22" s="406"/>
      <c r="J22" s="406"/>
      <c r="K22" s="406"/>
      <c r="L22" s="406"/>
      <c r="M22" s="406"/>
      <c r="N22" s="406"/>
      <c r="O22" s="406"/>
      <c r="P22" s="406"/>
      <c r="Q22" s="407"/>
    </row>
    <row r="23" spans="2:17" ht="50.25" customHeight="1" x14ac:dyDescent="0.2">
      <c r="B23" s="360"/>
      <c r="C23" s="388"/>
      <c r="D23" s="405" t="s">
        <v>187</v>
      </c>
      <c r="E23" s="406"/>
      <c r="F23" s="406" t="s">
        <v>188</v>
      </c>
      <c r="G23" s="406"/>
      <c r="H23" s="406"/>
      <c r="I23" s="406"/>
      <c r="J23" s="406"/>
      <c r="K23" s="406"/>
      <c r="L23" s="406"/>
      <c r="M23" s="406"/>
      <c r="N23" s="406"/>
      <c r="O23" s="406"/>
      <c r="P23" s="406"/>
      <c r="Q23" s="407"/>
    </row>
    <row r="24" spans="2:17" ht="35.25" customHeight="1" x14ac:dyDescent="0.2">
      <c r="B24" s="360"/>
      <c r="C24" s="388"/>
      <c r="D24" s="405" t="s">
        <v>189</v>
      </c>
      <c r="E24" s="406"/>
      <c r="F24" s="406" t="s">
        <v>190</v>
      </c>
      <c r="G24" s="406"/>
      <c r="H24" s="406"/>
      <c r="I24" s="406"/>
      <c r="J24" s="406"/>
      <c r="K24" s="406"/>
      <c r="L24" s="406"/>
      <c r="M24" s="406"/>
      <c r="N24" s="406"/>
      <c r="O24" s="406"/>
      <c r="P24" s="406"/>
      <c r="Q24" s="407"/>
    </row>
    <row r="25" spans="2:17" ht="48" customHeight="1" x14ac:dyDescent="0.2">
      <c r="B25" s="360"/>
      <c r="C25" s="388"/>
      <c r="D25" s="405" t="s">
        <v>191</v>
      </c>
      <c r="E25" s="406"/>
      <c r="F25" s="406" t="s">
        <v>192</v>
      </c>
      <c r="G25" s="406"/>
      <c r="H25" s="406"/>
      <c r="I25" s="406"/>
      <c r="J25" s="406"/>
      <c r="K25" s="406"/>
      <c r="L25" s="406"/>
      <c r="M25" s="406"/>
      <c r="N25" s="406"/>
      <c r="O25" s="406"/>
      <c r="P25" s="406"/>
      <c r="Q25" s="407"/>
    </row>
    <row r="26" spans="2:17" ht="45.75" customHeight="1" x14ac:dyDescent="0.2">
      <c r="B26" s="360"/>
      <c r="C26" s="388"/>
      <c r="D26" s="405" t="s">
        <v>193</v>
      </c>
      <c r="E26" s="406"/>
      <c r="F26" s="406" t="s">
        <v>194</v>
      </c>
      <c r="G26" s="406"/>
      <c r="H26" s="406"/>
      <c r="I26" s="406"/>
      <c r="J26" s="406"/>
      <c r="K26" s="406"/>
      <c r="L26" s="406"/>
      <c r="M26" s="406"/>
      <c r="N26" s="406"/>
      <c r="O26" s="406"/>
      <c r="P26" s="406"/>
      <c r="Q26" s="407"/>
    </row>
    <row r="27" spans="2:17" ht="76.5" customHeight="1" x14ac:dyDescent="0.2">
      <c r="B27" s="360"/>
      <c r="C27" s="388"/>
      <c r="D27" s="405" t="s">
        <v>195</v>
      </c>
      <c r="E27" s="406"/>
      <c r="F27" s="406" t="s">
        <v>196</v>
      </c>
      <c r="G27" s="406"/>
      <c r="H27" s="406"/>
      <c r="I27" s="406"/>
      <c r="J27" s="406"/>
      <c r="K27" s="406"/>
      <c r="L27" s="406"/>
      <c r="M27" s="406"/>
      <c r="N27" s="406"/>
      <c r="O27" s="406"/>
      <c r="P27" s="406"/>
      <c r="Q27" s="407"/>
    </row>
    <row r="28" spans="2:17" ht="43.5" customHeight="1" x14ac:dyDescent="0.2">
      <c r="B28" s="360"/>
      <c r="C28" s="388"/>
      <c r="D28" s="405" t="s">
        <v>197</v>
      </c>
      <c r="E28" s="406"/>
      <c r="F28" s="406" t="s">
        <v>198</v>
      </c>
      <c r="G28" s="406"/>
      <c r="H28" s="406"/>
      <c r="I28" s="406"/>
      <c r="J28" s="406"/>
      <c r="K28" s="406"/>
      <c r="L28" s="406"/>
      <c r="M28" s="406"/>
      <c r="N28" s="406"/>
      <c r="O28" s="406"/>
      <c r="P28" s="406"/>
      <c r="Q28" s="407"/>
    </row>
    <row r="29" spans="2:17" ht="87" customHeight="1" x14ac:dyDescent="0.2">
      <c r="B29" s="360"/>
      <c r="C29" s="388"/>
      <c r="D29" s="395" t="s">
        <v>199</v>
      </c>
      <c r="E29" s="396"/>
      <c r="F29" s="396"/>
      <c r="G29" s="396"/>
      <c r="H29" s="396"/>
      <c r="I29" s="396"/>
      <c r="J29" s="396"/>
      <c r="K29" s="396"/>
      <c r="L29" s="396"/>
      <c r="M29" s="396"/>
      <c r="N29" s="396"/>
      <c r="O29" s="396"/>
      <c r="P29" s="396"/>
      <c r="Q29" s="397"/>
    </row>
    <row r="30" spans="2:17" ht="40.5" customHeight="1" x14ac:dyDescent="0.2">
      <c r="B30" s="283" t="s">
        <v>96</v>
      </c>
      <c r="C30" s="284"/>
      <c r="D30" s="428" t="s">
        <v>10</v>
      </c>
      <c r="E30" s="429"/>
      <c r="F30" s="429"/>
      <c r="G30" s="317" t="s">
        <v>98</v>
      </c>
      <c r="H30" s="317"/>
      <c r="I30" s="501" t="s">
        <v>65</v>
      </c>
      <c r="J30" s="501"/>
      <c r="K30" s="501"/>
      <c r="L30" s="317" t="s">
        <v>100</v>
      </c>
      <c r="M30" s="317"/>
      <c r="N30" s="317"/>
      <c r="O30" s="501" t="s">
        <v>66</v>
      </c>
      <c r="P30" s="501"/>
      <c r="Q30" s="502"/>
    </row>
    <row r="31" spans="2:17" ht="40.5" customHeight="1" x14ac:dyDescent="0.2">
      <c r="B31" s="283" t="s">
        <v>102</v>
      </c>
      <c r="C31" s="284"/>
      <c r="D31" s="428" t="s">
        <v>45</v>
      </c>
      <c r="E31" s="429"/>
      <c r="F31" s="429"/>
      <c r="G31" s="429"/>
      <c r="H31" s="429"/>
      <c r="I31" s="430"/>
      <c r="J31" s="331" t="s">
        <v>200</v>
      </c>
      <c r="K31" s="332"/>
      <c r="L31" s="332"/>
      <c r="M31" s="429" t="s">
        <v>48</v>
      </c>
      <c r="N31" s="429"/>
      <c r="O31" s="429"/>
      <c r="P31" s="429"/>
      <c r="Q31" s="430"/>
    </row>
    <row r="32" spans="2:17" ht="40.5" customHeight="1" x14ac:dyDescent="0.2">
      <c r="B32" s="283" t="s">
        <v>106</v>
      </c>
      <c r="C32" s="284"/>
      <c r="D32" s="425" t="s">
        <v>201</v>
      </c>
      <c r="E32" s="426"/>
      <c r="F32" s="426"/>
      <c r="G32" s="426"/>
      <c r="H32" s="426"/>
      <c r="I32" s="426"/>
      <c r="J32" s="426"/>
      <c r="K32" s="427"/>
      <c r="L32" s="316" t="s">
        <v>108</v>
      </c>
      <c r="M32" s="317"/>
      <c r="N32" s="317"/>
      <c r="O32" s="429" t="s">
        <v>2</v>
      </c>
      <c r="P32" s="429"/>
      <c r="Q32" s="430"/>
    </row>
    <row r="33" spans="2:17" ht="44.25" customHeight="1" x14ac:dyDescent="0.2">
      <c r="B33" s="283" t="s">
        <v>110</v>
      </c>
      <c r="C33" s="284"/>
      <c r="D33" s="428" t="s">
        <v>202</v>
      </c>
      <c r="E33" s="429"/>
      <c r="F33" s="429"/>
      <c r="G33" s="429"/>
      <c r="H33" s="429"/>
      <c r="I33" s="429"/>
      <c r="J33" s="429"/>
      <c r="K33" s="429"/>
      <c r="L33" s="429"/>
      <c r="M33" s="429"/>
      <c r="N33" s="429"/>
      <c r="O33" s="429"/>
      <c r="P33" s="429"/>
      <c r="Q33" s="430"/>
    </row>
    <row r="34" spans="2:17" ht="40.5" customHeight="1" x14ac:dyDescent="0.2">
      <c r="B34" s="283" t="s">
        <v>112</v>
      </c>
      <c r="C34" s="284"/>
      <c r="D34" s="428" t="s">
        <v>29</v>
      </c>
      <c r="E34" s="429"/>
      <c r="F34" s="429"/>
      <c r="G34" s="317" t="s">
        <v>114</v>
      </c>
      <c r="H34" s="317"/>
      <c r="I34" s="317"/>
      <c r="J34" s="429" t="s">
        <v>29</v>
      </c>
      <c r="K34" s="429"/>
      <c r="L34" s="430"/>
      <c r="M34" s="316" t="s">
        <v>116</v>
      </c>
      <c r="N34" s="317"/>
      <c r="O34" s="429" t="s">
        <v>203</v>
      </c>
      <c r="P34" s="429"/>
      <c r="Q34" s="430"/>
    </row>
    <row r="35" spans="2:17" ht="40.5" customHeight="1" x14ac:dyDescent="0.2">
      <c r="B35" s="283" t="s">
        <v>118</v>
      </c>
      <c r="C35" s="284"/>
      <c r="D35" s="428" t="s">
        <v>29</v>
      </c>
      <c r="E35" s="429"/>
      <c r="F35" s="429"/>
      <c r="G35" s="429"/>
      <c r="H35" s="429"/>
      <c r="I35" s="429"/>
      <c r="J35" s="429"/>
      <c r="K35" s="429"/>
      <c r="L35" s="429"/>
      <c r="M35" s="429"/>
      <c r="N35" s="429"/>
      <c r="O35" s="429"/>
      <c r="P35" s="429"/>
      <c r="Q35" s="430"/>
    </row>
    <row r="36" spans="2:17" ht="147.75" customHeight="1" x14ac:dyDescent="0.2">
      <c r="B36" s="417" t="s">
        <v>120</v>
      </c>
      <c r="C36" s="418"/>
      <c r="D36" s="438" t="s">
        <v>204</v>
      </c>
      <c r="E36" s="439"/>
      <c r="F36" s="439"/>
      <c r="G36" s="439"/>
      <c r="H36" s="439"/>
      <c r="I36" s="439"/>
      <c r="J36" s="439"/>
      <c r="K36" s="439"/>
      <c r="L36" s="439"/>
      <c r="M36" s="439"/>
      <c r="N36" s="439"/>
      <c r="O36" s="439"/>
      <c r="P36" s="439"/>
      <c r="Q36" s="440"/>
    </row>
    <row r="37" spans="2:17" ht="225" customHeight="1" x14ac:dyDescent="0.2">
      <c r="B37" s="419"/>
      <c r="C37" s="420"/>
      <c r="D37" s="411" t="s">
        <v>205</v>
      </c>
      <c r="E37" s="441"/>
      <c r="F37" s="441"/>
      <c r="G37" s="441"/>
      <c r="H37" s="441"/>
      <c r="I37" s="441"/>
      <c r="J37" s="441"/>
      <c r="K37" s="441"/>
      <c r="L37" s="441"/>
      <c r="M37" s="441"/>
      <c r="N37" s="441"/>
      <c r="O37" s="441"/>
      <c r="P37" s="441"/>
      <c r="Q37" s="442"/>
    </row>
    <row r="38" spans="2:17" ht="207" customHeight="1" x14ac:dyDescent="0.2">
      <c r="B38" s="419"/>
      <c r="C38" s="420"/>
      <c r="D38" s="446" t="s">
        <v>206</v>
      </c>
      <c r="E38" s="412"/>
      <c r="F38" s="412"/>
      <c r="G38" s="412"/>
      <c r="H38" s="412"/>
      <c r="I38" s="412"/>
      <c r="J38" s="412"/>
      <c r="K38" s="412"/>
      <c r="L38" s="412"/>
      <c r="M38" s="412"/>
      <c r="N38" s="412"/>
      <c r="O38" s="412"/>
      <c r="P38" s="412"/>
      <c r="Q38" s="413"/>
    </row>
    <row r="39" spans="2:17" ht="280.5" customHeight="1" x14ac:dyDescent="0.2">
      <c r="B39" s="419"/>
      <c r="C39" s="420"/>
      <c r="D39" s="447" t="s">
        <v>290</v>
      </c>
      <c r="E39" s="448"/>
      <c r="F39" s="448"/>
      <c r="G39" s="448"/>
      <c r="H39" s="448"/>
      <c r="I39" s="448"/>
      <c r="J39" s="448"/>
      <c r="K39" s="448"/>
      <c r="L39" s="448"/>
      <c r="M39" s="448"/>
      <c r="N39" s="448"/>
      <c r="O39" s="448"/>
      <c r="P39" s="448"/>
      <c r="Q39" s="449"/>
    </row>
    <row r="40" spans="2:17" ht="262.5" customHeight="1" x14ac:dyDescent="0.2">
      <c r="B40" s="419"/>
      <c r="C40" s="420"/>
      <c r="D40" s="446" t="s">
        <v>292</v>
      </c>
      <c r="E40" s="441"/>
      <c r="F40" s="441"/>
      <c r="G40" s="441"/>
      <c r="H40" s="441"/>
      <c r="I40" s="441"/>
      <c r="J40" s="441"/>
      <c r="K40" s="441"/>
      <c r="L40" s="441"/>
      <c r="M40" s="441"/>
      <c r="N40" s="441"/>
      <c r="O40" s="441"/>
      <c r="P40" s="441"/>
      <c r="Q40" s="442"/>
    </row>
    <row r="41" spans="2:17" ht="210.75" customHeight="1" x14ac:dyDescent="0.2">
      <c r="B41" s="419"/>
      <c r="C41" s="420"/>
      <c r="D41" s="450" t="s">
        <v>293</v>
      </c>
      <c r="E41" s="448"/>
      <c r="F41" s="448"/>
      <c r="G41" s="448"/>
      <c r="H41" s="448"/>
      <c r="I41" s="448"/>
      <c r="J41" s="448"/>
      <c r="K41" s="448"/>
      <c r="L41" s="448"/>
      <c r="M41" s="448"/>
      <c r="N41" s="448"/>
      <c r="O41" s="448"/>
      <c r="P41" s="448"/>
      <c r="Q41" s="449"/>
    </row>
    <row r="42" spans="2:17" ht="195" customHeight="1" x14ac:dyDescent="0.2">
      <c r="B42" s="419"/>
      <c r="C42" s="420"/>
      <c r="D42" s="446" t="s">
        <v>207</v>
      </c>
      <c r="E42" s="412"/>
      <c r="F42" s="412"/>
      <c r="G42" s="412"/>
      <c r="H42" s="412"/>
      <c r="I42" s="412"/>
      <c r="J42" s="412"/>
      <c r="K42" s="412"/>
      <c r="L42" s="412"/>
      <c r="M42" s="412"/>
      <c r="N42" s="412"/>
      <c r="O42" s="412"/>
      <c r="P42" s="412"/>
      <c r="Q42" s="413"/>
    </row>
    <row r="43" spans="2:17" ht="177" customHeight="1" x14ac:dyDescent="0.2">
      <c r="B43" s="419"/>
      <c r="C43" s="420"/>
      <c r="D43" s="443" t="s">
        <v>296</v>
      </c>
      <c r="E43" s="444"/>
      <c r="F43" s="444"/>
      <c r="G43" s="444"/>
      <c r="H43" s="444"/>
      <c r="I43" s="444"/>
      <c r="J43" s="444"/>
      <c r="K43" s="444"/>
      <c r="L43" s="444"/>
      <c r="M43" s="444"/>
      <c r="N43" s="444"/>
      <c r="O43" s="444"/>
      <c r="P43" s="444"/>
      <c r="Q43" s="445"/>
    </row>
    <row r="44" spans="2:17" ht="177.6" customHeight="1" x14ac:dyDescent="0.2">
      <c r="B44" s="421"/>
      <c r="C44" s="422"/>
      <c r="D44" s="451" t="s">
        <v>277</v>
      </c>
      <c r="E44" s="452"/>
      <c r="F44" s="452"/>
      <c r="G44" s="452"/>
      <c r="H44" s="452"/>
      <c r="I44" s="452"/>
      <c r="J44" s="452"/>
      <c r="K44" s="452"/>
      <c r="L44" s="452"/>
      <c r="M44" s="452"/>
      <c r="N44" s="452"/>
      <c r="O44" s="452"/>
      <c r="P44" s="452"/>
      <c r="Q44" s="74"/>
    </row>
    <row r="45" spans="2:17" ht="45.6" customHeight="1" x14ac:dyDescent="0.2">
      <c r="B45" s="288" t="s">
        <v>122</v>
      </c>
      <c r="C45" s="289"/>
      <c r="D45" s="432"/>
      <c r="E45" s="433"/>
      <c r="F45" s="433"/>
      <c r="G45" s="393" t="s">
        <v>124</v>
      </c>
      <c r="H45" s="393"/>
      <c r="I45" s="57" t="s">
        <v>125</v>
      </c>
      <c r="J45" s="316" t="s">
        <v>126</v>
      </c>
      <c r="K45" s="337"/>
      <c r="L45" s="456" t="s">
        <v>127</v>
      </c>
      <c r="M45" s="456"/>
      <c r="N45" s="432" t="s">
        <v>208</v>
      </c>
      <c r="O45" s="433"/>
      <c r="P45" s="433"/>
      <c r="Q45" s="434"/>
    </row>
    <row r="46" spans="2:17" ht="21.75" customHeight="1" x14ac:dyDescent="0.2">
      <c r="B46" s="290"/>
      <c r="C46" s="291"/>
      <c r="D46" s="435"/>
      <c r="E46" s="436"/>
      <c r="F46" s="436"/>
      <c r="G46" s="394"/>
      <c r="H46" s="394"/>
      <c r="I46" s="9"/>
      <c r="J46" s="348"/>
      <c r="K46" s="349"/>
      <c r="L46" s="456"/>
      <c r="M46" s="456"/>
      <c r="N46" s="435"/>
      <c r="O46" s="436"/>
      <c r="P46" s="436"/>
      <c r="Q46" s="437"/>
    </row>
    <row r="47" spans="2:17" ht="3" customHeight="1" x14ac:dyDescent="0.2">
      <c r="B47" s="288" t="s">
        <v>129</v>
      </c>
      <c r="C47" s="289"/>
      <c r="D47" s="37"/>
      <c r="E47" s="36"/>
      <c r="F47" s="35"/>
      <c r="G47" s="34"/>
      <c r="H47" s="34"/>
      <c r="I47" s="33"/>
      <c r="J47" s="38"/>
      <c r="K47" s="38"/>
      <c r="L47" s="39"/>
      <c r="M47" s="39"/>
      <c r="N47" s="35"/>
      <c r="O47" s="35"/>
      <c r="P47" s="36"/>
      <c r="Q47" s="40"/>
    </row>
    <row r="48" spans="2:17" ht="16.5" customHeight="1" x14ac:dyDescent="0.2">
      <c r="B48" s="360"/>
      <c r="C48" s="388"/>
      <c r="D48" s="58">
        <v>2022</v>
      </c>
      <c r="E48" s="59">
        <v>2023</v>
      </c>
      <c r="F48" s="59">
        <v>2024</v>
      </c>
      <c r="G48" s="472">
        <v>2025</v>
      </c>
      <c r="H48" s="473"/>
      <c r="I48" s="59">
        <v>2026</v>
      </c>
      <c r="J48" s="472">
        <v>2027</v>
      </c>
      <c r="K48" s="473"/>
      <c r="L48" s="60">
        <v>2028</v>
      </c>
      <c r="M48" s="472">
        <v>2029</v>
      </c>
      <c r="N48" s="473"/>
      <c r="O48" s="59">
        <v>2030</v>
      </c>
      <c r="P48" s="423" t="s">
        <v>209</v>
      </c>
      <c r="Q48" s="424"/>
    </row>
    <row r="49" spans="2:17" ht="18" customHeight="1" x14ac:dyDescent="0.2">
      <c r="B49" s="360"/>
      <c r="C49" s="388"/>
      <c r="D49" s="41"/>
      <c r="E49" s="42"/>
      <c r="F49" s="42"/>
      <c r="G49" s="43"/>
      <c r="H49" s="43"/>
      <c r="I49" s="44"/>
      <c r="J49" s="45"/>
      <c r="K49" s="46"/>
      <c r="L49" s="47"/>
      <c r="M49" s="47"/>
      <c r="N49" s="48"/>
      <c r="O49" s="46"/>
      <c r="P49" s="49"/>
      <c r="Q49" s="50"/>
    </row>
    <row r="50" spans="2:17" ht="4.5" customHeight="1" x14ac:dyDescent="0.2">
      <c r="B50" s="290"/>
      <c r="C50" s="291"/>
      <c r="D50" s="498"/>
      <c r="E50" s="499"/>
      <c r="F50" s="499"/>
      <c r="G50" s="499"/>
      <c r="H50" s="499"/>
      <c r="I50" s="499"/>
      <c r="J50" s="499"/>
      <c r="K50" s="499"/>
      <c r="L50" s="499"/>
      <c r="M50" s="499"/>
      <c r="N50" s="499"/>
      <c r="O50" s="499"/>
      <c r="P50" s="499"/>
      <c r="Q50" s="500"/>
    </row>
    <row r="51" spans="2:17" ht="40.5" customHeight="1" x14ac:dyDescent="0.2">
      <c r="B51" s="283" t="s">
        <v>131</v>
      </c>
      <c r="C51" s="284"/>
      <c r="D51" s="428" t="s">
        <v>58</v>
      </c>
      <c r="E51" s="429"/>
      <c r="F51" s="429"/>
      <c r="G51" s="429"/>
      <c r="H51" s="429"/>
      <c r="I51" s="429"/>
      <c r="J51" s="317" t="s">
        <v>210</v>
      </c>
      <c r="K51" s="317"/>
      <c r="L51" s="317"/>
      <c r="M51" s="431" t="s">
        <v>211</v>
      </c>
      <c r="N51" s="431"/>
      <c r="O51" s="431"/>
      <c r="P51" s="431"/>
      <c r="Q51" s="349"/>
    </row>
    <row r="52" spans="2:17" ht="40.5" customHeight="1" x14ac:dyDescent="0.2">
      <c r="B52" s="283" t="s">
        <v>133</v>
      </c>
      <c r="C52" s="284"/>
      <c r="D52" s="428" t="s">
        <v>48</v>
      </c>
      <c r="E52" s="429"/>
      <c r="F52" s="429"/>
      <c r="G52" s="429"/>
      <c r="H52" s="429"/>
      <c r="I52" s="429"/>
      <c r="J52" s="429"/>
      <c r="K52" s="430"/>
      <c r="L52" s="456" t="s">
        <v>135</v>
      </c>
      <c r="M52" s="456"/>
      <c r="N52" s="428" t="s">
        <v>48</v>
      </c>
      <c r="O52" s="429"/>
      <c r="P52" s="429"/>
      <c r="Q52" s="430"/>
    </row>
    <row r="53" spans="2:17" ht="40.5" customHeight="1" x14ac:dyDescent="0.2">
      <c r="B53" s="283" t="s">
        <v>137</v>
      </c>
      <c r="C53" s="284"/>
      <c r="D53" s="428" t="s">
        <v>48</v>
      </c>
      <c r="E53" s="429"/>
      <c r="F53" s="429"/>
      <c r="G53" s="429"/>
      <c r="H53" s="429"/>
      <c r="I53" s="429"/>
      <c r="J53" s="429"/>
      <c r="K53" s="429"/>
      <c r="L53" s="429"/>
      <c r="M53" s="429"/>
      <c r="N53" s="429"/>
      <c r="O53" s="429"/>
      <c r="P53" s="429"/>
      <c r="Q53" s="430"/>
    </row>
    <row r="54" spans="2:17" ht="18.600000000000001" customHeight="1" x14ac:dyDescent="0.2">
      <c r="B54" s="457" t="s">
        <v>139</v>
      </c>
      <c r="C54" s="458"/>
      <c r="D54" s="461"/>
      <c r="E54" s="462"/>
      <c r="F54" s="462"/>
      <c r="G54" s="462"/>
      <c r="H54" s="462"/>
      <c r="I54" s="462"/>
      <c r="J54" s="462"/>
      <c r="K54" s="462"/>
      <c r="L54" s="462"/>
      <c r="M54" s="462"/>
      <c r="N54" s="462"/>
      <c r="O54" s="462"/>
      <c r="P54" s="462"/>
      <c r="Q54" s="463"/>
    </row>
    <row r="55" spans="2:17" ht="36" customHeight="1" x14ac:dyDescent="0.2">
      <c r="B55" s="459"/>
      <c r="C55" s="460"/>
      <c r="D55" s="464"/>
      <c r="E55" s="465"/>
      <c r="F55" s="465"/>
      <c r="G55" s="465"/>
      <c r="H55" s="465"/>
      <c r="I55" s="465"/>
      <c r="J55" s="465"/>
      <c r="K55" s="465"/>
      <c r="L55" s="465"/>
      <c r="M55" s="465"/>
      <c r="N55" s="465"/>
      <c r="O55" s="465"/>
      <c r="P55" s="465"/>
      <c r="Q55" s="466"/>
    </row>
    <row r="56" spans="2:17" ht="40.5" customHeight="1" x14ac:dyDescent="0.2">
      <c r="B56" s="283" t="s">
        <v>141</v>
      </c>
      <c r="C56" s="284"/>
      <c r="D56" s="428" t="s">
        <v>212</v>
      </c>
      <c r="E56" s="429"/>
      <c r="F56" s="429"/>
      <c r="G56" s="429"/>
      <c r="H56" s="429"/>
      <c r="I56" s="429"/>
      <c r="J56" s="429"/>
      <c r="K56" s="429"/>
      <c r="L56" s="429"/>
      <c r="M56" s="429"/>
      <c r="N56" s="429"/>
      <c r="O56" s="429"/>
      <c r="P56" s="429"/>
      <c r="Q56" s="430"/>
    </row>
    <row r="57" spans="2:17" ht="318.60000000000002" customHeight="1" x14ac:dyDescent="0.2">
      <c r="B57" s="417" t="s">
        <v>143</v>
      </c>
      <c r="C57" s="418"/>
      <c r="D57" s="408" t="s">
        <v>213</v>
      </c>
      <c r="E57" s="409"/>
      <c r="F57" s="409"/>
      <c r="G57" s="409"/>
      <c r="H57" s="409"/>
      <c r="I57" s="409"/>
      <c r="J57" s="409"/>
      <c r="K57" s="409"/>
      <c r="L57" s="409"/>
      <c r="M57" s="409"/>
      <c r="N57" s="409"/>
      <c r="O57" s="409"/>
      <c r="P57" s="409"/>
      <c r="Q57" s="410"/>
    </row>
    <row r="58" spans="2:17" ht="409.15" customHeight="1" x14ac:dyDescent="0.2">
      <c r="B58" s="419"/>
      <c r="C58" s="420"/>
      <c r="D58" s="411"/>
      <c r="E58" s="412"/>
      <c r="F58" s="412"/>
      <c r="G58" s="412"/>
      <c r="H58" s="412"/>
      <c r="I58" s="412"/>
      <c r="J58" s="412"/>
      <c r="K58" s="412"/>
      <c r="L58" s="412"/>
      <c r="M58" s="412"/>
      <c r="N58" s="412"/>
      <c r="O58" s="412"/>
      <c r="P58" s="412"/>
      <c r="Q58" s="413"/>
    </row>
    <row r="59" spans="2:17" ht="298.5" customHeight="1" x14ac:dyDescent="0.2">
      <c r="B59" s="419"/>
      <c r="C59" s="420"/>
      <c r="D59" s="411"/>
      <c r="E59" s="412"/>
      <c r="F59" s="412"/>
      <c r="G59" s="412"/>
      <c r="H59" s="412"/>
      <c r="I59" s="412"/>
      <c r="J59" s="412"/>
      <c r="K59" s="412"/>
      <c r="L59" s="412"/>
      <c r="M59" s="412"/>
      <c r="N59" s="412"/>
      <c r="O59" s="412"/>
      <c r="P59" s="412"/>
      <c r="Q59" s="413"/>
    </row>
    <row r="60" spans="2:17" ht="15" hidden="1" customHeight="1" x14ac:dyDescent="0.2">
      <c r="B60" s="419"/>
      <c r="C60" s="420"/>
      <c r="D60" s="411"/>
      <c r="E60" s="412"/>
      <c r="F60" s="412"/>
      <c r="G60" s="412"/>
      <c r="H60" s="412"/>
      <c r="I60" s="412"/>
      <c r="J60" s="412"/>
      <c r="K60" s="412"/>
      <c r="L60" s="412"/>
      <c r="M60" s="412"/>
      <c r="N60" s="412"/>
      <c r="O60" s="412"/>
      <c r="P60" s="412"/>
      <c r="Q60" s="413"/>
    </row>
    <row r="61" spans="2:17" ht="88.9" hidden="1" customHeight="1" x14ac:dyDescent="0.2">
      <c r="B61" s="421"/>
      <c r="C61" s="422"/>
      <c r="D61" s="414"/>
      <c r="E61" s="415"/>
      <c r="F61" s="415"/>
      <c r="G61" s="415"/>
      <c r="H61" s="415"/>
      <c r="I61" s="415"/>
      <c r="J61" s="415"/>
      <c r="K61" s="415"/>
      <c r="L61" s="415"/>
      <c r="M61" s="415"/>
      <c r="N61" s="415"/>
      <c r="O61" s="415"/>
      <c r="P61" s="415"/>
      <c r="Q61" s="416"/>
    </row>
    <row r="62" spans="2:17" s="2" customFormat="1" ht="9" customHeight="1" x14ac:dyDescent="0.2">
      <c r="B62" s="61"/>
      <c r="C62" s="62"/>
      <c r="D62" s="62"/>
      <c r="E62" s="62"/>
      <c r="F62" s="62"/>
      <c r="G62" s="62"/>
      <c r="H62" s="62"/>
      <c r="I62" s="62"/>
      <c r="J62" s="62"/>
      <c r="K62" s="62"/>
      <c r="L62" s="62"/>
      <c r="M62" s="62"/>
      <c r="N62" s="62"/>
      <c r="O62" s="62"/>
      <c r="P62" s="62"/>
      <c r="Q62" s="63"/>
    </row>
    <row r="63" spans="2:17" ht="24.75" customHeight="1" x14ac:dyDescent="0.2">
      <c r="B63" s="311" t="s">
        <v>145</v>
      </c>
      <c r="C63" s="312"/>
      <c r="D63" s="312"/>
      <c r="E63" s="312"/>
      <c r="F63" s="312"/>
      <c r="G63" s="312"/>
      <c r="H63" s="312"/>
      <c r="I63" s="312"/>
      <c r="J63" s="312"/>
      <c r="K63" s="312"/>
      <c r="L63" s="312"/>
      <c r="M63" s="312"/>
      <c r="N63" s="312"/>
      <c r="O63" s="312"/>
      <c r="P63" s="312"/>
      <c r="Q63" s="313"/>
    </row>
    <row r="64" spans="2:17" s="2" customFormat="1" ht="4.5" customHeight="1" x14ac:dyDescent="0.2">
      <c r="B64" s="61"/>
      <c r="C64" s="62"/>
      <c r="D64" s="62"/>
      <c r="E64" s="62"/>
      <c r="F64" s="62"/>
      <c r="G64" s="62"/>
      <c r="H64" s="62"/>
      <c r="I64" s="62"/>
      <c r="J64" s="62"/>
      <c r="K64" s="62"/>
      <c r="L64" s="62"/>
      <c r="M64" s="62"/>
      <c r="N64" s="62"/>
      <c r="O64" s="62"/>
      <c r="P64" s="62"/>
      <c r="Q64" s="63"/>
    </row>
    <row r="65" spans="2:17" ht="40.5" customHeight="1" x14ac:dyDescent="0.2">
      <c r="B65" s="283" t="s">
        <v>146</v>
      </c>
      <c r="C65" s="284"/>
      <c r="D65" s="428"/>
      <c r="E65" s="429"/>
      <c r="F65" s="429"/>
      <c r="G65" s="429"/>
      <c r="H65" s="429"/>
      <c r="I65" s="429"/>
      <c r="J65" s="429"/>
      <c r="K65" s="429"/>
      <c r="L65" s="429"/>
      <c r="M65" s="429"/>
      <c r="N65" s="429"/>
      <c r="O65" s="429"/>
      <c r="P65" s="429"/>
      <c r="Q65" s="430"/>
    </row>
    <row r="66" spans="2:17" ht="6.75" customHeight="1" x14ac:dyDescent="0.2">
      <c r="B66" s="288" t="s">
        <v>148</v>
      </c>
      <c r="C66" s="289"/>
      <c r="D66" s="10"/>
      <c r="E66" s="11"/>
      <c r="F66" s="11"/>
      <c r="G66" s="11"/>
      <c r="H66" s="11"/>
      <c r="I66" s="11"/>
      <c r="J66" s="11"/>
      <c r="K66" s="11"/>
      <c r="L66" s="11"/>
      <c r="M66" s="11"/>
      <c r="N66" s="11"/>
      <c r="O66" s="11"/>
      <c r="P66" s="5"/>
      <c r="Q66" s="12"/>
    </row>
    <row r="67" spans="2:17" ht="17.25" customHeight="1" x14ac:dyDescent="0.2">
      <c r="B67" s="360"/>
      <c r="C67" s="388"/>
      <c r="D67" s="13"/>
      <c r="E67" s="17" t="s">
        <v>149</v>
      </c>
      <c r="F67" s="17" t="s">
        <v>150</v>
      </c>
      <c r="G67" s="6"/>
      <c r="H67" s="17" t="s">
        <v>126</v>
      </c>
      <c r="I67" s="17" t="s">
        <v>150</v>
      </c>
      <c r="J67" s="6"/>
      <c r="K67" s="17" t="s">
        <v>126</v>
      </c>
      <c r="L67" s="17" t="s">
        <v>150</v>
      </c>
      <c r="M67" s="6"/>
      <c r="N67" s="17" t="s">
        <v>126</v>
      </c>
      <c r="O67" s="17" t="s">
        <v>150</v>
      </c>
      <c r="P67" s="6"/>
      <c r="Q67" s="14"/>
    </row>
    <row r="68" spans="2:17" ht="17.25" customHeight="1" x14ac:dyDescent="0.2">
      <c r="B68" s="360"/>
      <c r="C68" s="388"/>
      <c r="D68" s="13"/>
      <c r="E68" s="17">
        <v>2000</v>
      </c>
      <c r="F68" s="17"/>
      <c r="G68" s="6"/>
      <c r="H68" s="17">
        <v>2008</v>
      </c>
      <c r="I68" s="17"/>
      <c r="J68" s="6"/>
      <c r="K68" s="17">
        <v>2016</v>
      </c>
      <c r="L68" s="17"/>
      <c r="M68" s="6"/>
      <c r="N68" s="17">
        <v>2024</v>
      </c>
      <c r="O68" s="17"/>
      <c r="P68" s="6"/>
      <c r="Q68" s="14"/>
    </row>
    <row r="69" spans="2:17" ht="17.25" customHeight="1" x14ac:dyDescent="0.2">
      <c r="B69" s="360"/>
      <c r="C69" s="388"/>
      <c r="D69" s="13"/>
      <c r="E69" s="17">
        <v>2001</v>
      </c>
      <c r="F69" s="17"/>
      <c r="G69" s="6"/>
      <c r="H69" s="17">
        <v>2009</v>
      </c>
      <c r="I69" s="17"/>
      <c r="J69" s="6"/>
      <c r="K69" s="17">
        <v>2017</v>
      </c>
      <c r="L69" s="17"/>
      <c r="M69" s="6"/>
      <c r="N69" s="17">
        <v>2025</v>
      </c>
      <c r="O69" s="17"/>
      <c r="P69" s="6"/>
      <c r="Q69" s="14"/>
    </row>
    <row r="70" spans="2:17" ht="17.25" customHeight="1" x14ac:dyDescent="0.2">
      <c r="B70" s="360"/>
      <c r="C70" s="388"/>
      <c r="D70" s="13"/>
      <c r="E70" s="17">
        <v>2002</v>
      </c>
      <c r="F70" s="17"/>
      <c r="G70" s="6"/>
      <c r="H70" s="17">
        <v>2010</v>
      </c>
      <c r="I70" s="17"/>
      <c r="J70" s="6"/>
      <c r="K70" s="17">
        <v>2018</v>
      </c>
      <c r="L70" s="17"/>
      <c r="M70" s="6"/>
      <c r="N70" s="17">
        <v>2026</v>
      </c>
      <c r="O70" s="17"/>
      <c r="P70" s="6"/>
      <c r="Q70" s="14"/>
    </row>
    <row r="71" spans="2:17" ht="17.25" customHeight="1" x14ac:dyDescent="0.2">
      <c r="B71" s="360"/>
      <c r="C71" s="388"/>
      <c r="D71" s="13"/>
      <c r="E71" s="17">
        <v>2003</v>
      </c>
      <c r="F71" s="17"/>
      <c r="G71" s="6"/>
      <c r="H71" s="17">
        <v>2011</v>
      </c>
      <c r="I71" s="17"/>
      <c r="J71" s="6"/>
      <c r="K71" s="17">
        <v>2019</v>
      </c>
      <c r="L71" s="17"/>
      <c r="M71" s="6"/>
      <c r="N71" s="17">
        <v>2027</v>
      </c>
      <c r="O71" s="17"/>
      <c r="P71" s="6"/>
      <c r="Q71" s="14"/>
    </row>
    <row r="72" spans="2:17" ht="17.25" customHeight="1" x14ac:dyDescent="0.2">
      <c r="B72" s="360"/>
      <c r="C72" s="388"/>
      <c r="D72" s="13"/>
      <c r="E72" s="17">
        <v>2004</v>
      </c>
      <c r="F72" s="17"/>
      <c r="G72" s="6"/>
      <c r="H72" s="17">
        <v>2012</v>
      </c>
      <c r="I72" s="17"/>
      <c r="J72" s="6"/>
      <c r="K72" s="17">
        <v>2020</v>
      </c>
      <c r="L72" s="17"/>
      <c r="M72" s="6"/>
      <c r="N72" s="17">
        <v>2028</v>
      </c>
      <c r="O72" s="17"/>
      <c r="P72" s="6"/>
      <c r="Q72" s="14"/>
    </row>
    <row r="73" spans="2:17" ht="17.25" customHeight="1" x14ac:dyDescent="0.2">
      <c r="B73" s="360"/>
      <c r="C73" s="388"/>
      <c r="D73" s="13"/>
      <c r="E73" s="17">
        <v>2005</v>
      </c>
      <c r="F73" s="17"/>
      <c r="G73" s="6"/>
      <c r="H73" s="17">
        <v>2013</v>
      </c>
      <c r="I73" s="17"/>
      <c r="J73" s="6"/>
      <c r="K73" s="17">
        <v>2021</v>
      </c>
      <c r="L73" s="17"/>
      <c r="M73" s="6"/>
      <c r="N73" s="17">
        <v>2029</v>
      </c>
      <c r="O73" s="17"/>
      <c r="P73" s="6"/>
      <c r="Q73" s="14"/>
    </row>
    <row r="74" spans="2:17" ht="17.25" customHeight="1" x14ac:dyDescent="0.2">
      <c r="B74" s="360"/>
      <c r="C74" s="388"/>
      <c r="D74" s="13"/>
      <c r="E74" s="17">
        <v>2006</v>
      </c>
      <c r="F74" s="17"/>
      <c r="G74" s="6"/>
      <c r="H74" s="17">
        <v>2014</v>
      </c>
      <c r="I74" s="17"/>
      <c r="J74" s="6"/>
      <c r="K74" s="17">
        <v>2022</v>
      </c>
      <c r="L74" s="17"/>
      <c r="M74" s="6"/>
      <c r="N74" s="17">
        <v>2030</v>
      </c>
      <c r="O74" s="17"/>
      <c r="P74" s="6"/>
      <c r="Q74" s="14"/>
    </row>
    <row r="75" spans="2:17" ht="17.25" customHeight="1" x14ac:dyDescent="0.2">
      <c r="B75" s="360"/>
      <c r="C75" s="388"/>
      <c r="D75" s="13"/>
      <c r="E75" s="17">
        <v>2007</v>
      </c>
      <c r="F75" s="17"/>
      <c r="G75" s="6"/>
      <c r="H75" s="17">
        <v>2015</v>
      </c>
      <c r="I75" s="17"/>
      <c r="J75" s="6"/>
      <c r="K75" s="17">
        <v>2023</v>
      </c>
      <c r="L75" s="17"/>
      <c r="M75" s="6"/>
      <c r="N75" s="17">
        <v>2031</v>
      </c>
      <c r="O75" s="17"/>
      <c r="P75" s="6"/>
      <c r="Q75" s="14"/>
    </row>
    <row r="76" spans="2:17" ht="6.75" customHeight="1" x14ac:dyDescent="0.2">
      <c r="B76" s="290"/>
      <c r="C76" s="291"/>
      <c r="D76" s="15"/>
      <c r="E76" s="4"/>
      <c r="F76" s="7"/>
      <c r="G76" s="7"/>
      <c r="H76" s="7"/>
      <c r="I76" s="7"/>
      <c r="J76" s="7"/>
      <c r="K76" s="7"/>
      <c r="L76" s="8"/>
      <c r="M76" s="8"/>
      <c r="N76" s="7"/>
      <c r="O76" s="7"/>
      <c r="P76" s="7"/>
      <c r="Q76" s="16"/>
    </row>
    <row r="77" spans="2:17" ht="36" customHeight="1" x14ac:dyDescent="0.2">
      <c r="B77" s="283" t="s">
        <v>151</v>
      </c>
      <c r="C77" s="284"/>
      <c r="D77" s="428" t="s">
        <v>29</v>
      </c>
      <c r="E77" s="429"/>
      <c r="F77" s="429"/>
      <c r="G77" s="429"/>
      <c r="H77" s="429"/>
      <c r="I77" s="429"/>
      <c r="J77" s="429"/>
      <c r="K77" s="429"/>
      <c r="L77" s="429"/>
      <c r="M77" s="429"/>
      <c r="N77" s="429"/>
      <c r="O77" s="429"/>
      <c r="P77" s="429"/>
      <c r="Q77" s="430"/>
    </row>
    <row r="78" spans="2:17" ht="36" customHeight="1" x14ac:dyDescent="0.2">
      <c r="B78" s="455" t="s">
        <v>153</v>
      </c>
      <c r="C78" s="455"/>
      <c r="D78" s="428" t="s">
        <v>214</v>
      </c>
      <c r="E78" s="429"/>
      <c r="F78" s="429"/>
      <c r="G78" s="429"/>
      <c r="H78" s="429"/>
      <c r="I78" s="429"/>
      <c r="J78" s="429"/>
      <c r="K78" s="429"/>
      <c r="L78" s="429"/>
      <c r="M78" s="429"/>
      <c r="N78" s="429"/>
      <c r="O78" s="429"/>
      <c r="P78" s="429"/>
      <c r="Q78" s="430"/>
    </row>
    <row r="79" spans="2:17" s="2" customFormat="1" ht="4.5" customHeight="1" x14ac:dyDescent="0.2">
      <c r="B79" s="453"/>
      <c r="C79" s="454"/>
      <c r="D79" s="454"/>
      <c r="E79" s="454"/>
      <c r="F79" s="454"/>
      <c r="G79" s="454"/>
      <c r="H79" s="454"/>
      <c r="I79" s="454"/>
      <c r="J79" s="454"/>
      <c r="K79" s="454"/>
      <c r="L79" s="454"/>
      <c r="M79" s="454"/>
      <c r="N79" s="454"/>
      <c r="O79" s="454"/>
      <c r="P79" s="454"/>
      <c r="Q79" s="454"/>
    </row>
    <row r="80" spans="2:17" ht="24.75" customHeight="1" x14ac:dyDescent="0.2">
      <c r="B80" s="311" t="s">
        <v>155</v>
      </c>
      <c r="C80" s="312"/>
      <c r="D80" s="312"/>
      <c r="E80" s="312"/>
      <c r="F80" s="312"/>
      <c r="G80" s="312"/>
      <c r="H80" s="312"/>
      <c r="I80" s="312"/>
      <c r="J80" s="312"/>
      <c r="K80" s="312"/>
      <c r="L80" s="312"/>
      <c r="M80" s="312"/>
      <c r="N80" s="312"/>
      <c r="O80" s="312"/>
      <c r="P80" s="312"/>
      <c r="Q80" s="313"/>
    </row>
    <row r="81" spans="2:17" s="2" customFormat="1" ht="4.5" customHeight="1" x14ac:dyDescent="0.2">
      <c r="B81" s="64"/>
      <c r="C81" s="65"/>
      <c r="D81" s="65"/>
      <c r="E81" s="65"/>
      <c r="F81" s="65"/>
      <c r="G81" s="65"/>
      <c r="H81" s="65"/>
      <c r="I81" s="65"/>
      <c r="J81" s="65"/>
      <c r="K81" s="65"/>
      <c r="L81" s="65"/>
      <c r="M81" s="65"/>
      <c r="N81" s="65"/>
      <c r="O81" s="65"/>
      <c r="P81" s="65"/>
      <c r="Q81" s="66"/>
    </row>
    <row r="82" spans="2:17" ht="58.5" customHeight="1" x14ac:dyDescent="0.2">
      <c r="B82" s="486"/>
      <c r="C82" s="486"/>
      <c r="D82" s="486"/>
      <c r="E82" s="486"/>
      <c r="F82" s="486"/>
      <c r="G82" s="486"/>
      <c r="H82" s="486"/>
      <c r="I82" s="486"/>
      <c r="J82" s="486"/>
      <c r="K82" s="486"/>
      <c r="L82" s="486"/>
      <c r="M82" s="486"/>
      <c r="N82" s="486"/>
      <c r="O82" s="486"/>
      <c r="P82" s="486"/>
      <c r="Q82" s="486"/>
    </row>
    <row r="83" spans="2:17" s="2" customFormat="1" ht="4.5" customHeight="1" x14ac:dyDescent="0.2">
      <c r="B83" s="67"/>
      <c r="C83" s="68"/>
      <c r="D83" s="68"/>
      <c r="E83" s="68"/>
      <c r="F83" s="68"/>
      <c r="G83" s="68"/>
      <c r="H83" s="68"/>
      <c r="I83" s="68"/>
      <c r="J83" s="68"/>
      <c r="K83" s="68"/>
      <c r="L83" s="68"/>
      <c r="M83" s="68"/>
      <c r="N83" s="68"/>
      <c r="O83" s="68"/>
      <c r="P83" s="68"/>
      <c r="Q83" s="69"/>
    </row>
    <row r="84" spans="2:17" ht="24.75" customHeight="1" x14ac:dyDescent="0.2">
      <c r="B84" s="311" t="s">
        <v>157</v>
      </c>
      <c r="C84" s="312"/>
      <c r="D84" s="312"/>
      <c r="E84" s="312"/>
      <c r="F84" s="312"/>
      <c r="G84" s="312"/>
      <c r="H84" s="312"/>
      <c r="I84" s="312"/>
      <c r="J84" s="312"/>
      <c r="K84" s="312"/>
      <c r="L84" s="312"/>
      <c r="M84" s="312"/>
      <c r="N84" s="312"/>
      <c r="O84" s="312"/>
      <c r="P84" s="312"/>
      <c r="Q84" s="313"/>
    </row>
    <row r="85" spans="2:17" s="2" customFormat="1" ht="4.5" customHeight="1" x14ac:dyDescent="0.2">
      <c r="B85" s="64"/>
      <c r="C85" s="65"/>
      <c r="D85" s="65"/>
      <c r="E85" s="65"/>
      <c r="F85" s="65"/>
      <c r="G85" s="65"/>
      <c r="H85" s="65"/>
      <c r="I85" s="65"/>
      <c r="J85" s="65"/>
      <c r="K85" s="65"/>
      <c r="L85" s="65"/>
      <c r="M85" s="65"/>
      <c r="N85" s="65"/>
      <c r="O85" s="65"/>
      <c r="P85" s="65"/>
      <c r="Q85" s="66"/>
    </row>
    <row r="86" spans="2:17" ht="27" customHeight="1" x14ac:dyDescent="0.2">
      <c r="B86" s="288" t="s">
        <v>158</v>
      </c>
      <c r="C86" s="476"/>
      <c r="D86" s="478" t="s">
        <v>159</v>
      </c>
      <c r="E86" s="479"/>
      <c r="F86" s="487"/>
      <c r="G86" s="488"/>
      <c r="H86" s="488"/>
      <c r="I86" s="488"/>
      <c r="J86" s="489"/>
      <c r="K86" s="478" t="s">
        <v>1</v>
      </c>
      <c r="L86" s="479"/>
      <c r="M86" s="487"/>
      <c r="N86" s="488"/>
      <c r="O86" s="488"/>
      <c r="P86" s="488"/>
      <c r="Q86" s="494"/>
    </row>
    <row r="87" spans="2:17" ht="27" customHeight="1" x14ac:dyDescent="0.2">
      <c r="B87" s="360"/>
      <c r="C87" s="477"/>
      <c r="D87" s="480" t="s">
        <v>160</v>
      </c>
      <c r="E87" s="481"/>
      <c r="F87" s="490"/>
      <c r="G87" s="490"/>
      <c r="H87" s="490"/>
      <c r="I87" s="490"/>
      <c r="J87" s="491"/>
      <c r="K87" s="484" t="s">
        <v>161</v>
      </c>
      <c r="L87" s="485"/>
      <c r="M87" s="495"/>
      <c r="N87" s="492"/>
      <c r="O87" s="492"/>
      <c r="P87" s="492"/>
      <c r="Q87" s="496"/>
    </row>
    <row r="88" spans="2:17" ht="27" customHeight="1" x14ac:dyDescent="0.2">
      <c r="B88" s="360"/>
      <c r="C88" s="477"/>
      <c r="D88" s="480" t="s">
        <v>162</v>
      </c>
      <c r="E88" s="481"/>
      <c r="F88" s="492" t="s">
        <v>215</v>
      </c>
      <c r="G88" s="492"/>
      <c r="H88" s="492"/>
      <c r="I88" s="492"/>
      <c r="J88" s="493"/>
      <c r="K88" s="484" t="s">
        <v>163</v>
      </c>
      <c r="L88" s="485"/>
      <c r="M88" s="497" t="s">
        <v>216</v>
      </c>
      <c r="N88" s="492"/>
      <c r="O88" s="492"/>
      <c r="P88" s="492"/>
      <c r="Q88" s="496"/>
    </row>
    <row r="89" spans="2:17" ht="27" customHeight="1" x14ac:dyDescent="0.2">
      <c r="B89" s="482" t="s">
        <v>164</v>
      </c>
      <c r="C89" s="483"/>
      <c r="D89" s="480" t="s">
        <v>159</v>
      </c>
      <c r="E89" s="481"/>
      <c r="F89" s="487" t="s">
        <v>217</v>
      </c>
      <c r="G89" s="488"/>
      <c r="H89" s="488"/>
      <c r="I89" s="488"/>
      <c r="J89" s="489"/>
      <c r="K89" s="484" t="s">
        <v>1</v>
      </c>
      <c r="L89" s="485"/>
      <c r="M89" s="487" t="s">
        <v>218</v>
      </c>
      <c r="N89" s="488"/>
      <c r="O89" s="488"/>
      <c r="P89" s="488"/>
      <c r="Q89" s="494"/>
    </row>
    <row r="90" spans="2:17" ht="27" customHeight="1" x14ac:dyDescent="0.2">
      <c r="B90" s="360"/>
      <c r="C90" s="477"/>
      <c r="D90" s="484" t="s">
        <v>160</v>
      </c>
      <c r="E90" s="485"/>
      <c r="F90" s="490" t="s">
        <v>219</v>
      </c>
      <c r="G90" s="490"/>
      <c r="H90" s="490"/>
      <c r="I90" s="490"/>
      <c r="J90" s="491"/>
      <c r="K90" s="484" t="s">
        <v>161</v>
      </c>
      <c r="L90" s="485"/>
      <c r="M90" s="495" t="s">
        <v>220</v>
      </c>
      <c r="N90" s="492"/>
      <c r="O90" s="492"/>
      <c r="P90" s="492"/>
      <c r="Q90" s="496"/>
    </row>
    <row r="91" spans="2:17" ht="27" customHeight="1" x14ac:dyDescent="0.2">
      <c r="B91" s="360"/>
      <c r="C91" s="477"/>
      <c r="D91" s="484" t="s">
        <v>162</v>
      </c>
      <c r="E91" s="485"/>
      <c r="F91" s="492" t="s">
        <v>215</v>
      </c>
      <c r="G91" s="492"/>
      <c r="H91" s="492"/>
      <c r="I91" s="492"/>
      <c r="J91" s="493"/>
      <c r="K91" s="484" t="s">
        <v>163</v>
      </c>
      <c r="L91" s="485"/>
      <c r="M91" s="497" t="s">
        <v>216</v>
      </c>
      <c r="N91" s="492"/>
      <c r="O91" s="492"/>
      <c r="P91" s="492"/>
      <c r="Q91" s="496"/>
    </row>
    <row r="92" spans="2:17" ht="27" customHeight="1" x14ac:dyDescent="0.2">
      <c r="B92" s="474" t="s">
        <v>165</v>
      </c>
      <c r="C92" s="475"/>
      <c r="D92" s="56"/>
      <c r="E92" s="53"/>
      <c r="F92" s="54"/>
      <c r="G92" s="54"/>
      <c r="H92" s="54"/>
      <c r="I92" s="54"/>
      <c r="J92" s="54"/>
      <c r="K92" s="54"/>
      <c r="L92" s="54"/>
      <c r="M92" s="53"/>
      <c r="N92" s="53"/>
      <c r="O92" s="53"/>
      <c r="P92" s="53"/>
      <c r="Q92" s="55"/>
    </row>
  </sheetData>
  <mergeCells count="151">
    <mergeCell ref="D9:Q9"/>
    <mergeCell ref="D8:Q8"/>
    <mergeCell ref="D17:Q17"/>
    <mergeCell ref="B47:C50"/>
    <mergeCell ref="D50:Q50"/>
    <mergeCell ref="M31:Q31"/>
    <mergeCell ref="G48:H48"/>
    <mergeCell ref="M48:N48"/>
    <mergeCell ref="J31:L31"/>
    <mergeCell ref="G30:H30"/>
    <mergeCell ref="O30:Q30"/>
    <mergeCell ref="L30:N30"/>
    <mergeCell ref="I30:K30"/>
    <mergeCell ref="D30:F30"/>
    <mergeCell ref="G34:I34"/>
    <mergeCell ref="D25:E25"/>
    <mergeCell ref="F25:Q25"/>
    <mergeCell ref="D26:E26"/>
    <mergeCell ref="F26:Q26"/>
    <mergeCell ref="D27:E27"/>
    <mergeCell ref="F27:Q27"/>
    <mergeCell ref="D28:E28"/>
    <mergeCell ref="F28:Q28"/>
    <mergeCell ref="B18:C29"/>
    <mergeCell ref="F89:J89"/>
    <mergeCell ref="F90:J90"/>
    <mergeCell ref="F91:J91"/>
    <mergeCell ref="M86:Q86"/>
    <mergeCell ref="M87:Q87"/>
    <mergeCell ref="M88:Q88"/>
    <mergeCell ref="M89:Q89"/>
    <mergeCell ref="M90:Q90"/>
    <mergeCell ref="M91:Q91"/>
    <mergeCell ref="K86:L86"/>
    <mergeCell ref="K87:L87"/>
    <mergeCell ref="K88:L88"/>
    <mergeCell ref="K89:L89"/>
    <mergeCell ref="K90:L90"/>
    <mergeCell ref="K91:L91"/>
    <mergeCell ref="F86:J86"/>
    <mergeCell ref="F88:J88"/>
    <mergeCell ref="F87:J87"/>
    <mergeCell ref="B80:Q80"/>
    <mergeCell ref="B65:C65"/>
    <mergeCell ref="D65:Q65"/>
    <mergeCell ref="J48:K48"/>
    <mergeCell ref="B9:C9"/>
    <mergeCell ref="B8:C8"/>
    <mergeCell ref="B92:C92"/>
    <mergeCell ref="B86:C88"/>
    <mergeCell ref="D86:E86"/>
    <mergeCell ref="D87:E87"/>
    <mergeCell ref="D88:E88"/>
    <mergeCell ref="B89:C91"/>
    <mergeCell ref="D89:E89"/>
    <mergeCell ref="D90:E90"/>
    <mergeCell ref="D91:E91"/>
    <mergeCell ref="B35:C35"/>
    <mergeCell ref="D35:Q35"/>
    <mergeCell ref="D78:Q78"/>
    <mergeCell ref="L52:M52"/>
    <mergeCell ref="N52:Q52"/>
    <mergeCell ref="D52:K52"/>
    <mergeCell ref="B82:Q82"/>
    <mergeCell ref="B84:Q84"/>
    <mergeCell ref="O32:Q32"/>
    <mergeCell ref="O1:Q2"/>
    <mergeCell ref="D1:N1"/>
    <mergeCell ref="D2:N2"/>
    <mergeCell ref="D3:N3"/>
    <mergeCell ref="B31:C31"/>
    <mergeCell ref="B32:C32"/>
    <mergeCell ref="B33:C33"/>
    <mergeCell ref="B34:C34"/>
    <mergeCell ref="B10:C10"/>
    <mergeCell ref="B11:C11"/>
    <mergeCell ref="B16:C16"/>
    <mergeCell ref="B17:C17"/>
    <mergeCell ref="B30:C30"/>
    <mergeCell ref="B12:C12"/>
    <mergeCell ref="B14:Q14"/>
    <mergeCell ref="L16:M16"/>
    <mergeCell ref="N16:Q16"/>
    <mergeCell ref="B1:C2"/>
    <mergeCell ref="B3:C3"/>
    <mergeCell ref="B5:Q5"/>
    <mergeCell ref="O3:Q3"/>
    <mergeCell ref="L32:N32"/>
    <mergeCell ref="D31:I31"/>
    <mergeCell ref="D16:K16"/>
    <mergeCell ref="B79:Q79"/>
    <mergeCell ref="B66:C76"/>
    <mergeCell ref="B78:C78"/>
    <mergeCell ref="B77:C77"/>
    <mergeCell ref="D77:Q77"/>
    <mergeCell ref="B56:C56"/>
    <mergeCell ref="D56:Q56"/>
    <mergeCell ref="J34:L34"/>
    <mergeCell ref="B63:Q63"/>
    <mergeCell ref="B45:C46"/>
    <mergeCell ref="D45:F46"/>
    <mergeCell ref="G45:H46"/>
    <mergeCell ref="J45:K45"/>
    <mergeCell ref="J46:K46"/>
    <mergeCell ref="L45:M46"/>
    <mergeCell ref="B51:C51"/>
    <mergeCell ref="B52:C52"/>
    <mergeCell ref="B54:C55"/>
    <mergeCell ref="D54:Q55"/>
    <mergeCell ref="D53:Q53"/>
    <mergeCell ref="B53:C53"/>
    <mergeCell ref="M34:N34"/>
    <mergeCell ref="O34:Q34"/>
    <mergeCell ref="D34:F34"/>
    <mergeCell ref="D57:Q61"/>
    <mergeCell ref="B57:C61"/>
    <mergeCell ref="P48:Q48"/>
    <mergeCell ref="D32:K32"/>
    <mergeCell ref="D33:Q33"/>
    <mergeCell ref="D51:I51"/>
    <mergeCell ref="J51:L51"/>
    <mergeCell ref="M51:Q51"/>
    <mergeCell ref="N45:Q46"/>
    <mergeCell ref="D36:Q36"/>
    <mergeCell ref="D37:Q37"/>
    <mergeCell ref="D43:Q43"/>
    <mergeCell ref="D38:Q38"/>
    <mergeCell ref="D39:Q39"/>
    <mergeCell ref="D41:Q41"/>
    <mergeCell ref="D42:Q42"/>
    <mergeCell ref="D40:Q40"/>
    <mergeCell ref="B36:C44"/>
    <mergeCell ref="D44:P44"/>
    <mergeCell ref="D29:Q29"/>
    <mergeCell ref="D10:Q10"/>
    <mergeCell ref="D11:Q11"/>
    <mergeCell ref="D12:Q12"/>
    <mergeCell ref="D18:E18"/>
    <mergeCell ref="F18:Q18"/>
    <mergeCell ref="D19:E19"/>
    <mergeCell ref="F19:Q19"/>
    <mergeCell ref="D20:E20"/>
    <mergeCell ref="F20:Q20"/>
    <mergeCell ref="D21:E21"/>
    <mergeCell ref="F21:Q21"/>
    <mergeCell ref="D22:E22"/>
    <mergeCell ref="F22:Q22"/>
    <mergeCell ref="D23:E23"/>
    <mergeCell ref="F23:Q23"/>
    <mergeCell ref="D24:E24"/>
    <mergeCell ref="F24:Q24"/>
  </mergeCells>
  <phoneticPr fontId="7" type="noConversion"/>
  <dataValidations count="7">
    <dataValidation type="list" allowBlank="1" showInputMessage="1" showErrorMessage="1" sqref="D30" xr:uid="{38BAB6EA-B7F3-4C68-93BA-F53DA43817CC}">
      <formula1>tipo</formula1>
    </dataValidation>
    <dataValidation type="list" allowBlank="1" showInputMessage="1" showErrorMessage="1" sqref="D77:Q77 D34:D35 J34:L35" xr:uid="{14D94359-D286-4FDD-A14C-5F5879448438}">
      <formula1>periodicidad</formula1>
    </dataValidation>
    <dataValidation type="list" allowBlank="1" showInputMessage="1" showErrorMessage="1" sqref="D31:I31" xr:uid="{A53FE88C-E67F-4B4E-AC6D-3CAF1408D9B7}">
      <formula1>tipounidad</formula1>
    </dataValidation>
    <dataValidation type="list" allowBlank="1" showInputMessage="1" showErrorMessage="1" sqref="N52:Q52" xr:uid="{231EB137-6C98-4DB3-BEA4-DEE389DD8D9F}">
      <formula1>enfoque</formula1>
    </dataValidation>
    <dataValidation type="list" allowBlank="1" showInputMessage="1" showErrorMessage="1" sqref="D51" xr:uid="{7B6D57EE-384A-4BCE-8439-6B7E6F3ECCFD}">
      <formula1>Desagregaci</formula1>
    </dataValidation>
    <dataValidation type="list" allowBlank="1" showInputMessage="1" showErrorMessage="1" sqref="I30:K30" xr:uid="{45CFC758-CDE0-4B80-9298-38F542FF80AA}">
      <formula1>acumula</formula1>
    </dataValidation>
    <dataValidation type="list" allowBlank="1" showInputMessage="1" showErrorMessage="1" sqref="O30:Q30" xr:uid="{3D1F3486-9FFA-4787-82B0-C7113CCDCD1B}">
      <formula1>orienta</formula1>
    </dataValidation>
  </dataValidations>
  <hyperlinks>
    <hyperlink ref="M90" r:id="rId1" xr:uid="{1D2A911C-1EBE-4C3F-8184-7190CADD56C3}"/>
    <hyperlink ref="D10" r:id="rId2" xr:uid="{5BE3838F-6594-4E62-9C72-DFC84990F685}"/>
  </hyperlinks>
  <printOptions horizontalCentered="1"/>
  <pageMargins left="0.7" right="0.7" top="0.75" bottom="0.75" header="0.3" footer="0.3"/>
  <pageSetup scale="59" orientation="portrait" r:id="rId3"/>
  <drawing r:id="rId4"/>
  <extLst>
    <ext xmlns:x14="http://schemas.microsoft.com/office/spreadsheetml/2009/9/main" uri="{CCE6A557-97BC-4b89-ADB6-D9C93CAAB3DF}">
      <x14:dataValidations xmlns:xm="http://schemas.microsoft.com/office/excel/2006/main" count="1">
        <x14:dataValidation type="list" allowBlank="1" showInputMessage="1" showErrorMessage="1" xr:uid="{62201556-ADA3-45B8-A77D-14DC04937D43}">
          <x14:formula1>
            <xm:f>Listas!$B$3:$B$5</xm:f>
          </x14:formula1>
          <xm:sqref>O32:Q32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1D3EC-3A28-423B-B4AF-C86AC3EBEF31}">
  <sheetPr>
    <tabColor rgb="FF00B0F0"/>
  </sheetPr>
  <dimension ref="A1:AS102"/>
  <sheetViews>
    <sheetView showGridLines="0" tabSelected="1" zoomScale="86" zoomScaleNormal="86" workbookViewId="0">
      <selection activeCell="F7" sqref="F7"/>
    </sheetView>
  </sheetViews>
  <sheetFormatPr baseColWidth="10" defaultColWidth="10.7109375" defaultRowHeight="15.75" x14ac:dyDescent="0.25"/>
  <cols>
    <col min="1" max="1" width="4.28515625" style="75" customWidth="1"/>
    <col min="2" max="2" width="3.140625" style="75" customWidth="1"/>
    <col min="3" max="3" width="16.28515625" style="75" customWidth="1"/>
    <col min="4" max="4" width="8.140625" style="81" customWidth="1"/>
    <col min="5" max="5" width="22.28515625" style="75" customWidth="1"/>
    <col min="6" max="6" width="23.7109375" style="75" customWidth="1"/>
    <col min="7" max="7" width="25.42578125" style="75" customWidth="1"/>
    <col min="8" max="8" width="16.42578125" style="75" customWidth="1"/>
    <col min="9" max="9" width="18.42578125" style="75" customWidth="1"/>
    <col min="10" max="10" width="15.28515625" style="75" customWidth="1"/>
    <col min="11" max="11" width="21.28515625" style="75" customWidth="1"/>
    <col min="12" max="12" width="5.7109375" style="75" customWidth="1"/>
    <col min="13" max="13" width="10.5703125" style="75" customWidth="1"/>
    <col min="14" max="16" width="9" style="75" customWidth="1"/>
    <col min="17" max="28" width="5.7109375" style="75" customWidth="1"/>
    <col min="29" max="35" width="8.42578125" style="75" customWidth="1"/>
    <col min="36" max="42" width="10.7109375" style="75"/>
    <col min="43" max="43" width="17" style="75" customWidth="1"/>
    <col min="44" max="44" width="10.7109375" style="75"/>
    <col min="45" max="45" width="4.42578125" style="75" customWidth="1"/>
    <col min="46" max="16384" width="10.7109375" style="75"/>
  </cols>
  <sheetData>
    <row r="1" spans="1:45" s="76" customFormat="1" ht="100.5" customHeight="1" thickBot="1" x14ac:dyDescent="0.3">
      <c r="A1" s="202"/>
      <c r="B1" s="569"/>
      <c r="C1" s="570"/>
      <c r="D1" s="570"/>
      <c r="E1" s="570"/>
      <c r="F1" s="570"/>
      <c r="G1" s="570"/>
      <c r="H1" s="570"/>
      <c r="I1" s="570"/>
      <c r="J1" s="570"/>
      <c r="K1" s="570"/>
      <c r="L1" s="570"/>
      <c r="M1" s="570"/>
      <c r="N1" s="570"/>
      <c r="O1" s="570"/>
      <c r="P1" s="570"/>
      <c r="Q1" s="571"/>
      <c r="R1" s="108"/>
      <c r="S1" s="203"/>
      <c r="T1" s="203"/>
      <c r="U1" s="203"/>
      <c r="V1" s="203"/>
      <c r="W1" s="203"/>
      <c r="X1" s="203"/>
      <c r="Y1" s="203"/>
      <c r="Z1" s="203"/>
      <c r="AA1" s="203"/>
      <c r="AB1" s="203"/>
      <c r="AC1" s="203"/>
      <c r="AD1" s="203"/>
      <c r="AE1" s="203"/>
      <c r="AF1" s="203"/>
      <c r="AG1" s="203"/>
      <c r="AH1" s="203"/>
      <c r="AI1" s="203"/>
      <c r="AJ1" s="203"/>
      <c r="AK1" s="203"/>
      <c r="AL1" s="203"/>
      <c r="AM1" s="203"/>
      <c r="AN1" s="203"/>
      <c r="AO1" s="203"/>
      <c r="AP1" s="203"/>
      <c r="AQ1" s="203"/>
      <c r="AR1" s="203"/>
      <c r="AS1" s="204"/>
    </row>
    <row r="2" spans="1:45" s="77" customFormat="1" ht="16.5" thickBot="1" x14ac:dyDescent="0.3">
      <c r="A2" s="205"/>
      <c r="B2" s="572">
        <f>'[3]Datos Generales'!C5</f>
        <v>0</v>
      </c>
      <c r="C2" s="573"/>
      <c r="D2" s="573"/>
      <c r="E2" s="573"/>
      <c r="F2" s="573"/>
      <c r="G2" s="573"/>
      <c r="H2" s="573"/>
      <c r="I2" s="573"/>
      <c r="J2" s="573"/>
      <c r="K2" s="573"/>
      <c r="L2" s="573"/>
      <c r="M2" s="573"/>
      <c r="N2" s="573"/>
      <c r="O2" s="573"/>
      <c r="P2" s="573"/>
      <c r="Q2" s="574"/>
      <c r="R2" s="75"/>
      <c r="AS2" s="206"/>
    </row>
    <row r="3" spans="1:45" s="77" customFormat="1" ht="16.5" thickBot="1" x14ac:dyDescent="0.3">
      <c r="A3" s="205"/>
      <c r="B3" s="575" t="s">
        <v>221</v>
      </c>
      <c r="C3" s="576"/>
      <c r="D3" s="576"/>
      <c r="E3" s="576"/>
      <c r="F3" s="576"/>
      <c r="G3" s="576"/>
      <c r="H3" s="576"/>
      <c r="I3" s="576"/>
      <c r="J3" s="576"/>
      <c r="K3" s="576"/>
      <c r="L3" s="576"/>
      <c r="M3" s="576"/>
      <c r="N3" s="576"/>
      <c r="O3" s="576"/>
      <c r="P3" s="576"/>
      <c r="Q3" s="577"/>
      <c r="R3" s="75"/>
      <c r="AS3" s="206"/>
    </row>
    <row r="4" spans="1:45" s="77" customFormat="1" ht="16.5" thickBot="1" x14ac:dyDescent="0.3">
      <c r="A4" s="205"/>
      <c r="B4" s="578" t="s">
        <v>222</v>
      </c>
      <c r="C4" s="579"/>
      <c r="D4" s="579"/>
      <c r="E4" s="579"/>
      <c r="F4" s="280">
        <f>'[3]Datos Generales'!C6</f>
        <v>0</v>
      </c>
      <c r="G4" s="280"/>
      <c r="H4" s="280"/>
      <c r="I4" s="280"/>
      <c r="J4" s="280"/>
      <c r="K4" s="280"/>
      <c r="L4" s="280"/>
      <c r="M4" s="281"/>
      <c r="N4" s="281"/>
      <c r="O4" s="281"/>
      <c r="P4" s="281"/>
      <c r="Q4" s="282"/>
      <c r="R4" s="75"/>
      <c r="AS4" s="206"/>
    </row>
    <row r="5" spans="1:45" ht="16.5" customHeight="1" thickBot="1" x14ac:dyDescent="0.3">
      <c r="A5" s="207"/>
      <c r="B5" s="575" t="s">
        <v>175</v>
      </c>
      <c r="C5" s="576"/>
      <c r="D5" s="576"/>
      <c r="E5" s="576"/>
      <c r="F5" s="576"/>
      <c r="G5" s="576"/>
      <c r="H5" s="576"/>
      <c r="I5" s="576"/>
      <c r="J5" s="576"/>
      <c r="K5" s="576"/>
      <c r="L5" s="576"/>
      <c r="M5" s="576"/>
      <c r="N5" s="576"/>
      <c r="O5" s="576"/>
      <c r="P5" s="576"/>
      <c r="Q5" s="577"/>
      <c r="AS5" s="110"/>
    </row>
    <row r="6" spans="1:45" x14ac:dyDescent="0.25">
      <c r="A6" s="207"/>
      <c r="C6" s="208" t="s">
        <v>223</v>
      </c>
      <c r="D6" s="209"/>
      <c r="E6" s="192"/>
      <c r="G6" s="645" t="s">
        <v>224</v>
      </c>
      <c r="H6" s="78"/>
      <c r="I6" s="192"/>
      <c r="J6" s="192"/>
      <c r="K6" s="192"/>
      <c r="L6" s="192"/>
      <c r="AS6" s="110"/>
    </row>
    <row r="7" spans="1:45" x14ac:dyDescent="0.25">
      <c r="A7" s="207"/>
      <c r="C7" s="208"/>
      <c r="D7" s="210"/>
      <c r="E7" s="192"/>
      <c r="G7" s="645" t="s">
        <v>225</v>
      </c>
      <c r="H7" s="79"/>
      <c r="I7" s="192"/>
      <c r="J7" s="192"/>
      <c r="K7" s="192"/>
      <c r="L7" s="192"/>
      <c r="AS7" s="110"/>
    </row>
    <row r="8" spans="1:45" x14ac:dyDescent="0.25">
      <c r="A8" s="207"/>
      <c r="C8" s="211"/>
      <c r="D8" s="212"/>
      <c r="E8" s="213"/>
      <c r="G8" s="645" t="s">
        <v>226</v>
      </c>
      <c r="H8" s="80"/>
      <c r="I8" s="192"/>
      <c r="J8" s="192"/>
      <c r="K8" s="192"/>
      <c r="L8" s="192"/>
      <c r="AS8" s="110"/>
    </row>
    <row r="9" spans="1:45" x14ac:dyDescent="0.25">
      <c r="A9" s="207"/>
      <c r="C9" s="214" t="s">
        <v>227</v>
      </c>
      <c r="E9" s="192"/>
      <c r="G9" s="192"/>
      <c r="H9" s="192"/>
      <c r="I9" s="192"/>
      <c r="J9" s="192"/>
      <c r="K9" s="192"/>
      <c r="L9" s="192"/>
      <c r="AS9" s="110"/>
    </row>
    <row r="10" spans="1:45" ht="16.5" thickBot="1" x14ac:dyDescent="0.3">
      <c r="A10" s="207"/>
      <c r="C10" s="214"/>
      <c r="E10" s="192"/>
      <c r="F10" s="192"/>
      <c r="G10" s="192"/>
      <c r="H10" s="192"/>
      <c r="I10" s="192"/>
      <c r="J10" s="192"/>
      <c r="K10" s="192"/>
      <c r="L10" s="192"/>
      <c r="AS10" s="110"/>
    </row>
    <row r="11" spans="1:45" ht="16.5" thickBot="1" x14ac:dyDescent="0.3">
      <c r="A11" s="207"/>
      <c r="C11" s="82"/>
      <c r="D11" s="598"/>
      <c r="E11" s="598"/>
      <c r="F11" s="83"/>
      <c r="G11" s="83"/>
      <c r="H11" s="83"/>
      <c r="I11" s="83"/>
      <c r="J11" s="83"/>
      <c r="K11" s="83"/>
      <c r="L11" s="83"/>
      <c r="M11" s="83"/>
      <c r="N11" s="83"/>
      <c r="O11" s="83"/>
      <c r="P11" s="83"/>
      <c r="Q11" s="84"/>
      <c r="AS11" s="110"/>
    </row>
    <row r="12" spans="1:45" ht="16.5" thickBot="1" x14ac:dyDescent="0.3">
      <c r="A12" s="207"/>
      <c r="C12" s="85"/>
      <c r="D12" s="209"/>
      <c r="E12" s="215"/>
      <c r="G12" s="211" t="s">
        <v>149</v>
      </c>
      <c r="H12" s="86">
        <v>1</v>
      </c>
      <c r="I12" s="87" t="str">
        <f>+IF(H13="NO APLICA","NO APLICA",IF(H14="NO SE REPORTA","SIN INFORMACION",+F76))</f>
        <v/>
      </c>
      <c r="J12" s="88">
        <v>2</v>
      </c>
      <c r="K12" s="89" t="str">
        <f>+IF(J13="NO APLICA","NO APLICA",IF(J14="NO SE REPORTA","SIN INFORMACION",+G76))</f>
        <v/>
      </c>
      <c r="L12" s="88">
        <v>3</v>
      </c>
      <c r="M12" s="89" t="str">
        <f>+IF(L13="NO APLICA","NO APLICA",IF(L14="NO SE REPORTA","SIN INFORMACION",+H76))</f>
        <v/>
      </c>
      <c r="N12" s="88">
        <v>4</v>
      </c>
      <c r="O12" s="90" t="str">
        <f>+IF(N13="NO APLICA","NO APLICA",IF(N14="NO SE REPORTA","SIN INFORMACION",+I76))</f>
        <v/>
      </c>
      <c r="P12" s="215"/>
      <c r="Q12" s="91"/>
      <c r="AS12" s="110"/>
    </row>
    <row r="13" spans="1:45" ht="19.5" customHeight="1" x14ac:dyDescent="0.25">
      <c r="A13" s="207"/>
      <c r="C13" s="85"/>
      <c r="D13" s="208"/>
      <c r="E13" s="208"/>
      <c r="G13" s="216" t="s">
        <v>228</v>
      </c>
      <c r="H13" s="92" t="s">
        <v>229</v>
      </c>
      <c r="I13" s="93" t="str">
        <f>+IF(H13="NO APLICA","ESCRIBA EL NÚMERO DEL ACUERDO DEL CONSEJO DIRECTIVO EN EL CUAL DECIDE LA NO PROCEDENCIA DE LA APLICACIÓN DEL INDICADOR",IF(H14="NO SE REPORTA","      ESCRIBA EL NÚMERO DEL ACUERDO DEL CONSEJO DIRECTIVO EN LA CUAL SE APRUEBA LA AGENDA DE IMPLEMENTACION DEL INDICADOR",""))</f>
        <v/>
      </c>
      <c r="J13" s="92" t="s">
        <v>229</v>
      </c>
      <c r="K13" s="93" t="str">
        <f>+IF(J13="NO APLICA","ESCRIBA EL NÚMERO DEL ACUERDO DEL CONSEJO DIRECTIVO EN EL CUAL DECIDE LA NO PROCEDENCIA DE LA APLICACIÓN DEL INDICADOR",IF(J14="NO SE REPORTA","      ESCRIBA EL NÚMERO DEL ACUERDO DEL CONSEJO DIRECTIVO EN LA CUAL SE APRUEBA LA AGENDA DE IMPLEMENTACION DEL INDICADOR",""))</f>
        <v/>
      </c>
      <c r="L13" s="92" t="s">
        <v>229</v>
      </c>
      <c r="M13" s="93" t="str">
        <f>+IF(L13="NO APLICA","ESCRIBA EL NÚMERO DEL ACUERDO DEL CONSEJO DIRECTIVO EN EL CUAL DECIDE LA NO PROCEDENCIA DE LA APLICACIÓN DEL INDICADOR",IF(L14="NO SE REPORTA","      ESCRIBA EL NÚMERO DEL ACUERDO DEL CONSEJO DIRECTIVO EN LA CUAL SE APRUEBA LA AGENDA DE IMPLEMENTACION DEL INDICADOR",""))</f>
        <v/>
      </c>
      <c r="N13" s="92" t="s">
        <v>229</v>
      </c>
      <c r="O13" s="93" t="str">
        <f>+IF(N13="NO APLICA","ESCRIBA EL NÚMERO DEL ACUERDO DEL CONSEJO DIRECTIVO EN EL CUAL DECIDE LA NO PROCEDENCIA DE LA APLICACIÓN DEL INDICADOR",IF(N14="NO SE REPORTA","      ESCRIBA EL NÚMERO DEL ACUERDO DEL CONSEJO DIRECTIVO EN LA CUAL SE APRUEBA LA AGENDA DE IMPLEMENTACION DEL INDICADOR",""))</f>
        <v/>
      </c>
      <c r="P13" s="208"/>
      <c r="Q13" s="94"/>
      <c r="AS13" s="110"/>
    </row>
    <row r="14" spans="1:45" x14ac:dyDescent="0.25">
      <c r="A14" s="207"/>
      <c r="C14" s="85"/>
      <c r="D14" s="209"/>
      <c r="E14" s="215"/>
      <c r="G14" s="216" t="s">
        <v>230</v>
      </c>
      <c r="H14" s="95" t="s">
        <v>231</v>
      </c>
      <c r="I14" s="96"/>
      <c r="J14" s="95" t="s">
        <v>231</v>
      </c>
      <c r="K14" s="96"/>
      <c r="L14" s="95" t="s">
        <v>231</v>
      </c>
      <c r="M14" s="96"/>
      <c r="N14" s="95" t="s">
        <v>231</v>
      </c>
      <c r="O14" s="96"/>
      <c r="P14" s="215"/>
      <c r="Q14" s="91"/>
      <c r="AS14" s="110"/>
    </row>
    <row r="15" spans="1:45" x14ac:dyDescent="0.25">
      <c r="A15" s="207"/>
      <c r="C15" s="85"/>
      <c r="D15" s="188"/>
      <c r="E15" s="215"/>
      <c r="G15" s="216"/>
      <c r="H15" s="97"/>
      <c r="I15" s="98"/>
      <c r="J15" s="98"/>
      <c r="K15" s="98"/>
      <c r="L15" s="98"/>
      <c r="M15" s="98"/>
      <c r="N15" s="98"/>
      <c r="O15" s="99"/>
      <c r="P15" s="215"/>
      <c r="Q15" s="91"/>
      <c r="AS15" s="110"/>
    </row>
    <row r="16" spans="1:45" ht="24" customHeight="1" thickBot="1" x14ac:dyDescent="0.3">
      <c r="A16" s="207"/>
      <c r="C16" s="100"/>
      <c r="D16" s="209"/>
      <c r="E16" s="215"/>
      <c r="G16" s="216" t="s">
        <v>232</v>
      </c>
      <c r="H16" s="586"/>
      <c r="I16" s="587"/>
      <c r="J16" s="587"/>
      <c r="K16" s="587"/>
      <c r="L16" s="587"/>
      <c r="M16" s="587"/>
      <c r="N16" s="587"/>
      <c r="O16" s="588"/>
      <c r="P16" s="215"/>
      <c r="Q16" s="91"/>
      <c r="AS16" s="110"/>
    </row>
    <row r="17" spans="1:45" ht="16.5" thickBot="1" x14ac:dyDescent="0.3">
      <c r="A17" s="207"/>
      <c r="C17" s="101"/>
      <c r="D17" s="102"/>
      <c r="E17" s="103"/>
      <c r="F17" s="104"/>
      <c r="G17" s="105"/>
      <c r="H17" s="105"/>
      <c r="I17" s="105"/>
      <c r="J17" s="105"/>
      <c r="K17" s="105"/>
      <c r="L17" s="105"/>
      <c r="M17" s="105"/>
      <c r="N17" s="105"/>
      <c r="O17" s="103"/>
      <c r="P17" s="103"/>
      <c r="Q17" s="106"/>
      <c r="AS17" s="110"/>
    </row>
    <row r="18" spans="1:45" x14ac:dyDescent="0.25">
      <c r="A18" s="207"/>
      <c r="C18" s="214"/>
      <c r="E18" s="192"/>
      <c r="F18" s="192"/>
      <c r="G18" s="192"/>
      <c r="H18" s="192"/>
      <c r="I18" s="192"/>
      <c r="J18" s="192"/>
      <c r="K18" s="192"/>
      <c r="L18" s="192"/>
      <c r="AS18" s="110"/>
    </row>
    <row r="19" spans="1:45" x14ac:dyDescent="0.25">
      <c r="A19" s="207"/>
      <c r="C19" s="214"/>
      <c r="E19" s="192"/>
      <c r="F19" s="192"/>
      <c r="G19" s="192"/>
      <c r="H19" s="192"/>
      <c r="I19" s="192"/>
      <c r="J19" s="192"/>
      <c r="K19" s="192"/>
      <c r="L19" s="192"/>
      <c r="AS19" s="110"/>
    </row>
    <row r="20" spans="1:45" ht="6.95" customHeight="1" thickBot="1" x14ac:dyDescent="0.3">
      <c r="A20" s="207"/>
      <c r="C20" s="214"/>
      <c r="E20" s="192"/>
      <c r="F20" s="192"/>
      <c r="G20" s="192"/>
      <c r="H20" s="192"/>
      <c r="I20" s="192"/>
      <c r="J20" s="192"/>
      <c r="K20" s="192"/>
      <c r="L20" s="192"/>
      <c r="AS20" s="110"/>
    </row>
    <row r="21" spans="1:45" ht="15" customHeight="1" x14ac:dyDescent="0.25">
      <c r="A21" s="207"/>
      <c r="C21" s="589" t="s">
        <v>233</v>
      </c>
      <c r="D21" s="107"/>
      <c r="E21" s="108"/>
      <c r="F21" s="108"/>
      <c r="G21" s="108"/>
      <c r="H21" s="108"/>
      <c r="I21" s="108"/>
      <c r="J21" s="108"/>
      <c r="K21" s="108"/>
      <c r="L21" s="108"/>
      <c r="M21" s="108"/>
      <c r="N21" s="108"/>
      <c r="O21" s="108"/>
      <c r="P21" s="108"/>
      <c r="Q21" s="108"/>
      <c r="R21" s="108"/>
      <c r="S21" s="108"/>
      <c r="T21" s="108"/>
      <c r="U21" s="108"/>
      <c r="V21" s="108"/>
      <c r="W21" s="108"/>
      <c r="X21" s="108"/>
      <c r="Y21" s="108"/>
      <c r="Z21" s="108"/>
      <c r="AA21" s="108"/>
      <c r="AB21" s="108"/>
      <c r="AC21" s="108"/>
      <c r="AD21" s="108"/>
      <c r="AE21" s="108"/>
      <c r="AF21" s="108"/>
      <c r="AG21" s="108"/>
      <c r="AH21" s="108"/>
      <c r="AI21" s="108"/>
      <c r="AJ21" s="108"/>
      <c r="AK21" s="108"/>
      <c r="AL21" s="108"/>
      <c r="AM21" s="108"/>
      <c r="AN21" s="108"/>
      <c r="AO21" s="108"/>
      <c r="AP21" s="108"/>
      <c r="AQ21" s="108"/>
      <c r="AR21" s="109"/>
      <c r="AS21" s="110"/>
    </row>
    <row r="22" spans="1:45" ht="50.25" customHeight="1" x14ac:dyDescent="0.25">
      <c r="A22" s="207"/>
      <c r="C22" s="590"/>
      <c r="D22" s="217"/>
      <c r="E22" s="508" t="s">
        <v>234</v>
      </c>
      <c r="F22" s="508"/>
      <c r="G22" s="508"/>
      <c r="H22" s="508"/>
      <c r="I22" s="508"/>
      <c r="J22" s="508"/>
      <c r="K22" s="186"/>
      <c r="L22" s="186"/>
      <c r="AR22" s="110"/>
      <c r="AS22" s="110"/>
    </row>
    <row r="23" spans="1:45" ht="58.5" customHeight="1" x14ac:dyDescent="0.25">
      <c r="A23" s="207"/>
      <c r="C23" s="590"/>
      <c r="D23" s="217"/>
      <c r="E23" s="592" t="s">
        <v>235</v>
      </c>
      <c r="F23" s="592"/>
      <c r="G23" s="111"/>
      <c r="H23" s="187"/>
      <c r="I23" s="187"/>
      <c r="J23" s="187"/>
      <c r="K23" s="186"/>
      <c r="L23" s="186"/>
      <c r="AR23" s="110"/>
      <c r="AS23" s="110"/>
    </row>
    <row r="24" spans="1:45" ht="38.25" customHeight="1" x14ac:dyDescent="0.25">
      <c r="A24" s="207"/>
      <c r="C24" s="590"/>
      <c r="D24" s="217"/>
      <c r="E24" s="592" t="s">
        <v>281</v>
      </c>
      <c r="F24" s="592"/>
      <c r="G24" s="111"/>
      <c r="H24" s="187"/>
      <c r="I24" s="187"/>
      <c r="J24" s="187"/>
      <c r="K24" s="186"/>
      <c r="L24" s="186"/>
      <c r="AR24" s="110"/>
      <c r="AS24" s="110"/>
    </row>
    <row r="25" spans="1:45" ht="54.75" customHeight="1" x14ac:dyDescent="0.25">
      <c r="A25" s="207"/>
      <c r="C25" s="590"/>
      <c r="D25" s="217"/>
      <c r="E25" s="592" t="s">
        <v>280</v>
      </c>
      <c r="F25" s="592"/>
      <c r="G25" s="111"/>
      <c r="H25" s="187"/>
      <c r="I25" s="187"/>
      <c r="J25" s="187"/>
      <c r="K25" s="186"/>
      <c r="L25" s="186"/>
      <c r="AR25" s="110"/>
      <c r="AS25" s="110"/>
    </row>
    <row r="26" spans="1:45" ht="56.25" customHeight="1" x14ac:dyDescent="0.25">
      <c r="A26" s="207"/>
      <c r="C26" s="590"/>
      <c r="D26" s="217"/>
      <c r="E26" s="592" t="s">
        <v>282</v>
      </c>
      <c r="F26" s="592"/>
      <c r="G26" s="111"/>
      <c r="H26" s="187"/>
      <c r="I26" s="187"/>
      <c r="J26" s="187"/>
      <c r="K26" s="186"/>
      <c r="L26" s="186"/>
      <c r="AR26" s="110"/>
      <c r="AS26" s="110"/>
    </row>
    <row r="27" spans="1:45" ht="15" customHeight="1" x14ac:dyDescent="0.25">
      <c r="A27" s="207"/>
      <c r="C27" s="590"/>
      <c r="D27" s="217"/>
      <c r="E27" s="593"/>
      <c r="F27" s="593"/>
      <c r="G27" s="593"/>
      <c r="H27" s="186"/>
      <c r="I27" s="186"/>
      <c r="J27" s="186"/>
      <c r="K27" s="186"/>
      <c r="L27" s="186"/>
      <c r="AR27" s="110"/>
      <c r="AS27" s="110"/>
    </row>
    <row r="28" spans="1:45" ht="15" customHeight="1" x14ac:dyDescent="0.25">
      <c r="A28" s="207"/>
      <c r="C28" s="590"/>
      <c r="D28" s="217"/>
      <c r="E28" s="508" t="s">
        <v>274</v>
      </c>
      <c r="F28" s="508"/>
      <c r="G28" s="508"/>
      <c r="H28" s="508"/>
      <c r="I28" s="508"/>
      <c r="J28" s="508"/>
      <c r="K28" s="508"/>
      <c r="L28" s="508"/>
      <c r="M28" s="508"/>
      <c r="N28" s="508"/>
      <c r="O28" s="508"/>
      <c r="P28" s="508"/>
      <c r="Q28" s="508"/>
      <c r="AR28" s="110"/>
      <c r="AS28" s="110"/>
    </row>
    <row r="29" spans="1:45" ht="15" customHeight="1" thickBot="1" x14ac:dyDescent="0.3">
      <c r="A29" s="207"/>
      <c r="C29" s="590"/>
      <c r="D29" s="217"/>
      <c r="E29" s="185"/>
      <c r="F29" s="185"/>
      <c r="G29" s="185"/>
      <c r="H29" s="185"/>
      <c r="I29" s="185"/>
      <c r="J29" s="185"/>
      <c r="K29" s="185"/>
      <c r="L29" s="185"/>
      <c r="M29" s="185"/>
      <c r="N29" s="185"/>
      <c r="O29" s="185"/>
      <c r="P29" s="185"/>
      <c r="Q29" s="185"/>
      <c r="AR29" s="110"/>
      <c r="AS29" s="110"/>
    </row>
    <row r="30" spans="1:45" ht="117" customHeight="1" thickBot="1" x14ac:dyDescent="0.3">
      <c r="A30" s="207"/>
      <c r="C30" s="590"/>
      <c r="D30" s="217"/>
      <c r="E30" s="278" t="s">
        <v>236</v>
      </c>
      <c r="F30" s="279" t="s">
        <v>237</v>
      </c>
      <c r="G30" s="279" t="s">
        <v>279</v>
      </c>
      <c r="H30" s="279" t="s">
        <v>278</v>
      </c>
      <c r="I30" s="279" t="s">
        <v>238</v>
      </c>
      <c r="J30" s="279" t="s">
        <v>287</v>
      </c>
      <c r="K30" s="279" t="s">
        <v>298</v>
      </c>
      <c r="L30" s="625" t="s">
        <v>291</v>
      </c>
      <c r="M30" s="625"/>
      <c r="N30" s="626" t="s">
        <v>239</v>
      </c>
      <c r="O30" s="627"/>
      <c r="P30" s="628"/>
      <c r="AR30" s="110"/>
      <c r="AS30" s="110"/>
    </row>
    <row r="31" spans="1:45" ht="56.25" customHeight="1" x14ac:dyDescent="0.25">
      <c r="A31" s="207"/>
      <c r="C31" s="590"/>
      <c r="D31" s="217"/>
      <c r="E31" s="275"/>
      <c r="F31" s="276"/>
      <c r="G31" s="276"/>
      <c r="H31" s="276"/>
      <c r="I31" s="276"/>
      <c r="J31" s="276"/>
      <c r="K31" s="277"/>
      <c r="L31" s="599"/>
      <c r="M31" s="600"/>
      <c r="N31" s="629"/>
      <c r="O31" s="629"/>
      <c r="P31" s="630"/>
      <c r="AR31" s="110"/>
      <c r="AS31" s="110"/>
    </row>
    <row r="32" spans="1:45" ht="18.75" customHeight="1" x14ac:dyDescent="0.25">
      <c r="A32" s="207"/>
      <c r="C32" s="590"/>
      <c r="D32" s="217"/>
      <c r="E32" s="114"/>
      <c r="F32" s="113"/>
      <c r="G32" s="113"/>
      <c r="H32" s="113"/>
      <c r="I32" s="113"/>
      <c r="J32" s="113"/>
      <c r="K32" s="226"/>
      <c r="L32" s="601"/>
      <c r="M32" s="602"/>
      <c r="N32" s="631"/>
      <c r="O32" s="631"/>
      <c r="P32" s="632"/>
      <c r="AR32" s="110"/>
      <c r="AS32" s="110"/>
    </row>
    <row r="33" spans="1:45" ht="18.75" customHeight="1" x14ac:dyDescent="0.25">
      <c r="A33" s="207"/>
      <c r="C33" s="590"/>
      <c r="D33" s="217"/>
      <c r="E33" s="114"/>
      <c r="F33" s="113"/>
      <c r="G33" s="113"/>
      <c r="H33" s="113"/>
      <c r="I33" s="113"/>
      <c r="J33" s="113"/>
      <c r="K33" s="226"/>
      <c r="L33" s="601"/>
      <c r="M33" s="602"/>
      <c r="N33" s="631"/>
      <c r="O33" s="631"/>
      <c r="P33" s="632"/>
      <c r="AR33" s="110"/>
      <c r="AS33" s="110"/>
    </row>
    <row r="34" spans="1:45" ht="18.75" customHeight="1" x14ac:dyDescent="0.25">
      <c r="A34" s="207"/>
      <c r="C34" s="590"/>
      <c r="D34" s="217"/>
      <c r="E34" s="114"/>
      <c r="F34" s="113"/>
      <c r="G34" s="113"/>
      <c r="H34" s="113"/>
      <c r="I34" s="113"/>
      <c r="J34" s="113"/>
      <c r="K34" s="226"/>
      <c r="L34" s="601"/>
      <c r="M34" s="602"/>
      <c r="N34" s="631"/>
      <c r="O34" s="631"/>
      <c r="P34" s="632"/>
      <c r="AR34" s="110"/>
      <c r="AS34" s="110"/>
    </row>
    <row r="35" spans="1:45" ht="18.75" customHeight="1" x14ac:dyDescent="0.25">
      <c r="A35" s="207"/>
      <c r="C35" s="590"/>
      <c r="D35" s="217"/>
      <c r="E35" s="114"/>
      <c r="F35" s="113"/>
      <c r="G35" s="113"/>
      <c r="H35" s="113"/>
      <c r="I35" s="113"/>
      <c r="J35" s="113"/>
      <c r="K35" s="226"/>
      <c r="L35" s="601"/>
      <c r="M35" s="602"/>
      <c r="N35" s="631"/>
      <c r="O35" s="631"/>
      <c r="P35" s="632"/>
      <c r="AR35" s="110"/>
      <c r="AS35" s="110"/>
    </row>
    <row r="36" spans="1:45" ht="18.75" customHeight="1" x14ac:dyDescent="0.25">
      <c r="A36" s="207"/>
      <c r="C36" s="590"/>
      <c r="D36" s="217"/>
      <c r="E36" s="114"/>
      <c r="F36" s="113"/>
      <c r="G36" s="113"/>
      <c r="H36" s="113"/>
      <c r="I36" s="113"/>
      <c r="J36" s="113"/>
      <c r="K36" s="226"/>
      <c r="L36" s="601"/>
      <c r="M36" s="602"/>
      <c r="N36" s="631"/>
      <c r="O36" s="631"/>
      <c r="P36" s="632"/>
      <c r="AR36" s="110"/>
      <c r="AS36" s="110"/>
    </row>
    <row r="37" spans="1:45" ht="18.75" customHeight="1" thickBot="1" x14ac:dyDescent="0.3">
      <c r="A37" s="207"/>
      <c r="C37" s="590"/>
      <c r="D37" s="217"/>
      <c r="E37" s="115"/>
      <c r="F37" s="116"/>
      <c r="G37" s="116"/>
      <c r="H37" s="116"/>
      <c r="I37" s="117"/>
      <c r="J37" s="117"/>
      <c r="K37" s="227"/>
      <c r="L37" s="603"/>
      <c r="M37" s="604"/>
      <c r="N37" s="633"/>
      <c r="O37" s="633"/>
      <c r="P37" s="634"/>
      <c r="AR37" s="110"/>
      <c r="AS37" s="110"/>
    </row>
    <row r="38" spans="1:45" ht="78" customHeight="1" x14ac:dyDescent="0.25">
      <c r="A38" s="207"/>
      <c r="C38" s="590"/>
      <c r="D38" s="217"/>
      <c r="E38" s="605" t="s">
        <v>283</v>
      </c>
      <c r="F38" s="605"/>
      <c r="G38" s="605"/>
      <c r="H38" s="605"/>
      <c r="I38" s="605"/>
      <c r="J38" s="605"/>
      <c r="K38" s="605"/>
      <c r="L38" s="605"/>
      <c r="M38" s="605"/>
      <c r="N38" s="605"/>
      <c r="O38" s="605"/>
      <c r="P38" s="605"/>
      <c r="Q38" s="188"/>
      <c r="AR38" s="110"/>
      <c r="AS38" s="110"/>
    </row>
    <row r="39" spans="1:45" ht="15" customHeight="1" x14ac:dyDescent="0.25">
      <c r="A39" s="207"/>
      <c r="C39" s="590"/>
      <c r="D39" s="217"/>
      <c r="E39" s="188"/>
      <c r="F39" s="188"/>
      <c r="G39" s="188"/>
      <c r="H39" s="188"/>
      <c r="I39" s="188"/>
      <c r="J39" s="188"/>
      <c r="K39" s="188"/>
      <c r="L39" s="188"/>
      <c r="AR39" s="110"/>
      <c r="AS39" s="110"/>
    </row>
    <row r="40" spans="1:45" ht="15.75" customHeight="1" thickBot="1" x14ac:dyDescent="0.3">
      <c r="A40" s="207"/>
      <c r="C40" s="590"/>
      <c r="E40" s="508" t="s">
        <v>288</v>
      </c>
      <c r="F40" s="508"/>
      <c r="G40" s="508"/>
      <c r="H40" s="508"/>
      <c r="I40" s="508"/>
      <c r="J40" s="508"/>
      <c r="K40" s="508"/>
      <c r="L40" s="186"/>
      <c r="M40" s="186"/>
      <c r="R40" s="184"/>
      <c r="AR40" s="110"/>
      <c r="AS40" s="110"/>
    </row>
    <row r="41" spans="1:45" ht="27" customHeight="1" thickBot="1" x14ac:dyDescent="0.3">
      <c r="A41" s="207"/>
      <c r="C41" s="590"/>
      <c r="E41" s="583" t="s">
        <v>236</v>
      </c>
      <c r="F41" s="635" t="s">
        <v>238</v>
      </c>
      <c r="G41" s="580" t="s">
        <v>286</v>
      </c>
      <c r="H41" s="512" t="s">
        <v>275</v>
      </c>
      <c r="I41" s="513"/>
      <c r="J41" s="513"/>
      <c r="K41" s="513"/>
      <c r="L41" s="513"/>
      <c r="M41" s="513"/>
      <c r="N41" s="514"/>
      <c r="O41" s="512" t="s">
        <v>241</v>
      </c>
      <c r="P41" s="513"/>
      <c r="Q41" s="513"/>
      <c r="R41" s="513"/>
      <c r="S41" s="513"/>
      <c r="T41" s="513"/>
      <c r="U41" s="514"/>
      <c r="V41" s="512" t="s">
        <v>242</v>
      </c>
      <c r="W41" s="513"/>
      <c r="X41" s="513"/>
      <c r="Y41" s="513"/>
      <c r="Z41" s="513"/>
      <c r="AA41" s="513"/>
      <c r="AB41" s="514"/>
      <c r="AC41" s="512" t="s">
        <v>284</v>
      </c>
      <c r="AD41" s="513"/>
      <c r="AE41" s="513"/>
      <c r="AF41" s="513"/>
      <c r="AG41" s="513"/>
      <c r="AH41" s="513"/>
      <c r="AI41" s="514"/>
      <c r="AJ41" s="614" t="s">
        <v>243</v>
      </c>
      <c r="AK41" s="615"/>
      <c r="AL41" s="615"/>
      <c r="AM41" s="615"/>
      <c r="AN41" s="616"/>
      <c r="AR41" s="110"/>
      <c r="AS41" s="110"/>
    </row>
    <row r="42" spans="1:45" ht="21.75" customHeight="1" x14ac:dyDescent="0.25">
      <c r="A42" s="207"/>
      <c r="C42" s="590"/>
      <c r="D42" s="218"/>
      <c r="E42" s="584"/>
      <c r="F42" s="636"/>
      <c r="G42" s="581"/>
      <c r="H42" s="525">
        <v>0.21</v>
      </c>
      <c r="I42" s="526"/>
      <c r="J42" s="526"/>
      <c r="K42" s="526"/>
      <c r="L42" s="526"/>
      <c r="M42" s="526"/>
      <c r="N42" s="527"/>
      <c r="O42" s="525">
        <v>0.43</v>
      </c>
      <c r="P42" s="526"/>
      <c r="Q42" s="526"/>
      <c r="R42" s="526"/>
      <c r="S42" s="526"/>
      <c r="T42" s="526"/>
      <c r="U42" s="527"/>
      <c r="V42" s="525">
        <v>0.17</v>
      </c>
      <c r="W42" s="526"/>
      <c r="X42" s="526"/>
      <c r="Y42" s="526"/>
      <c r="Z42" s="526"/>
      <c r="AA42" s="526"/>
      <c r="AB42" s="527"/>
      <c r="AC42" s="525">
        <v>0.19</v>
      </c>
      <c r="AD42" s="526"/>
      <c r="AE42" s="526"/>
      <c r="AF42" s="526"/>
      <c r="AG42" s="526"/>
      <c r="AH42" s="526"/>
      <c r="AI42" s="527"/>
      <c r="AJ42" s="612" t="s">
        <v>244</v>
      </c>
      <c r="AK42" s="606" t="s">
        <v>245</v>
      </c>
      <c r="AL42" s="606" t="s">
        <v>246</v>
      </c>
      <c r="AM42" s="608" t="s">
        <v>247</v>
      </c>
      <c r="AN42" s="610" t="s">
        <v>248</v>
      </c>
      <c r="AR42" s="110"/>
      <c r="AS42" s="110"/>
    </row>
    <row r="43" spans="1:45" ht="28.5" customHeight="1" thickBot="1" x14ac:dyDescent="0.3">
      <c r="A43" s="207"/>
      <c r="C43" s="590"/>
      <c r="D43" s="218"/>
      <c r="E43" s="585"/>
      <c r="F43" s="636"/>
      <c r="G43" s="582"/>
      <c r="H43" s="528" t="s">
        <v>244</v>
      </c>
      <c r="I43" s="529"/>
      <c r="J43" s="529" t="s">
        <v>245</v>
      </c>
      <c r="K43" s="529"/>
      <c r="L43" s="529" t="s">
        <v>246</v>
      </c>
      <c r="M43" s="529"/>
      <c r="N43" s="120" t="s">
        <v>247</v>
      </c>
      <c r="O43" s="528" t="s">
        <v>244</v>
      </c>
      <c r="P43" s="529"/>
      <c r="Q43" s="529" t="s">
        <v>245</v>
      </c>
      <c r="R43" s="529"/>
      <c r="S43" s="529" t="s">
        <v>246</v>
      </c>
      <c r="T43" s="529"/>
      <c r="U43" s="120" t="s">
        <v>247</v>
      </c>
      <c r="V43" s="528" t="s">
        <v>244</v>
      </c>
      <c r="W43" s="529"/>
      <c r="X43" s="529" t="s">
        <v>245</v>
      </c>
      <c r="Y43" s="529"/>
      <c r="Z43" s="529" t="s">
        <v>246</v>
      </c>
      <c r="AA43" s="529"/>
      <c r="AB43" s="120" t="s">
        <v>247</v>
      </c>
      <c r="AC43" s="528" t="s">
        <v>244</v>
      </c>
      <c r="AD43" s="529"/>
      <c r="AE43" s="529" t="s">
        <v>245</v>
      </c>
      <c r="AF43" s="529"/>
      <c r="AG43" s="529" t="s">
        <v>246</v>
      </c>
      <c r="AH43" s="529"/>
      <c r="AI43" s="120" t="s">
        <v>247</v>
      </c>
      <c r="AJ43" s="613"/>
      <c r="AK43" s="607"/>
      <c r="AL43" s="607"/>
      <c r="AM43" s="609"/>
      <c r="AN43" s="611"/>
      <c r="AR43" s="110"/>
      <c r="AS43" s="110"/>
    </row>
    <row r="44" spans="1:45" x14ac:dyDescent="0.25">
      <c r="A44" s="207"/>
      <c r="C44" s="590"/>
      <c r="E44" s="112"/>
      <c r="F44" s="121" t="str">
        <f t="shared" ref="F44:F49" si="0">IFERROR((VLOOKUP(E44,$E$31:$K$37,5,FALSE)),"")</f>
        <v/>
      </c>
      <c r="G44" s="228" t="str">
        <f t="shared" ref="G44:G49" si="1">IFERROR((VLOOKUP(E44,$E$31:$K$37,7,FALSE)),"")</f>
        <v/>
      </c>
      <c r="H44" s="617"/>
      <c r="I44" s="531"/>
      <c r="J44" s="531"/>
      <c r="K44" s="531"/>
      <c r="L44" s="531"/>
      <c r="M44" s="531"/>
      <c r="N44" s="122"/>
      <c r="O44" s="530"/>
      <c r="P44" s="531"/>
      <c r="Q44" s="531"/>
      <c r="R44" s="531"/>
      <c r="S44" s="531"/>
      <c r="T44" s="531"/>
      <c r="U44" s="122"/>
      <c r="V44" s="530"/>
      <c r="W44" s="531"/>
      <c r="X44" s="531"/>
      <c r="Y44" s="531"/>
      <c r="Z44" s="531"/>
      <c r="AA44" s="531"/>
      <c r="AB44" s="122"/>
      <c r="AC44" s="530"/>
      <c r="AD44" s="531"/>
      <c r="AE44" s="531"/>
      <c r="AF44" s="531"/>
      <c r="AG44" s="531"/>
      <c r="AH44" s="531"/>
      <c r="AI44" s="122"/>
      <c r="AJ44" s="123">
        <f t="shared" ref="AJ44:AJ49" si="2">+H44+O44+V44+AC44</f>
        <v>0</v>
      </c>
      <c r="AK44" s="124">
        <f t="shared" ref="AK44:AK49" si="3">+J44+Q44+X44+AE44</f>
        <v>0</v>
      </c>
      <c r="AL44" s="124">
        <f t="shared" ref="AL44:AL49" si="4">+L44+S44+Z44+AG44</f>
        <v>0</v>
      </c>
      <c r="AM44" s="125">
        <f t="shared" ref="AM44:AM49" si="5">+N44+U44+AB44+AI44</f>
        <v>0</v>
      </c>
      <c r="AN44" s="229" t="str">
        <f>IFERROR((IF((SUM(AJ44:AM44)+G44)&gt;100%,"ERROR",(SUM(AJ44:AM44)+G44))),"")</f>
        <v/>
      </c>
      <c r="AR44" s="110"/>
      <c r="AS44" s="110"/>
    </row>
    <row r="45" spans="1:45" x14ac:dyDescent="0.25">
      <c r="A45" s="207"/>
      <c r="C45" s="590"/>
      <c r="E45" s="233"/>
      <c r="F45" s="127" t="str">
        <f t="shared" si="0"/>
        <v/>
      </c>
      <c r="G45" s="224" t="str">
        <f t="shared" si="1"/>
        <v/>
      </c>
      <c r="H45" s="544"/>
      <c r="I45" s="523"/>
      <c r="J45" s="523"/>
      <c r="K45" s="523"/>
      <c r="L45" s="523"/>
      <c r="M45" s="523"/>
      <c r="N45" s="128"/>
      <c r="O45" s="524"/>
      <c r="P45" s="523"/>
      <c r="Q45" s="523"/>
      <c r="R45" s="523"/>
      <c r="S45" s="523"/>
      <c r="T45" s="523"/>
      <c r="U45" s="128"/>
      <c r="V45" s="524"/>
      <c r="W45" s="523"/>
      <c r="X45" s="523"/>
      <c r="Y45" s="523"/>
      <c r="Z45" s="523"/>
      <c r="AA45" s="523"/>
      <c r="AB45" s="128"/>
      <c r="AC45" s="524"/>
      <c r="AD45" s="523"/>
      <c r="AE45" s="523"/>
      <c r="AF45" s="523"/>
      <c r="AG45" s="523"/>
      <c r="AH45" s="523"/>
      <c r="AI45" s="128"/>
      <c r="AJ45" s="129">
        <f t="shared" si="2"/>
        <v>0</v>
      </c>
      <c r="AK45" s="130">
        <f t="shared" si="3"/>
        <v>0</v>
      </c>
      <c r="AL45" s="130">
        <f t="shared" si="4"/>
        <v>0</v>
      </c>
      <c r="AM45" s="131">
        <f t="shared" si="5"/>
        <v>0</v>
      </c>
      <c r="AN45" s="126" t="str">
        <f t="shared" ref="AN45:AN49" si="6">IFERROR((IF((SUM(AJ45:AM45)+G45)&gt;100%,"ERROR",(SUM(AJ45:AM45)+G45))),"")</f>
        <v/>
      </c>
      <c r="AR45" s="110"/>
      <c r="AS45" s="110"/>
    </row>
    <row r="46" spans="1:45" x14ac:dyDescent="0.25">
      <c r="A46" s="207"/>
      <c r="C46" s="590"/>
      <c r="E46" s="233"/>
      <c r="F46" s="127" t="str">
        <f t="shared" si="0"/>
        <v/>
      </c>
      <c r="G46" s="224" t="str">
        <f t="shared" si="1"/>
        <v/>
      </c>
      <c r="H46" s="544"/>
      <c r="I46" s="523"/>
      <c r="J46" s="523"/>
      <c r="K46" s="523"/>
      <c r="L46" s="523"/>
      <c r="M46" s="523"/>
      <c r="N46" s="128"/>
      <c r="O46" s="524"/>
      <c r="P46" s="523"/>
      <c r="Q46" s="523"/>
      <c r="R46" s="523"/>
      <c r="S46" s="523"/>
      <c r="T46" s="523"/>
      <c r="U46" s="128"/>
      <c r="V46" s="524"/>
      <c r="W46" s="523"/>
      <c r="X46" s="523"/>
      <c r="Y46" s="523"/>
      <c r="Z46" s="523"/>
      <c r="AA46" s="523"/>
      <c r="AB46" s="128"/>
      <c r="AC46" s="524"/>
      <c r="AD46" s="523"/>
      <c r="AE46" s="523"/>
      <c r="AF46" s="523"/>
      <c r="AG46" s="523"/>
      <c r="AH46" s="523"/>
      <c r="AI46" s="128"/>
      <c r="AJ46" s="129">
        <f t="shared" si="2"/>
        <v>0</v>
      </c>
      <c r="AK46" s="130">
        <f t="shared" si="3"/>
        <v>0</v>
      </c>
      <c r="AL46" s="130">
        <f t="shared" si="4"/>
        <v>0</v>
      </c>
      <c r="AM46" s="131">
        <f t="shared" si="5"/>
        <v>0</v>
      </c>
      <c r="AN46" s="126" t="str">
        <f t="shared" si="6"/>
        <v/>
      </c>
      <c r="AR46" s="110"/>
      <c r="AS46" s="110"/>
    </row>
    <row r="47" spans="1:45" x14ac:dyDescent="0.25">
      <c r="A47" s="207"/>
      <c r="C47" s="590"/>
      <c r="E47" s="233"/>
      <c r="F47" s="127" t="str">
        <f t="shared" si="0"/>
        <v/>
      </c>
      <c r="G47" s="224" t="str">
        <f t="shared" si="1"/>
        <v/>
      </c>
      <c r="H47" s="544"/>
      <c r="I47" s="523"/>
      <c r="J47" s="523"/>
      <c r="K47" s="523"/>
      <c r="L47" s="523"/>
      <c r="M47" s="523"/>
      <c r="N47" s="128"/>
      <c r="O47" s="524"/>
      <c r="P47" s="523"/>
      <c r="Q47" s="523"/>
      <c r="R47" s="523"/>
      <c r="S47" s="523"/>
      <c r="T47" s="523"/>
      <c r="U47" s="128"/>
      <c r="V47" s="524"/>
      <c r="W47" s="523"/>
      <c r="X47" s="523"/>
      <c r="Y47" s="523"/>
      <c r="Z47" s="523"/>
      <c r="AA47" s="523"/>
      <c r="AB47" s="128"/>
      <c r="AC47" s="524"/>
      <c r="AD47" s="523"/>
      <c r="AE47" s="523"/>
      <c r="AF47" s="523"/>
      <c r="AG47" s="523"/>
      <c r="AH47" s="523"/>
      <c r="AI47" s="128"/>
      <c r="AJ47" s="129">
        <f t="shared" si="2"/>
        <v>0</v>
      </c>
      <c r="AK47" s="130">
        <f t="shared" si="3"/>
        <v>0</v>
      </c>
      <c r="AL47" s="130">
        <f t="shared" si="4"/>
        <v>0</v>
      </c>
      <c r="AM47" s="131">
        <f t="shared" si="5"/>
        <v>0</v>
      </c>
      <c r="AN47" s="126" t="str">
        <f t="shared" si="6"/>
        <v/>
      </c>
      <c r="AR47" s="110"/>
      <c r="AS47" s="110"/>
    </row>
    <row r="48" spans="1:45" x14ac:dyDescent="0.25">
      <c r="A48" s="207"/>
      <c r="C48" s="590"/>
      <c r="E48" s="233"/>
      <c r="F48" s="127" t="str">
        <f t="shared" si="0"/>
        <v/>
      </c>
      <c r="G48" s="224" t="str">
        <f t="shared" si="1"/>
        <v/>
      </c>
      <c r="H48" s="544"/>
      <c r="I48" s="523"/>
      <c r="J48" s="523"/>
      <c r="K48" s="523"/>
      <c r="L48" s="523"/>
      <c r="M48" s="523"/>
      <c r="N48" s="128"/>
      <c r="O48" s="524"/>
      <c r="P48" s="523"/>
      <c r="Q48" s="523"/>
      <c r="R48" s="523"/>
      <c r="S48" s="523"/>
      <c r="T48" s="523"/>
      <c r="U48" s="128"/>
      <c r="V48" s="524"/>
      <c r="W48" s="523"/>
      <c r="X48" s="523"/>
      <c r="Y48" s="523"/>
      <c r="Z48" s="523"/>
      <c r="AA48" s="523"/>
      <c r="AB48" s="128"/>
      <c r="AC48" s="524"/>
      <c r="AD48" s="523"/>
      <c r="AE48" s="523"/>
      <c r="AF48" s="523"/>
      <c r="AG48" s="523"/>
      <c r="AH48" s="523"/>
      <c r="AI48" s="128"/>
      <c r="AJ48" s="129">
        <f t="shared" si="2"/>
        <v>0</v>
      </c>
      <c r="AK48" s="130">
        <f t="shared" si="3"/>
        <v>0</v>
      </c>
      <c r="AL48" s="130">
        <f t="shared" si="4"/>
        <v>0</v>
      </c>
      <c r="AM48" s="131">
        <f t="shared" si="5"/>
        <v>0</v>
      </c>
      <c r="AN48" s="126" t="str">
        <f t="shared" si="6"/>
        <v/>
      </c>
      <c r="AR48" s="110"/>
      <c r="AS48" s="110"/>
    </row>
    <row r="49" spans="1:45" ht="16.5" thickBot="1" x14ac:dyDescent="0.3">
      <c r="A49" s="207"/>
      <c r="C49" s="590"/>
      <c r="E49" s="234"/>
      <c r="F49" s="132" t="str">
        <f t="shared" si="0"/>
        <v/>
      </c>
      <c r="G49" s="225" t="str">
        <f t="shared" si="1"/>
        <v/>
      </c>
      <c r="H49" s="522"/>
      <c r="I49" s="521"/>
      <c r="J49" s="521"/>
      <c r="K49" s="521"/>
      <c r="L49" s="521"/>
      <c r="M49" s="521"/>
      <c r="N49" s="133"/>
      <c r="O49" s="520"/>
      <c r="P49" s="521"/>
      <c r="Q49" s="521"/>
      <c r="R49" s="521"/>
      <c r="S49" s="521"/>
      <c r="T49" s="521"/>
      <c r="U49" s="133"/>
      <c r="V49" s="520"/>
      <c r="W49" s="521"/>
      <c r="X49" s="521"/>
      <c r="Y49" s="521"/>
      <c r="Z49" s="521"/>
      <c r="AA49" s="521"/>
      <c r="AB49" s="133"/>
      <c r="AC49" s="520"/>
      <c r="AD49" s="521"/>
      <c r="AE49" s="521"/>
      <c r="AF49" s="521"/>
      <c r="AG49" s="521"/>
      <c r="AH49" s="521"/>
      <c r="AI49" s="133"/>
      <c r="AJ49" s="134">
        <f t="shared" si="2"/>
        <v>0</v>
      </c>
      <c r="AK49" s="135">
        <f t="shared" si="3"/>
        <v>0</v>
      </c>
      <c r="AL49" s="135">
        <f t="shared" si="4"/>
        <v>0</v>
      </c>
      <c r="AM49" s="136">
        <f t="shared" si="5"/>
        <v>0</v>
      </c>
      <c r="AN49" s="137" t="str">
        <f t="shared" si="6"/>
        <v/>
      </c>
      <c r="AR49" s="110"/>
      <c r="AS49" s="110"/>
    </row>
    <row r="50" spans="1:45" ht="16.5" thickBot="1" x14ac:dyDescent="0.3">
      <c r="A50" s="207"/>
      <c r="C50" s="590"/>
      <c r="D50" s="75"/>
      <c r="E50" s="594" t="s">
        <v>249</v>
      </c>
      <c r="F50" s="595"/>
      <c r="G50" s="596"/>
      <c r="H50" s="511" t="str">
        <f>IFERROR(AVERAGEIF(H44:I49,"&gt;0"),"")</f>
        <v/>
      </c>
      <c r="I50" s="509"/>
      <c r="J50" s="509" t="str">
        <f>IFERROR(AVERAGEIF(J44:K49,"&gt;0"),"")</f>
        <v/>
      </c>
      <c r="K50" s="509"/>
      <c r="L50" s="509" t="str">
        <f>IFERROR(AVERAGEIF(L44:M49,"&gt;0"),"")</f>
        <v/>
      </c>
      <c r="M50" s="509"/>
      <c r="N50" s="140" t="str">
        <f>IFERROR(AVERAGEIF(N44:N49,"&gt;0"),"")</f>
        <v/>
      </c>
      <c r="O50" s="511" t="str">
        <f>IFERROR(AVERAGEIF(O44:P49,"&gt;0"),"")</f>
        <v/>
      </c>
      <c r="P50" s="509"/>
      <c r="Q50" s="509" t="str">
        <f>IFERROR(AVERAGEIF(Q44:R49,"&gt;0"),"")</f>
        <v/>
      </c>
      <c r="R50" s="509"/>
      <c r="S50" s="509" t="str">
        <f>IFERROR(AVERAGEIF(S44:T49,"&gt;0"),"")</f>
        <v/>
      </c>
      <c r="T50" s="509"/>
      <c r="U50" s="140" t="str">
        <f>IFERROR(AVERAGEIF(U44:U49,"&gt;0"),"")</f>
        <v/>
      </c>
      <c r="V50" s="511" t="str">
        <f>IFERROR(AVERAGEIF(V44:W49,"&gt;0"),"")</f>
        <v/>
      </c>
      <c r="W50" s="509"/>
      <c r="X50" s="509" t="str">
        <f>IFERROR(AVERAGEIF(X44:Y49,"&gt;0"),"")</f>
        <v/>
      </c>
      <c r="Y50" s="509"/>
      <c r="Z50" s="509" t="str">
        <f>IFERROR(AVERAGEIF(Z44:AA49,"&gt;0"),"")</f>
        <v/>
      </c>
      <c r="AA50" s="509"/>
      <c r="AB50" s="141" t="str">
        <f>IFERROR(AVERAGEIF(AA44:AA49,"&gt;0"),"")</f>
        <v/>
      </c>
      <c r="AC50" s="510" t="str">
        <f>IFERROR(AVERAGEIF(AC44:AD49,"&gt;0"),"")</f>
        <v/>
      </c>
      <c r="AD50" s="509"/>
      <c r="AE50" s="509" t="str">
        <f>IFERROR(AVERAGEIF(AE44:AF49,"&gt;0"),"")</f>
        <v/>
      </c>
      <c r="AF50" s="509"/>
      <c r="AG50" s="509" t="str">
        <f>IFERROR(AVERAGEIF(AG44:AH49,"&gt;0"),"")</f>
        <v/>
      </c>
      <c r="AH50" s="509"/>
      <c r="AI50" s="142" t="str">
        <f>IFERROR(AVERAGEIF(AH44:AH49,"&gt;0"),"")</f>
        <v/>
      </c>
      <c r="AJ50" s="138" t="str">
        <f>IFERROR(AVERAGEIF(AJ44:AJ49,"&gt;0"),"")</f>
        <v/>
      </c>
      <c r="AK50" s="139" t="str">
        <f>IFERROR(AVERAGEIF(AK44:AK49,"&gt;0"),"")</f>
        <v/>
      </c>
      <c r="AL50" s="139" t="str">
        <f>IFERROR(AVERAGEIF(AL44:AL49,"&gt;0"),"")</f>
        <v/>
      </c>
      <c r="AM50" s="141" t="str">
        <f>IFERROR(AVERAGEIF(AM44:AM49,"&gt;0"),"")</f>
        <v/>
      </c>
      <c r="AR50" s="110"/>
      <c r="AS50" s="110"/>
    </row>
    <row r="51" spans="1:45" ht="55.5" customHeight="1" x14ac:dyDescent="0.25">
      <c r="A51" s="207"/>
      <c r="C51" s="590"/>
      <c r="E51" s="618" t="s">
        <v>250</v>
      </c>
      <c r="F51" s="618"/>
      <c r="G51" s="618"/>
      <c r="H51" s="618"/>
      <c r="I51" s="618"/>
      <c r="J51" s="618"/>
      <c r="K51" s="618"/>
      <c r="L51" s="618"/>
      <c r="M51" s="618"/>
      <c r="N51" s="618"/>
      <c r="O51" s="618"/>
      <c r="P51" s="618"/>
      <c r="Q51" s="190"/>
      <c r="R51" s="108"/>
      <c r="AR51" s="110"/>
      <c r="AS51" s="110"/>
    </row>
    <row r="52" spans="1:45" x14ac:dyDescent="0.25">
      <c r="A52" s="207"/>
      <c r="C52" s="590"/>
      <c r="D52" s="75"/>
      <c r="E52" s="189"/>
      <c r="F52" s="189"/>
      <c r="G52" s="189"/>
      <c r="H52" s="189"/>
      <c r="I52" s="189"/>
      <c r="J52" s="189"/>
      <c r="K52" s="189"/>
      <c r="L52" s="189"/>
      <c r="M52" s="191"/>
      <c r="N52" s="191"/>
      <c r="O52" s="191"/>
      <c r="P52" s="191"/>
      <c r="Q52" s="191"/>
      <c r="AR52" s="110"/>
      <c r="AS52" s="110"/>
    </row>
    <row r="53" spans="1:45" ht="15.75" customHeight="1" x14ac:dyDescent="0.25">
      <c r="A53" s="207"/>
      <c r="C53" s="590"/>
      <c r="E53" s="508" t="s">
        <v>289</v>
      </c>
      <c r="F53" s="508"/>
      <c r="G53" s="508"/>
      <c r="H53" s="508"/>
      <c r="I53" s="508"/>
      <c r="J53" s="508"/>
      <c r="K53" s="508"/>
      <c r="L53" s="192"/>
      <c r="AR53" s="110"/>
      <c r="AS53" s="110"/>
    </row>
    <row r="54" spans="1:45" ht="15.75" customHeight="1" thickBot="1" x14ac:dyDescent="0.3">
      <c r="A54" s="207"/>
      <c r="C54" s="590"/>
      <c r="E54" s="185"/>
      <c r="F54" s="185"/>
      <c r="G54" s="185"/>
      <c r="H54" s="185"/>
      <c r="I54" s="185"/>
      <c r="J54" s="185"/>
      <c r="K54" s="185"/>
      <c r="L54" s="192"/>
      <c r="R54" s="184"/>
      <c r="AR54" s="110"/>
      <c r="AS54" s="110"/>
    </row>
    <row r="55" spans="1:45" ht="31.5" customHeight="1" thickBot="1" x14ac:dyDescent="0.3">
      <c r="A55" s="207"/>
      <c r="C55" s="590"/>
      <c r="E55" s="643" t="s">
        <v>236</v>
      </c>
      <c r="F55" s="642" t="s">
        <v>238</v>
      </c>
      <c r="G55" s="640" t="s">
        <v>286</v>
      </c>
      <c r="H55" s="512" t="s">
        <v>240</v>
      </c>
      <c r="I55" s="513"/>
      <c r="J55" s="513"/>
      <c r="K55" s="513"/>
      <c r="L55" s="513"/>
      <c r="M55" s="513"/>
      <c r="N55" s="514"/>
      <c r="O55" s="512" t="s">
        <v>285</v>
      </c>
      <c r="P55" s="513"/>
      <c r="Q55" s="513"/>
      <c r="R55" s="513"/>
      <c r="S55" s="513"/>
      <c r="T55" s="513"/>
      <c r="U55" s="514"/>
      <c r="V55" s="512" t="s">
        <v>242</v>
      </c>
      <c r="W55" s="513"/>
      <c r="X55" s="513"/>
      <c r="Y55" s="513"/>
      <c r="Z55" s="513"/>
      <c r="AA55" s="513"/>
      <c r="AB55" s="514"/>
      <c r="AC55" s="512" t="s">
        <v>284</v>
      </c>
      <c r="AD55" s="513"/>
      <c r="AE55" s="513"/>
      <c r="AF55" s="513"/>
      <c r="AG55" s="513"/>
      <c r="AH55" s="513"/>
      <c r="AI55" s="514"/>
      <c r="AJ55" s="614" t="s">
        <v>251</v>
      </c>
      <c r="AK55" s="615"/>
      <c r="AL55" s="615"/>
      <c r="AM55" s="616"/>
      <c r="AN55" s="514" t="s">
        <v>297</v>
      </c>
      <c r="AO55" s="512" t="s">
        <v>252</v>
      </c>
      <c r="AP55" s="622"/>
      <c r="AQ55" s="514" t="s">
        <v>253</v>
      </c>
      <c r="AR55" s="110"/>
      <c r="AS55" s="110"/>
    </row>
    <row r="56" spans="1:45" ht="44.25" customHeight="1" thickBot="1" x14ac:dyDescent="0.3">
      <c r="A56" s="207"/>
      <c r="C56" s="590"/>
      <c r="E56" s="644"/>
      <c r="F56" s="529"/>
      <c r="G56" s="641"/>
      <c r="H56" s="118" t="s">
        <v>244</v>
      </c>
      <c r="I56" s="144" t="s">
        <v>254</v>
      </c>
      <c r="J56" s="119" t="s">
        <v>245</v>
      </c>
      <c r="K56" s="144" t="s">
        <v>255</v>
      </c>
      <c r="L56" s="119" t="s">
        <v>246</v>
      </c>
      <c r="M56" s="144" t="s">
        <v>256</v>
      </c>
      <c r="N56" s="120" t="s">
        <v>247</v>
      </c>
      <c r="O56" s="143" t="s">
        <v>244</v>
      </c>
      <c r="P56" s="144" t="s">
        <v>254</v>
      </c>
      <c r="Q56" s="119" t="s">
        <v>245</v>
      </c>
      <c r="R56" s="144" t="s">
        <v>255</v>
      </c>
      <c r="S56" s="119" t="s">
        <v>246</v>
      </c>
      <c r="T56" s="144" t="s">
        <v>256</v>
      </c>
      <c r="U56" s="120" t="s">
        <v>247</v>
      </c>
      <c r="V56" s="118" t="s">
        <v>244</v>
      </c>
      <c r="W56" s="144" t="s">
        <v>254</v>
      </c>
      <c r="X56" s="119" t="s">
        <v>245</v>
      </c>
      <c r="Y56" s="144" t="s">
        <v>255</v>
      </c>
      <c r="Z56" s="119" t="s">
        <v>246</v>
      </c>
      <c r="AA56" s="144" t="s">
        <v>256</v>
      </c>
      <c r="AB56" s="120" t="s">
        <v>247</v>
      </c>
      <c r="AC56" s="118" t="s">
        <v>244</v>
      </c>
      <c r="AD56" s="144" t="s">
        <v>254</v>
      </c>
      <c r="AE56" s="119" t="s">
        <v>245</v>
      </c>
      <c r="AF56" s="144" t="s">
        <v>255</v>
      </c>
      <c r="AG56" s="119" t="s">
        <v>246</v>
      </c>
      <c r="AH56" s="144" t="s">
        <v>256</v>
      </c>
      <c r="AI56" s="120" t="s">
        <v>247</v>
      </c>
      <c r="AJ56" s="260" t="s">
        <v>244</v>
      </c>
      <c r="AK56" s="261" t="s">
        <v>245</v>
      </c>
      <c r="AL56" s="261" t="s">
        <v>246</v>
      </c>
      <c r="AM56" s="237" t="s">
        <v>247</v>
      </c>
      <c r="AN56" s="619"/>
      <c r="AO56" s="623"/>
      <c r="AP56" s="624"/>
      <c r="AQ56" s="619"/>
      <c r="AR56" s="110"/>
      <c r="AS56" s="110"/>
    </row>
    <row r="57" spans="1:45" x14ac:dyDescent="0.25">
      <c r="A57" s="207"/>
      <c r="C57" s="590"/>
      <c r="E57" s="145">
        <f>+E44</f>
        <v>0</v>
      </c>
      <c r="F57" s="146" t="str">
        <f>+F44</f>
        <v/>
      </c>
      <c r="G57" s="147" t="str">
        <f>+G44</f>
        <v/>
      </c>
      <c r="H57" s="245"/>
      <c r="I57" s="148"/>
      <c r="J57" s="149"/>
      <c r="K57" s="149"/>
      <c r="L57" s="149"/>
      <c r="M57" s="150"/>
      <c r="N57" s="122"/>
      <c r="O57" s="148"/>
      <c r="P57" s="148"/>
      <c r="Q57" s="149"/>
      <c r="R57" s="149"/>
      <c r="S57" s="149"/>
      <c r="T57" s="150"/>
      <c r="U57" s="122"/>
      <c r="V57" s="148"/>
      <c r="W57" s="148"/>
      <c r="X57" s="149"/>
      <c r="Y57" s="149"/>
      <c r="Z57" s="149"/>
      <c r="AA57" s="150"/>
      <c r="AB57" s="122"/>
      <c r="AC57" s="151"/>
      <c r="AD57" s="151"/>
      <c r="AE57" s="152"/>
      <c r="AF57" s="152"/>
      <c r="AG57" s="152"/>
      <c r="AH57" s="153"/>
      <c r="AI57" s="153"/>
      <c r="AJ57" s="123">
        <f>+H57+O57+V57+AC57</f>
        <v>0</v>
      </c>
      <c r="AK57" s="124">
        <f>+AE57+X57+Q57+J57</f>
        <v>0</v>
      </c>
      <c r="AL57" s="124">
        <f>+AG57+Z57+S57+L57</f>
        <v>0</v>
      </c>
      <c r="AM57" s="125">
        <f>+AI57+AB57+U57+N57</f>
        <v>0</v>
      </c>
      <c r="AN57" s="229" t="str">
        <f>IFERROR((SUM(H57:AI57)+G57),"")</f>
        <v/>
      </c>
      <c r="AO57" s="518" t="str">
        <f>IF(AN57&lt;100%,"NO SE REPORTA","")</f>
        <v/>
      </c>
      <c r="AP57" s="519"/>
      <c r="AQ57" s="231" t="str">
        <f>IF(AN57&lt;100%,"NO SE REPORTA","")</f>
        <v/>
      </c>
      <c r="AR57" s="110"/>
      <c r="AS57" s="110"/>
    </row>
    <row r="58" spans="1:45" x14ac:dyDescent="0.25">
      <c r="A58" s="207"/>
      <c r="C58" s="590"/>
      <c r="E58" s="154">
        <f t="shared" ref="E58:G58" si="7">+E45</f>
        <v>0</v>
      </c>
      <c r="F58" s="155" t="str">
        <f t="shared" si="7"/>
        <v/>
      </c>
      <c r="G58" s="156" t="str">
        <f t="shared" si="7"/>
        <v/>
      </c>
      <c r="H58" s="245"/>
      <c r="I58" s="148"/>
      <c r="J58" s="149"/>
      <c r="K58" s="149"/>
      <c r="L58" s="149"/>
      <c r="M58" s="150"/>
      <c r="N58" s="122"/>
      <c r="O58" s="148"/>
      <c r="P58" s="148"/>
      <c r="Q58" s="149"/>
      <c r="R58" s="149"/>
      <c r="S58" s="149"/>
      <c r="T58" s="150"/>
      <c r="U58" s="122"/>
      <c r="V58" s="148"/>
      <c r="W58" s="148"/>
      <c r="X58" s="149"/>
      <c r="Y58" s="149"/>
      <c r="Z58" s="149"/>
      <c r="AA58" s="150"/>
      <c r="AB58" s="122"/>
      <c r="AC58" s="151"/>
      <c r="AD58" s="151"/>
      <c r="AE58" s="152"/>
      <c r="AF58" s="152"/>
      <c r="AG58" s="152"/>
      <c r="AH58" s="153"/>
      <c r="AI58" s="153"/>
      <c r="AJ58" s="129">
        <f t="shared" ref="AJ58:AJ62" si="8">+H58+O58+V58+AC58</f>
        <v>0</v>
      </c>
      <c r="AK58" s="130">
        <f t="shared" ref="AK58:AK62" si="9">+AE58+X58+Q58+J58</f>
        <v>0</v>
      </c>
      <c r="AL58" s="130">
        <f t="shared" ref="AL58:AL62" si="10">+AG58+Z58+S58+L58</f>
        <v>0</v>
      </c>
      <c r="AM58" s="131">
        <f t="shared" ref="AM58:AM62" si="11">+AI58+AB58+U58+N58</f>
        <v>0</v>
      </c>
      <c r="AN58" s="126" t="str">
        <f>IFERROR((SUM(H58:AI58)+G58),"")</f>
        <v/>
      </c>
      <c r="AO58" s="506" t="str">
        <f>IF(AN58&lt;100%,"NO SE REPORTA","")</f>
        <v/>
      </c>
      <c r="AP58" s="507"/>
      <c r="AQ58" s="163" t="str">
        <f t="shared" ref="AQ58:AQ62" si="12">IF(AN58&lt;100%,"NO SE REPORTA","")</f>
        <v/>
      </c>
      <c r="AR58" s="110"/>
      <c r="AS58" s="110"/>
    </row>
    <row r="59" spans="1:45" x14ac:dyDescent="0.25">
      <c r="A59" s="207"/>
      <c r="C59" s="590"/>
      <c r="E59" s="154">
        <f t="shared" ref="E59:G59" si="13">+E46</f>
        <v>0</v>
      </c>
      <c r="F59" s="155" t="str">
        <f t="shared" si="13"/>
        <v/>
      </c>
      <c r="G59" s="156" t="str">
        <f t="shared" si="13"/>
        <v/>
      </c>
      <c r="H59" s="245"/>
      <c r="I59" s="148"/>
      <c r="J59" s="149"/>
      <c r="K59" s="149"/>
      <c r="L59" s="149"/>
      <c r="M59" s="150"/>
      <c r="N59" s="122"/>
      <c r="O59" s="148"/>
      <c r="P59" s="148"/>
      <c r="Q59" s="149"/>
      <c r="R59" s="149"/>
      <c r="S59" s="149"/>
      <c r="T59" s="150"/>
      <c r="U59" s="122"/>
      <c r="V59" s="148"/>
      <c r="W59" s="148"/>
      <c r="X59" s="149"/>
      <c r="Y59" s="149"/>
      <c r="Z59" s="149"/>
      <c r="AA59" s="150"/>
      <c r="AB59" s="122"/>
      <c r="AC59" s="151"/>
      <c r="AD59" s="151"/>
      <c r="AE59" s="152"/>
      <c r="AF59" s="152"/>
      <c r="AG59" s="152"/>
      <c r="AH59" s="153"/>
      <c r="AI59" s="153"/>
      <c r="AJ59" s="129">
        <f t="shared" si="8"/>
        <v>0</v>
      </c>
      <c r="AK59" s="130">
        <f t="shared" si="9"/>
        <v>0</v>
      </c>
      <c r="AL59" s="130">
        <f t="shared" si="10"/>
        <v>0</v>
      </c>
      <c r="AM59" s="131">
        <f t="shared" si="11"/>
        <v>0</v>
      </c>
      <c r="AN59" s="126" t="str">
        <f t="shared" ref="AN59:AN62" si="14">IFERROR((SUM(H59:AI59)+G59),"")</f>
        <v/>
      </c>
      <c r="AO59" s="506" t="str">
        <f t="shared" ref="AO59:AO62" si="15">IF(AN59&lt;100%,"NO SE REPORTA","")</f>
        <v/>
      </c>
      <c r="AP59" s="507"/>
      <c r="AQ59" s="163" t="str">
        <f t="shared" si="12"/>
        <v/>
      </c>
      <c r="AR59" s="110"/>
      <c r="AS59" s="110"/>
    </row>
    <row r="60" spans="1:45" x14ac:dyDescent="0.25">
      <c r="A60" s="207"/>
      <c r="C60" s="590"/>
      <c r="E60" s="154">
        <f t="shared" ref="E60:G60" si="16">+E47</f>
        <v>0</v>
      </c>
      <c r="F60" s="155" t="str">
        <f t="shared" si="16"/>
        <v/>
      </c>
      <c r="G60" s="156" t="str">
        <f t="shared" si="16"/>
        <v/>
      </c>
      <c r="H60" s="245"/>
      <c r="I60" s="148"/>
      <c r="J60" s="149"/>
      <c r="K60" s="149"/>
      <c r="L60" s="149"/>
      <c r="M60" s="150"/>
      <c r="N60" s="122"/>
      <c r="O60" s="148"/>
      <c r="P60" s="148"/>
      <c r="Q60" s="149"/>
      <c r="R60" s="149"/>
      <c r="S60" s="149"/>
      <c r="T60" s="150"/>
      <c r="U60" s="122"/>
      <c r="V60" s="148"/>
      <c r="W60" s="148"/>
      <c r="X60" s="149"/>
      <c r="Y60" s="149"/>
      <c r="Z60" s="149"/>
      <c r="AA60" s="150"/>
      <c r="AB60" s="122"/>
      <c r="AC60" s="151"/>
      <c r="AD60" s="151"/>
      <c r="AE60" s="152"/>
      <c r="AF60" s="152"/>
      <c r="AG60" s="152"/>
      <c r="AH60" s="153"/>
      <c r="AI60" s="153"/>
      <c r="AJ60" s="129">
        <f t="shared" si="8"/>
        <v>0</v>
      </c>
      <c r="AK60" s="130">
        <f t="shared" si="9"/>
        <v>0</v>
      </c>
      <c r="AL60" s="130">
        <f t="shared" si="10"/>
        <v>0</v>
      </c>
      <c r="AM60" s="131">
        <f t="shared" si="11"/>
        <v>0</v>
      </c>
      <c r="AN60" s="126" t="str">
        <f t="shared" si="14"/>
        <v/>
      </c>
      <c r="AO60" s="506" t="str">
        <f t="shared" si="15"/>
        <v/>
      </c>
      <c r="AP60" s="507"/>
      <c r="AQ60" s="163" t="str">
        <f t="shared" si="12"/>
        <v/>
      </c>
      <c r="AR60" s="110"/>
      <c r="AS60" s="110"/>
    </row>
    <row r="61" spans="1:45" x14ac:dyDescent="0.25">
      <c r="A61" s="207"/>
      <c r="C61" s="590"/>
      <c r="E61" s="154">
        <f t="shared" ref="E61:G62" si="17">+E48</f>
        <v>0</v>
      </c>
      <c r="F61" s="155" t="str">
        <f t="shared" si="17"/>
        <v/>
      </c>
      <c r="G61" s="156" t="str">
        <f t="shared" si="17"/>
        <v/>
      </c>
      <c r="H61" s="245"/>
      <c r="I61" s="148"/>
      <c r="J61" s="149"/>
      <c r="K61" s="149"/>
      <c r="L61" s="149"/>
      <c r="M61" s="150"/>
      <c r="N61" s="122"/>
      <c r="O61" s="148"/>
      <c r="P61" s="148"/>
      <c r="Q61" s="149"/>
      <c r="R61" s="149"/>
      <c r="S61" s="149"/>
      <c r="T61" s="150"/>
      <c r="U61" s="122"/>
      <c r="V61" s="148"/>
      <c r="W61" s="148"/>
      <c r="X61" s="149"/>
      <c r="Y61" s="149"/>
      <c r="Z61" s="149"/>
      <c r="AA61" s="150"/>
      <c r="AB61" s="122"/>
      <c r="AC61" s="151"/>
      <c r="AD61" s="151"/>
      <c r="AE61" s="152"/>
      <c r="AF61" s="152"/>
      <c r="AG61" s="152"/>
      <c r="AH61" s="153"/>
      <c r="AI61" s="153"/>
      <c r="AJ61" s="129">
        <f t="shared" si="8"/>
        <v>0</v>
      </c>
      <c r="AK61" s="130">
        <f t="shared" si="9"/>
        <v>0</v>
      </c>
      <c r="AL61" s="130">
        <f t="shared" si="10"/>
        <v>0</v>
      </c>
      <c r="AM61" s="131">
        <f t="shared" si="11"/>
        <v>0</v>
      </c>
      <c r="AN61" s="126" t="str">
        <f t="shared" si="14"/>
        <v/>
      </c>
      <c r="AO61" s="506" t="str">
        <f t="shared" si="15"/>
        <v/>
      </c>
      <c r="AP61" s="507"/>
      <c r="AQ61" s="163" t="str">
        <f t="shared" si="12"/>
        <v/>
      </c>
      <c r="AR61" s="110"/>
      <c r="AS61" s="110"/>
    </row>
    <row r="62" spans="1:45" ht="16.5" thickBot="1" x14ac:dyDescent="0.3">
      <c r="A62" s="207"/>
      <c r="C62" s="590"/>
      <c r="E62" s="157">
        <f t="shared" ref="E62" si="18">+E49</f>
        <v>0</v>
      </c>
      <c r="F62" s="155" t="str">
        <f t="shared" si="17"/>
        <v/>
      </c>
      <c r="G62" s="156" t="str">
        <f t="shared" si="17"/>
        <v/>
      </c>
      <c r="H62" s="246"/>
      <c r="I62" s="247"/>
      <c r="J62" s="248"/>
      <c r="K62" s="247"/>
      <c r="L62" s="248"/>
      <c r="M62" s="249"/>
      <c r="N62" s="250"/>
      <c r="O62" s="251"/>
      <c r="P62" s="251"/>
      <c r="Q62" s="248"/>
      <c r="R62" s="248"/>
      <c r="S62" s="248"/>
      <c r="T62" s="249"/>
      <c r="U62" s="250"/>
      <c r="V62" s="251"/>
      <c r="W62" s="251"/>
      <c r="X62" s="248"/>
      <c r="Y62" s="248"/>
      <c r="Z62" s="248"/>
      <c r="AA62" s="249"/>
      <c r="AB62" s="250"/>
      <c r="AC62" s="252"/>
      <c r="AD62" s="252"/>
      <c r="AE62" s="253"/>
      <c r="AF62" s="253"/>
      <c r="AG62" s="253"/>
      <c r="AH62" s="254"/>
      <c r="AI62" s="254"/>
      <c r="AJ62" s="255">
        <f t="shared" si="8"/>
        <v>0</v>
      </c>
      <c r="AK62" s="256">
        <f t="shared" si="9"/>
        <v>0</v>
      </c>
      <c r="AL62" s="256">
        <f t="shared" si="10"/>
        <v>0</v>
      </c>
      <c r="AM62" s="262">
        <f t="shared" si="11"/>
        <v>0</v>
      </c>
      <c r="AN62" s="137" t="str">
        <f t="shared" si="14"/>
        <v/>
      </c>
      <c r="AO62" s="538" t="str">
        <f t="shared" si="15"/>
        <v/>
      </c>
      <c r="AP62" s="539"/>
      <c r="AQ62" s="232" t="str">
        <f t="shared" si="12"/>
        <v/>
      </c>
      <c r="AR62" s="110"/>
      <c r="AS62" s="110"/>
    </row>
    <row r="63" spans="1:45" ht="16.5" thickBot="1" x14ac:dyDescent="0.3">
      <c r="A63" s="207"/>
      <c r="C63" s="590"/>
      <c r="E63" s="637" t="s">
        <v>257</v>
      </c>
      <c r="F63" s="638"/>
      <c r="G63" s="639"/>
      <c r="H63" s="242" t="str">
        <f>IFERROR(AVERAGEIF(H57:H62,"&gt;0"),"")</f>
        <v/>
      </c>
      <c r="I63" s="239"/>
      <c r="J63" s="242" t="str">
        <f t="shared" ref="J63:AI63" si="19">IFERROR(AVERAGEIF(J57:J62,"&gt;0"),"")</f>
        <v/>
      </c>
      <c r="K63" s="239"/>
      <c r="L63" s="242" t="str">
        <f t="shared" si="19"/>
        <v/>
      </c>
      <c r="M63" s="243"/>
      <c r="N63" s="244" t="str">
        <f t="shared" si="19"/>
        <v/>
      </c>
      <c r="O63" s="240" t="str">
        <f t="shared" si="19"/>
        <v/>
      </c>
      <c r="P63" s="241"/>
      <c r="Q63" s="240" t="str">
        <f t="shared" si="19"/>
        <v/>
      </c>
      <c r="R63" s="241"/>
      <c r="S63" s="240" t="str">
        <f t="shared" si="19"/>
        <v/>
      </c>
      <c r="T63" s="241"/>
      <c r="U63" s="240" t="str">
        <f t="shared" si="19"/>
        <v/>
      </c>
      <c r="V63" s="240" t="str">
        <f t="shared" si="19"/>
        <v/>
      </c>
      <c r="W63" s="241"/>
      <c r="X63" s="240" t="str">
        <f t="shared" si="19"/>
        <v/>
      </c>
      <c r="Y63" s="241"/>
      <c r="Z63" s="240" t="str">
        <f t="shared" si="19"/>
        <v/>
      </c>
      <c r="AA63" s="241"/>
      <c r="AB63" s="240" t="str">
        <f t="shared" si="19"/>
        <v/>
      </c>
      <c r="AC63" s="240" t="str">
        <f t="shared" si="19"/>
        <v/>
      </c>
      <c r="AD63" s="241"/>
      <c r="AE63" s="240" t="str">
        <f t="shared" si="19"/>
        <v/>
      </c>
      <c r="AF63" s="241"/>
      <c r="AG63" s="240" t="str">
        <f t="shared" si="19"/>
        <v/>
      </c>
      <c r="AH63" s="241"/>
      <c r="AI63" s="240" t="str">
        <f t="shared" si="19"/>
        <v/>
      </c>
      <c r="AJ63" s="257" t="str">
        <f>IFERROR(AVERAGEIF(AJ57:AJ62,"&gt;0"),"")</f>
        <v/>
      </c>
      <c r="AK63" s="258" t="str">
        <f>IFERROR(AVERAGEIF(AK57:AK62,"&gt;0"),"")</f>
        <v/>
      </c>
      <c r="AL63" s="258" t="str">
        <f>IFERROR(AVERAGEIF(AL57:AL62,"&gt;0"),"")</f>
        <v/>
      </c>
      <c r="AM63" s="259" t="str">
        <f>IFERROR(AVERAGEIF(AM57:AM62,"&gt;0"),"")</f>
        <v/>
      </c>
      <c r="AN63" s="230" t="str">
        <f>IFERROR(AVERAGEIF(AN57:AN62,"&gt;0"),"")</f>
        <v/>
      </c>
      <c r="AR63" s="110"/>
      <c r="AS63" s="110"/>
    </row>
    <row r="64" spans="1:45" ht="27" customHeight="1" x14ac:dyDescent="0.25">
      <c r="A64" s="207"/>
      <c r="C64" s="590"/>
      <c r="D64" s="75"/>
      <c r="E64" s="620" t="s">
        <v>276</v>
      </c>
      <c r="F64" s="620"/>
      <c r="G64" s="620"/>
      <c r="H64" s="620"/>
      <c r="I64" s="621"/>
      <c r="J64" s="620"/>
      <c r="K64" s="621"/>
      <c r="L64" s="620"/>
      <c r="M64" s="621"/>
      <c r="N64" s="620"/>
      <c r="O64" s="193"/>
      <c r="P64" s="193"/>
      <c r="Q64" s="193"/>
      <c r="AR64" s="110"/>
      <c r="AS64" s="110"/>
    </row>
    <row r="65" spans="1:45" ht="33.75" customHeight="1" x14ac:dyDescent="0.25">
      <c r="A65" s="207"/>
      <c r="C65" s="590"/>
      <c r="D65" s="75"/>
      <c r="E65" s="621"/>
      <c r="F65" s="621"/>
      <c r="G65" s="621"/>
      <c r="H65" s="621"/>
      <c r="I65" s="621"/>
      <c r="J65" s="621"/>
      <c r="K65" s="621"/>
      <c r="L65" s="621"/>
      <c r="M65" s="621"/>
      <c r="N65" s="621"/>
      <c r="O65" s="193"/>
      <c r="P65" s="193"/>
      <c r="Q65" s="193"/>
      <c r="AR65" s="110"/>
      <c r="AS65" s="110"/>
    </row>
    <row r="66" spans="1:45" ht="20.25" customHeight="1" x14ac:dyDescent="0.25">
      <c r="A66" s="207"/>
      <c r="C66" s="590"/>
      <c r="D66" s="75"/>
      <c r="E66" s="193"/>
      <c r="F66" s="193"/>
      <c r="G66" s="193"/>
      <c r="H66" s="193"/>
      <c r="I66" s="193"/>
      <c r="J66" s="193"/>
      <c r="K66" s="193"/>
      <c r="L66" s="193"/>
      <c r="AR66" s="110"/>
      <c r="AS66" s="110"/>
    </row>
    <row r="67" spans="1:45" x14ac:dyDescent="0.25">
      <c r="A67" s="207"/>
      <c r="C67" s="590"/>
      <c r="D67" s="75"/>
      <c r="E67" s="508" t="s">
        <v>294</v>
      </c>
      <c r="F67" s="508"/>
      <c r="G67" s="508"/>
      <c r="H67" s="508"/>
      <c r="I67" s="508"/>
      <c r="J67" s="508"/>
      <c r="K67" s="508"/>
      <c r="L67" s="192"/>
      <c r="AR67" s="110"/>
      <c r="AS67" s="110"/>
    </row>
    <row r="68" spans="1:45" ht="16.5" thickBot="1" x14ac:dyDescent="0.3">
      <c r="A68" s="207"/>
      <c r="C68" s="590"/>
      <c r="D68" s="75"/>
      <c r="E68" s="185"/>
      <c r="F68" s="185"/>
      <c r="G68" s="185"/>
      <c r="H68" s="185"/>
      <c r="I68" s="185"/>
      <c r="J68" s="185"/>
      <c r="K68" s="185"/>
      <c r="AR68" s="110"/>
      <c r="AS68" s="110"/>
    </row>
    <row r="69" spans="1:45" ht="16.5" thickBot="1" x14ac:dyDescent="0.3">
      <c r="A69" s="207"/>
      <c r="C69" s="590"/>
      <c r="D69" s="75"/>
      <c r="E69" s="270" t="s">
        <v>295</v>
      </c>
      <c r="F69" s="272" t="s">
        <v>258</v>
      </c>
      <c r="G69" s="160" t="s">
        <v>259</v>
      </c>
      <c r="H69" s="160" t="s">
        <v>260</v>
      </c>
      <c r="I69" s="269" t="s">
        <v>261</v>
      </c>
      <c r="AR69" s="110"/>
      <c r="AS69" s="110"/>
    </row>
    <row r="70" spans="1:45" x14ac:dyDescent="0.25">
      <c r="A70" s="207"/>
      <c r="C70" s="590"/>
      <c r="D70" s="75"/>
      <c r="E70" s="271">
        <f>IF(ISBLANK(E57),"",E57)</f>
        <v>0</v>
      </c>
      <c r="F70" s="273" t="str">
        <f>IFERROR(AJ57/AJ44,"")</f>
        <v/>
      </c>
      <c r="G70" s="159" t="str">
        <f t="shared" ref="G70:I74" si="20">IFERROR(AK57/AK44,"")</f>
        <v/>
      </c>
      <c r="H70" s="159" t="str">
        <f t="shared" si="20"/>
        <v/>
      </c>
      <c r="I70" s="263" t="str">
        <f>IFERROR(AM57/AM44,"")</f>
        <v/>
      </c>
      <c r="J70" s="75" t="str">
        <f>IFERROR(IF((AN57/AN44)&gt;V100%,100%,(AN57/AN44)),"")</f>
        <v/>
      </c>
      <c r="AR70" s="110"/>
      <c r="AS70" s="110"/>
    </row>
    <row r="71" spans="1:45" x14ac:dyDescent="0.25">
      <c r="A71" s="207"/>
      <c r="C71" s="590"/>
      <c r="D71" s="75"/>
      <c r="E71" s="271">
        <f t="shared" ref="E71:E75" si="21">IF(ISBLANK(E58),"",E58)</f>
        <v>0</v>
      </c>
      <c r="F71" s="273" t="str">
        <f t="shared" ref="F71:F74" si="22">IFERROR(AJ58/AJ45,"")</f>
        <v/>
      </c>
      <c r="G71" s="159" t="str">
        <f t="shared" si="20"/>
        <v/>
      </c>
      <c r="H71" s="159" t="str">
        <f t="shared" si="20"/>
        <v/>
      </c>
      <c r="I71" s="263" t="str">
        <f t="shared" si="20"/>
        <v/>
      </c>
      <c r="J71" s="75" t="str">
        <f>IFERROR(IF((AN58/AN45)&gt;100%,100%,(AN58/AN45)),"")</f>
        <v/>
      </c>
      <c r="AR71" s="110"/>
      <c r="AS71" s="110"/>
    </row>
    <row r="72" spans="1:45" x14ac:dyDescent="0.25">
      <c r="A72" s="207"/>
      <c r="C72" s="590"/>
      <c r="D72" s="75"/>
      <c r="E72" s="271">
        <f t="shared" si="21"/>
        <v>0</v>
      </c>
      <c r="F72" s="273" t="str">
        <f t="shared" si="22"/>
        <v/>
      </c>
      <c r="G72" s="159" t="str">
        <f t="shared" si="20"/>
        <v/>
      </c>
      <c r="H72" s="159" t="str">
        <f t="shared" si="20"/>
        <v/>
      </c>
      <c r="I72" s="263" t="str">
        <f t="shared" si="20"/>
        <v/>
      </c>
      <c r="J72" s="75" t="str">
        <f>IFERROR(IF((AN59/AN46)&gt;100%,100%,(AN59/AN46)),"")</f>
        <v/>
      </c>
      <c r="AR72" s="110"/>
      <c r="AS72" s="110"/>
    </row>
    <row r="73" spans="1:45" x14ac:dyDescent="0.25">
      <c r="A73" s="207"/>
      <c r="C73" s="590"/>
      <c r="D73" s="75"/>
      <c r="E73" s="271">
        <f t="shared" si="21"/>
        <v>0</v>
      </c>
      <c r="F73" s="273" t="str">
        <f t="shared" si="22"/>
        <v/>
      </c>
      <c r="G73" s="159" t="str">
        <f t="shared" si="20"/>
        <v/>
      </c>
      <c r="H73" s="159" t="str">
        <f t="shared" si="20"/>
        <v/>
      </c>
      <c r="I73" s="263" t="str">
        <f t="shared" si="20"/>
        <v/>
      </c>
      <c r="J73" s="75" t="str">
        <f>IFERROR(IF((AN60/AN47)&gt;100%,100%,(AN60/AN47)),"")</f>
        <v/>
      </c>
      <c r="AR73" s="110"/>
      <c r="AS73" s="110"/>
    </row>
    <row r="74" spans="1:45" x14ac:dyDescent="0.25">
      <c r="A74" s="207"/>
      <c r="C74" s="590"/>
      <c r="D74" s="75"/>
      <c r="E74" s="271">
        <f t="shared" si="21"/>
        <v>0</v>
      </c>
      <c r="F74" s="273" t="str">
        <f t="shared" si="22"/>
        <v/>
      </c>
      <c r="G74" s="159" t="str">
        <f t="shared" si="20"/>
        <v/>
      </c>
      <c r="H74" s="159" t="str">
        <f t="shared" si="20"/>
        <v/>
      </c>
      <c r="I74" s="263" t="str">
        <f t="shared" si="20"/>
        <v/>
      </c>
      <c r="J74" s="75" t="str">
        <f>IFERROR(IF((AN61/AN48)&gt;100%,100%,(AN61/AN48)),"")</f>
        <v/>
      </c>
      <c r="AR74" s="110"/>
      <c r="AS74" s="110"/>
    </row>
    <row r="75" spans="1:45" ht="16.5" thickBot="1" x14ac:dyDescent="0.3">
      <c r="A75" s="207"/>
      <c r="C75" s="590"/>
      <c r="D75" s="75"/>
      <c r="E75" s="271">
        <f t="shared" si="21"/>
        <v>0</v>
      </c>
      <c r="F75" s="274" t="str">
        <f>IFERROR(AJ62/AJ49,"")</f>
        <v/>
      </c>
      <c r="G75" s="264" t="str">
        <f t="shared" ref="G75:I75" si="23">IFERROR(AK62/AK49,"")</f>
        <v/>
      </c>
      <c r="H75" s="264" t="str">
        <f t="shared" si="23"/>
        <v/>
      </c>
      <c r="I75" s="265" t="str">
        <f t="shared" si="23"/>
        <v/>
      </c>
      <c r="J75" s="75" t="str">
        <f>IFERROR(IF((AN62/AN49)&gt;100%,100%,(AN62/AN49)),"")</f>
        <v/>
      </c>
      <c r="AR75" s="110"/>
      <c r="AS75" s="110"/>
    </row>
    <row r="76" spans="1:45" ht="16.5" customHeight="1" thickBot="1" x14ac:dyDescent="0.3">
      <c r="A76" s="207"/>
      <c r="C76" s="590"/>
      <c r="D76" s="75"/>
      <c r="E76" s="238" t="s">
        <v>249</v>
      </c>
      <c r="F76" s="266" t="str">
        <f>IFERROR(AJ63/AJ50,"")</f>
        <v/>
      </c>
      <c r="G76" s="267" t="str">
        <f t="shared" ref="G76:I76" si="24">IFERROR(AK63/AK50,"")</f>
        <v/>
      </c>
      <c r="H76" s="267" t="str">
        <f t="shared" si="24"/>
        <v/>
      </c>
      <c r="I76" s="268" t="str">
        <f t="shared" si="24"/>
        <v/>
      </c>
      <c r="J76" s="75" t="str">
        <f>IFERROR((AVERAGE(J70:J75)),"")</f>
        <v/>
      </c>
      <c r="AR76" s="110"/>
      <c r="AS76" s="110"/>
    </row>
    <row r="77" spans="1:45" ht="16.5" customHeight="1" x14ac:dyDescent="0.25">
      <c r="A77" s="207"/>
      <c r="C77" s="590"/>
      <c r="D77" s="75"/>
      <c r="E77" s="194"/>
      <c r="F77" s="195"/>
      <c r="G77" s="195"/>
      <c r="H77" s="195"/>
      <c r="I77" s="195"/>
      <c r="K77" s="195"/>
      <c r="AR77" s="110"/>
      <c r="AS77" s="110"/>
    </row>
    <row r="78" spans="1:45" ht="16.5" customHeight="1" x14ac:dyDescent="0.25">
      <c r="A78" s="207"/>
      <c r="C78" s="590"/>
      <c r="D78" s="75"/>
      <c r="E78" s="194"/>
      <c r="F78" s="195"/>
      <c r="G78" s="195"/>
      <c r="H78" s="195"/>
      <c r="I78" s="195"/>
      <c r="J78" s="195"/>
      <c r="K78" s="195"/>
      <c r="AR78" s="110"/>
      <c r="AS78" s="110"/>
    </row>
    <row r="79" spans="1:45" ht="16.5" customHeight="1" x14ac:dyDescent="0.25">
      <c r="A79" s="207"/>
      <c r="C79" s="590"/>
      <c r="D79" s="75"/>
      <c r="E79" s="597" t="s">
        <v>277</v>
      </c>
      <c r="F79" s="597"/>
      <c r="G79" s="597"/>
      <c r="H79" s="597"/>
      <c r="I79" s="597"/>
      <c r="J79" s="597"/>
      <c r="K79" s="597"/>
      <c r="L79" s="597"/>
      <c r="M79" s="597"/>
      <c r="N79" s="196"/>
      <c r="O79" s="197"/>
      <c r="P79" s="198"/>
      <c r="Q79" s="198"/>
      <c r="AR79" s="110"/>
      <c r="AS79" s="110"/>
    </row>
    <row r="80" spans="1:45" ht="16.5" customHeight="1" thickBot="1" x14ac:dyDescent="0.3">
      <c r="A80" s="207"/>
      <c r="C80" s="590"/>
      <c r="D80" s="75"/>
      <c r="E80" s="199"/>
      <c r="F80" s="199"/>
      <c r="G80" s="199"/>
      <c r="H80" s="199"/>
      <c r="I80" s="199"/>
      <c r="J80" s="199"/>
      <c r="K80" s="199"/>
      <c r="L80" s="199"/>
      <c r="M80" s="199"/>
      <c r="N80" s="199"/>
      <c r="O80" s="199"/>
      <c r="P80" s="198"/>
      <c r="Q80" s="198"/>
      <c r="AR80" s="110"/>
      <c r="AS80" s="110"/>
    </row>
    <row r="81" spans="1:45" ht="60" customHeight="1" thickBot="1" x14ac:dyDescent="0.3">
      <c r="A81" s="207"/>
      <c r="C81" s="590"/>
      <c r="D81" s="75"/>
      <c r="E81" s="158" t="s">
        <v>295</v>
      </c>
      <c r="F81" s="160" t="s">
        <v>258</v>
      </c>
      <c r="G81" s="160" t="s">
        <v>259</v>
      </c>
      <c r="H81" s="532" t="s">
        <v>260</v>
      </c>
      <c r="I81" s="533"/>
      <c r="J81" s="532" t="s">
        <v>261</v>
      </c>
      <c r="K81" s="534"/>
      <c r="P81" s="198"/>
      <c r="AR81" s="110"/>
      <c r="AS81" s="110"/>
    </row>
    <row r="82" spans="1:45" ht="16.5" customHeight="1" x14ac:dyDescent="0.25">
      <c r="A82" s="207"/>
      <c r="C82" s="590"/>
      <c r="D82" s="75"/>
      <c r="E82" s="161">
        <f>IF(ISBLANK(E57),"",E57)</f>
        <v>0</v>
      </c>
      <c r="F82" s="162" t="str">
        <f>IFERROR(IF(SUM($G57+AJ57)&lt;&gt;100%,"",1),"")</f>
        <v/>
      </c>
      <c r="G82" s="162" t="str">
        <f>IFERROR(IF(G57+SUM(AJ57:AK57)&lt;&gt;100%,"",1),"")</f>
        <v/>
      </c>
      <c r="H82" s="515" t="str">
        <f>IFERROR(IF(G57+SUM(AJ57:AL57)&lt;&gt;100%,"",1),"")</f>
        <v/>
      </c>
      <c r="I82" s="516"/>
      <c r="J82" s="515" t="str">
        <f>IFERROR(IF(G57+SUM(AJ57:AM57)&lt;&gt;100%,"",1),"")</f>
        <v/>
      </c>
      <c r="K82" s="517"/>
      <c r="P82" s="198"/>
      <c r="AR82" s="110"/>
      <c r="AS82" s="110"/>
    </row>
    <row r="83" spans="1:45" ht="16.5" customHeight="1" x14ac:dyDescent="0.25">
      <c r="A83" s="207"/>
      <c r="C83" s="590"/>
      <c r="D83" s="75"/>
      <c r="E83" s="161">
        <f t="shared" ref="E83" si="25">IF(ISBLANK(E58),"",E58)</f>
        <v>0</v>
      </c>
      <c r="F83" s="162" t="str">
        <f t="shared" ref="F83:H87" si="26">IFERROR(IF(SUM($H60+AD60)&lt;&gt;100%,"",1),"")</f>
        <v/>
      </c>
      <c r="G83" s="162" t="str">
        <f t="shared" si="26"/>
        <v/>
      </c>
      <c r="H83" s="503" t="str">
        <f t="shared" si="26"/>
        <v/>
      </c>
      <c r="I83" s="504"/>
      <c r="J83" s="503" t="str">
        <f>IFERROR(IF(SUM($H60+AG60)&lt;&gt;100%,"",1),"")</f>
        <v/>
      </c>
      <c r="K83" s="505"/>
      <c r="P83" s="198"/>
      <c r="AR83" s="110"/>
      <c r="AS83" s="110"/>
    </row>
    <row r="84" spans="1:45" ht="16.5" customHeight="1" x14ac:dyDescent="0.25">
      <c r="A84" s="207"/>
      <c r="C84" s="590"/>
      <c r="D84" s="75"/>
      <c r="E84" s="161">
        <f t="shared" ref="E84" si="27">IF(ISBLANK(E59),"",E59)</f>
        <v>0</v>
      </c>
      <c r="F84" s="162" t="str">
        <f t="shared" si="26"/>
        <v/>
      </c>
      <c r="G84" s="162" t="str">
        <f t="shared" si="26"/>
        <v/>
      </c>
      <c r="H84" s="503" t="str">
        <f t="shared" si="26"/>
        <v/>
      </c>
      <c r="I84" s="504"/>
      <c r="J84" s="503" t="str">
        <f>IFERROR(IF(SUM($H61+AG61)&lt;&gt;100%,"",1),"")</f>
        <v/>
      </c>
      <c r="K84" s="505"/>
      <c r="P84" s="198"/>
      <c r="AR84" s="110"/>
      <c r="AS84" s="110"/>
    </row>
    <row r="85" spans="1:45" ht="16.5" customHeight="1" x14ac:dyDescent="0.25">
      <c r="A85" s="207"/>
      <c r="C85" s="590"/>
      <c r="D85" s="75"/>
      <c r="E85" s="161">
        <f t="shared" ref="E85" si="28">IF(ISBLANK(E60),"",E60)</f>
        <v>0</v>
      </c>
      <c r="F85" s="162" t="str">
        <f t="shared" si="26"/>
        <v/>
      </c>
      <c r="G85" s="162" t="str">
        <f t="shared" si="26"/>
        <v/>
      </c>
      <c r="H85" s="503" t="str">
        <f t="shared" si="26"/>
        <v/>
      </c>
      <c r="I85" s="504"/>
      <c r="J85" s="503" t="str">
        <f>IFERROR(IF(SUM($H62+AG62)&lt;&gt;100%,"",1),"")</f>
        <v/>
      </c>
      <c r="K85" s="505"/>
      <c r="P85" s="198"/>
      <c r="AR85" s="110"/>
      <c r="AS85" s="110"/>
    </row>
    <row r="86" spans="1:45" ht="16.5" customHeight="1" x14ac:dyDescent="0.25">
      <c r="A86" s="207"/>
      <c r="C86" s="590"/>
      <c r="D86" s="75"/>
      <c r="E86" s="161">
        <f t="shared" ref="E86" si="29">IF(ISBLANK(E61),"",E61)</f>
        <v>0</v>
      </c>
      <c r="F86" s="162" t="str">
        <f t="shared" si="26"/>
        <v/>
      </c>
      <c r="G86" s="162" t="str">
        <f t="shared" si="26"/>
        <v/>
      </c>
      <c r="H86" s="503" t="str">
        <f t="shared" si="26"/>
        <v/>
      </c>
      <c r="I86" s="504"/>
      <c r="J86" s="503" t="str">
        <f>IFERROR(IF(SUM($H63+AG63)&lt;&gt;100%,"",1),"")</f>
        <v/>
      </c>
      <c r="K86" s="505"/>
      <c r="P86" s="198"/>
      <c r="AR86" s="110"/>
      <c r="AS86" s="110"/>
    </row>
    <row r="87" spans="1:45" ht="16.5" customHeight="1" thickBot="1" x14ac:dyDescent="0.3">
      <c r="A87" s="207"/>
      <c r="C87" s="590"/>
      <c r="D87" s="75"/>
      <c r="E87" s="161">
        <f t="shared" ref="E87" si="30">IF(ISBLANK(E62),"",E62)</f>
        <v>0</v>
      </c>
      <c r="F87" s="164" t="str">
        <f t="shared" si="26"/>
        <v/>
      </c>
      <c r="G87" s="164" t="str">
        <f t="shared" si="26"/>
        <v/>
      </c>
      <c r="H87" s="535" t="str">
        <f t="shared" si="26"/>
        <v/>
      </c>
      <c r="I87" s="536"/>
      <c r="J87" s="535" t="str">
        <f>IFERROR(IF(SUM($H64+AG64)&lt;&gt;100%,"",1),"")</f>
        <v/>
      </c>
      <c r="K87" s="537"/>
      <c r="P87" s="198"/>
      <c r="AR87" s="110"/>
      <c r="AS87" s="110"/>
    </row>
    <row r="88" spans="1:45" ht="16.5" customHeight="1" thickBot="1" x14ac:dyDescent="0.3">
      <c r="A88" s="207"/>
      <c r="C88" s="590"/>
      <c r="D88" s="75"/>
      <c r="E88" s="235" t="s">
        <v>248</v>
      </c>
      <c r="F88" s="236">
        <f>SUM(F82:F87)</f>
        <v>0</v>
      </c>
      <c r="G88" s="165">
        <f t="shared" ref="G88:J88" si="31">SUM(G82:G87)</f>
        <v>0</v>
      </c>
      <c r="H88" s="540">
        <f t="shared" si="31"/>
        <v>0</v>
      </c>
      <c r="I88" s="541"/>
      <c r="J88" s="540">
        <f t="shared" si="31"/>
        <v>0</v>
      </c>
      <c r="K88" s="542"/>
      <c r="P88" s="198"/>
      <c r="AR88" s="110"/>
      <c r="AS88" s="110"/>
    </row>
    <row r="89" spans="1:45" ht="16.5" customHeight="1" x14ac:dyDescent="0.25">
      <c r="A89" s="207"/>
      <c r="C89" s="590"/>
      <c r="D89" s="75"/>
      <c r="E89" s="543" t="s">
        <v>262</v>
      </c>
      <c r="F89" s="543"/>
      <c r="G89" s="543"/>
      <c r="H89" s="543"/>
      <c r="I89" s="543"/>
      <c r="J89" s="543"/>
      <c r="K89" s="543"/>
      <c r="L89" s="543"/>
      <c r="M89" s="543"/>
      <c r="N89" s="543"/>
      <c r="O89" s="543"/>
      <c r="P89" s="198"/>
      <c r="Q89" s="198"/>
      <c r="AR89" s="110"/>
      <c r="AS89" s="110"/>
    </row>
    <row r="90" spans="1:45" ht="18" customHeight="1" thickBot="1" x14ac:dyDescent="0.3">
      <c r="A90" s="207"/>
      <c r="C90" s="591"/>
      <c r="D90" s="105"/>
      <c r="E90" s="166"/>
      <c r="F90" s="166"/>
      <c r="G90" s="166"/>
      <c r="H90" s="166"/>
      <c r="I90" s="166"/>
      <c r="J90" s="166"/>
      <c r="K90" s="166"/>
      <c r="L90" s="166"/>
      <c r="M90" s="166"/>
      <c r="N90" s="166"/>
      <c r="O90" s="166"/>
      <c r="P90" s="166"/>
      <c r="Q90" s="166"/>
      <c r="R90" s="184"/>
      <c r="S90" s="184"/>
      <c r="T90" s="184"/>
      <c r="U90" s="184"/>
      <c r="V90" s="184"/>
      <c r="W90" s="184"/>
      <c r="X90" s="184"/>
      <c r="Y90" s="184"/>
      <c r="Z90" s="184"/>
      <c r="AA90" s="184"/>
      <c r="AB90" s="184"/>
      <c r="AC90" s="184"/>
      <c r="AD90" s="184"/>
      <c r="AE90" s="184"/>
      <c r="AF90" s="184"/>
      <c r="AG90" s="184"/>
      <c r="AH90" s="184"/>
      <c r="AI90" s="184"/>
      <c r="AJ90" s="184"/>
      <c r="AK90" s="184"/>
      <c r="AL90" s="184"/>
      <c r="AM90" s="184"/>
      <c r="AN90" s="184"/>
      <c r="AO90" s="184"/>
      <c r="AP90" s="184"/>
      <c r="AQ90" s="184"/>
      <c r="AR90" s="200"/>
      <c r="AS90" s="110"/>
    </row>
    <row r="91" spans="1:45" ht="16.5" thickBot="1" x14ac:dyDescent="0.3">
      <c r="A91" s="219"/>
      <c r="B91" s="184"/>
      <c r="C91" s="184"/>
      <c r="D91" s="220"/>
      <c r="E91" s="184"/>
      <c r="F91" s="184"/>
      <c r="G91" s="184"/>
      <c r="H91" s="184"/>
      <c r="I91" s="184"/>
      <c r="J91" s="184"/>
      <c r="K91" s="184"/>
      <c r="L91" s="184"/>
      <c r="M91" s="184"/>
      <c r="N91" s="184"/>
      <c r="O91" s="184"/>
      <c r="P91" s="184"/>
      <c r="Q91" s="184"/>
      <c r="R91" s="184"/>
      <c r="S91" s="184"/>
      <c r="T91" s="184"/>
      <c r="U91" s="184"/>
      <c r="V91" s="184"/>
      <c r="W91" s="184"/>
      <c r="X91" s="184"/>
      <c r="Y91" s="184"/>
      <c r="Z91" s="184"/>
      <c r="AA91" s="184"/>
      <c r="AB91" s="184"/>
      <c r="AC91" s="184"/>
      <c r="AD91" s="184"/>
      <c r="AE91" s="184"/>
      <c r="AF91" s="184"/>
      <c r="AG91" s="184"/>
      <c r="AH91" s="184"/>
      <c r="AI91" s="184"/>
      <c r="AJ91" s="184"/>
      <c r="AK91" s="184"/>
      <c r="AL91" s="184"/>
      <c r="AM91" s="184"/>
      <c r="AN91" s="184"/>
      <c r="AO91" s="184"/>
      <c r="AP91" s="184"/>
      <c r="AQ91" s="184"/>
      <c r="AR91" s="184"/>
      <c r="AS91" s="200"/>
    </row>
    <row r="92" spans="1:45" ht="16.5" thickBot="1" x14ac:dyDescent="0.3">
      <c r="A92" s="207"/>
    </row>
    <row r="93" spans="1:45" s="174" customFormat="1" ht="17.25" thickBot="1" x14ac:dyDescent="0.35">
      <c r="A93" s="167"/>
      <c r="B93" s="168"/>
      <c r="C93" s="169"/>
      <c r="D93" s="170"/>
      <c r="E93" s="170"/>
      <c r="F93" s="170"/>
      <c r="G93" s="170"/>
      <c r="H93" s="170"/>
      <c r="I93" s="170"/>
      <c r="J93" s="170"/>
      <c r="K93" s="170"/>
      <c r="L93" s="170"/>
      <c r="M93" s="170"/>
      <c r="N93" s="170"/>
      <c r="O93" s="170"/>
      <c r="P93" s="170"/>
      <c r="Q93" s="171"/>
      <c r="R93" s="171"/>
      <c r="S93" s="172"/>
      <c r="T93" s="171"/>
      <c r="U93" s="171"/>
      <c r="V93" s="171"/>
      <c r="W93" s="171"/>
      <c r="X93" s="171"/>
      <c r="Y93" s="171"/>
      <c r="Z93" s="173"/>
    </row>
    <row r="94" spans="1:45" s="174" customFormat="1" ht="17.25" thickBot="1" x14ac:dyDescent="0.35">
      <c r="A94" s="175"/>
      <c r="B94" s="560" t="s">
        <v>263</v>
      </c>
      <c r="C94" s="561"/>
      <c r="D94" s="561"/>
      <c r="E94" s="561"/>
      <c r="F94" s="561"/>
      <c r="G94" s="561"/>
      <c r="H94" s="561"/>
      <c r="I94" s="561"/>
      <c r="J94" s="561"/>
      <c r="K94" s="561"/>
      <c r="L94" s="561"/>
      <c r="M94" s="561"/>
      <c r="N94" s="561"/>
      <c r="O94" s="561"/>
      <c r="P94" s="561"/>
      <c r="Q94" s="561"/>
      <c r="R94" s="561"/>
      <c r="S94" s="562"/>
      <c r="T94" s="221"/>
      <c r="U94" s="221"/>
      <c r="V94" s="221"/>
      <c r="W94" s="221"/>
      <c r="X94" s="222"/>
      <c r="Y94" s="201"/>
      <c r="Z94" s="176"/>
    </row>
    <row r="95" spans="1:45" s="174" customFormat="1" ht="16.5" x14ac:dyDescent="0.3">
      <c r="A95" s="175"/>
      <c r="B95" s="545">
        <v>1</v>
      </c>
      <c r="C95" s="548" t="s">
        <v>162</v>
      </c>
      <c r="D95" s="549"/>
      <c r="E95" s="550"/>
      <c r="F95" s="551">
        <v>0</v>
      </c>
      <c r="G95" s="552"/>
      <c r="H95" s="552"/>
      <c r="I95" s="552"/>
      <c r="J95" s="552"/>
      <c r="K95" s="552"/>
      <c r="L95" s="552"/>
      <c r="M95" s="552"/>
      <c r="N95" s="552"/>
      <c r="O95" s="552"/>
      <c r="P95" s="552"/>
      <c r="Q95" s="552"/>
      <c r="R95" s="552"/>
      <c r="S95" s="553"/>
      <c r="T95" s="223"/>
      <c r="U95" s="223"/>
      <c r="V95" s="223"/>
      <c r="W95" s="223"/>
      <c r="X95" s="222"/>
      <c r="Y95" s="201"/>
      <c r="Z95" s="176"/>
    </row>
    <row r="96" spans="1:45" s="174" customFormat="1" ht="16.5" x14ac:dyDescent="0.3">
      <c r="A96" s="175"/>
      <c r="B96" s="546"/>
      <c r="C96" s="554" t="s">
        <v>1</v>
      </c>
      <c r="D96" s="555"/>
      <c r="E96" s="556"/>
      <c r="F96" s="557"/>
      <c r="G96" s="558"/>
      <c r="H96" s="558"/>
      <c r="I96" s="558"/>
      <c r="J96" s="558"/>
      <c r="K96" s="558"/>
      <c r="L96" s="558"/>
      <c r="M96" s="558"/>
      <c r="N96" s="558"/>
      <c r="O96" s="558"/>
      <c r="P96" s="558"/>
      <c r="Q96" s="558"/>
      <c r="R96" s="558"/>
      <c r="S96" s="559"/>
      <c r="T96" s="223"/>
      <c r="U96" s="223"/>
      <c r="V96" s="223"/>
      <c r="W96" s="223"/>
      <c r="X96" s="222"/>
      <c r="Y96" s="201"/>
      <c r="Z96" s="176"/>
    </row>
    <row r="97" spans="1:26" s="174" customFormat="1" ht="16.5" x14ac:dyDescent="0.3">
      <c r="A97" s="175"/>
      <c r="B97" s="546"/>
      <c r="C97" s="554" t="s">
        <v>264</v>
      </c>
      <c r="D97" s="555"/>
      <c r="E97" s="556"/>
      <c r="F97" s="557"/>
      <c r="G97" s="558"/>
      <c r="H97" s="558"/>
      <c r="I97" s="558"/>
      <c r="J97" s="558"/>
      <c r="K97" s="558"/>
      <c r="L97" s="558"/>
      <c r="M97" s="558"/>
      <c r="N97" s="558"/>
      <c r="O97" s="558"/>
      <c r="P97" s="558"/>
      <c r="Q97" s="558"/>
      <c r="R97" s="558"/>
      <c r="S97" s="559"/>
      <c r="T97" s="223"/>
      <c r="U97" s="223"/>
      <c r="V97" s="223"/>
      <c r="W97" s="223"/>
      <c r="X97" s="222"/>
      <c r="Y97" s="201"/>
      <c r="Z97" s="176"/>
    </row>
    <row r="98" spans="1:26" s="174" customFormat="1" ht="16.5" x14ac:dyDescent="0.3">
      <c r="A98" s="175"/>
      <c r="B98" s="546"/>
      <c r="C98" s="554" t="s">
        <v>160</v>
      </c>
      <c r="D98" s="555"/>
      <c r="E98" s="556"/>
      <c r="F98" s="557"/>
      <c r="G98" s="558"/>
      <c r="H98" s="558"/>
      <c r="I98" s="558"/>
      <c r="J98" s="558"/>
      <c r="K98" s="558"/>
      <c r="L98" s="558"/>
      <c r="M98" s="558"/>
      <c r="N98" s="558"/>
      <c r="O98" s="558"/>
      <c r="P98" s="558"/>
      <c r="Q98" s="558"/>
      <c r="R98" s="558"/>
      <c r="S98" s="559"/>
      <c r="T98" s="223"/>
      <c r="U98" s="223"/>
      <c r="V98" s="223"/>
      <c r="W98" s="223"/>
      <c r="X98" s="222"/>
      <c r="Y98" s="201"/>
      <c r="Z98" s="176"/>
    </row>
    <row r="99" spans="1:26" s="174" customFormat="1" ht="16.5" x14ac:dyDescent="0.3">
      <c r="A99" s="175"/>
      <c r="B99" s="546"/>
      <c r="C99" s="554" t="s">
        <v>265</v>
      </c>
      <c r="D99" s="555"/>
      <c r="E99" s="556"/>
      <c r="F99" s="557"/>
      <c r="G99" s="558"/>
      <c r="H99" s="558"/>
      <c r="I99" s="558"/>
      <c r="J99" s="558"/>
      <c r="K99" s="558"/>
      <c r="L99" s="558"/>
      <c r="M99" s="558"/>
      <c r="N99" s="558"/>
      <c r="O99" s="558"/>
      <c r="P99" s="558"/>
      <c r="Q99" s="558"/>
      <c r="R99" s="558"/>
      <c r="S99" s="559"/>
      <c r="T99" s="223"/>
      <c r="U99" s="223"/>
      <c r="V99" s="223"/>
      <c r="W99" s="223"/>
      <c r="X99" s="222"/>
      <c r="Y99" s="201"/>
      <c r="Z99" s="176"/>
    </row>
    <row r="100" spans="1:26" s="174" customFormat="1" ht="16.5" x14ac:dyDescent="0.3">
      <c r="A100" s="175"/>
      <c r="B100" s="546"/>
      <c r="C100" s="554" t="s">
        <v>163</v>
      </c>
      <c r="D100" s="555"/>
      <c r="E100" s="556"/>
      <c r="F100" s="557"/>
      <c r="G100" s="558"/>
      <c r="H100" s="558"/>
      <c r="I100" s="558"/>
      <c r="J100" s="558"/>
      <c r="K100" s="558"/>
      <c r="L100" s="558"/>
      <c r="M100" s="558"/>
      <c r="N100" s="558"/>
      <c r="O100" s="558"/>
      <c r="P100" s="558"/>
      <c r="Q100" s="558"/>
      <c r="R100" s="558"/>
      <c r="S100" s="559"/>
      <c r="T100" s="223"/>
      <c r="U100" s="223"/>
      <c r="V100" s="223"/>
      <c r="W100" s="223"/>
      <c r="X100" s="222"/>
      <c r="Y100" s="201"/>
      <c r="Z100" s="176"/>
    </row>
    <row r="101" spans="1:26" s="174" customFormat="1" ht="17.25" thickBot="1" x14ac:dyDescent="0.35">
      <c r="A101" s="175"/>
      <c r="B101" s="547"/>
      <c r="C101" s="563" t="s">
        <v>266</v>
      </c>
      <c r="D101" s="564"/>
      <c r="E101" s="565"/>
      <c r="F101" s="566"/>
      <c r="G101" s="567"/>
      <c r="H101" s="567"/>
      <c r="I101" s="567"/>
      <c r="J101" s="567"/>
      <c r="K101" s="567"/>
      <c r="L101" s="567"/>
      <c r="M101" s="567"/>
      <c r="N101" s="567"/>
      <c r="O101" s="567"/>
      <c r="P101" s="567"/>
      <c r="Q101" s="567"/>
      <c r="R101" s="567"/>
      <c r="S101" s="568"/>
      <c r="T101" s="223"/>
      <c r="U101" s="223"/>
      <c r="V101" s="223"/>
      <c r="W101" s="223"/>
      <c r="X101" s="222"/>
      <c r="Y101" s="201"/>
      <c r="Z101" s="176"/>
    </row>
    <row r="102" spans="1:26" s="174" customFormat="1" ht="17.25" thickBot="1" x14ac:dyDescent="0.35">
      <c r="A102" s="177"/>
      <c r="B102" s="178"/>
      <c r="C102" s="179"/>
      <c r="D102" s="180"/>
      <c r="E102" s="180"/>
      <c r="F102" s="181"/>
      <c r="G102" s="181"/>
      <c r="H102" s="181"/>
      <c r="I102" s="181"/>
      <c r="J102" s="181"/>
      <c r="K102" s="181"/>
      <c r="L102" s="181"/>
      <c r="M102" s="181"/>
      <c r="N102" s="181"/>
      <c r="O102" s="181"/>
      <c r="P102" s="181"/>
      <c r="Q102" s="182"/>
      <c r="R102" s="182"/>
      <c r="S102" s="172"/>
      <c r="T102" s="182"/>
      <c r="U102" s="182"/>
      <c r="V102" s="182"/>
      <c r="W102" s="182"/>
      <c r="X102" s="182"/>
      <c r="Y102" s="182"/>
      <c r="Z102" s="183"/>
    </row>
  </sheetData>
  <sheetProtection insertRows="0"/>
  <mergeCells count="203">
    <mergeCell ref="E51:P51"/>
    <mergeCell ref="AJ55:AM55"/>
    <mergeCell ref="AN55:AN56"/>
    <mergeCell ref="E64:N65"/>
    <mergeCell ref="AO55:AP56"/>
    <mergeCell ref="AQ55:AQ56"/>
    <mergeCell ref="L30:M30"/>
    <mergeCell ref="N30:P30"/>
    <mergeCell ref="N31:P31"/>
    <mergeCell ref="N32:P32"/>
    <mergeCell ref="N33:P33"/>
    <mergeCell ref="N34:P34"/>
    <mergeCell ref="N35:P35"/>
    <mergeCell ref="N36:P36"/>
    <mergeCell ref="N37:P37"/>
    <mergeCell ref="F41:F43"/>
    <mergeCell ref="Q44:R44"/>
    <mergeCell ref="S44:T44"/>
    <mergeCell ref="H46:I46"/>
    <mergeCell ref="J46:K46"/>
    <mergeCell ref="E63:G63"/>
    <mergeCell ref="G55:G56"/>
    <mergeCell ref="F55:F56"/>
    <mergeCell ref="E55:E56"/>
    <mergeCell ref="AJ41:AN41"/>
    <mergeCell ref="H44:I44"/>
    <mergeCell ref="J44:K44"/>
    <mergeCell ref="L44:M44"/>
    <mergeCell ref="O44:P44"/>
    <mergeCell ref="H42:N42"/>
    <mergeCell ref="H41:N41"/>
    <mergeCell ref="Z49:AA49"/>
    <mergeCell ref="V44:W44"/>
    <mergeCell ref="X44:Y44"/>
    <mergeCell ref="Z44:AA44"/>
    <mergeCell ref="S47:T47"/>
    <mergeCell ref="V47:W47"/>
    <mergeCell ref="X47:Y47"/>
    <mergeCell ref="Z47:AA47"/>
    <mergeCell ref="V45:W45"/>
    <mergeCell ref="V42:AB42"/>
    <mergeCell ref="O41:U41"/>
    <mergeCell ref="V41:AB41"/>
    <mergeCell ref="X45:Y45"/>
    <mergeCell ref="Z45:AA45"/>
    <mergeCell ref="J48:K48"/>
    <mergeCell ref="L48:M48"/>
    <mergeCell ref="O48:P48"/>
    <mergeCell ref="AK42:AK43"/>
    <mergeCell ref="AL42:AL43"/>
    <mergeCell ref="AM42:AM43"/>
    <mergeCell ref="AN42:AN43"/>
    <mergeCell ref="S43:T43"/>
    <mergeCell ref="V43:W43"/>
    <mergeCell ref="X43:Y43"/>
    <mergeCell ref="Z43:AA43"/>
    <mergeCell ref="AJ42:AJ43"/>
    <mergeCell ref="AG46:AH46"/>
    <mergeCell ref="S48:T48"/>
    <mergeCell ref="Q48:R48"/>
    <mergeCell ref="D11:E11"/>
    <mergeCell ref="L31:M31"/>
    <mergeCell ref="L32:M32"/>
    <mergeCell ref="L33:M33"/>
    <mergeCell ref="L34:M34"/>
    <mergeCell ref="L35:M35"/>
    <mergeCell ref="L36:M36"/>
    <mergeCell ref="L37:M37"/>
    <mergeCell ref="E38:P38"/>
    <mergeCell ref="B1:Q1"/>
    <mergeCell ref="B2:Q2"/>
    <mergeCell ref="B3:Q3"/>
    <mergeCell ref="B4:E4"/>
    <mergeCell ref="B5:Q5"/>
    <mergeCell ref="G41:G43"/>
    <mergeCell ref="E41:E43"/>
    <mergeCell ref="E40:K40"/>
    <mergeCell ref="E53:K53"/>
    <mergeCell ref="H16:O16"/>
    <mergeCell ref="C21:C90"/>
    <mergeCell ref="E22:J22"/>
    <mergeCell ref="E23:F23"/>
    <mergeCell ref="E24:F24"/>
    <mergeCell ref="E25:F25"/>
    <mergeCell ref="E26:F26"/>
    <mergeCell ref="E27:G27"/>
    <mergeCell ref="E28:Q28"/>
    <mergeCell ref="E50:G50"/>
    <mergeCell ref="H55:N55"/>
    <mergeCell ref="O55:U55"/>
    <mergeCell ref="H48:I48"/>
    <mergeCell ref="Q47:R47"/>
    <mergeCell ref="E79:M79"/>
    <mergeCell ref="B95:B101"/>
    <mergeCell ref="C95:E95"/>
    <mergeCell ref="F95:S95"/>
    <mergeCell ref="C96:E96"/>
    <mergeCell ref="F96:S96"/>
    <mergeCell ref="C97:E97"/>
    <mergeCell ref="F97:S97"/>
    <mergeCell ref="J86:K86"/>
    <mergeCell ref="B94:S94"/>
    <mergeCell ref="C98:E98"/>
    <mergeCell ref="F98:S98"/>
    <mergeCell ref="C99:E99"/>
    <mergeCell ref="F99:S99"/>
    <mergeCell ref="C100:E100"/>
    <mergeCell ref="F100:S100"/>
    <mergeCell ref="C101:E101"/>
    <mergeCell ref="F101:S101"/>
    <mergeCell ref="H81:I81"/>
    <mergeCell ref="J81:K81"/>
    <mergeCell ref="H87:I87"/>
    <mergeCell ref="J87:K87"/>
    <mergeCell ref="AO62:AP62"/>
    <mergeCell ref="H88:I88"/>
    <mergeCell ref="J88:K88"/>
    <mergeCell ref="E89:O89"/>
    <mergeCell ref="O42:U42"/>
    <mergeCell ref="H43:I43"/>
    <mergeCell ref="J43:K43"/>
    <mergeCell ref="L43:M43"/>
    <mergeCell ref="O43:P43"/>
    <mergeCell ref="Q43:R43"/>
    <mergeCell ref="H45:I45"/>
    <mergeCell ref="J45:K45"/>
    <mergeCell ref="L45:M45"/>
    <mergeCell ref="O45:P45"/>
    <mergeCell ref="Q45:R45"/>
    <mergeCell ref="S45:T45"/>
    <mergeCell ref="H47:I47"/>
    <mergeCell ref="J47:K47"/>
    <mergeCell ref="L47:M47"/>
    <mergeCell ref="O47:P47"/>
    <mergeCell ref="AG49:AH49"/>
    <mergeCell ref="V48:W48"/>
    <mergeCell ref="X48:Y48"/>
    <mergeCell ref="AE47:AF47"/>
    <mergeCell ref="AG47:AH47"/>
    <mergeCell ref="AC48:AD48"/>
    <mergeCell ref="AE48:AF48"/>
    <mergeCell ref="AG48:AH48"/>
    <mergeCell ref="AO61:AP61"/>
    <mergeCell ref="AC47:AD47"/>
    <mergeCell ref="Z48:AA48"/>
    <mergeCell ref="V49:W49"/>
    <mergeCell ref="X49:Y49"/>
    <mergeCell ref="AE49:AF49"/>
    <mergeCell ref="AG50:AH50"/>
    <mergeCell ref="AC55:AI55"/>
    <mergeCell ref="L46:M46"/>
    <mergeCell ref="O46:P46"/>
    <mergeCell ref="Q46:R46"/>
    <mergeCell ref="S46:T46"/>
    <mergeCell ref="V46:W46"/>
    <mergeCell ref="X46:Y46"/>
    <mergeCell ref="Z46:AA46"/>
    <mergeCell ref="AC41:AI41"/>
    <mergeCell ref="AC42:AI42"/>
    <mergeCell ref="AC43:AD43"/>
    <mergeCell ref="AE43:AF43"/>
    <mergeCell ref="AG43:AH43"/>
    <mergeCell ref="AC44:AD44"/>
    <mergeCell ref="AE44:AF44"/>
    <mergeCell ref="AG44:AH44"/>
    <mergeCell ref="AC45:AD45"/>
    <mergeCell ref="AE45:AF45"/>
    <mergeCell ref="AG45:AH45"/>
    <mergeCell ref="AC46:AD46"/>
    <mergeCell ref="AE46:AF46"/>
    <mergeCell ref="O50:P50"/>
    <mergeCell ref="Q50:R50"/>
    <mergeCell ref="O49:P49"/>
    <mergeCell ref="Q49:R49"/>
    <mergeCell ref="S49:T49"/>
    <mergeCell ref="AC49:AD49"/>
    <mergeCell ref="H49:I49"/>
    <mergeCell ref="J49:K49"/>
    <mergeCell ref="L49:M49"/>
    <mergeCell ref="H85:I85"/>
    <mergeCell ref="J85:K85"/>
    <mergeCell ref="AO60:AP60"/>
    <mergeCell ref="H86:I86"/>
    <mergeCell ref="E67:K67"/>
    <mergeCell ref="Z50:AA50"/>
    <mergeCell ref="AC50:AD50"/>
    <mergeCell ref="AE50:AF50"/>
    <mergeCell ref="V50:W50"/>
    <mergeCell ref="X50:Y50"/>
    <mergeCell ref="V55:AB55"/>
    <mergeCell ref="L50:M50"/>
    <mergeCell ref="H82:I82"/>
    <mergeCell ref="J82:K82"/>
    <mergeCell ref="AO57:AP57"/>
    <mergeCell ref="H83:I83"/>
    <mergeCell ref="J83:K83"/>
    <mergeCell ref="AO58:AP58"/>
    <mergeCell ref="H84:I84"/>
    <mergeCell ref="J84:K84"/>
    <mergeCell ref="AO59:AP59"/>
    <mergeCell ref="S50:T50"/>
    <mergeCell ref="H50:I50"/>
    <mergeCell ref="J50:K50"/>
  </mergeCells>
  <phoneticPr fontId="5" type="noConversion"/>
  <conditionalFormatting sqref="H44:H49 J44:J49 L44:L49 N44:O49 Q44:Q49 S44:S49 U44:V49 X44:X49 Z44:Z49 AB44:AC49 AE44:AE49 AG44:AG49 AI44:AI49">
    <cfRule type="cellIs" dxfId="5" priority="11" operator="between">
      <formula>1.01</formula>
      <formula>1000</formula>
    </cfRule>
  </conditionalFormatting>
  <conditionalFormatting sqref="H57:AI62">
    <cfRule type="cellIs" dxfId="4" priority="8" operator="between">
      <formula>1.01</formula>
      <formula>1000</formula>
    </cfRule>
  </conditionalFormatting>
  <conditionalFormatting sqref="AJ44:AN49">
    <cfRule type="cellIs" dxfId="3" priority="9" operator="equal">
      <formula>0</formula>
    </cfRule>
  </conditionalFormatting>
  <conditionalFormatting sqref="AJ57:AQ62">
    <cfRule type="cellIs" dxfId="2" priority="1" operator="equal">
      <formula>0</formula>
    </cfRule>
  </conditionalFormatting>
  <conditionalFormatting sqref="AN44:AN49">
    <cfRule type="containsText" dxfId="1" priority="10" operator="containsText" text="ERROR">
      <formula>NOT(ISERROR(SEARCH("ERROR",AN44)))</formula>
    </cfRule>
  </conditionalFormatting>
  <conditionalFormatting sqref="AN57:AQ62">
    <cfRule type="containsText" dxfId="0" priority="2" operator="containsText" text="ERROR">
      <formula>NOT(ISERROR(SEARCH("ERROR",AN57)))</formula>
    </cfRule>
  </conditionalFormatting>
  <dataValidations count="13">
    <dataValidation operator="greaterThanOrEqual" allowBlank="1" showErrorMessage="1" errorTitle="ERROR" error="Escriba un número igual o mayor que 0" promptTitle="ERROR" prompt="Escriba un número igual o mayor que 0" sqref="F70:I78 J70:J76 K77:K78" xr:uid="{C7AA95C5-2A99-4A8E-A9DD-1A09B5FDC8A0}"/>
    <dataValidation type="whole" operator="greaterThanOrEqual" allowBlank="1" showErrorMessage="1" errorTitle="ERROR" error="Escriba un número igual o mayor que 0" promptTitle="ERROR" prompt="Escriba un número igual o mayor que 0" sqref="F69:H69 G23:J26" xr:uid="{BD0F5CD8-BC4A-4543-B0EB-7ADA9A97A76F}">
      <formula1>0</formula1>
    </dataValidation>
    <dataValidation type="list" allowBlank="1" showInputMessage="1" showErrorMessage="1" sqref="I31:I37" xr:uid="{5C787FE4-00B8-4D11-9DBE-33DAA46CD011}">
      <formula1>"Formulación, Ajuste"</formula1>
    </dataValidation>
    <dataValidation type="custom" allowBlank="1" showInputMessage="1" showErrorMessage="1" error="No puede superar el valor asignado a la fase 21%" sqref="H44:N49" xr:uid="{253735C3-7C6E-4A96-AEBE-046A244B5EC5}">
      <formula1>SUM($H44:$N44)&lt;=$H$42</formula1>
    </dataValidation>
    <dataValidation type="custom" allowBlank="1" showInputMessage="1" showErrorMessage="1" error="La suma de la programación no puede ser superior a 43%" sqref="O44:U49 O57:U62" xr:uid="{A451E86C-D4C8-4B9E-9B01-2210ED044018}">
      <formula1>SUM($O44:$U44)&lt;=$O$42</formula1>
    </dataValidation>
    <dataValidation type="custom" allowBlank="1" showInputMessage="1" showErrorMessage="1" error="La suma de la programación no puede ser superior a 17" sqref="V44:AB49" xr:uid="{EAABECA0-A8F0-40F0-AE90-51E715DE76A4}">
      <formula1>SUM($V44:$AB44)&lt;=$V$42</formula1>
    </dataValidation>
    <dataValidation type="custom" allowBlank="1" showInputMessage="1" showErrorMessage="1" error="La suma de la programación no puede ser superior a 19%" sqref="AC44:AI49 AC57:AI62" xr:uid="{59E991C8-03BF-4169-80D8-5CB28080DFF3}">
      <formula1>SUM($AC44:$AI44)&lt;=$AC$42</formula1>
    </dataValidation>
    <dataValidation type="custom" allowBlank="1" showInputMessage="1" showErrorMessage="1" error="La suma de la programación no puede ser superior a 21%" sqref="H57:N62" xr:uid="{E365BFD1-985A-442D-BCC4-9F063E1ED49A}">
      <formula1>SUM($H57:$N57)&lt;=$H$42</formula1>
    </dataValidation>
    <dataValidation type="custom" allowBlank="1" showInputMessage="1" showErrorMessage="1" error="La suma de la programación no puede ser superior a 17%" sqref="V57:AB62" xr:uid="{9F9D78D3-3164-4EB6-8DC7-CB3BC256DD4B}">
      <formula1>SUM($V57:$AB57)&lt;=$V$42</formula1>
    </dataValidation>
    <dataValidation type="list" allowBlank="1" showInputMessage="1" showErrorMessage="1" sqref="J32:J37" xr:uid="{DA69576F-7659-4398-863D-F3E02FC228FD}">
      <formula1>"Preparación y diagnóstico, Prospectiva y Zonificación, Formulación y adopción"</formula1>
    </dataValidation>
    <dataValidation type="list" allowBlank="1" showInputMessage="1" showErrorMessage="1" sqref="J31" xr:uid="{F3D9EB6B-1793-44AE-9156-E1CC3DC5324A}">
      <formula1>"Preparación o Aprestamiento, Caracterización y diagnóstico, Prospectiva y Zonificación, Formulación y adopción"</formula1>
    </dataValidation>
    <dataValidation type="list" allowBlank="1" showInputMessage="1" showErrorMessage="1" sqref="H13 J13 L13 N13" xr:uid="{4AE66376-A928-45FF-8170-E02A12298D01}">
      <formula1>"SI APLICA, NO APLICA"</formula1>
    </dataValidation>
    <dataValidation type="list" allowBlank="1" showInputMessage="1" showErrorMessage="1" sqref="H14 J14 L14 N14" xr:uid="{21708F5E-0E55-4FBD-8466-1FBDF6F6EEA4}">
      <formula1>"SI SE REPORTA, NO SE REPORTA"</formula1>
    </dataValidation>
  </dataValidations>
  <hyperlinks>
    <hyperlink ref="C9" location="'ANEXO 3'!A1" display="VOLVER AL INDICE" xr:uid="{F1D84478-FFB2-4054-A4B6-10B1997AEA5F}"/>
  </hyperlinks>
  <pageMargins left="0.25" right="0.25" top="0.75" bottom="0.75" header="0.3" footer="0.3"/>
  <pageSetup paperSize="178" orientation="landscape" horizontalDpi="1200" verticalDpi="1200" r:id="rId1"/>
  <ignoredErrors>
    <ignoredError sqref="F82:K87 F88:K88" unlocked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06DC19-A056-4EC8-822A-39F0F5172AF4}">
  <dimension ref="A4:C8"/>
  <sheetViews>
    <sheetView workbookViewId="0">
      <selection activeCell="A4" sqref="A4:C8"/>
    </sheetView>
  </sheetViews>
  <sheetFormatPr baseColWidth="10" defaultColWidth="11.42578125" defaultRowHeight="12.75" x14ac:dyDescent="0.2"/>
  <cols>
    <col min="1" max="1" width="36" customWidth="1"/>
    <col min="2" max="2" width="13.85546875" customWidth="1"/>
    <col min="3" max="3" width="14.85546875" customWidth="1"/>
  </cols>
  <sheetData>
    <row r="4" spans="1:3" ht="45" x14ac:dyDescent="0.2">
      <c r="A4" s="70" t="s">
        <v>267</v>
      </c>
      <c r="B4" s="71" t="s">
        <v>268</v>
      </c>
      <c r="C4" s="71" t="s">
        <v>269</v>
      </c>
    </row>
    <row r="5" spans="1:3" ht="14.25" x14ac:dyDescent="0.2">
      <c r="A5" s="72" t="s">
        <v>270</v>
      </c>
      <c r="B5" s="73">
        <v>0.21</v>
      </c>
      <c r="C5" s="73">
        <f>+B5</f>
        <v>0.21</v>
      </c>
    </row>
    <row r="6" spans="1:3" ht="14.25" x14ac:dyDescent="0.2">
      <c r="A6" s="72" t="s">
        <v>271</v>
      </c>
      <c r="B6" s="73">
        <v>0.43</v>
      </c>
      <c r="C6" s="73">
        <f>+C5+B6</f>
        <v>0.64</v>
      </c>
    </row>
    <row r="7" spans="1:3" ht="14.25" x14ac:dyDescent="0.2">
      <c r="A7" s="72" t="s">
        <v>272</v>
      </c>
      <c r="B7" s="73">
        <v>0.17</v>
      </c>
      <c r="C7" s="73">
        <f t="shared" ref="C7:C8" si="0">+C6+B7</f>
        <v>0.81</v>
      </c>
    </row>
    <row r="8" spans="1:3" ht="14.25" x14ac:dyDescent="0.2">
      <c r="A8" s="72" t="s">
        <v>273</v>
      </c>
      <c r="B8" s="73">
        <v>0.19</v>
      </c>
      <c r="C8" s="73">
        <f t="shared" si="0"/>
        <v>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10</vt:i4>
      </vt:variant>
    </vt:vector>
  </HeadingPairs>
  <TitlesOfParts>
    <vt:vector size="15" baseType="lpstr">
      <vt:lpstr>Listas</vt:lpstr>
      <vt:lpstr>Instructivo</vt:lpstr>
      <vt:lpstr>POMIUAC_ FORMU_HM</vt:lpstr>
      <vt:lpstr>POMIUAC_FORM_REPORTE</vt:lpstr>
      <vt:lpstr>Hoja2</vt:lpstr>
      <vt:lpstr>acumula</vt:lpstr>
      <vt:lpstr>cobertura</vt:lpstr>
      <vt:lpstr>Desagregaci</vt:lpstr>
      <vt:lpstr>enfoque</vt:lpstr>
      <vt:lpstr>fuente</vt:lpstr>
      <vt:lpstr>orienta</vt:lpstr>
      <vt:lpstr>periodicidad</vt:lpstr>
      <vt:lpstr>tipo</vt:lpstr>
      <vt:lpstr>tipounidad</vt:lpstr>
      <vt:lpstr>'POMIUAC_ FORMU_HM'!Títulos_a_imprimir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DEFENSORIA DEL PUEBLO</dc:creator>
  <cp:keywords/>
  <dc:description/>
  <cp:lastModifiedBy>Ivan Dario Ramirez Bejarano</cp:lastModifiedBy>
  <cp:revision/>
  <dcterms:created xsi:type="dcterms:W3CDTF">2012-04-13T14:28:11Z</dcterms:created>
  <dcterms:modified xsi:type="dcterms:W3CDTF">2023-12-12T16:57:42Z</dcterms:modified>
  <cp:category/>
  <cp:contentStatus/>
</cp:coreProperties>
</file>