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136" documentId="13_ncr:1_{762741A8-6074-4D7E-8779-B7D4C3796551}" xr6:coauthVersionLast="47" xr6:coauthVersionMax="47" xr10:uidLastSave="{92443BA9-C6E4-41AD-920A-89B9C628A2AC}"/>
  <bookViews>
    <workbookView xWindow="-120" yWindow="-120" windowWidth="20730" windowHeight="11040" firstSheet="1" activeTab="2" xr2:uid="{00000000-000D-0000-FFFF-FFFF00000000}"/>
  </bookViews>
  <sheets>
    <sheet name="Listas" sheetId="2" state="hidden" r:id="rId1"/>
    <sheet name="Instructivo" sheetId="5" r:id="rId2"/>
    <sheet name="POMCAS_Ejec_HM" sheetId="1" r:id="rId3"/>
    <sheet name="POMCAS_Ejec_REPORTE" sheetId="7" r:id="rId4"/>
  </sheets>
  <externalReferences>
    <externalReference r:id="rId5"/>
  </externalReferences>
  <definedNames>
    <definedName name="_Toc467769473" localSheetId="3">POMCAS_Ejec_REPORTE!#REF!</definedName>
    <definedName name="acumula">Listas!$B$36:$B$40</definedName>
    <definedName name="_xlnm.Print_Area" localSheetId="2">POMCAS_Ejec_HM!$B$1:$Q$50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POMCAS_Ejec_HM!$1:$7</definedName>
    <definedName name="Vigenci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5" i="7" l="1"/>
  <c r="Q56" i="7"/>
  <c r="Q57" i="7"/>
  <c r="Q58" i="7"/>
  <c r="Q59" i="7"/>
  <c r="Q54" i="7"/>
  <c r="P54" i="7"/>
  <c r="G59" i="7"/>
  <c r="G58" i="7"/>
  <c r="G57" i="7"/>
  <c r="G56" i="7"/>
  <c r="G55" i="7"/>
  <c r="G54" i="7"/>
  <c r="L42" i="7"/>
  <c r="L43" i="7"/>
  <c r="L44" i="7"/>
  <c r="L45" i="7"/>
  <c r="L46" i="7"/>
  <c r="L41" i="7"/>
  <c r="G42" i="7"/>
  <c r="M42" i="7" s="1"/>
  <c r="G43" i="7"/>
  <c r="G44" i="7"/>
  <c r="G45" i="7"/>
  <c r="G46" i="7"/>
  <c r="G41" i="7"/>
  <c r="I67" i="7"/>
  <c r="I68" i="7"/>
  <c r="I69" i="7"/>
  <c r="I70" i="7"/>
  <c r="I71" i="7"/>
  <c r="I66" i="7"/>
  <c r="H67" i="7"/>
  <c r="H68" i="7"/>
  <c r="H69" i="7"/>
  <c r="H70" i="7"/>
  <c r="H71" i="7"/>
  <c r="H66" i="7"/>
  <c r="G67" i="7"/>
  <c r="G68" i="7"/>
  <c r="G69" i="7"/>
  <c r="G70" i="7"/>
  <c r="G71" i="7"/>
  <c r="G66" i="7"/>
  <c r="F67" i="7"/>
  <c r="F68" i="7"/>
  <c r="F69" i="7"/>
  <c r="F70" i="7"/>
  <c r="F71" i="7"/>
  <c r="F66" i="7"/>
  <c r="P56" i="7"/>
  <c r="P57" i="7"/>
  <c r="P58" i="7"/>
  <c r="P59" i="7"/>
  <c r="P55" i="7"/>
  <c r="F42" i="7"/>
  <c r="F55" i="7" s="1"/>
  <c r="E67" i="7" s="1"/>
  <c r="F43" i="7"/>
  <c r="F56" i="7" s="1"/>
  <c r="E68" i="7" s="1"/>
  <c r="F44" i="7"/>
  <c r="F57" i="7" s="1"/>
  <c r="E69" i="7" s="1"/>
  <c r="F45" i="7"/>
  <c r="F58" i="7" s="1"/>
  <c r="E70" i="7" s="1"/>
  <c r="F46" i="7"/>
  <c r="F59" i="7" s="1"/>
  <c r="E71" i="7" s="1"/>
  <c r="F41" i="7"/>
  <c r="F54" i="7" s="1"/>
  <c r="E66" i="7" s="1"/>
  <c r="J78" i="7"/>
  <c r="J79" i="7"/>
  <c r="J80" i="7"/>
  <c r="J81" i="7"/>
  <c r="J82" i="7"/>
  <c r="J77" i="7"/>
  <c r="I47" i="7"/>
  <c r="J47" i="7"/>
  <c r="K47" i="7"/>
  <c r="H47" i="7"/>
  <c r="I83" i="7"/>
  <c r="H83" i="7"/>
  <c r="G83" i="7"/>
  <c r="E56" i="7"/>
  <c r="E57" i="7"/>
  <c r="E58" i="7"/>
  <c r="E59" i="7"/>
  <c r="E54" i="7"/>
  <c r="O12" i="7"/>
  <c r="M12" i="7"/>
  <c r="K12" i="7"/>
  <c r="I12" i="7"/>
  <c r="O13" i="7"/>
  <c r="M13" i="7"/>
  <c r="K13" i="7"/>
  <c r="O60" i="7"/>
  <c r="M60" i="7"/>
  <c r="K60" i="7"/>
  <c r="I60" i="7"/>
  <c r="E42" i="7"/>
  <c r="E55" i="7" s="1"/>
  <c r="I13" i="7"/>
  <c r="F4" i="7"/>
  <c r="B2" i="7"/>
  <c r="M43" i="7" l="1"/>
  <c r="L47" i="7"/>
  <c r="M44" i="7"/>
  <c r="M41" i="7"/>
  <c r="M46" i="7"/>
  <c r="M45" i="7"/>
  <c r="I72" i="7"/>
  <c r="G72" i="7"/>
  <c r="F72" i="7"/>
  <c r="H72" i="7"/>
  <c r="P60" i="7"/>
  <c r="K70" i="7"/>
  <c r="K68" i="7"/>
  <c r="K71" i="7"/>
  <c r="K67" i="7"/>
  <c r="K69" i="7"/>
  <c r="J83" i="7"/>
  <c r="K66"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tc={D34C5DCD-C25D-4AF0-965C-A2B354A0CC38}</author>
    <author>tc={3932AC2C-F848-41B9-816B-072CDEB9C1CE}</author>
  </authors>
  <commentList>
    <comment ref="B37" authorId="0" shapeId="0" xr:uid="{D34C5DCD-C25D-4AF0-965C-A2B354A0CC38}">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Es importante que se aclare los lineamiento de la medición del instrumento POMCA, dado que el seguimiento se realiza por vigencia del instrumento, lo cual podría abarcar dos años ficales. </t>
      </text>
    </comment>
    <comment ref="B67" authorId="1" shapeId="0" xr:uid="{3932AC2C-F848-41B9-816B-072CDEB9C1CE}">
      <text>
        <t>[Comentario encadenado]
Su versión de Excel le permite leer este comentario encadenado; sin embargo, las ediciones que se apliquen se quitarán si el archivo se abre en una versión más reciente de Excel. Más información: https://go.microsoft.com/fwlink/?linkid=870924
Comentario:
    En este apartado se puede especificar el como se podría hacer el adecuado cálculo de avance, dado que en la descripción se contemplan tres temáticas (Componente programático, Gestión del Riesgo y Articulación institucional)</t>
      </text>
    </comment>
  </commentList>
</comments>
</file>

<file path=xl/sharedStrings.xml><?xml version="1.0" encoding="utf-8"?>
<sst xmlns="http://schemas.openxmlformats.org/spreadsheetml/2006/main" count="407" uniqueCount="280">
  <si>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</si>
  <si>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</si>
  <si>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</si>
  <si>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</si>
  <si>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</si>
  <si>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</si>
  <si>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</si>
  <si>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</si>
  <si>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</si>
  <si>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</si>
  <si>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</si>
  <si>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</si>
  <si>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</si>
  <si>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</si>
  <si>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</si>
  <si>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</si>
  <si>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</si>
  <si>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</si>
  <si>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</si>
  <si>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</si>
  <si>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</si>
  <si>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</si>
  <si>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</si>
  <si>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</si>
  <si>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</si>
  <si>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</si>
  <si>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</si>
  <si>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</si>
  <si>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</si>
  <si>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</si>
  <si>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</si>
  <si>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</si>
  <si>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</si>
  <si>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</si>
  <si>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</si>
  <si>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</si>
  <si>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</si>
  <si>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</si>
  <si>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</si>
  <si>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</si>
  <si>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</si>
  <si>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</si>
  <si>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</si>
  <si>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</si>
  <si>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</si>
  <si>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</si>
  <si>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</si>
  <si>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</si>
  <si>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</si>
  <si>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</si>
  <si>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</si>
  <si>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</si>
  <si>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</si>
  <si>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</si>
  <si>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</si>
  <si>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</si>
  <si>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</si>
  <si>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</si>
  <si>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</si>
  <si>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</si>
  <si>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</si>
  <si>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</si>
  <si>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</si>
  <si>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</si>
  <si>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</si>
  <si>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</si>
  <si>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</si>
  <si>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</si>
  <si>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</si>
  <si>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</si>
  <si>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</si>
  <si>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DOCUMENTACION  METODOLÓGICA INDICADORES 
PLAN ESTADÍSTICO INSTITUCIONAL</t>
  </si>
  <si>
    <t>Proceso:  Administración del Sistema Integrado de Gestión</t>
  </si>
  <si>
    <t>Versión: 1</t>
  </si>
  <si>
    <r>
      <t>Vigencia: 06</t>
    </r>
    <r>
      <rPr>
        <sz val="8"/>
        <rFont val="Arial Narrow"/>
        <family val="2"/>
      </rPr>
      <t>/10/2022</t>
    </r>
  </si>
  <si>
    <t>Código: F-E-SIG-46</t>
  </si>
  <si>
    <t>1. CONTACTO INSTITUCIONAL</t>
  </si>
  <si>
    <t>1.1. Entidad o institución responsable del indicador</t>
  </si>
  <si>
    <t>1.2. Área o dependencia responsable del indicador</t>
  </si>
  <si>
    <t>1.3. Dirección de correo electrónico de contacto</t>
  </si>
  <si>
    <t>1.4. Número telefónico de la entidad o institución</t>
  </si>
  <si>
    <t>1.5. Fecha de publicación de los metadatos</t>
  </si>
  <si>
    <t>2. CARACTERÍSTICAS DEL INDICADOR</t>
  </si>
  <si>
    <t>2.1. Nombre del Indicador</t>
  </si>
  <si>
    <t>2.1.1. Codigo</t>
  </si>
  <si>
    <t>2.2. Descripción del indicador</t>
  </si>
  <si>
    <t>2.3. Marco Normativo</t>
  </si>
  <si>
    <t>2.4. Tipo de Indicador</t>
  </si>
  <si>
    <t>2.4.1. Tipo de Acumulación</t>
  </si>
  <si>
    <t>2.4.2. Orientación del Indicador</t>
  </si>
  <si>
    <t>2.5. Unidad de Medida</t>
  </si>
  <si>
    <t>2.5.1. Otra  Cúal</t>
  </si>
  <si>
    <t>2.6. Fuente de la Información</t>
  </si>
  <si>
    <t xml:space="preserve">2.6.1. Tipo de Fuente </t>
  </si>
  <si>
    <t>2.7. Nombre de la Operación Estadística o Registro Administrativo</t>
  </si>
  <si>
    <t xml:space="preserve">2.8. Periodicidad de Medición </t>
  </si>
  <si>
    <t>2.8.1. Periodicidad de Reporte</t>
  </si>
  <si>
    <t>2.8.2. Días de Rezago</t>
  </si>
  <si>
    <t>2.9.  Sistema(s) de Información (si aplica)</t>
  </si>
  <si>
    <t>2.10. Metodología de Cálculo del indicador</t>
  </si>
  <si>
    <t>2.11. Valor Linea Base</t>
  </si>
  <si>
    <t>2.11.1. Fecha Linea Base</t>
  </si>
  <si>
    <t>Mes</t>
  </si>
  <si>
    <t>Año</t>
  </si>
  <si>
    <t>2.11.2. Fuente 
Linea Base</t>
  </si>
  <si>
    <t>2.12. Metas</t>
  </si>
  <si>
    <t xml:space="preserve">Total </t>
  </si>
  <si>
    <t xml:space="preserve">2.13. Desagregación Geográfica </t>
  </si>
  <si>
    <t>2.13.1. Otra Cúal?</t>
  </si>
  <si>
    <t>2.14. Desagregación Temática</t>
  </si>
  <si>
    <t>2.14.1. Enfoque</t>
  </si>
  <si>
    <t>2.15. Nomenclaturas y clasificaciones estadísticas</t>
  </si>
  <si>
    <t>2.16. Alcance temático</t>
  </si>
  <si>
    <t>2.17. Población Objetivo</t>
  </si>
  <si>
    <t>2.18. Definiciones</t>
  </si>
  <si>
    <t>3. DIFUSIÓN</t>
  </si>
  <si>
    <t>3.1. Año o Serie Disponible</t>
  </si>
  <si>
    <t xml:space="preserve">3.2. Serie Histórica Disponible </t>
  </si>
  <si>
    <t xml:space="preserve">Año </t>
  </si>
  <si>
    <t>Valor</t>
  </si>
  <si>
    <t>3.3. Frecuencia de Difusión</t>
  </si>
  <si>
    <t>3.4. Medios de Difusión</t>
  </si>
  <si>
    <t>4. COMENTARIOS ADICIONALES</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</si>
  <si>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</si>
  <si>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</si>
  <si>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</si>
  <si>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</si>
  <si>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</si>
  <si>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</si>
  <si>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</si>
  <si>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</si>
  <si>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</si>
  <si>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Hoja Metodológica de indicadores</t>
  </si>
  <si>
    <t>Proceso: Administración del Sistema Integrado de Gestión</t>
  </si>
  <si>
    <r>
      <t xml:space="preserve">Vigencia: </t>
    </r>
    <r>
      <rPr>
        <sz val="8"/>
        <rFont val="Arial Narrow"/>
        <family val="2"/>
      </rPr>
      <t>06/10/2022</t>
    </r>
  </si>
  <si>
    <t xml:space="preserve"> Código: F-E-SIG-46</t>
  </si>
  <si>
    <t xml:space="preserve">Corresponde a la Entidad que por su misionalidad adelanta acciones de política orientadas al cumplimiento de la meta o medida. Así mismo, es la entidad a cargo de reportar los avances del indicador. </t>
  </si>
  <si>
    <t>Corresponde a el área o dependencia a cargo de reportar los avances del indicador.</t>
  </si>
  <si>
    <t>Dirección de correo de la entidad para responder inquietudes sobre el indicador</t>
  </si>
  <si>
    <t>Número telefónico de la entidad o institución para atención al ciudadano</t>
  </si>
  <si>
    <t>Fecha mas reciente de difusión de los metadatos</t>
  </si>
  <si>
    <t xml:space="preserve">Expresión verbal, precisa y concreta que identifica el indicador </t>
  </si>
  <si>
    <t xml:space="preserve">Si el indicador tiene un codigo por favor ingresarlo en esta sección </t>
  </si>
  <si>
    <t>Corresponde al alcance de la información que el indicador va a proporcionar. Este campo debe responder a las preguntas ¿Qué mide el indicador?, ¿Cómo lo mide?, ¿Qué aspectos tiene en cuenta el indicador? Y ¿Por qué es imporntante medir el indicador?</t>
  </si>
  <si>
    <t>Correponde al conjunto de normas, criterios, metodologías y lineamientos que establecen que se debe generar el indicador o la información y la forma como deben desarrollarse.</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</si>
  <si>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</si>
  <si>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</si>
  <si>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</si>
  <si>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</si>
  <si>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</si>
  <si>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</si>
  <si>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Diligencie el nombre de la Fuente o fuente proveedoras de los datos empleados para calcular el indicador</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</si>
  <si>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</si>
  <si>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Especifique el nombre de la operación estadística o registro administrativo del cual es resultado el indicador que se está describiendo</t>
  </si>
  <si>
    <t>Corresponde a la frecuencia con la cual se recolecta la información de avances y a partir de la cual se realiza el reporte de avance.</t>
  </si>
  <si>
    <t>Corresponde a la frecuencia con la cual se realiza el reporte del indicador</t>
  </si>
  <si>
    <t>Corresponde al registro del número de días, después de cumplido el Periodo de medición, que tarda la información para estar disponible y ser reportada.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</si>
  <si>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</si>
  <si>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Corresponde a una breve descripción de la Recolección de datos, procesamiento de datos y presentación de los resultados del indicador, incluyendo la formula de cálculo</t>
  </si>
  <si>
    <t>Es el valor del indicador que se fija como punto de partida para comparar respecto de la situación inicial del indicador.</t>
  </si>
  <si>
    <t>Corresponde al nombre del sistema de información o encuesta encargada (s) de la producción y/o suministro de la información sobre la línea base. En su defecto de la institución que generó la información</t>
  </si>
  <si>
    <t xml:space="preserve">Corresponde a la cantidad programada o valor objetivo que espera alcanzar un indicador en un periodo específico (año y total). </t>
  </si>
  <si>
    <t xml:space="preserve">Extensión territorial sobre la cual se ejecuta el indicador </t>
  </si>
  <si>
    <t>Corresponde a la(s) variable(e) cualitativas por las cuales se desagregan los resultados del indicador, como por ejemplo: Sociodemográfica (Sexo, Grupo etario, Grupo étnico, Población en condición de discapacidad).</t>
  </si>
  <si>
    <t>Corresponde al tipo de enfoque que tiene el indicador de diferentes Opciones en la lista desplegable: Enfoque de derechos humanos. Enfoque intergeneracional. Enfoque diferencial. Enfoque étnico. Enfoque de género. No aplica.</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</si>
  <si>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</si>
  <si>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Corresponde a los principales sectores o temas cubiertos por el conjunto de datos estadísticos</t>
  </si>
  <si>
    <t>Conjunto de elementos de los que se desea obtener los datos y sobre los que se presentan conclusiones o resultados; está compuesta por unidades que comparten alguna característica, tienen una localización geográfica y un tiempo como periodo de referencia.</t>
  </si>
  <si>
    <t>Incluya en este espacio las definciones que son indispensables tener en cuenta para el cálculo del indicador</t>
  </si>
  <si>
    <t>Corresponde al intervalo de años anteriores para los cuales se cuenta con información sobre el indicador.</t>
  </si>
  <si>
    <t>Corresponde a la frecuencia con la cual se difunde o publica la información de reporte del indicador</t>
  </si>
  <si>
    <t>Medios de difusión (internet, correo electrónico, etc) formatos fisicos (impreso, medios ópticos, archivos electrónicos) que se pone adisposición de los usuarios el indicador que se difunde</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</si>
  <si>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</si>
  <si>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Corresponde a la fecha en la cual la ficha técnica del indicador es aprobada por la dependencia o entidad encargada de hacer la validación</t>
  </si>
  <si>
    <t>PERIODO REPORTADO:</t>
  </si>
  <si>
    <t>Datos reportados por la Corporación</t>
  </si>
  <si>
    <t>Datos establecidos por el MADS</t>
  </si>
  <si>
    <t>VOLVER AL INDICE</t>
  </si>
  <si>
    <t>Datos calculados por el sistema</t>
  </si>
  <si>
    <t xml:space="preserve">Observaciones </t>
  </si>
  <si>
    <t>Metodología de cálculo</t>
  </si>
  <si>
    <t>Año 1</t>
  </si>
  <si>
    <t>Año 2</t>
  </si>
  <si>
    <t>Año 3</t>
  </si>
  <si>
    <t>Año 4</t>
  </si>
  <si>
    <t>Observaciones</t>
  </si>
  <si>
    <t>Ministerio de Ambiente y Desarrollo Sostenible (Minambiente)</t>
  </si>
  <si>
    <t>Informe de Avance en la Ejecución de los Planes de Acción Cuatrienales de las Autoridades Ambientales</t>
  </si>
  <si>
    <t>Autoridades Ambientales</t>
  </si>
  <si>
    <t xml:space="preserve">www.minambiente.gov.co </t>
  </si>
  <si>
    <t>Ministerio de Ambiente y Desarrollo Sostenible</t>
  </si>
  <si>
    <t>(Hoja metodológica versión 2,00)</t>
  </si>
  <si>
    <t xml:space="preserve">¿El Indicador aplica por las especificades ambientales regionales? </t>
  </si>
  <si>
    <t xml:space="preserve">¿El indicador no se reporta por limitaciones de información disponible? </t>
  </si>
  <si>
    <t>NO SE REPORTA</t>
  </si>
  <si>
    <t>Datos generales de los POMCAS aprobados y en ejecución en la jurisdicción de la Autoridad Ambiental</t>
  </si>
  <si>
    <t>Código de la Cuenca (a)</t>
  </si>
  <si>
    <t>Nombre de la Subzona Hidrográfica y/o Nivel Subsiguiente (NSS) (b)</t>
  </si>
  <si>
    <t>Área total de la cuenca(Ha)</t>
  </si>
  <si>
    <t>Acto administrativo  y fecha de aprobación del POMCA
(acto amon y DD/MM/AA)</t>
  </si>
  <si>
    <t>Tiempo de vigencia del POMCA
(años)</t>
  </si>
  <si>
    <t>(a) Indicar el código de la Subzona hidrográfica y/o nivel subsiguiente de acuerdo a la zonificación hidrográfica IDEAM-MINAMBIENTE 2013 que cuenta con POMCA aprobado
(b)	Indicar la denominación de la Subzona hidrográfica y/o nivel subsiguiente conforme la Zonificación Hidrográfica IDEAM-MINAMBIENTE 2013
(c)	Indicar la Autoridad Ambiental que lidera el proceso de ordenación manejo de la cuenca y demás Autoridades Ambientales, cuando la cuenca es compartida por dos o más Autoridades Ambientales.
(d)	Indicar el porcentaje de avance de la ejecucióna del Componente Programático y de gestión del Riesgo al 31 de diciembre  de la vigencia anterior a la formulación del PAC, conforme los protocolos, guías y requerimientos establecidos para el funcionamiento del submódulo de Planes de Ordenación y Manejo de Cuencas Hidrográficas – POMCA  dentro del Sistema de Información del Recurso Hídrico (SIRH).</t>
  </si>
  <si>
    <t xml:space="preserve">Meta anual de avance (%) en la ejecución del componente programático y de gestión del riesgo de cada POMCA </t>
  </si>
  <si>
    <t>N°</t>
  </si>
  <si>
    <t>Nombre del POMCA</t>
  </si>
  <si>
    <t>Meta Promedio PAC</t>
  </si>
  <si>
    <t>Utilice tantas líneas cuantas sean necesarias e indique las metas anuales en porcentaje para cada POMCA
Para la determinación de la meta en particular,  la Autoridad Ambiental deberá observar las metas de cada proyecto que hace parte del Componente Programático y de Gestión del Riesgo del POMCA, la manera como se encuntran articuladas y armonizadas con los Programas y Prooyectos del PAC, así como la podederación establecida en el submódulo de Planes de Ordenación y Manejo de Cuencas Hidrográficas – POMCA  dentro del Sistema de Información del Recurso Hídrico (SIRH)</t>
  </si>
  <si>
    <t xml:space="preserve">Reporte del avance (%) alcanzado de la ejecución del componente programático y de gestión del riesgo de cada POMCA </t>
  </si>
  <si>
    <t xml:space="preserve">Avance Promedio de Ejecución </t>
  </si>
  <si>
    <t>Para efectos del reporte, la Autoridad Ambiental deberá revisar que dichos reportes correspondan con los gestionados a través del submódulo de Planes de Ordenación y Manejo de Cuencas Hidrográficas – POMCA  dentro del Sistema de Información del Recurso Hídrico (SIRH)</t>
  </si>
  <si>
    <t>Cálculo del indicador: Reporte de avance en (%) del cumplimiento de la meta anual de la ejecución de los componentes programáticos y de gestión del riesgo de los POMCAS</t>
  </si>
  <si>
    <t>Total</t>
  </si>
  <si>
    <t>Indicador complementario:Ejecución presupuestal de acciones relacionadas con la ejecución de los componentes programáticos y de gestión del riesgo de los POMCAS</t>
  </si>
  <si>
    <t>Recursos presupuestados en la vigencia a reportar (a)</t>
  </si>
  <si>
    <t>Cuencas hidrográficas que cuentan con POMCA aprobado por parte de las Autoridades Ambientales competentes 
y manejo de cuencas - POMCA</t>
  </si>
  <si>
    <t xml:space="preserve">Dirección de Gestión Integral de Recurso Hídrico </t>
  </si>
  <si>
    <t>Dirección de Gestión Integral de Recurso Hídrico</t>
  </si>
  <si>
    <t>hidrico@minambiente.gov.co</t>
  </si>
  <si>
    <t>+57(601)3323400</t>
  </si>
  <si>
    <t>FCaicedo@minambiente.gov.co</t>
  </si>
  <si>
    <t>Director</t>
  </si>
  <si>
    <t>Fabian Mauricio Caicedo Carrascal</t>
  </si>
  <si>
    <t>Número de cuencas con POMCAS aprobados,</t>
  </si>
  <si>
    <t>Registro Modulo POMCA SIRH (Si/No)</t>
  </si>
  <si>
    <t>Número de cuencas objeto de POMCA</t>
  </si>
  <si>
    <t>Recursos comprometidos en la vigencia a reportar (b)</t>
  </si>
  <si>
    <t>Recursos obligados en la vigencia a reportar (c)</t>
  </si>
  <si>
    <t>Porcentaje de ejecución presupuestal
(c/a)</t>
  </si>
  <si>
    <t xml:space="preserve">Observaciones
(d) </t>
  </si>
  <si>
    <t>Registro en el Mod POMCA SIRH
(SI / NO)</t>
  </si>
  <si>
    <t>Decreto Ley 2811 de 1974.</t>
  </si>
  <si>
    <t xml:space="preserve"> “Código Nacional de Recursos Naturales Renovables y de Protección al Medio Ambiente" (disposiciones indicadas en los artículos 312 al 323)</t>
  </si>
  <si>
    <t xml:space="preserve">Ley 99 de 1993 </t>
  </si>
  <si>
    <t>“Por la cual se crea el Ministerio del Medio Ambiente, se reordena el Sector Público encargado de la gestión y conservación del medio ambiente y los recursos naturales renovables, se organiza el Sistema Nacional Ambiental, SINA, y se dictan otras disposiciones.”</t>
  </si>
  <si>
    <t xml:space="preserve">Ley 1523 de 2012 </t>
  </si>
  <si>
    <t>“Por la cual se adopta la política nacional de gestión del riesgo de desastres y se establece el Sistema Nacional de Gestión del Riesgo de Desastres y se dictan otras disposiciones.”</t>
  </si>
  <si>
    <t>Decreto 1076 de 2015</t>
  </si>
  <si>
    <t xml:space="preserve"> (título 3, capítulo 1, sección 1, entre los artículos 2.2.3.1.1.1 al 2.2.3.1.13.1) “Decreto Único Reglamentario del Sector Ambiente y Desarrollo Sostenible”</t>
  </si>
  <si>
    <t xml:space="preserve">Ley 1931 de 2018 </t>
  </si>
  <si>
    <t>“Por la cual se establecen directrices para la gestión del cambio climático”.</t>
  </si>
  <si>
    <t>Ley 2169 de 2021</t>
  </si>
  <si>
    <t xml:space="preserve"> “Por medio de la cual se impulsa el desarrollo bajo en carbono del país mediante el establecimiento de metas y medidas mínimas en materia de carbono neutralidad y resiliencia climática y se dictan otras disposiciones”.</t>
  </si>
  <si>
    <t xml:space="preserve">Resolución 1907 del 2013 </t>
  </si>
  <si>
    <t>“Por la cual se expide la Guía Técnica para la formulación de los Planes de Ordenación y Manejo de Cuencas Hidrográficas”.</t>
  </si>
  <si>
    <t xml:space="preserve">Resolución 509 de 2013 </t>
  </si>
  <si>
    <t>“Por la cual se definen los lineamientos para la conformación de los Consejos de Cuenca y su participación en las fases del Plan de Ordenación de la Cuenca y se dictan otras disposiciones”</t>
  </si>
  <si>
    <r>
      <rPr>
        <b/>
        <sz val="10"/>
        <rFont val="Arial Narrow"/>
        <family val="2"/>
      </rPr>
      <t xml:space="preserve">Documentación de Referencia:
</t>
    </r>
    <r>
      <rPr>
        <sz val="10"/>
        <rFont val="Arial Narrow"/>
        <family val="2"/>
      </rPr>
      <t xml:space="preserve">
Política Nacional para la Gestión Integral del Recurso Hídrico
Plan Hídrico Nacional
Guía Técnica para la formulación de Planes de Ordenación y manejo de Cuencas Hidrográficas.
Protocolos, guías y requerimientos establecidos para el funcionamiento del submódulo de Planes de Ordenación y Manejo de Cuencas Hidrográficas – POMCA dentro del Sistema de Información del Recurso Hídrico (SIRH)</t>
    </r>
  </si>
  <si>
    <t>El Plan de Ordenación y manejo de Cuencas Hidrográficas (POMCA) es el instrumento a través del cual se realiza la planeación del uso coordinado del suelo, de las aguas, de la flora y la fauna; y el manejo de la cuenca, entendido como la ejecución de obras y tratamientos, en la perspectiva de mantener el equilibrio entre el aprovechamiento social y económico de tales recursos, y la conservación de la estructura físico -biótica de la cuenca y particularmente del recurso hídrico (Artículo 2.2.3.1.5.1 del Decreto 1076 de 2015).
Dichos planes, se han constituido en uno de los principales referentes orientadores de la planificación y del ordenamiento ambiental del territorio, considerando que la planificación de las cuencas hidrográficas obedece a un proceso participativo, racional, sistémico y holístico, y que se desarrolla bajo un enfoque prospectivo y estratégico.
Las Determinantes Ambientales derivadas de este Instrumento (la Zonificación Ambiental, el Componente Programático y el Componente de Gestión del Riesgo), buscan que sean consideradas por los instrumentos de gestión y planificación ambiental, así como los del desarrollo y ordenamiento territorial que confluyen en la cuenca en particular, de tal manera que se logre prever, ordenar y hacer un uso y manejo coordinado y sostenible del suelo, la biodiversidad y los servicios ecosistémicos, en especial los servicios de aprovisionamiento y regulación hidrológica para garantizar la sostenibilidad del agua superficial y subterránea en el mantenimiento de los ecosistemas y su disponibilidad para los diferentes usos demandados en la cuenca, la moderación de los riesgos asociados a eventos extremos (especialmente los relacionados con el agua) y el desafío de los efectos del cambio climático en los territorios.
Para la gestión de este instrumento, las Corporaciones Autónomas Regionales y de Desarrollo Sostenible deberán tener en cuenta los criterios técnicos, procedimientos y metodologías establecidas para cada una de las siguientes actividades y fases previstas en la Guía Técnica para la formulación de los planes de ordenación y manejo de cuencas hidrográficas (POMCA), adoptada mediante Resolución 1907 de 2013 o la norma que la modifique:
1.	Actividades Previas 
2.	Fase de Aprestamiento 
3.	Fase Diagnóstico
4.	Fase de Prospectiva y Zonificación Ambiental 
5.	Fase de Formulación
6. Fase de Ejecución *
7. Fase de Seguimiento y Evaluación</t>
  </si>
  <si>
    <r>
      <t xml:space="preserve">
Porcentaje de avance del cumplimiento de la meta anual en la ejecución de los componentes programáticos y de gestión del riesgo de los POMCAS:
Es resultado del cociente entre el avance alcanzado de la ejecución del componente programático y de gestión del riesgo de cada POMCA y la meta anual establecida al cierre de cada vigencia.
PAMAEPzt = (PAEPzt / MAEPzt)  * 100
PAMAEP zt = Porcentaje de avance del cumplimiento de la meta anual de la ejecución de los componentes programáticos y de gestión del riesgo de los POMCAS z, en el tiempo t.
PAEP zt = Porcentaje de avance alcanzado en la ejecución de los componentes programáticos y de gestión del riesgo de los POMCAS z, en el tiempo t.
MAEP zt = Meta anual establecida en porcentaje (%) en la ejecución de los componentes programáticos y de gestión del riesgo de los POMCAS z, en el tiempo t.
z = Corresponde al POMCA que se encuentra en proceso de ejecución (POMCA, 1, POMCA 2, etc.)
t = Año de cálculo del indicador
</t>
    </r>
    <r>
      <rPr>
        <b/>
        <sz val="10"/>
        <rFont val="Arial Narrow"/>
        <family val="2"/>
      </rPr>
      <t>Indicador complementario:</t>
    </r>
    <r>
      <rPr>
        <sz val="10"/>
        <rFont val="Arial Narrow"/>
        <family val="2"/>
      </rPr>
      <t xml:space="preserve">
Ejecución presupuestal de acciones relacionadas con la ejecución de los componentes programáticos y de gestión del riesgo de los POMCAS: 
PEPEPt = (Recursos Ejecutados)/(Recursos presupuestados) = [( ∑(i=1)^n REPi )/( ∑(i=1)^n RPPi )]  x 100.
Donde:
PEPEPt = Porcentaje de ejecución presupuestal de acciones relacionadas con la ejecución de los componentes programáticos y de gestión del riesgo de los POMCAS en el año t.
REPit = Recursos ejecutados en el POMCA i relacionados con la ejecución de los componentes programáticos y de gestión del riesgo, en el año t.
RPPit = Recursos presupuestados para la ejecución del POMCA i relacionados con la ejecución de los componentes programáticos y de gestión del riesgo, en el año t.
Para su cálculo, se diligencia la siguiente información:
Número de cuencas con POMCAS aprobados, a 31 de diciembre de la vigencia anterior a la formulación del PAC: 
(a) Indicar el código de la Subzona hidrográfica y/o nivel subsiguiente de acuerdo a la zonificación hidrográfica IDEAM-MINAMBIENTE 2013 que cuenta con POMCA aprobado
(b) Indicar la denominación de la Subzona hidrográfica y/o nivel subsiguiente conforme la Zonificación Hidrográfica IDEAM-MINAMBIENTE 2013
(c) Indicar la Autoridad Ambiental que lidera el proceso de ordenación manejo de la cuenca y demás Autoridades Ambientales, cuando la cuenca es compartida por dos o más Autoridades Ambientales.
(d) Indicar el porcentaje de avance de la ejecución del Componente Programático y de gestión del Riesgo al 31 de diciembre de la vigencia anterior a la formulación del PAC, conforme los protocolos, guías y requerimientos establecidos para el funcionamiento del submódulo de Planes de Ordenación y Manejo de Cuencas Hidrográficas – POMCA dentro del Sistema de Información del Recurso Hídrico (SIRH).</t>
    </r>
  </si>
  <si>
    <t>Responsable del reporte de las variables del indicador</t>
  </si>
  <si>
    <t>Nombre del funcionario</t>
  </si>
  <si>
    <t>Correo electrónico</t>
  </si>
  <si>
    <t>Dirección</t>
  </si>
  <si>
    <t>Vigencia</t>
  </si>
  <si>
    <r>
      <t xml:space="preserve">
</t>
    </r>
    <r>
      <rPr>
        <b/>
        <sz val="10"/>
        <rFont val="Arial Narrow"/>
        <family val="2"/>
      </rPr>
      <t>Indicador complementario:Ejecución presupuestal de acciones relacionadas con la ejecución de los componentes programáticos y de gestión del riesgo de los POMCAS</t>
    </r>
    <r>
      <rPr>
        <sz val="10"/>
        <rFont val="Arial Narrow"/>
        <family val="2"/>
      </rPr>
      <t xml:space="preserve">
Utilice tantas líneas cuantas sean necesarias.
(a)	Indicar los recursos presupuestados en el PAC que le apuntan a la ejecución de los componentes programáticos y de gestión del riesgo de los POMCA.
(b)	Indicar los recursos ejecutados en el marco del PAC de la(s) Autoridad(s) Ambietal(es) que le apuntan a la ejecución de los componentes programáticos y de gestión del riesgo de los POMCA, así como otros recursos ejecutados por otras entidades, conforme los compromisos asumidos en el Plan Operativo de los POMCA.
(c)	Indique los apartes del Informe del Plan de Acción de la respectiva vigencia, donde se detallan las acciones ejecutadas y que dan cuenta de los recursos ejecutados.</t>
    </r>
  </si>
  <si>
    <r>
      <t xml:space="preserve">(a) Indicar el código de la Subzona hidrográfica y/o nivel subsiguiente de acuerdo a la zonificación hidrográfica IDEAM-MINAMBIENTE 2013 que cuenta con POMCA aprobado
(b) Indicar la denominación de la Subzona hidrográfica y/o nivel subsiguiente conforme la Zonificación Hidrográfica IDEAM-MINAMBIENTE 2013
(c) Indicar la Autoridad Ambiental que lidera el proceso de ordenación manejo de la cuenca y demás Autoridades Ambientales, cuando la cuenca es compartida por dos o más Autoridades Ambientales.
(d) Indicar el porcentaje de avance de la ejecución del Componente Programático y de gestión del Riesgo al 31 de diciembre de la vigencia anterior a la formulación del PAC, conforme los protocolos, guías y requerimientos establecidos para el funcionamiento del submódulo de Planes de Ordenación y Manejo de Cuencas Hidrográficas – POMCA dentro del Sistema de Información del Recurso Hídrico (SIRH).
</t>
    </r>
    <r>
      <rPr>
        <b/>
        <sz val="10"/>
        <rFont val="Arial Narrow"/>
        <family val="2"/>
      </rPr>
      <t xml:space="preserve">Meta anual de avance (%) en la ejecución del componente programático y de gestión del riesgo de cada POMCA </t>
    </r>
  </si>
  <si>
    <r>
      <t xml:space="preserve">
'Utilice tantas líneas cuantas sean necesarias e indique las metas anuales en porcentaje para cada POMCA
Para la determinación de la meta en particular, la Autoridad Ambiental deberá observar las metas de cada proyecto que hace parte del Componente Programático y de Gestión del Riesgo del POMCA, la manera como se encuentran articuladas y armonizadas con los Programas y Proyectos del PAC, así como la ponderación establecida en el submódulo de Planes de Ordenación y Manejo de Cuencas Hidrográficas – POMCA dentro del Sistema de Información del Recurso Hídrico (SIRH)
</t>
    </r>
    <r>
      <rPr>
        <b/>
        <sz val="10"/>
        <rFont val="Arial Narrow"/>
        <family val="2"/>
      </rPr>
      <t xml:space="preserve">Reporte del avance (%) alcanzado de la ejecución del componente programático y de gestión del riesgo de cada POMCA </t>
    </r>
    <r>
      <rPr>
        <sz val="10"/>
        <rFont val="Arial Narrow"/>
        <family val="2"/>
      </rPr>
      <t xml:space="preserve">
Para efectos del reporte, la Autoridad Ambiental deberá revisar que dichos reportes correspondan con los gestionados a través del submódulo de Planes de Ordenación y Manejo de Cuencas Hidrográficas – POMCA dentro del Sistema de Información del Recurso Hídrico (SIRH)
</t>
    </r>
    <r>
      <rPr>
        <b/>
        <sz val="10"/>
        <rFont val="Arial Narrow"/>
        <family val="2"/>
      </rPr>
      <t>Cálculo del indicador: Reporte de avance en (%) del cumplimiento de la meta anual de la ejecución de los componentes programáticos y de gestión del riesgo de los POMCAS</t>
    </r>
  </si>
  <si>
    <t xml:space="preserve">
'*= Esta fase corresponde a las acciones de coordinación que deben adelantar las Autoridades Ambientales competentes para la ejecución del plan de ordenación y manejo de la cuenca hidrográfica, en el escenario temporal para el cual fue formulado, lo cual implica la puesta en marcha de la estructura administrativa y estrategia financiera; la articulación y armonización de instrumentos de gestión y planificación con el POMCA; y la ejecución del componente programático, el Componente de Gestión del Riesgo y las medidas de Administración de los recursos naturales renovables.
Conforme lo anterior, con este indicador se mide el progreso de la ejecución de los componentes programáticos y de gestión del riesgo de los POMCA que lideran las Autoridades Ambientales y su armonización de instrumentos de gestión, como es el caso, de los Planes de Acción Cuatrienales - PAC, así como el cumplimiento de las metas establecidas para este propósito en los PAC, en armonía con lo dispuesto en el artículo 2.2.3.1.6.15 del Decreto 1076 de 2015 “Corresponde a la Corporaciones Autónomas Regionales y de Desarrollo Sostenible competentes coordinar la ejecución del Plan de Ordenación y Manejo de la Cuenca Hidrográfica, en el escenario temporal para el cual fue formulado, sin perjuicio de las competencias establecidas en el ordenamiento jurídico para la inversión y realización de las obras y acciones establecidas en la fase de formulación del Plan” y lo dispuesto en el parágrafo 2 del artículo 2.2.3.1.5.5 del mismo Decreto (“Las Corporaciones Autónomas Regionales y de Desarrollo Sostenible incorporarán los resultados de la priorización, así como las estrategias programas y proyectos definidos en el Plan de Ordenación y Manejo de la Cuenca Hidrográfica, en los respectivos Planes de Gestión Ambiental Regional (PGAR) y Planes de Acción”).</t>
  </si>
  <si>
    <t xml:space="preserve">El Indicador mide el porcentaje de avance de la ejecución de los componentes programáticos y de gestión del riesgo de los Planes de Ordenación y Manejo de Cuencas Hidrográficas – POMCA, que ejecutan las Autoridades Ambientales conforme sus Planes de Acción Cuatrienales.
Finalidad / Propósito:
Medir el progreso de la ejecución de los componentes programáticos y de gestión del riesgo de los POMCA que lideran las Autoridades Ambientales, así como el cumplimiento de las metas establecidas para este propósito en los Planes de Acción Cuatrienales. </t>
  </si>
  <si>
    <t>Reezago PAC anterior</t>
  </si>
  <si>
    <t>Reporte Año 1</t>
  </si>
  <si>
    <t>Reporte Año 2</t>
  </si>
  <si>
    <t>Reezago año 1</t>
  </si>
  <si>
    <t>Reezago año 2</t>
  </si>
  <si>
    <t>Reporte Año 3</t>
  </si>
  <si>
    <t>Reezago año 3</t>
  </si>
  <si>
    <t>Reporte Año 4</t>
  </si>
  <si>
    <t>Total avance en la ejecución del POMCA</t>
  </si>
  <si>
    <t xml:space="preserve"> Inserte las filas que considere necesarias
(a)  	Indicar los recursos presupuestados en el PAC que le apuntan a la ejecución de los componentes programáticos y de gestión del riesgo de los POMCA.
(b)  	indicar los recursos compromtidos (registro presupuestal) en el marco del PAC de la(s) Autoridad(s) Ambietal(es) que le apuntan a la ejecución de los componentes programáticos y de gestión del riesgo de los POMCA, así como otros recursos ejecutados por otras entidades, conforme los compromisos asumidos en el Plan Operativo de los POMCA.
(c) Indicar  los recuesos oblifgados de conformidad al informe presupuestal 
(d)  	Indique los apartes del Informe del Plan de Acción de la respectiva vigencia, donde se detallan las acciones ejecutadas y que dan cuenta de los recursos ejecutados.</t>
  </si>
  <si>
    <t>NO APLICA</t>
  </si>
  <si>
    <t>MATRIZ DE REPORTE DE AVANCE DE INDICADORES MÍNIMOS DE GESTIÓN INCORPORADOS EN LA RESOLUCIÓN XXXXX</t>
  </si>
  <si>
    <r>
      <t>Información de Línea Base del Indicador</t>
    </r>
    <r>
      <rPr>
        <sz val="11"/>
        <color rgb="FF000000"/>
        <rFont val="Arial Narrow"/>
        <family val="2"/>
      </rPr>
      <t xml:space="preserve">
( A 31 de diciembre de la vigencia anterior a la formulación del PAC)</t>
    </r>
  </si>
  <si>
    <t>Autoridades Ambientales
( c )</t>
  </si>
  <si>
    <t>Avance en la ejecución POMCA
(%)</t>
  </si>
  <si>
    <t>Avance en la ejecución de la Autoridad Ambiental   
(%)</t>
  </si>
  <si>
    <t>Total avance programado
PAC</t>
  </si>
  <si>
    <t>Total avance programado POMCA</t>
  </si>
  <si>
    <t xml:space="preserve">Total avance en la ejecución </t>
  </si>
  <si>
    <t>Avance cumpliminento  PAC</t>
  </si>
  <si>
    <t xml:space="preserve">Avance de la ejecución de los componentes programáticos y de gestión del riesgo de los Planes de Ordenación y Manejo de Cuencas (POMCAS)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</si>
</sst>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 #,##0_-;\-* #,##0_-;_-* &quot;-&quot;??_-;_-@_-"/>
    <numFmt numFmtId="165" formatCode="_-&quot;$&quot;\ * #,##0_-;\-&quot;$&quot;\ * #,##0_-;_-&quot;$&quot;\ * &quot;-&quot;??_-;_-@_-"/>
  </numFmts>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theme="1"/>
      <name val="Arial Narrow"/>
      <family val="2"/>
    </font>
    <font>
      <sz val="10"/>
      <name val="Arial"/>
      <family val="2"/>
    </font>
    <font>
      <sz val="11"/>
      <color theme="1"/>
      <name val="Arial Narrow"/>
      <family val="2"/>
    </font>
    <font>
      <u/>
      <sz val="11"/>
      <color theme="10"/>
      <name val="Arial Narrow"/>
      <family val="2"/>
    </font>
    <font>
      <sz val="11"/>
      <color rgb="FF000000"/>
      <name val="Arial Narrow"/>
      <family val="2"/>
    </font>
    <font>
      <u/>
      <sz val="11"/>
      <color rgb="FF0563C1"/>
      <name val="Arial Narrow"/>
      <family val="2"/>
    </font>
    <font>
      <b/>
      <sz val="11"/>
      <color theme="1"/>
      <name val="Arial Narrow"/>
      <family val="2"/>
    </font>
    <font>
      <sz val="10"/>
      <name val="Arial"/>
      <family val="2"/>
    </font>
    <font>
      <sz val="11"/>
      <color theme="0"/>
      <name val="Arial Narrow"/>
      <family val="2"/>
    </font>
    <font>
      <sz val="8"/>
      <name val="Arial"/>
    </font>
    <font>
      <sz val="11"/>
      <name val="Arial Narrow"/>
      <family val="2"/>
    </font>
    <font>
      <b/>
      <sz val="11"/>
      <name val="Arial Narrow"/>
      <family val="2"/>
    </font>
    <font>
      <i/>
      <sz val="11"/>
      <color rgb="FF000000"/>
      <name val="Arial Narrow"/>
      <family val="2"/>
    </font>
    <font>
      <sz val="11"/>
      <color rgb="FF006100"/>
      <name val="Arial Narrow"/>
      <family val="2"/>
    </font>
    <font>
      <b/>
      <sz val="11"/>
      <color rgb="FF006100"/>
      <name val="Arial Narrow"/>
      <family val="2"/>
    </font>
    <font>
      <b/>
      <sz val="11"/>
      <color rgb="FF000000"/>
      <name val="Arial Narrow"/>
      <family val="2"/>
    </font>
    <font>
      <b/>
      <u/>
      <sz val="11"/>
      <color rgb="FF000000"/>
      <name val="Arial Narrow"/>
      <family val="2"/>
    </font>
  </fonts>
  <fills count="1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
      <patternFill patternType="solid">
        <fgColor theme="0" tint="-0.249977111117893"/>
        <bgColor indexed="64"/>
      </patternFill>
    </fill>
    <fill>
      <patternFill patternType="solid">
        <fgColor rgb="FFFFFF00"/>
        <bgColor rgb="FFFFFF00"/>
      </patternFill>
    </fill>
  </fills>
  <borders count="11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thin">
        <color auto="1"/>
      </top>
      <bottom style="medium">
        <color indexed="64"/>
      </bottom>
      <diagonal/>
    </border>
    <border>
      <left/>
      <right style="thin">
        <color auto="1"/>
      </right>
      <top style="medium">
        <color indexed="64"/>
      </top>
      <bottom/>
      <diagonal/>
    </border>
    <border>
      <left style="medium">
        <color indexed="64"/>
      </left>
      <right style="thin">
        <color indexed="64"/>
      </right>
      <top/>
      <bottom style="thin">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s>
  <cellStyleXfs count="13">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23" fillId="0" borderId="0" applyFont="0" applyFill="0" applyBorder="0" applyAlignment="0" applyProtection="0"/>
    <xf numFmtId="44" fontId="29" fillId="0" borderId="0" applyFont="0" applyFill="0" applyBorder="0" applyAlignment="0" applyProtection="0"/>
    <xf numFmtId="0" fontId="1" fillId="0" borderId="0"/>
    <xf numFmtId="0" fontId="1" fillId="0" borderId="0"/>
  </cellStyleXfs>
  <cellXfs count="478">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24" fillId="0" borderId="0" xfId="6" applyFont="1"/>
    <xf numFmtId="0" fontId="24" fillId="4" borderId="1" xfId="6" applyFont="1" applyFill="1" applyBorder="1" applyAlignment="1">
      <alignment vertical="top"/>
    </xf>
    <xf numFmtId="0" fontId="24" fillId="12" borderId="1" xfId="6" applyFont="1" applyFill="1" applyBorder="1" applyAlignment="1">
      <alignment vertical="top"/>
    </xf>
    <xf numFmtId="0" fontId="26" fillId="0" borderId="70" xfId="6" applyFont="1" applyBorder="1"/>
    <xf numFmtId="0" fontId="26" fillId="0" borderId="71" xfId="6" applyFont="1" applyBorder="1"/>
    <xf numFmtId="0" fontId="26" fillId="0" borderId="69" xfId="6" applyFont="1" applyBorder="1"/>
    <xf numFmtId="0" fontId="26" fillId="14" borderId="73" xfId="6" applyFont="1" applyFill="1" applyBorder="1" applyAlignment="1">
      <alignment horizontal="center" vertical="top"/>
    </xf>
    <xf numFmtId="0" fontId="26" fillId="16" borderId="74" xfId="6" applyFont="1" applyFill="1" applyBorder="1" applyAlignment="1">
      <alignment vertical="top"/>
    </xf>
    <xf numFmtId="0" fontId="26" fillId="0" borderId="1" xfId="6" applyFont="1" applyBorder="1" applyAlignment="1">
      <alignment vertical="top"/>
    </xf>
    <xf numFmtId="0" fontId="27" fillId="0" borderId="69" xfId="6" applyFont="1" applyBorder="1"/>
    <xf numFmtId="0" fontId="27" fillId="0" borderId="76" xfId="6" applyFont="1" applyBorder="1"/>
    <xf numFmtId="0" fontId="26" fillId="0" borderId="77" xfId="6" applyFont="1" applyBorder="1"/>
    <xf numFmtId="0" fontId="24" fillId="0" borderId="71" xfId="6" applyFont="1" applyBorder="1"/>
    <xf numFmtId="0" fontId="24" fillId="0" borderId="67" xfId="6" applyFont="1" applyBorder="1"/>
    <xf numFmtId="0" fontId="24" fillId="0" borderId="68" xfId="6" applyFont="1" applyBorder="1"/>
    <xf numFmtId="0" fontId="24" fillId="0" borderId="0" xfId="6" applyFont="1" applyAlignment="1">
      <alignment horizontal="center" vertical="top"/>
    </xf>
    <xf numFmtId="0" fontId="24" fillId="11" borderId="1" xfId="6" applyFont="1" applyFill="1" applyBorder="1" applyAlignment="1">
      <alignment horizontal="center" vertical="center"/>
    </xf>
    <xf numFmtId="0" fontId="28" fillId="12" borderId="1" xfId="6" applyFont="1" applyFill="1" applyBorder="1" applyAlignment="1">
      <alignment horizontal="right" vertical="center" wrapText="1"/>
    </xf>
    <xf numFmtId="9" fontId="28" fillId="12" borderId="1" xfId="6" applyNumberFormat="1" applyFont="1" applyFill="1" applyBorder="1" applyAlignment="1">
      <alignment horizontal="center" vertical="center"/>
    </xf>
    <xf numFmtId="0" fontId="24" fillId="0" borderId="77" xfId="6" applyFont="1" applyBorder="1"/>
    <xf numFmtId="0" fontId="24" fillId="0" borderId="78" xfId="6" applyFont="1" applyBorder="1"/>
    <xf numFmtId="0" fontId="24" fillId="0" borderId="0" xfId="6" applyFont="1" applyProtection="1">
      <protection locked="0"/>
    </xf>
    <xf numFmtId="0" fontId="24" fillId="0" borderId="68" xfId="6" applyFont="1" applyBorder="1" applyProtection="1">
      <protection locked="0"/>
    </xf>
    <xf numFmtId="0" fontId="24" fillId="0" borderId="69" xfId="6" applyFont="1" applyBorder="1" applyAlignment="1">
      <alignment horizontal="center" vertical="top"/>
    </xf>
    <xf numFmtId="0" fontId="26" fillId="0" borderId="65" xfId="6" applyFont="1" applyBorder="1"/>
    <xf numFmtId="0" fontId="26" fillId="14" borderId="83" xfId="6" applyFont="1" applyFill="1" applyBorder="1" applyAlignment="1">
      <alignment horizontal="center" vertical="top"/>
    </xf>
    <xf numFmtId="0" fontId="26" fillId="0" borderId="84" xfId="6" applyFont="1" applyBorder="1" applyAlignment="1">
      <alignment vertical="top"/>
    </xf>
    <xf numFmtId="0" fontId="26" fillId="0" borderId="0" xfId="6" applyFont="1" applyAlignment="1">
      <alignment horizontal="center" vertical="top"/>
    </xf>
    <xf numFmtId="0" fontId="26" fillId="0" borderId="0" xfId="6" applyFont="1"/>
    <xf numFmtId="0" fontId="24" fillId="0" borderId="69" xfId="6" applyFont="1" applyBorder="1"/>
    <xf numFmtId="0" fontId="24" fillId="0" borderId="76" xfId="6" applyFont="1" applyBorder="1"/>
    <xf numFmtId="0" fontId="24" fillId="0" borderId="69" xfId="6" applyFont="1" applyBorder="1" applyProtection="1">
      <protection locked="0"/>
    </xf>
    <xf numFmtId="0" fontId="24" fillId="0" borderId="0" xfId="6" applyFont="1" applyAlignment="1">
      <alignment vertical="top"/>
    </xf>
    <xf numFmtId="0" fontId="24" fillId="11" borderId="82" xfId="6" applyFont="1" applyFill="1" applyBorder="1" applyAlignment="1">
      <alignment vertical="top"/>
    </xf>
    <xf numFmtId="0" fontId="25" fillId="0" borderId="0" xfId="4" applyFont="1" applyFill="1" applyBorder="1"/>
    <xf numFmtId="0" fontId="24" fillId="0" borderId="65" xfId="6" applyFont="1" applyBorder="1"/>
    <xf numFmtId="0" fontId="24" fillId="0" borderId="70" xfId="11" applyFont="1" applyBorder="1"/>
    <xf numFmtId="0" fontId="24" fillId="0" borderId="71" xfId="11" applyFont="1" applyBorder="1" applyAlignment="1">
      <alignment vertical="top"/>
    </xf>
    <xf numFmtId="0" fontId="24" fillId="0" borderId="67" xfId="11" applyFont="1" applyBorder="1"/>
    <xf numFmtId="0" fontId="24" fillId="0" borderId="0" xfId="11" applyFont="1"/>
    <xf numFmtId="0" fontId="24" fillId="0" borderId="69" xfId="11" applyFont="1" applyBorder="1"/>
    <xf numFmtId="0" fontId="24" fillId="0" borderId="76" xfId="12" applyFont="1" applyBorder="1"/>
    <xf numFmtId="0" fontId="24" fillId="0" borderId="77" xfId="12" applyFont="1" applyBorder="1" applyAlignment="1">
      <alignment vertical="top"/>
    </xf>
    <xf numFmtId="0" fontId="24" fillId="0" borderId="77" xfId="12" applyFont="1" applyBorder="1" applyAlignment="1">
      <alignment horizontal="center" vertical="top"/>
    </xf>
    <xf numFmtId="0" fontId="24" fillId="0" borderId="77" xfId="12" applyFont="1" applyBorder="1"/>
    <xf numFmtId="9" fontId="24" fillId="12" borderId="1" xfId="9" applyFont="1" applyFill="1" applyBorder="1" applyAlignment="1">
      <alignment horizontal="center" vertical="center"/>
    </xf>
    <xf numFmtId="9" fontId="30" fillId="0" borderId="0" xfId="6" applyNumberFormat="1" applyFont="1"/>
    <xf numFmtId="0" fontId="24" fillId="11" borderId="4" xfId="6" applyFont="1" applyFill="1" applyBorder="1"/>
    <xf numFmtId="0" fontId="24" fillId="11" borderId="88" xfId="6" applyFont="1" applyFill="1" applyBorder="1"/>
    <xf numFmtId="0" fontId="24" fillId="12" borderId="75" xfId="6" applyFont="1" applyFill="1" applyBorder="1" applyAlignment="1">
      <alignment horizontal="center" vertical="center"/>
    </xf>
    <xf numFmtId="0" fontId="24" fillId="12" borderId="100" xfId="6" applyFont="1" applyFill="1" applyBorder="1" applyAlignment="1">
      <alignment horizontal="center" vertical="center"/>
    </xf>
    <xf numFmtId="0" fontId="24" fillId="11" borderId="10" xfId="6" applyFont="1" applyFill="1" applyBorder="1"/>
    <xf numFmtId="9" fontId="24" fillId="12" borderId="97" xfId="9" applyFont="1" applyFill="1" applyBorder="1" applyAlignment="1">
      <alignment horizontal="center" vertical="center"/>
    </xf>
    <xf numFmtId="9" fontId="28" fillId="12" borderId="97" xfId="6" applyNumberFormat="1" applyFont="1" applyFill="1" applyBorder="1" applyAlignment="1">
      <alignment horizontal="center" vertical="center"/>
    </xf>
    <xf numFmtId="0" fontId="26" fillId="16" borderId="74" xfId="6" applyFont="1" applyFill="1" applyBorder="1" applyAlignment="1">
      <alignment vertical="top" wrapText="1"/>
    </xf>
    <xf numFmtId="0" fontId="32" fillId="0" borderId="67" xfId="6" applyFont="1" applyBorder="1" applyAlignment="1">
      <alignment vertical="center" wrapText="1"/>
    </xf>
    <xf numFmtId="0" fontId="32" fillId="0" borderId="0" xfId="6" applyFont="1" applyAlignment="1">
      <alignment vertical="center" wrapText="1"/>
    </xf>
    <xf numFmtId="0" fontId="32" fillId="0" borderId="68" xfId="6" applyFont="1" applyBorder="1" applyAlignment="1">
      <alignment vertical="center"/>
    </xf>
    <xf numFmtId="0" fontId="32" fillId="0" borderId="0" xfId="6" applyFont="1" applyAlignment="1">
      <alignment vertical="center"/>
    </xf>
    <xf numFmtId="0" fontId="26" fillId="0" borderId="0" xfId="6" applyFont="1" applyAlignment="1">
      <alignment vertical="top"/>
    </xf>
    <xf numFmtId="0" fontId="24" fillId="0" borderId="0" xfId="2" applyFont="1" applyAlignment="1">
      <alignment horizontal="right" vertical="top"/>
    </xf>
    <xf numFmtId="0" fontId="34" fillId="0" borderId="0" xfId="6" applyFont="1" applyAlignment="1">
      <alignment horizontal="center" vertical="top" wrapText="1"/>
    </xf>
    <xf numFmtId="0" fontId="26" fillId="0" borderId="0" xfId="6" applyFont="1" applyAlignment="1">
      <alignment horizontal="right" vertical="top"/>
    </xf>
    <xf numFmtId="0" fontId="35" fillId="0" borderId="0" xfId="6" applyFont="1" applyAlignment="1">
      <alignment vertical="top"/>
    </xf>
    <xf numFmtId="0" fontId="36" fillId="14" borderId="72" xfId="6" applyFont="1" applyFill="1" applyBorder="1" applyAlignment="1">
      <alignment horizontal="center" vertical="center"/>
    </xf>
    <xf numFmtId="0" fontId="26" fillId="0" borderId="0" xfId="6" applyFont="1" applyAlignment="1">
      <alignment horizontal="right" vertical="center"/>
    </xf>
    <xf numFmtId="0" fontId="26" fillId="18" borderId="1" xfId="2" applyFont="1" applyFill="1" applyBorder="1" applyAlignment="1">
      <alignment horizontal="left" vertical="top" wrapText="1"/>
    </xf>
    <xf numFmtId="0" fontId="24" fillId="18" borderId="1" xfId="2" applyFont="1" applyFill="1" applyBorder="1" applyAlignment="1">
      <alignment horizontal="left" vertical="top"/>
    </xf>
    <xf numFmtId="0" fontId="26" fillId="0" borderId="0" xfId="6" applyFont="1" applyAlignment="1">
      <alignment vertical="top" wrapText="1"/>
    </xf>
    <xf numFmtId="0" fontId="26" fillId="0" borderId="77" xfId="6" applyFont="1" applyBorder="1" applyAlignment="1">
      <alignment horizontal="center" vertical="top"/>
    </xf>
    <xf numFmtId="0" fontId="26" fillId="0" borderId="77" xfId="6" applyFont="1" applyBorder="1" applyAlignment="1">
      <alignment horizontal="right" vertical="top"/>
    </xf>
    <xf numFmtId="0" fontId="26" fillId="0" borderId="77" xfId="6" applyFont="1" applyBorder="1" applyAlignment="1">
      <alignment horizontal="center" vertical="top" wrapText="1"/>
    </xf>
    <xf numFmtId="0" fontId="26" fillId="0" borderId="70" xfId="6" applyFont="1" applyBorder="1" applyAlignment="1">
      <alignment horizontal="center" vertical="top" wrapText="1"/>
    </xf>
    <xf numFmtId="0" fontId="26" fillId="0" borderId="69" xfId="6" applyFont="1" applyBorder="1" applyAlignment="1">
      <alignment horizontal="center" vertical="top" wrapText="1"/>
    </xf>
    <xf numFmtId="0" fontId="37" fillId="0" borderId="0" xfId="6" applyFont="1" applyAlignment="1">
      <alignment vertical="top" wrapText="1"/>
    </xf>
    <xf numFmtId="0" fontId="26" fillId="11" borderId="1" xfId="6" applyFont="1" applyFill="1" applyBorder="1" applyAlignment="1" applyProtection="1">
      <alignment horizontal="center" vertical="center"/>
      <protection locked="0"/>
    </xf>
    <xf numFmtId="0" fontId="26" fillId="0" borderId="0" xfId="6" applyFont="1" applyAlignment="1">
      <alignment horizontal="left" vertical="center" wrapText="1"/>
    </xf>
    <xf numFmtId="0" fontId="26" fillId="0" borderId="0" xfId="6" applyFont="1" applyAlignment="1" applyProtection="1">
      <alignment horizontal="center" vertical="center"/>
      <protection locked="0"/>
    </xf>
    <xf numFmtId="0" fontId="28" fillId="12" borderId="1" xfId="6" applyFont="1" applyFill="1" applyBorder="1" applyAlignment="1">
      <alignment horizontal="center" vertical="center" wrapText="1"/>
    </xf>
    <xf numFmtId="0" fontId="26" fillId="11" borderId="1" xfId="6" applyFont="1" applyFill="1" applyBorder="1" applyAlignment="1">
      <alignment vertical="top" wrapText="1"/>
    </xf>
    <xf numFmtId="14" fontId="26" fillId="11" borderId="1" xfId="6" applyNumberFormat="1" applyFont="1" applyFill="1" applyBorder="1" applyAlignment="1">
      <alignment vertical="top" wrapText="1"/>
    </xf>
    <xf numFmtId="0" fontId="37" fillId="0" borderId="0" xfId="6" applyFont="1" applyAlignment="1">
      <alignment horizontal="left" vertical="top" wrapText="1"/>
    </xf>
    <xf numFmtId="0" fontId="37" fillId="0" borderId="9" xfId="6" applyFont="1" applyBorder="1" applyAlignment="1">
      <alignment horizontal="left" vertical="top" wrapText="1"/>
    </xf>
    <xf numFmtId="0" fontId="37" fillId="12" borderId="82" xfId="6" applyFont="1" applyFill="1" applyBorder="1" applyAlignment="1">
      <alignment horizontal="center" vertical="center" wrapText="1"/>
    </xf>
    <xf numFmtId="0" fontId="37" fillId="12" borderId="82" xfId="6" applyFont="1" applyFill="1" applyBorder="1" applyAlignment="1">
      <alignment horizontal="center" vertical="center"/>
    </xf>
    <xf numFmtId="0" fontId="26" fillId="12" borderId="1" xfId="6" applyFont="1" applyFill="1" applyBorder="1" applyAlignment="1">
      <alignment horizontal="left" vertical="center"/>
    </xf>
    <xf numFmtId="9" fontId="26" fillId="11" borderId="1" xfId="9" applyFont="1" applyFill="1" applyBorder="1" applyAlignment="1" applyProtection="1">
      <alignment horizontal="center" vertical="center"/>
      <protection locked="0"/>
    </xf>
    <xf numFmtId="0" fontId="26" fillId="11" borderId="1" xfId="6" applyFont="1" applyFill="1" applyBorder="1" applyAlignment="1">
      <alignment horizontal="center" vertical="center" wrapText="1"/>
    </xf>
    <xf numFmtId="9" fontId="26" fillId="11" borderId="87" xfId="9" applyFont="1" applyFill="1" applyBorder="1" applyAlignment="1" applyProtection="1">
      <alignment horizontal="center" vertical="center"/>
      <protection locked="0"/>
    </xf>
    <xf numFmtId="9" fontId="26" fillId="11" borderId="84" xfId="9" applyFont="1" applyFill="1" applyBorder="1" applyAlignment="1" applyProtection="1">
      <alignment horizontal="center" vertical="center"/>
      <protection locked="0"/>
    </xf>
    <xf numFmtId="9" fontId="26" fillId="11" borderId="86" xfId="9" applyFont="1" applyFill="1" applyBorder="1" applyAlignment="1" applyProtection="1">
      <alignment horizontal="center" vertical="center"/>
      <protection locked="0"/>
    </xf>
    <xf numFmtId="0" fontId="37" fillId="12" borderId="1" xfId="6" applyFont="1" applyFill="1" applyBorder="1" applyAlignment="1">
      <alignment horizontal="center" vertical="center" wrapText="1"/>
    </xf>
    <xf numFmtId="0" fontId="37" fillId="12" borderId="1" xfId="6" applyFont="1" applyFill="1" applyBorder="1" applyAlignment="1">
      <alignment horizontal="center" vertical="center"/>
    </xf>
    <xf numFmtId="0" fontId="26" fillId="12" borderId="1" xfId="6" applyFont="1" applyFill="1" applyBorder="1" applyAlignment="1">
      <alignment vertical="top"/>
    </xf>
    <xf numFmtId="9" fontId="26" fillId="12" borderId="1" xfId="6" applyNumberFormat="1" applyFont="1" applyFill="1" applyBorder="1" applyAlignment="1">
      <alignment horizontal="center" vertical="top"/>
    </xf>
    <xf numFmtId="0" fontId="26" fillId="11" borderId="1" xfId="6" applyFont="1" applyFill="1" applyBorder="1" applyAlignment="1" applyProtection="1">
      <alignment horizontal="center" vertical="center" wrapText="1"/>
      <protection locked="0"/>
    </xf>
    <xf numFmtId="0" fontId="26" fillId="12" borderId="1" xfId="6" applyFont="1" applyFill="1" applyBorder="1" applyAlignment="1" applyProtection="1">
      <alignment vertical="center"/>
      <protection locked="0"/>
    </xf>
    <xf numFmtId="165" fontId="26" fillId="11" borderId="1" xfId="10" applyNumberFormat="1" applyFont="1" applyFill="1" applyBorder="1" applyAlignment="1" applyProtection="1">
      <alignment horizontal="right" vertical="center"/>
      <protection locked="0"/>
    </xf>
    <xf numFmtId="9" fontId="26" fillId="12" borderId="1" xfId="9" applyFont="1" applyFill="1" applyBorder="1" applyAlignment="1" applyProtection="1">
      <alignment horizontal="right" vertical="center"/>
      <protection locked="0"/>
    </xf>
    <xf numFmtId="164" fontId="26" fillId="11" borderId="1" xfId="8" applyNumberFormat="1" applyFont="1" applyFill="1" applyBorder="1" applyAlignment="1" applyProtection="1">
      <alignment horizontal="right" vertical="center"/>
      <protection locked="0"/>
    </xf>
    <xf numFmtId="0" fontId="26" fillId="0" borderId="7" xfId="6" applyFont="1" applyBorder="1" applyAlignment="1">
      <alignment horizontal="center" vertical="center" wrapText="1"/>
    </xf>
    <xf numFmtId="0" fontId="37" fillId="12" borderId="1" xfId="6" applyFont="1" applyFill="1" applyBorder="1" applyAlignment="1">
      <alignment vertical="center" wrapText="1"/>
    </xf>
    <xf numFmtId="165" fontId="26" fillId="13" borderId="1" xfId="10" applyNumberFormat="1" applyFont="1" applyFill="1" applyBorder="1" applyAlignment="1">
      <alignment horizontal="right" vertical="center"/>
    </xf>
    <xf numFmtId="164" fontId="26" fillId="0" borderId="6" xfId="8" applyNumberFormat="1" applyFont="1" applyFill="1" applyBorder="1" applyAlignment="1">
      <alignment horizontal="right" vertical="center"/>
    </xf>
    <xf numFmtId="164" fontId="26" fillId="0" borderId="5" xfId="8" applyNumberFormat="1" applyFont="1" applyFill="1" applyBorder="1" applyAlignment="1">
      <alignment horizontal="right" vertical="center"/>
    </xf>
    <xf numFmtId="0" fontId="26" fillId="0" borderId="76" xfId="6" applyFont="1" applyBorder="1" applyAlignment="1">
      <alignment horizontal="center" vertical="top" wrapText="1"/>
    </xf>
    <xf numFmtId="0" fontId="26" fillId="0" borderId="65" xfId="6" applyFont="1" applyBorder="1" applyAlignment="1">
      <alignment vertical="center" wrapText="1"/>
    </xf>
    <xf numFmtId="0" fontId="26" fillId="0" borderId="65" xfId="6" applyFont="1" applyBorder="1" applyAlignment="1">
      <alignment horizontal="center" vertical="top" wrapText="1"/>
    </xf>
    <xf numFmtId="0" fontId="26" fillId="0" borderId="71" xfId="11" applyFont="1" applyBorder="1" applyAlignment="1">
      <alignment vertical="top"/>
    </xf>
    <xf numFmtId="0" fontId="26" fillId="0" borderId="71" xfId="11" applyFont="1" applyBorder="1" applyAlignment="1">
      <alignment horizontal="center" vertical="top"/>
    </xf>
    <xf numFmtId="0" fontId="38" fillId="0" borderId="0" xfId="11" applyFont="1" applyAlignment="1">
      <alignment vertical="center" wrapText="1"/>
    </xf>
    <xf numFmtId="0" fontId="38" fillId="0" borderId="68" xfId="11" applyFont="1" applyBorder="1" applyAlignment="1">
      <alignment vertical="center" wrapText="1"/>
    </xf>
    <xf numFmtId="0" fontId="26" fillId="0" borderId="0" xfId="11" applyFont="1" applyAlignment="1" applyProtection="1">
      <alignment vertical="center"/>
      <protection locked="0"/>
    </xf>
    <xf numFmtId="0" fontId="26" fillId="0" borderId="68" xfId="11" applyFont="1" applyBorder="1" applyAlignment="1" applyProtection="1">
      <alignment vertical="center"/>
      <protection locked="0"/>
    </xf>
    <xf numFmtId="0" fontId="32" fillId="0" borderId="78" xfId="3" applyFont="1" applyBorder="1"/>
    <xf numFmtId="0" fontId="32" fillId="0" borderId="0" xfId="3" applyFont="1"/>
    <xf numFmtId="9" fontId="26" fillId="11" borderId="1" xfId="9" applyFont="1" applyFill="1" applyBorder="1" applyAlignment="1">
      <alignment horizontal="center" vertical="center" wrapText="1"/>
    </xf>
    <xf numFmtId="9" fontId="24" fillId="12" borderId="1" xfId="6" applyNumberFormat="1" applyFont="1" applyFill="1" applyBorder="1" applyAlignment="1">
      <alignment horizontal="center" vertical="center"/>
    </xf>
    <xf numFmtId="9" fontId="24" fillId="12" borderId="82" xfId="9" applyFont="1" applyFill="1" applyBorder="1" applyAlignment="1">
      <alignment horizontal="center" vertical="center"/>
    </xf>
    <xf numFmtId="0" fontId="26" fillId="14" borderId="68" xfId="6" applyFont="1" applyFill="1" applyBorder="1" applyAlignment="1">
      <alignment horizontal="center" vertical="top"/>
    </xf>
    <xf numFmtId="0" fontId="26" fillId="16" borderId="0" xfId="6" applyFont="1" applyFill="1" applyAlignment="1">
      <alignment vertical="top" wrapText="1"/>
    </xf>
    <xf numFmtId="0" fontId="26" fillId="0" borderId="68" xfId="6" applyFont="1" applyBorder="1" applyAlignment="1">
      <alignment vertical="top"/>
    </xf>
    <xf numFmtId="0" fontId="26" fillId="0" borderId="68" xfId="6" applyFont="1" applyBorder="1" applyAlignment="1">
      <alignment horizontal="center" vertical="top" wrapText="1"/>
    </xf>
    <xf numFmtId="0" fontId="26" fillId="15" borderId="68" xfId="6" applyFont="1" applyFill="1" applyBorder="1" applyAlignment="1">
      <alignment horizontal="center" vertical="top" wrapText="1"/>
    </xf>
    <xf numFmtId="0" fontId="38" fillId="0" borderId="0" xfId="11" applyFont="1" applyAlignment="1">
      <alignment horizontal="center" vertical="center" wrapText="1"/>
    </xf>
    <xf numFmtId="0" fontId="26" fillId="0" borderId="0" xfId="11" applyFont="1" applyAlignment="1" applyProtection="1">
      <alignment horizontal="center" vertical="center"/>
      <protection locked="0"/>
    </xf>
    <xf numFmtId="0" fontId="28" fillId="17" borderId="101" xfId="6" applyFont="1" applyFill="1" applyBorder="1" applyAlignment="1">
      <alignment horizontal="center" vertical="center" wrapText="1"/>
    </xf>
    <xf numFmtId="0" fontId="28" fillId="17" borderId="83" xfId="6" applyFont="1" applyFill="1" applyBorder="1" applyAlignment="1">
      <alignment horizontal="center" vertical="center" wrapText="1"/>
    </xf>
    <xf numFmtId="9" fontId="37" fillId="12" borderId="102" xfId="9" applyFont="1" applyFill="1" applyBorder="1" applyAlignment="1" applyProtection="1">
      <alignment horizontal="center" vertical="center"/>
      <protection locked="0"/>
    </xf>
    <xf numFmtId="9" fontId="37" fillId="12" borderId="103" xfId="9" applyFont="1" applyFill="1" applyBorder="1" applyAlignment="1" applyProtection="1">
      <alignment horizontal="center" vertical="center"/>
      <protection locked="0"/>
    </xf>
    <xf numFmtId="9" fontId="37" fillId="12" borderId="104" xfId="9" applyFont="1" applyFill="1" applyBorder="1" applyAlignment="1" applyProtection="1">
      <alignment horizontal="center" vertical="center"/>
      <protection locked="0"/>
    </xf>
    <xf numFmtId="0" fontId="26" fillId="12" borderId="1" xfId="6" applyFont="1" applyFill="1" applyBorder="1" applyAlignment="1">
      <alignment horizontal="left" vertical="top"/>
    </xf>
    <xf numFmtId="9" fontId="24" fillId="12" borderId="84" xfId="6" applyNumberFormat="1" applyFont="1" applyFill="1" applyBorder="1" applyAlignment="1">
      <alignment horizontal="center" vertical="center"/>
    </xf>
    <xf numFmtId="0" fontId="26" fillId="12" borderId="82" xfId="6" applyFont="1" applyFill="1" applyBorder="1" applyAlignment="1">
      <alignment horizontal="left" vertical="top"/>
    </xf>
    <xf numFmtId="9" fontId="24" fillId="12" borderId="87" xfId="6" applyNumberFormat="1" applyFont="1" applyFill="1" applyBorder="1" applyAlignment="1">
      <alignment horizontal="center" vertical="center"/>
    </xf>
    <xf numFmtId="0" fontId="24" fillId="12" borderId="107" xfId="6" applyFont="1" applyFill="1" applyBorder="1" applyAlignment="1">
      <alignment horizontal="center" vertical="center"/>
    </xf>
    <xf numFmtId="0" fontId="26" fillId="12" borderId="108" xfId="6" applyFont="1" applyFill="1" applyBorder="1" applyAlignment="1">
      <alignment horizontal="left" vertical="top"/>
    </xf>
    <xf numFmtId="9" fontId="24" fillId="12" borderId="109" xfId="6" applyNumberFormat="1" applyFont="1" applyFill="1" applyBorder="1" applyAlignment="1">
      <alignment horizontal="center" vertical="center"/>
    </xf>
    <xf numFmtId="0" fontId="28" fillId="0" borderId="0" xfId="6" applyFont="1" applyAlignment="1">
      <alignment horizontal="center" vertical="center" wrapText="1"/>
    </xf>
    <xf numFmtId="14" fontId="26" fillId="0" borderId="0" xfId="6" applyNumberFormat="1" applyFont="1" applyAlignment="1">
      <alignment horizontal="center" vertical="top"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3"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0" fillId="0" borderId="62" xfId="0" quotePrefix="1" applyFont="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24"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12"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10" borderId="1" xfId="0" applyFont="1" applyFill="1" applyBorder="1" applyAlignment="1">
      <alignment horizontal="left"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0" fillId="0" borderId="1" xfId="0" applyBorder="1" applyAlignment="1">
      <alignment horizontal="center"/>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8" xfId="0" quotePrefix="1" applyFont="1" applyBorder="1" applyAlignment="1">
      <alignment horizontal="left" vertical="center" wrapText="1"/>
    </xf>
    <xf numFmtId="0" fontId="10" fillId="0" borderId="9" xfId="0" quotePrefix="1" applyFont="1" applyBorder="1" applyAlignment="1">
      <alignment horizontal="left" vertical="center" wrapText="1"/>
    </xf>
    <xf numFmtId="0" fontId="10" fillId="0" borderId="10" xfId="0" quotePrefix="1" applyFont="1" applyBorder="1" applyAlignment="1">
      <alignment horizontal="left"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20" fillId="0" borderId="3" xfId="1" quotePrefix="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28" fillId="12" borderId="79" xfId="6" applyFont="1" applyFill="1" applyBorder="1" applyAlignment="1">
      <alignment horizontal="center" vertical="center" wrapText="1"/>
    </xf>
    <xf numFmtId="0" fontId="28" fillId="12" borderId="81" xfId="6" applyFont="1" applyFill="1" applyBorder="1" applyAlignment="1">
      <alignment horizontal="center" vertical="center" wrapText="1"/>
    </xf>
    <xf numFmtId="0" fontId="28" fillId="12" borderId="106" xfId="6" applyFont="1" applyFill="1" applyBorder="1" applyAlignment="1">
      <alignment horizontal="center" vertical="center" wrapText="1"/>
    </xf>
    <xf numFmtId="0" fontId="28" fillId="12" borderId="86" xfId="6" applyFont="1" applyFill="1" applyBorder="1" applyAlignment="1">
      <alignment horizontal="center" vertical="center" wrapText="1"/>
    </xf>
    <xf numFmtId="0" fontId="28" fillId="12" borderId="64" xfId="6" applyFont="1" applyFill="1" applyBorder="1" applyAlignment="1">
      <alignment horizontal="right" vertical="center"/>
    </xf>
    <xf numFmtId="0" fontId="28" fillId="12" borderId="65" xfId="6" applyFont="1" applyFill="1" applyBorder="1" applyAlignment="1">
      <alignment horizontal="right" vertical="center"/>
    </xf>
    <xf numFmtId="0" fontId="28" fillId="12" borderId="66" xfId="6" applyFont="1" applyFill="1" applyBorder="1" applyAlignment="1">
      <alignment horizontal="right" vertical="center"/>
    </xf>
    <xf numFmtId="0" fontId="37" fillId="17" borderId="105" xfId="6" applyFont="1" applyFill="1" applyBorder="1" applyAlignment="1">
      <alignment horizontal="center" vertical="center" wrapText="1"/>
    </xf>
    <xf numFmtId="0" fontId="37" fillId="17" borderId="98" xfId="6" applyFont="1" applyFill="1" applyBorder="1" applyAlignment="1">
      <alignment horizontal="center" vertical="center" wrapText="1"/>
    </xf>
    <xf numFmtId="0" fontId="37" fillId="12" borderId="99" xfId="6" applyFont="1" applyFill="1" applyBorder="1" applyAlignment="1">
      <alignment horizontal="center" vertical="center"/>
    </xf>
    <xf numFmtId="0" fontId="37" fillId="12" borderId="90" xfId="6" applyFont="1" applyFill="1" applyBorder="1" applyAlignment="1">
      <alignment horizontal="center" vertical="center"/>
    </xf>
    <xf numFmtId="0" fontId="37" fillId="17" borderId="74" xfId="6" applyFont="1" applyFill="1" applyBorder="1" applyAlignment="1">
      <alignment horizontal="center" vertical="center" wrapText="1"/>
    </xf>
    <xf numFmtId="0" fontId="37" fillId="17" borderId="85" xfId="6" applyFont="1" applyFill="1" applyBorder="1" applyAlignment="1">
      <alignment horizontal="center" vertical="center" wrapText="1"/>
    </xf>
    <xf numFmtId="0" fontId="26" fillId="0" borderId="4" xfId="11" applyFont="1" applyBorder="1" applyAlignment="1" applyProtection="1">
      <alignment horizontal="center" vertical="center"/>
      <protection locked="0"/>
    </xf>
    <xf numFmtId="0" fontId="26" fillId="0" borderId="1" xfId="11" applyFont="1" applyBorder="1" applyAlignment="1" applyProtection="1">
      <alignment horizontal="center" vertical="center"/>
      <protection locked="0"/>
    </xf>
    <xf numFmtId="0" fontId="26" fillId="0" borderId="84" xfId="11" applyFont="1" applyBorder="1" applyAlignment="1" applyProtection="1">
      <alignment horizontal="center" vertical="center"/>
      <protection locked="0"/>
    </xf>
    <xf numFmtId="0" fontId="26" fillId="0" borderId="88" xfId="11" applyFont="1" applyBorder="1" applyAlignment="1" applyProtection="1">
      <alignment horizontal="center" vertical="center"/>
      <protection locked="0"/>
    </xf>
    <xf numFmtId="0" fontId="26" fillId="0" borderId="85" xfId="11" applyFont="1" applyBorder="1" applyAlignment="1" applyProtection="1">
      <alignment horizontal="center" vertical="center"/>
      <protection locked="0"/>
    </xf>
    <xf numFmtId="0" fontId="26" fillId="0" borderId="86" xfId="11" applyFont="1" applyBorder="1" applyAlignment="1" applyProtection="1">
      <alignment horizontal="center" vertical="center"/>
      <protection locked="0"/>
    </xf>
    <xf numFmtId="0" fontId="38" fillId="0" borderId="72" xfId="11" applyFont="1" applyBorder="1" applyAlignment="1">
      <alignment horizontal="center" vertical="center" wrapText="1"/>
    </xf>
    <xf numFmtId="0" fontId="38" fillId="0" borderId="73" xfId="11" applyFont="1" applyBorder="1" applyAlignment="1">
      <alignment horizontal="center" vertical="center" wrapText="1"/>
    </xf>
    <xf numFmtId="0" fontId="38" fillId="0" borderId="83" xfId="11" applyFont="1" applyBorder="1" applyAlignment="1">
      <alignment horizontal="center" vertical="center" wrapText="1"/>
    </xf>
    <xf numFmtId="0" fontId="26" fillId="0" borderId="10" xfId="11" applyFont="1" applyBorder="1" applyAlignment="1" applyProtection="1">
      <alignment horizontal="center" vertical="center"/>
      <protection locked="0"/>
    </xf>
    <xf numFmtId="0" fontId="26" fillId="0" borderId="82" xfId="11" applyFont="1" applyBorder="1" applyAlignment="1" applyProtection="1">
      <alignment horizontal="center" vertical="center"/>
      <protection locked="0"/>
    </xf>
    <xf numFmtId="0" fontId="26" fillId="0" borderId="87" xfId="11" applyFont="1" applyBorder="1" applyAlignment="1" applyProtection="1">
      <alignment horizontal="center" vertical="center"/>
      <protection locked="0"/>
    </xf>
    <xf numFmtId="0" fontId="26" fillId="0" borderId="89" xfId="11" applyFont="1" applyBorder="1" applyAlignment="1">
      <alignment horizontal="center" vertical="center" wrapText="1"/>
    </xf>
    <xf numFmtId="0" fontId="26" fillId="0" borderId="90" xfId="11" applyFont="1" applyBorder="1" applyAlignment="1">
      <alignment horizontal="center" vertical="center" wrapText="1"/>
    </xf>
    <xf numFmtId="0" fontId="26" fillId="0" borderId="91" xfId="11" applyFont="1" applyBorder="1" applyAlignment="1">
      <alignment horizontal="center" vertical="center" wrapText="1"/>
    </xf>
    <xf numFmtId="0" fontId="26" fillId="0" borderId="92" xfId="11" applyFont="1" applyBorder="1" applyAlignment="1">
      <alignment horizontal="center" vertical="center" wrapText="1"/>
    </xf>
    <xf numFmtId="0" fontId="26" fillId="0" borderId="93" xfId="11" applyFont="1" applyBorder="1" applyAlignment="1">
      <alignment horizontal="center" vertical="center" wrapText="1"/>
    </xf>
    <xf numFmtId="0" fontId="26" fillId="0" borderId="94" xfId="11" applyFont="1" applyBorder="1" applyAlignment="1">
      <alignment horizontal="center" vertical="center" wrapText="1"/>
    </xf>
    <xf numFmtId="0" fontId="37" fillId="0" borderId="89" xfId="11" applyFont="1" applyBorder="1" applyAlignment="1">
      <alignment horizontal="left" vertical="center" wrapText="1"/>
    </xf>
    <xf numFmtId="0" fontId="37" fillId="0" borderId="90" xfId="11" applyFont="1" applyBorder="1" applyAlignment="1">
      <alignment horizontal="left" vertical="center" wrapText="1"/>
    </xf>
    <xf numFmtId="0" fontId="37" fillId="0" borderId="91" xfId="11" applyFont="1" applyBorder="1" applyAlignment="1">
      <alignment horizontal="left" vertical="center" wrapText="1"/>
    </xf>
    <xf numFmtId="0" fontId="37" fillId="0" borderId="92" xfId="11" applyFont="1" applyBorder="1" applyAlignment="1">
      <alignment horizontal="left" vertical="center" wrapText="1"/>
    </xf>
    <xf numFmtId="0" fontId="37" fillId="0" borderId="93" xfId="11" applyFont="1" applyBorder="1" applyAlignment="1">
      <alignment horizontal="left" vertical="center" wrapText="1"/>
    </xf>
    <xf numFmtId="0" fontId="37" fillId="0" borderId="94" xfId="11" applyFont="1" applyBorder="1" applyAlignment="1">
      <alignment horizontal="left" vertical="center" wrapText="1"/>
    </xf>
    <xf numFmtId="0" fontId="28" fillId="12" borderId="3" xfId="6" applyFont="1" applyFill="1" applyBorder="1" applyAlignment="1">
      <alignment horizontal="center" vertical="center" wrapText="1"/>
    </xf>
    <xf numFmtId="0" fontId="28" fillId="12" borderId="4" xfId="6" applyFont="1" applyFill="1" applyBorder="1" applyAlignment="1">
      <alignment horizontal="center" vertical="center" wrapText="1"/>
    </xf>
    <xf numFmtId="14" fontId="26" fillId="11" borderId="3" xfId="6" applyNumberFormat="1" applyFont="1" applyFill="1" applyBorder="1" applyAlignment="1">
      <alignment horizontal="center" vertical="top" wrapText="1"/>
    </xf>
    <xf numFmtId="14" fontId="26" fillId="11" borderId="4" xfId="6" applyNumberFormat="1" applyFont="1" applyFill="1" applyBorder="1" applyAlignment="1">
      <alignment horizontal="center" vertical="top" wrapText="1"/>
    </xf>
    <xf numFmtId="0" fontId="26" fillId="0" borderId="79" xfId="6" applyFont="1" applyBorder="1" applyAlignment="1">
      <alignment horizontal="left" vertical="center" wrapText="1"/>
    </xf>
    <xf numFmtId="0" fontId="26" fillId="0" borderId="80" xfId="6" applyFont="1" applyBorder="1" applyAlignment="1">
      <alignment horizontal="left" vertical="center" wrapText="1"/>
    </xf>
    <xf numFmtId="0" fontId="26" fillId="0" borderId="81" xfId="6" applyFont="1" applyBorder="1" applyAlignment="1">
      <alignment horizontal="left" vertical="center" wrapText="1"/>
    </xf>
    <xf numFmtId="0" fontId="37" fillId="0" borderId="0" xfId="6" applyFont="1" applyAlignment="1">
      <alignment horizontal="left" vertical="center" wrapText="1"/>
    </xf>
    <xf numFmtId="0" fontId="26" fillId="0" borderId="5" xfId="6" applyFont="1" applyBorder="1" applyAlignment="1">
      <alignment horizontal="left" vertical="top" wrapText="1"/>
    </xf>
    <xf numFmtId="0" fontId="28" fillId="12" borderId="3" xfId="6" applyFont="1" applyFill="1" applyBorder="1" applyAlignment="1">
      <alignment horizontal="right" vertical="center"/>
    </xf>
    <xf numFmtId="0" fontId="28" fillId="12" borderId="10" xfId="6" applyFont="1" applyFill="1" applyBorder="1" applyAlignment="1">
      <alignment horizontal="right" vertical="center"/>
    </xf>
    <xf numFmtId="0" fontId="24" fillId="0" borderId="5" xfId="6" applyFont="1" applyBorder="1" applyAlignment="1">
      <alignment horizontal="left" vertical="center" wrapText="1"/>
    </xf>
    <xf numFmtId="0" fontId="37" fillId="0" borderId="0" xfId="6" applyFont="1" applyAlignment="1">
      <alignment horizontal="left" vertical="top" wrapText="1"/>
    </xf>
    <xf numFmtId="0" fontId="24" fillId="0" borderId="0" xfId="6" applyFont="1" applyAlignment="1">
      <alignment horizontal="left" vertical="center" wrapText="1"/>
    </xf>
    <xf numFmtId="0" fontId="37" fillId="0" borderId="0" xfId="6" applyFont="1" applyAlignment="1">
      <alignment vertical="top" wrapText="1"/>
    </xf>
    <xf numFmtId="0" fontId="37" fillId="12" borderId="1" xfId="6" applyFont="1" applyFill="1" applyBorder="1" applyAlignment="1">
      <alignment horizontal="left" vertical="center" wrapText="1"/>
    </xf>
    <xf numFmtId="0" fontId="26" fillId="0" borderId="77" xfId="6" applyFont="1" applyBorder="1" applyAlignment="1">
      <alignment horizontal="left" vertical="top" wrapText="1"/>
    </xf>
    <xf numFmtId="0" fontId="26" fillId="0" borderId="95" xfId="6" applyFont="1" applyBorder="1" applyAlignment="1">
      <alignment horizontal="center" vertical="top" wrapText="1"/>
    </xf>
    <xf numFmtId="0" fontId="26" fillId="0" borderId="2" xfId="6" applyFont="1" applyBorder="1" applyAlignment="1">
      <alignment horizontal="center" vertical="top" wrapText="1"/>
    </xf>
    <xf numFmtId="0" fontId="26" fillId="0" borderId="96" xfId="6" applyFont="1" applyBorder="1" applyAlignment="1">
      <alignment horizontal="center" vertical="top" wrapText="1"/>
    </xf>
    <xf numFmtId="0" fontId="26" fillId="15" borderId="76" xfId="6" applyFont="1" applyFill="1" applyBorder="1" applyAlignment="1">
      <alignment horizontal="center" vertical="top" wrapText="1"/>
    </xf>
    <xf numFmtId="0" fontId="26" fillId="15" borderId="77" xfId="6" applyFont="1" applyFill="1" applyBorder="1" applyAlignment="1">
      <alignment horizontal="center" vertical="top" wrapText="1"/>
    </xf>
    <xf numFmtId="0" fontId="26" fillId="15" borderId="78" xfId="6" applyFont="1" applyFill="1" applyBorder="1" applyAlignment="1">
      <alignment horizontal="center" vertical="top" wrapText="1"/>
    </xf>
    <xf numFmtId="0" fontId="32" fillId="2" borderId="70" xfId="6" applyFont="1" applyFill="1" applyBorder="1" applyAlignment="1">
      <alignment horizontal="center" vertical="center" wrapText="1"/>
    </xf>
    <xf numFmtId="0" fontId="32" fillId="2" borderId="71" xfId="6" applyFont="1" applyFill="1" applyBorder="1" applyAlignment="1">
      <alignment horizontal="center" vertical="center" wrapText="1"/>
    </xf>
    <xf numFmtId="0" fontId="32" fillId="2" borderId="67" xfId="6" applyFont="1" applyFill="1" applyBorder="1" applyAlignment="1">
      <alignment horizontal="center" vertical="center" wrapText="1"/>
    </xf>
    <xf numFmtId="0" fontId="33" fillId="0" borderId="70" xfId="3" applyFont="1" applyBorder="1" applyAlignment="1">
      <alignment horizontal="center" vertical="center" wrapText="1"/>
    </xf>
    <xf numFmtId="0" fontId="33" fillId="0" borderId="71" xfId="3" applyFont="1" applyBorder="1" applyAlignment="1">
      <alignment horizontal="center" vertical="center" wrapText="1"/>
    </xf>
    <xf numFmtId="0" fontId="33" fillId="0" borderId="67" xfId="3" applyFont="1" applyBorder="1" applyAlignment="1">
      <alignment horizontal="center" vertical="center" wrapText="1"/>
    </xf>
    <xf numFmtId="0" fontId="33" fillId="0" borderId="70" xfId="6" applyFont="1" applyBorder="1" applyAlignment="1">
      <alignment horizontal="left" vertical="center" wrapText="1"/>
    </xf>
    <xf numFmtId="0" fontId="33" fillId="0" borderId="71" xfId="6" applyFont="1" applyBorder="1" applyAlignment="1">
      <alignment horizontal="left" vertical="center" wrapText="1"/>
    </xf>
    <xf numFmtId="0" fontId="33" fillId="0" borderId="67" xfId="6" applyFont="1" applyBorder="1" applyAlignment="1">
      <alignment horizontal="left" vertical="center" wrapText="1"/>
    </xf>
    <xf numFmtId="0" fontId="33" fillId="0" borderId="71" xfId="3" applyFont="1" applyBorder="1" applyAlignment="1">
      <alignment horizontal="left" vertical="center" wrapText="1"/>
    </xf>
    <xf numFmtId="0" fontId="33" fillId="0" borderId="67" xfId="3" applyFont="1" applyBorder="1" applyAlignment="1">
      <alignment horizontal="left" vertical="center" wrapText="1"/>
    </xf>
    <xf numFmtId="0" fontId="33" fillId="0" borderId="64" xfId="6" applyFont="1" applyBorder="1" applyAlignment="1">
      <alignment horizontal="left" vertical="center" wrapText="1"/>
    </xf>
    <xf numFmtId="0" fontId="33" fillId="0" borderId="65" xfId="6" applyFont="1" applyBorder="1" applyAlignment="1">
      <alignment horizontal="left" vertical="center" wrapText="1"/>
    </xf>
    <xf numFmtId="0" fontId="33" fillId="0" borderId="66" xfId="6" applyFont="1" applyBorder="1" applyAlignment="1">
      <alignment horizontal="left" vertical="center" wrapText="1"/>
    </xf>
    <xf numFmtId="0" fontId="26" fillId="0" borderId="71" xfId="6" applyFont="1" applyBorder="1"/>
    <xf numFmtId="0" fontId="33" fillId="0" borderId="70" xfId="3" applyFont="1" applyBorder="1" applyAlignment="1">
      <alignment horizontal="left" vertical="center" wrapText="1"/>
    </xf>
  </cellXfs>
  <cellStyles count="13">
    <cellStyle name="Hipervínculo" xfId="1" builtinId="8"/>
    <cellStyle name="Hipervínculo 2" xfId="4" xr:uid="{5604F963-D588-4D2B-8D4F-9A3A6A616BB9}"/>
    <cellStyle name="Millares 2" xfId="8" xr:uid="{8A9FBCFE-ED12-4384-9536-8CB19AD612A6}"/>
    <cellStyle name="Moneda" xfId="10" builtinId="4"/>
    <cellStyle name="Normal" xfId="0" builtinId="0"/>
    <cellStyle name="Normal 2" xfId="2" xr:uid="{88D79786-3F18-4CDD-AB7A-0A97A5475976}"/>
    <cellStyle name="Normal 2 2" xfId="3" xr:uid="{BEE1505D-D2A9-4E5B-A5B8-2D2ED6E725D7}"/>
    <cellStyle name="Normal 3" xfId="6" xr:uid="{0353CCF1-77E4-4B0A-BA18-9CC8C92C2AFC}"/>
    <cellStyle name="Normal 3 4" xfId="12" xr:uid="{5E56924F-369B-4538-931C-18BA81D4FE1B}"/>
    <cellStyle name="Normal 4" xfId="11" xr:uid="{D8957D3B-EA39-4C46-8DEE-75DA204F35F0}"/>
    <cellStyle name="Porcentaje" xfId="9" builtinId="5"/>
    <cellStyle name="Porcentaje 2" xfId="5" xr:uid="{114E6098-1249-4AF3-95A5-697D164CACD1}"/>
    <cellStyle name="Porcentaje 3" xfId="7" xr:uid="{1260D1A4-0180-4981-A9C6-E5299514DA4B}"/>
  </cellStyles>
  <dxfs count="1">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119856</xdr:colOff>
      <xdr:row>35</xdr:row>
      <xdr:rowOff>2403905</xdr:rowOff>
    </xdr:from>
    <xdr:to>
      <xdr:col>15</xdr:col>
      <xdr:colOff>377120</xdr:colOff>
      <xdr:row>35</xdr:row>
      <xdr:rowOff>4129611</xdr:rowOff>
    </xdr:to>
    <xdr:pic>
      <xdr:nvPicPr>
        <xdr:cNvPr id="7" name="Imagen 6">
          <a:extLst>
            <a:ext uri="{FF2B5EF4-FFF2-40B4-BE49-F238E27FC236}">
              <a16:creationId xmlns:a16="http://schemas.microsoft.com/office/drawing/2014/main" id="{0DC560C4-5054-7921-63FE-2C1805511A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91726" y="32859057"/>
          <a:ext cx="7164959" cy="1725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95251</xdr:colOff>
      <xdr:row>32</xdr:row>
      <xdr:rowOff>4514851</xdr:rowOff>
    </xdr:from>
    <xdr:to>
      <xdr:col>16</xdr:col>
      <xdr:colOff>38100</xdr:colOff>
      <xdr:row>33</xdr:row>
      <xdr:rowOff>1628775</xdr:rowOff>
    </xdr:to>
    <xdr:pic>
      <xdr:nvPicPr>
        <xdr:cNvPr id="6" name="Imagen 5">
          <a:extLst>
            <a:ext uri="{FF2B5EF4-FFF2-40B4-BE49-F238E27FC236}">
              <a16:creationId xmlns:a16="http://schemas.microsoft.com/office/drawing/2014/main" id="{835B6898-6D5F-F377-EEDC-C0286EB2129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62151" y="19354801"/>
          <a:ext cx="7267574" cy="2314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57150</xdr:colOff>
      <xdr:row>33</xdr:row>
      <xdr:rowOff>3520380</xdr:rowOff>
    </xdr:from>
    <xdr:to>
      <xdr:col>16</xdr:col>
      <xdr:colOff>107749</xdr:colOff>
      <xdr:row>34</xdr:row>
      <xdr:rowOff>266700</xdr:rowOff>
    </xdr:to>
    <xdr:pic>
      <xdr:nvPicPr>
        <xdr:cNvPr id="8" name="Imagen 7">
          <a:extLst>
            <a:ext uri="{FF2B5EF4-FFF2-40B4-BE49-F238E27FC236}">
              <a16:creationId xmlns:a16="http://schemas.microsoft.com/office/drawing/2014/main" id="{054DE500-F1CF-4663-4CC2-31B0D63464E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24050" y="23560980"/>
          <a:ext cx="7375324" cy="19469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76201</xdr:colOff>
      <xdr:row>34</xdr:row>
      <xdr:rowOff>1590675</xdr:rowOff>
    </xdr:from>
    <xdr:to>
      <xdr:col>16</xdr:col>
      <xdr:colOff>111842</xdr:colOff>
      <xdr:row>34</xdr:row>
      <xdr:rowOff>3590925</xdr:rowOff>
    </xdr:to>
    <xdr:pic>
      <xdr:nvPicPr>
        <xdr:cNvPr id="12" name="Imagen 11">
          <a:extLst>
            <a:ext uri="{FF2B5EF4-FFF2-40B4-BE49-F238E27FC236}">
              <a16:creationId xmlns:a16="http://schemas.microsoft.com/office/drawing/2014/main" id="{616B3100-F05C-71EB-8F27-7B76CB0B0A6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43101" y="26831925"/>
          <a:ext cx="7360366" cy="2000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114300</xdr:colOff>
      <xdr:row>34</xdr:row>
      <xdr:rowOff>4914900</xdr:rowOff>
    </xdr:from>
    <xdr:to>
      <xdr:col>15</xdr:col>
      <xdr:colOff>104775</xdr:colOff>
      <xdr:row>35</xdr:row>
      <xdr:rowOff>1485900</xdr:rowOff>
    </xdr:to>
    <xdr:pic>
      <xdr:nvPicPr>
        <xdr:cNvPr id="13" name="Imagen 12">
          <a:extLst>
            <a:ext uri="{FF2B5EF4-FFF2-40B4-BE49-F238E27FC236}">
              <a16:creationId xmlns:a16="http://schemas.microsoft.com/office/drawing/2014/main" id="{D50ECEAA-B95C-0976-2BA2-370BAD9BF0F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81200" y="30156150"/>
          <a:ext cx="6896100" cy="1771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190499</xdr:colOff>
      <xdr:row>0</xdr:row>
      <xdr:rowOff>222249</xdr:rowOff>
    </xdr:from>
    <xdr:to>
      <xdr:col>5</xdr:col>
      <xdr:colOff>1114940</xdr:colOff>
      <xdr:row>0</xdr:row>
      <xdr:rowOff>1666874</xdr:rowOff>
    </xdr:to>
    <xdr:pic>
      <xdr:nvPicPr>
        <xdr:cNvPr id="5" name="Imagen 4">
          <a:extLst>
            <a:ext uri="{FF2B5EF4-FFF2-40B4-BE49-F238E27FC236}">
              <a16:creationId xmlns:a16="http://schemas.microsoft.com/office/drawing/2014/main" id="{671701FC-0A60-434D-A99A-DC7D5C1AE38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81" t="17783" r="6797" b="19976"/>
        <a:stretch/>
      </xdr:blipFill>
      <xdr:spPr>
        <a:xfrm>
          <a:off x="682624" y="222249"/>
          <a:ext cx="4528066" cy="14446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persons/person.xml><?xml version="1.0" encoding="utf-8"?>
<personList xmlns="http://schemas.microsoft.com/office/spreadsheetml/2018/threadedcomments" xmlns:x="http://schemas.openxmlformats.org/spreadsheetml/2006/main">
  <person displayName="Sandra Milena Alvarez Gomez" id="{0CDD4D63-12FD-4692-9946-F4D9FEEBBD6E}" userId="S::SMAlvarez@minambiente.gov.co::baf3afcd-78f8-47c4-a3ba-2e1176e7827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7" dT="2023-09-28T02:11:00.85" personId="{0CDD4D63-12FD-4692-9946-F4D9FEEBBD6E}" id="{D34C5DCD-C25D-4AF0-965C-A2B354A0CC38}">
    <text xml:space="preserve">Es importante que se aclare los lineamiento de la medición del instrumento POMCA, dado que el seguimiento se realiza por vigencia del instrumento, lo cual podría abarcar dos años ficales. </text>
  </threadedComment>
  <threadedComment ref="B67" dT="2023-09-28T02:15:08.19" personId="{0CDD4D63-12FD-4692-9946-F4D9FEEBBD6E}" id="{3932AC2C-F848-41B9-816B-072CDEB9C1CE}">
    <text>En este apartado se puede especificar el como se podría hacer el adecuado cálculo de avance, dado que en la descripción se contemplan tres temáticas (Componente programático, Gestión del Riesgo y Articulación institucional)</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7" Type="http://schemas.microsoft.com/office/2017/10/relationships/threadedComment" Target="../threadedComments/threadedComment1.xml"/><Relationship Id="rId2" Type="http://schemas.openxmlformats.org/officeDocument/2006/relationships/hyperlink" Target="mailto:FCaicedo@minambiente.gov.co" TargetMode="External"/><Relationship Id="rId1" Type="http://schemas.openxmlformats.org/officeDocument/2006/relationships/hyperlink" Target="http://www.minambiente.gov.co/"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A1:AV65"/>
  <sheetViews>
    <sheetView showGridLines="0" topLeftCell="A11" zoomScale="115" zoomScaleNormal="115" workbookViewId="0">
      <selection activeCell="B18" sqref="B18:C18"/>
    </sheetView>
  </sheetViews>
  <sheetFormatPr baseColWidth="10" defaultColWidth="0"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18" width="4.42578125" style="26" customWidth="1"/>
    <col min="19" max="29" width="4.42578125" style="26" hidden="1" customWidth="1"/>
    <col min="30" max="48" width="11.5703125" style="26" hidden="1" customWidth="1"/>
    <col min="49" max="16384" width="11.42578125" hidden="1"/>
  </cols>
  <sheetData>
    <row r="1" spans="2:48" s="1" customFormat="1" ht="37.5" customHeight="1" x14ac:dyDescent="0.2">
      <c r="B1" s="219" t="s">
        <v>70</v>
      </c>
      <c r="C1" s="220"/>
      <c r="D1" s="223" t="s">
        <v>132</v>
      </c>
      <c r="E1" s="224"/>
      <c r="F1" s="224"/>
      <c r="G1" s="224"/>
      <c r="H1" s="224"/>
      <c r="I1" s="224"/>
      <c r="J1" s="224"/>
      <c r="K1" s="224"/>
      <c r="L1" s="224"/>
      <c r="M1" s="224"/>
      <c r="N1" s="225"/>
      <c r="O1" s="226"/>
      <c r="P1" s="227"/>
      <c r="Q1" s="228"/>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21"/>
      <c r="C2" s="222"/>
      <c r="D2" s="232" t="s">
        <v>133</v>
      </c>
      <c r="E2" s="233"/>
      <c r="F2" s="233"/>
      <c r="G2" s="233"/>
      <c r="H2" s="233"/>
      <c r="I2" s="233"/>
      <c r="J2" s="233"/>
      <c r="K2" s="233"/>
      <c r="L2" s="233"/>
      <c r="M2" s="233"/>
      <c r="N2" s="234"/>
      <c r="O2" s="229"/>
      <c r="P2" s="230"/>
      <c r="Q2" s="231"/>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35" t="s">
        <v>73</v>
      </c>
      <c r="C3" s="236"/>
      <c r="D3" s="235" t="s">
        <v>134</v>
      </c>
      <c r="E3" s="237"/>
      <c r="F3" s="237"/>
      <c r="G3" s="237"/>
      <c r="H3" s="237"/>
      <c r="I3" s="237"/>
      <c r="J3" s="237"/>
      <c r="K3" s="237"/>
      <c r="L3" s="237"/>
      <c r="M3" s="237"/>
      <c r="N3" s="236"/>
      <c r="O3" s="235" t="s">
        <v>135</v>
      </c>
      <c r="P3" s="237"/>
      <c r="Q3" s="236"/>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38" t="s">
        <v>76</v>
      </c>
      <c r="C5" s="239"/>
      <c r="D5" s="239"/>
      <c r="E5" s="239"/>
      <c r="F5" s="239"/>
      <c r="G5" s="239"/>
      <c r="H5" s="239"/>
      <c r="I5" s="239"/>
      <c r="J5" s="239"/>
      <c r="K5" s="239"/>
      <c r="L5" s="239"/>
      <c r="M5" s="239"/>
      <c r="N5" s="239"/>
      <c r="O5" s="239"/>
      <c r="P5" s="239"/>
      <c r="Q5" s="240"/>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81"/>
      <c r="C7" s="281"/>
      <c r="D7" s="281"/>
      <c r="E7" s="281"/>
      <c r="F7" s="281"/>
      <c r="G7" s="281"/>
      <c r="H7" s="281"/>
      <c r="I7" s="281"/>
      <c r="J7" s="281"/>
      <c r="K7" s="281"/>
      <c r="L7" s="281"/>
      <c r="M7" s="281"/>
      <c r="N7" s="281"/>
      <c r="O7" s="281"/>
      <c r="P7" s="281"/>
      <c r="Q7" s="281"/>
    </row>
    <row r="8" spans="2:48" ht="40.5" customHeight="1" x14ac:dyDescent="0.2">
      <c r="B8" s="210" t="s">
        <v>77</v>
      </c>
      <c r="C8" s="211"/>
      <c r="D8" s="212" t="s">
        <v>136</v>
      </c>
      <c r="E8" s="213"/>
      <c r="F8" s="213"/>
      <c r="G8" s="213"/>
      <c r="H8" s="213"/>
      <c r="I8" s="213"/>
      <c r="J8" s="213"/>
      <c r="K8" s="213"/>
      <c r="L8" s="213"/>
      <c r="M8" s="213"/>
      <c r="N8" s="213"/>
      <c r="O8" s="213"/>
      <c r="P8" s="213"/>
      <c r="Q8" s="214"/>
    </row>
    <row r="9" spans="2:48" ht="40.5" customHeight="1" x14ac:dyDescent="0.2">
      <c r="B9" s="210" t="s">
        <v>78</v>
      </c>
      <c r="C9" s="211"/>
      <c r="D9" s="212" t="s">
        <v>137</v>
      </c>
      <c r="E9" s="213"/>
      <c r="F9" s="213"/>
      <c r="G9" s="213"/>
      <c r="H9" s="213"/>
      <c r="I9" s="213"/>
      <c r="J9" s="213"/>
      <c r="K9" s="213"/>
      <c r="L9" s="213"/>
      <c r="M9" s="213"/>
      <c r="N9" s="213"/>
      <c r="O9" s="213"/>
      <c r="P9" s="213"/>
      <c r="Q9" s="214"/>
    </row>
    <row r="10" spans="2:48" ht="40.5" customHeight="1" x14ac:dyDescent="0.2">
      <c r="B10" s="210" t="s">
        <v>79</v>
      </c>
      <c r="C10" s="211"/>
      <c r="D10" s="212" t="s">
        <v>138</v>
      </c>
      <c r="E10" s="213"/>
      <c r="F10" s="213"/>
      <c r="G10" s="213"/>
      <c r="H10" s="213"/>
      <c r="I10" s="213"/>
      <c r="J10" s="213"/>
      <c r="K10" s="213"/>
      <c r="L10" s="213"/>
      <c r="M10" s="213"/>
      <c r="N10" s="213"/>
      <c r="O10" s="213"/>
      <c r="P10" s="213"/>
      <c r="Q10" s="214"/>
    </row>
    <row r="11" spans="2:48" ht="40.5" customHeight="1" x14ac:dyDescent="0.2">
      <c r="B11" s="210" t="s">
        <v>80</v>
      </c>
      <c r="C11" s="211"/>
      <c r="D11" s="212" t="s">
        <v>139</v>
      </c>
      <c r="E11" s="213"/>
      <c r="F11" s="213"/>
      <c r="G11" s="213"/>
      <c r="H11" s="213"/>
      <c r="I11" s="213"/>
      <c r="J11" s="213"/>
      <c r="K11" s="213"/>
      <c r="L11" s="213"/>
      <c r="M11" s="213"/>
      <c r="N11" s="213"/>
      <c r="O11" s="213"/>
      <c r="P11" s="213"/>
      <c r="Q11" s="214"/>
    </row>
    <row r="12" spans="2:48" ht="40.5" customHeight="1" x14ac:dyDescent="0.2">
      <c r="B12" s="210" t="s">
        <v>81</v>
      </c>
      <c r="C12" s="211"/>
      <c r="D12" s="212" t="s">
        <v>140</v>
      </c>
      <c r="E12" s="213"/>
      <c r="F12" s="213"/>
      <c r="G12" s="213"/>
      <c r="H12" s="213"/>
      <c r="I12" s="213"/>
      <c r="J12" s="213"/>
      <c r="K12" s="213"/>
      <c r="L12" s="213"/>
      <c r="M12" s="213"/>
      <c r="N12" s="213"/>
      <c r="O12" s="213"/>
      <c r="P12" s="213"/>
      <c r="Q12" s="214"/>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38" t="s">
        <v>82</v>
      </c>
      <c r="C14" s="239"/>
      <c r="D14" s="239"/>
      <c r="E14" s="239"/>
      <c r="F14" s="239"/>
      <c r="G14" s="239"/>
      <c r="H14" s="239"/>
      <c r="I14" s="239"/>
      <c r="J14" s="239"/>
      <c r="K14" s="239"/>
      <c r="L14" s="239"/>
      <c r="M14" s="239"/>
      <c r="N14" s="239"/>
      <c r="O14" s="239"/>
      <c r="P14" s="239"/>
      <c r="Q14" s="240"/>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10" t="s">
        <v>83</v>
      </c>
      <c r="C16" s="211"/>
      <c r="D16" s="249" t="s">
        <v>141</v>
      </c>
      <c r="E16" s="250"/>
      <c r="F16" s="250"/>
      <c r="G16" s="250"/>
      <c r="H16" s="250"/>
      <c r="I16" s="250"/>
      <c r="J16" s="250"/>
      <c r="K16" s="251"/>
      <c r="L16" s="241" t="s">
        <v>84</v>
      </c>
      <c r="M16" s="242"/>
      <c r="N16" s="245" t="s">
        <v>142</v>
      </c>
      <c r="O16" s="245"/>
      <c r="P16" s="245"/>
      <c r="Q16" s="246"/>
    </row>
    <row r="17" spans="2:48" ht="40.5" customHeight="1" x14ac:dyDescent="0.2">
      <c r="B17" s="210" t="s">
        <v>85</v>
      </c>
      <c r="C17" s="211"/>
      <c r="D17" s="252" t="s">
        <v>143</v>
      </c>
      <c r="E17" s="253"/>
      <c r="F17" s="253"/>
      <c r="G17" s="253"/>
      <c r="H17" s="253"/>
      <c r="I17" s="253"/>
      <c r="J17" s="253"/>
      <c r="K17" s="253"/>
      <c r="L17" s="253"/>
      <c r="M17" s="253"/>
      <c r="N17" s="253"/>
      <c r="O17" s="253"/>
      <c r="P17" s="253"/>
      <c r="Q17" s="254"/>
    </row>
    <row r="18" spans="2:48" ht="40.5" customHeight="1" x14ac:dyDescent="0.2">
      <c r="B18" s="210" t="s">
        <v>86</v>
      </c>
      <c r="C18" s="211"/>
      <c r="D18" s="252" t="s">
        <v>144</v>
      </c>
      <c r="E18" s="253"/>
      <c r="F18" s="253"/>
      <c r="G18" s="253"/>
      <c r="H18" s="253"/>
      <c r="I18" s="253"/>
      <c r="J18" s="253"/>
      <c r="K18" s="253"/>
      <c r="L18" s="253"/>
      <c r="M18" s="253"/>
      <c r="N18" s="253"/>
      <c r="O18" s="253"/>
      <c r="P18" s="253"/>
      <c r="Q18" s="254"/>
    </row>
    <row r="19" spans="2:48" ht="182.25" customHeight="1" x14ac:dyDescent="0.2">
      <c r="B19" s="210" t="s">
        <v>87</v>
      </c>
      <c r="C19" s="211"/>
      <c r="D19" s="262" t="s">
        <v>145</v>
      </c>
      <c r="E19" s="263"/>
      <c r="F19" s="263"/>
      <c r="G19" s="244" t="s">
        <v>88</v>
      </c>
      <c r="H19" s="244"/>
      <c r="I19" s="260" t="s">
        <v>146</v>
      </c>
      <c r="J19" s="260"/>
      <c r="K19" s="260"/>
      <c r="L19" s="244" t="s">
        <v>89</v>
      </c>
      <c r="M19" s="244"/>
      <c r="N19" s="244"/>
      <c r="O19" s="260" t="s">
        <v>147</v>
      </c>
      <c r="P19" s="260"/>
      <c r="Q19" s="261"/>
      <c r="AT19"/>
      <c r="AU19"/>
      <c r="AV19"/>
    </row>
    <row r="20" spans="2:48" ht="40.5" customHeight="1" x14ac:dyDescent="0.2">
      <c r="B20" s="210" t="s">
        <v>90</v>
      </c>
      <c r="C20" s="211"/>
      <c r="D20" s="255" t="s">
        <v>148</v>
      </c>
      <c r="E20" s="256"/>
      <c r="F20" s="256"/>
      <c r="G20" s="256"/>
      <c r="H20" s="256"/>
      <c r="I20" s="257"/>
      <c r="J20" s="258" t="s">
        <v>149</v>
      </c>
      <c r="K20" s="259"/>
      <c r="L20" s="259"/>
      <c r="M20" s="256" t="s">
        <v>150</v>
      </c>
      <c r="N20" s="256"/>
      <c r="O20" s="256"/>
      <c r="P20" s="256"/>
      <c r="Q20" s="257"/>
    </row>
    <row r="21" spans="2:48" ht="40.5" customHeight="1" x14ac:dyDescent="0.2">
      <c r="B21" s="210" t="s">
        <v>92</v>
      </c>
      <c r="C21" s="211"/>
      <c r="D21" s="252" t="s">
        <v>151</v>
      </c>
      <c r="E21" s="253"/>
      <c r="F21" s="253"/>
      <c r="G21" s="253"/>
      <c r="H21" s="253"/>
      <c r="I21" s="253"/>
      <c r="J21" s="253"/>
      <c r="K21" s="254"/>
      <c r="L21" s="243" t="s">
        <v>93</v>
      </c>
      <c r="M21" s="244"/>
      <c r="N21" s="244"/>
      <c r="O21" s="247" t="s">
        <v>152</v>
      </c>
      <c r="P21" s="247"/>
      <c r="Q21" s="248"/>
    </row>
    <row r="22" spans="2:48" ht="44.25" customHeight="1" x14ac:dyDescent="0.2">
      <c r="B22" s="210" t="s">
        <v>94</v>
      </c>
      <c r="C22" s="211"/>
      <c r="D22" s="252" t="s">
        <v>153</v>
      </c>
      <c r="E22" s="253"/>
      <c r="F22" s="253"/>
      <c r="G22" s="253"/>
      <c r="H22" s="253"/>
      <c r="I22" s="253"/>
      <c r="J22" s="253"/>
      <c r="K22" s="253"/>
      <c r="L22" s="253"/>
      <c r="M22" s="253"/>
      <c r="N22" s="253"/>
      <c r="O22" s="253"/>
      <c r="P22" s="253"/>
      <c r="Q22" s="254"/>
    </row>
    <row r="23" spans="2:48" ht="40.5" customHeight="1" x14ac:dyDescent="0.2">
      <c r="B23" s="210" t="s">
        <v>95</v>
      </c>
      <c r="C23" s="211"/>
      <c r="D23" s="212" t="s">
        <v>154</v>
      </c>
      <c r="E23" s="213"/>
      <c r="F23" s="213"/>
      <c r="G23" s="214"/>
      <c r="H23" s="241" t="s">
        <v>96</v>
      </c>
      <c r="I23" s="242"/>
      <c r="J23" s="213" t="s">
        <v>155</v>
      </c>
      <c r="K23" s="213"/>
      <c r="L23" s="214"/>
      <c r="M23" s="243" t="s">
        <v>97</v>
      </c>
      <c r="N23" s="244"/>
      <c r="O23" s="247" t="s">
        <v>156</v>
      </c>
      <c r="P23" s="247"/>
      <c r="Q23" s="248"/>
    </row>
    <row r="24" spans="2:48" ht="68.650000000000006" customHeight="1" x14ac:dyDescent="0.2">
      <c r="B24" s="210" t="s">
        <v>98</v>
      </c>
      <c r="C24" s="211"/>
      <c r="D24" s="212" t="s">
        <v>157</v>
      </c>
      <c r="E24" s="213"/>
      <c r="F24" s="213"/>
      <c r="G24" s="213"/>
      <c r="H24" s="213"/>
      <c r="I24" s="213"/>
      <c r="J24" s="213"/>
      <c r="K24" s="213"/>
      <c r="L24" s="213"/>
      <c r="M24" s="213"/>
      <c r="N24" s="213"/>
      <c r="O24" s="213"/>
      <c r="P24" s="213"/>
      <c r="Q24" s="214"/>
    </row>
    <row r="25" spans="2:48" ht="40.5" customHeight="1" x14ac:dyDescent="0.2">
      <c r="B25" s="210" t="s">
        <v>99</v>
      </c>
      <c r="C25" s="211"/>
      <c r="D25" s="212" t="s">
        <v>158</v>
      </c>
      <c r="E25" s="213"/>
      <c r="F25" s="213"/>
      <c r="G25" s="213"/>
      <c r="H25" s="213"/>
      <c r="I25" s="213"/>
      <c r="J25" s="213"/>
      <c r="K25" s="213"/>
      <c r="L25" s="213"/>
      <c r="M25" s="213"/>
      <c r="N25" s="213"/>
      <c r="O25" s="213"/>
      <c r="P25" s="213"/>
      <c r="Q25" s="214"/>
    </row>
    <row r="26" spans="2:48" ht="20.25" customHeight="1" x14ac:dyDescent="0.2">
      <c r="B26" s="215" t="s">
        <v>100</v>
      </c>
      <c r="C26" s="216"/>
      <c r="D26" s="316" t="s">
        <v>159</v>
      </c>
      <c r="E26" s="317"/>
      <c r="F26" s="317"/>
      <c r="G26" s="320" t="s">
        <v>101</v>
      </c>
      <c r="H26" s="266"/>
      <c r="I26" s="57" t="s">
        <v>102</v>
      </c>
      <c r="J26" s="243" t="s">
        <v>103</v>
      </c>
      <c r="K26" s="264"/>
      <c r="L26" s="265" t="s">
        <v>104</v>
      </c>
      <c r="M26" s="266"/>
      <c r="N26" s="269" t="s">
        <v>160</v>
      </c>
      <c r="O26" s="270"/>
      <c r="P26" s="270"/>
      <c r="Q26" s="271"/>
    </row>
    <row r="27" spans="2:48" ht="21.75" customHeight="1" x14ac:dyDescent="0.2">
      <c r="B27" s="217"/>
      <c r="C27" s="218"/>
      <c r="D27" s="318"/>
      <c r="E27" s="319"/>
      <c r="F27" s="319"/>
      <c r="G27" s="321"/>
      <c r="H27" s="268"/>
      <c r="I27" s="9"/>
      <c r="J27" s="275"/>
      <c r="K27" s="276"/>
      <c r="L27" s="267"/>
      <c r="M27" s="268"/>
      <c r="N27" s="272"/>
      <c r="O27" s="273"/>
      <c r="P27" s="273"/>
      <c r="Q27" s="274"/>
    </row>
    <row r="28" spans="2:48" ht="33.75" customHeight="1" x14ac:dyDescent="0.2">
      <c r="B28" s="210" t="s">
        <v>105</v>
      </c>
      <c r="C28" s="211"/>
      <c r="D28" s="212" t="s">
        <v>161</v>
      </c>
      <c r="E28" s="213"/>
      <c r="F28" s="213"/>
      <c r="G28" s="213"/>
      <c r="H28" s="213"/>
      <c r="I28" s="213"/>
      <c r="J28" s="213"/>
      <c r="K28" s="213"/>
      <c r="L28" s="213"/>
      <c r="M28" s="213"/>
      <c r="N28" s="213"/>
      <c r="O28" s="213"/>
      <c r="P28" s="213"/>
      <c r="Q28" s="214"/>
    </row>
    <row r="29" spans="2:48" ht="40.5" customHeight="1" x14ac:dyDescent="0.2">
      <c r="B29" s="210" t="s">
        <v>107</v>
      </c>
      <c r="C29" s="211"/>
      <c r="D29" s="255" t="s">
        <v>162</v>
      </c>
      <c r="E29" s="256"/>
      <c r="F29" s="256"/>
      <c r="G29" s="256"/>
      <c r="H29" s="256"/>
      <c r="I29" s="256"/>
      <c r="J29" s="256"/>
      <c r="K29" s="256"/>
      <c r="L29" s="256"/>
      <c r="M29" s="256"/>
      <c r="N29" s="256"/>
      <c r="O29" s="256"/>
      <c r="P29" s="256"/>
      <c r="Q29" s="257"/>
    </row>
    <row r="30" spans="2:48" ht="40.5" customHeight="1" x14ac:dyDescent="0.2">
      <c r="B30" s="210" t="s">
        <v>109</v>
      </c>
      <c r="C30" s="211"/>
      <c r="D30" s="255" t="s">
        <v>163</v>
      </c>
      <c r="E30" s="256"/>
      <c r="F30" s="256"/>
      <c r="G30" s="256"/>
      <c r="H30" s="256"/>
      <c r="I30" s="256"/>
      <c r="J30" s="256"/>
      <c r="K30" s="257"/>
      <c r="L30" s="241" t="s">
        <v>110</v>
      </c>
      <c r="M30" s="277"/>
      <c r="N30" s="278" t="s">
        <v>164</v>
      </c>
      <c r="O30" s="247"/>
      <c r="P30" s="247"/>
      <c r="Q30" s="248"/>
    </row>
    <row r="31" spans="2:48" ht="71.650000000000006" customHeight="1" x14ac:dyDescent="0.2">
      <c r="B31" s="210" t="s">
        <v>111</v>
      </c>
      <c r="C31" s="211"/>
      <c r="D31" s="212" t="s">
        <v>165</v>
      </c>
      <c r="E31" s="213"/>
      <c r="F31" s="213"/>
      <c r="G31" s="213"/>
      <c r="H31" s="213"/>
      <c r="I31" s="213"/>
      <c r="J31" s="213"/>
      <c r="K31" s="213"/>
      <c r="L31" s="213"/>
      <c r="M31" s="213"/>
      <c r="N31" s="213"/>
      <c r="O31" s="213"/>
      <c r="P31" s="213"/>
      <c r="Q31" s="214"/>
    </row>
    <row r="32" spans="2:48" ht="40.5" customHeight="1" x14ac:dyDescent="0.2">
      <c r="B32" s="210" t="s">
        <v>112</v>
      </c>
      <c r="C32" s="211"/>
      <c r="D32" s="212" t="s">
        <v>166</v>
      </c>
      <c r="E32" s="213"/>
      <c r="F32" s="213"/>
      <c r="G32" s="213"/>
      <c r="H32" s="213"/>
      <c r="I32" s="213"/>
      <c r="J32" s="213"/>
      <c r="K32" s="213"/>
      <c r="L32" s="213"/>
      <c r="M32" s="213"/>
      <c r="N32" s="213"/>
      <c r="O32" s="213"/>
      <c r="P32" s="213"/>
      <c r="Q32" s="214"/>
    </row>
    <row r="33" spans="2:48" ht="40.5" customHeight="1" x14ac:dyDescent="0.2">
      <c r="B33" s="210" t="s">
        <v>113</v>
      </c>
      <c r="C33" s="211"/>
      <c r="D33" s="212" t="s">
        <v>167</v>
      </c>
      <c r="E33" s="213"/>
      <c r="F33" s="213"/>
      <c r="G33" s="213"/>
      <c r="H33" s="213"/>
      <c r="I33" s="213"/>
      <c r="J33" s="213"/>
      <c r="K33" s="213"/>
      <c r="L33" s="213"/>
      <c r="M33" s="213"/>
      <c r="N33" s="213"/>
      <c r="O33" s="213"/>
      <c r="P33" s="213"/>
      <c r="Q33" s="214"/>
    </row>
    <row r="34" spans="2:48" ht="40.5" customHeight="1" x14ac:dyDescent="0.2">
      <c r="B34" s="210" t="s">
        <v>114</v>
      </c>
      <c r="C34" s="211"/>
      <c r="D34" s="212" t="s">
        <v>168</v>
      </c>
      <c r="E34" s="213"/>
      <c r="F34" s="213"/>
      <c r="G34" s="213"/>
      <c r="H34" s="213"/>
      <c r="I34" s="213"/>
      <c r="J34" s="213"/>
      <c r="K34" s="213"/>
      <c r="L34" s="213"/>
      <c r="M34" s="213"/>
      <c r="N34" s="213"/>
      <c r="O34" s="213"/>
      <c r="P34" s="213"/>
      <c r="Q34" s="214"/>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38" t="s">
        <v>115</v>
      </c>
      <c r="C36" s="239"/>
      <c r="D36" s="239"/>
      <c r="E36" s="239"/>
      <c r="F36" s="239"/>
      <c r="G36" s="239"/>
      <c r="H36" s="239"/>
      <c r="I36" s="239"/>
      <c r="J36" s="239"/>
      <c r="K36" s="239"/>
      <c r="L36" s="239"/>
      <c r="M36" s="239"/>
      <c r="N36" s="239"/>
      <c r="O36" s="239"/>
      <c r="P36" s="239"/>
      <c r="Q36" s="240"/>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10" t="s">
        <v>116</v>
      </c>
      <c r="C38" s="211"/>
      <c r="D38" s="312" t="s">
        <v>169</v>
      </c>
      <c r="E38" s="313"/>
      <c r="F38" s="313"/>
      <c r="G38" s="313"/>
      <c r="H38" s="313"/>
      <c r="I38" s="313"/>
      <c r="J38" s="313"/>
      <c r="K38" s="313"/>
      <c r="L38" s="313"/>
      <c r="M38" s="313"/>
      <c r="N38" s="313"/>
      <c r="O38" s="313"/>
      <c r="P38" s="313"/>
      <c r="Q38" s="314"/>
    </row>
    <row r="39" spans="2:48" ht="6.75" customHeight="1" x14ac:dyDescent="0.2">
      <c r="B39" s="215" t="s">
        <v>117</v>
      </c>
      <c r="C39" s="216"/>
      <c r="D39" s="10"/>
      <c r="E39" s="11"/>
      <c r="F39" s="11"/>
      <c r="G39" s="11"/>
      <c r="H39" s="11"/>
      <c r="I39" s="11"/>
      <c r="J39" s="11"/>
      <c r="K39" s="11"/>
      <c r="L39" s="11"/>
      <c r="M39" s="11"/>
      <c r="N39" s="11"/>
      <c r="O39" s="11"/>
      <c r="P39" s="27"/>
      <c r="Q39" s="28"/>
    </row>
    <row r="40" spans="2:48" ht="17.25" customHeight="1" x14ac:dyDescent="0.2">
      <c r="B40" s="287"/>
      <c r="C40" s="315"/>
      <c r="D40" s="13"/>
      <c r="E40" s="17" t="s">
        <v>118</v>
      </c>
      <c r="F40" s="17" t="s">
        <v>119</v>
      </c>
      <c r="G40" s="6"/>
      <c r="H40" s="17" t="s">
        <v>103</v>
      </c>
      <c r="I40" s="17" t="s">
        <v>119</v>
      </c>
      <c r="J40" s="6"/>
      <c r="K40" s="17" t="s">
        <v>103</v>
      </c>
      <c r="L40" s="17" t="s">
        <v>119</v>
      </c>
      <c r="M40" s="6"/>
      <c r="N40" s="17" t="s">
        <v>103</v>
      </c>
      <c r="O40" s="17" t="s">
        <v>119</v>
      </c>
      <c r="P40" s="29"/>
      <c r="Q40" s="30"/>
    </row>
    <row r="41" spans="2:48" ht="17.25" customHeight="1" x14ac:dyDescent="0.2">
      <c r="B41" s="287"/>
      <c r="C41" s="315"/>
      <c r="D41" s="13"/>
      <c r="E41" s="17">
        <v>2000</v>
      </c>
      <c r="F41" s="17"/>
      <c r="G41" s="6"/>
      <c r="H41" s="17">
        <v>2008</v>
      </c>
      <c r="I41" s="17"/>
      <c r="J41" s="6"/>
      <c r="K41" s="17">
        <v>2016</v>
      </c>
      <c r="L41" s="17"/>
      <c r="M41" s="6"/>
      <c r="N41" s="17">
        <v>2024</v>
      </c>
      <c r="O41" s="17"/>
      <c r="P41" s="29"/>
      <c r="Q41" s="30"/>
    </row>
    <row r="42" spans="2:48" ht="17.25" customHeight="1" x14ac:dyDescent="0.2">
      <c r="B42" s="287"/>
      <c r="C42" s="315"/>
      <c r="D42" s="13"/>
      <c r="E42" s="17">
        <v>2001</v>
      </c>
      <c r="F42" s="17"/>
      <c r="G42" s="6"/>
      <c r="H42" s="17">
        <v>2009</v>
      </c>
      <c r="I42" s="17"/>
      <c r="J42" s="6"/>
      <c r="K42" s="17">
        <v>2017</v>
      </c>
      <c r="L42" s="17"/>
      <c r="M42" s="6"/>
      <c r="N42" s="17">
        <v>2025</v>
      </c>
      <c r="O42" s="17"/>
      <c r="P42" s="29"/>
      <c r="Q42" s="30"/>
    </row>
    <row r="43" spans="2:48" ht="17.25" customHeight="1" x14ac:dyDescent="0.2">
      <c r="B43" s="287"/>
      <c r="C43" s="315"/>
      <c r="D43" s="13"/>
      <c r="E43" s="17">
        <v>2002</v>
      </c>
      <c r="F43" s="17"/>
      <c r="G43" s="6"/>
      <c r="H43" s="17">
        <v>2010</v>
      </c>
      <c r="I43" s="17"/>
      <c r="J43" s="6"/>
      <c r="K43" s="17">
        <v>2018</v>
      </c>
      <c r="L43" s="17"/>
      <c r="M43" s="6"/>
      <c r="N43" s="17">
        <v>2026</v>
      </c>
      <c r="O43" s="17"/>
      <c r="P43" s="29"/>
      <c r="Q43" s="30"/>
    </row>
    <row r="44" spans="2:48" ht="17.25" customHeight="1" x14ac:dyDescent="0.2">
      <c r="B44" s="287"/>
      <c r="C44" s="315"/>
      <c r="D44" s="13"/>
      <c r="E44" s="17">
        <v>2003</v>
      </c>
      <c r="F44" s="17"/>
      <c r="G44" s="6"/>
      <c r="H44" s="17">
        <v>2011</v>
      </c>
      <c r="I44" s="17"/>
      <c r="J44" s="6"/>
      <c r="K44" s="17">
        <v>2019</v>
      </c>
      <c r="L44" s="17"/>
      <c r="M44" s="6"/>
      <c r="N44" s="17">
        <v>2027</v>
      </c>
      <c r="O44" s="17"/>
      <c r="P44" s="29"/>
      <c r="Q44" s="30"/>
    </row>
    <row r="45" spans="2:48" ht="17.25" customHeight="1" x14ac:dyDescent="0.2">
      <c r="B45" s="287"/>
      <c r="C45" s="315"/>
      <c r="D45" s="13"/>
      <c r="E45" s="17">
        <v>2004</v>
      </c>
      <c r="F45" s="17"/>
      <c r="G45" s="6"/>
      <c r="H45" s="17">
        <v>2012</v>
      </c>
      <c r="I45" s="17"/>
      <c r="J45" s="6"/>
      <c r="K45" s="17">
        <v>2020</v>
      </c>
      <c r="L45" s="17"/>
      <c r="M45" s="6"/>
      <c r="N45" s="17">
        <v>2028</v>
      </c>
      <c r="O45" s="17"/>
      <c r="P45" s="29"/>
      <c r="Q45" s="30"/>
    </row>
    <row r="46" spans="2:48" ht="17.25" customHeight="1" x14ac:dyDescent="0.2">
      <c r="B46" s="287"/>
      <c r="C46" s="315"/>
      <c r="D46" s="13"/>
      <c r="E46" s="17">
        <v>2005</v>
      </c>
      <c r="F46" s="17"/>
      <c r="G46" s="6"/>
      <c r="H46" s="17">
        <v>2013</v>
      </c>
      <c r="I46" s="17"/>
      <c r="J46" s="6"/>
      <c r="K46" s="17">
        <v>2021</v>
      </c>
      <c r="L46" s="17"/>
      <c r="M46" s="6"/>
      <c r="N46" s="17">
        <v>2029</v>
      </c>
      <c r="O46" s="17"/>
      <c r="P46" s="29"/>
      <c r="Q46" s="30"/>
    </row>
    <row r="47" spans="2:48" ht="17.25" customHeight="1" x14ac:dyDescent="0.2">
      <c r="B47" s="287"/>
      <c r="C47" s="315"/>
      <c r="D47" s="13"/>
      <c r="E47" s="17">
        <v>2006</v>
      </c>
      <c r="F47" s="17"/>
      <c r="G47" s="6"/>
      <c r="H47" s="17">
        <v>2014</v>
      </c>
      <c r="I47" s="17"/>
      <c r="J47" s="6"/>
      <c r="K47" s="17">
        <v>2022</v>
      </c>
      <c r="L47" s="17"/>
      <c r="M47" s="6"/>
      <c r="N47" s="17">
        <v>2030</v>
      </c>
      <c r="O47" s="17"/>
      <c r="P47" s="29"/>
      <c r="Q47" s="30"/>
    </row>
    <row r="48" spans="2:48" ht="17.25" customHeight="1" x14ac:dyDescent="0.2">
      <c r="B48" s="287"/>
      <c r="C48" s="315"/>
      <c r="D48" s="13"/>
      <c r="E48" s="17">
        <v>2007</v>
      </c>
      <c r="F48" s="17"/>
      <c r="G48" s="6"/>
      <c r="H48" s="17">
        <v>2015</v>
      </c>
      <c r="I48" s="17"/>
      <c r="J48" s="6"/>
      <c r="K48" s="17">
        <v>2023</v>
      </c>
      <c r="L48" s="17"/>
      <c r="M48" s="6"/>
      <c r="N48" s="17">
        <v>2031</v>
      </c>
      <c r="O48" s="17"/>
      <c r="P48" s="29"/>
      <c r="Q48" s="30"/>
    </row>
    <row r="49" spans="2:48" ht="6.75" customHeight="1" x14ac:dyDescent="0.2">
      <c r="B49" s="217"/>
      <c r="C49" s="218"/>
      <c r="D49" s="15"/>
      <c r="E49" s="4"/>
      <c r="F49" s="7"/>
      <c r="G49" s="7"/>
      <c r="H49" s="7"/>
      <c r="I49" s="7"/>
      <c r="J49" s="7"/>
      <c r="K49" s="7"/>
      <c r="L49" s="8"/>
      <c r="M49" s="8"/>
      <c r="N49" s="7"/>
      <c r="O49" s="7"/>
      <c r="P49" s="31"/>
      <c r="Q49" s="32"/>
    </row>
    <row r="50" spans="2:48" ht="36" customHeight="1" x14ac:dyDescent="0.2">
      <c r="B50" s="210" t="s">
        <v>120</v>
      </c>
      <c r="C50" s="211"/>
      <c r="D50" s="212" t="s">
        <v>170</v>
      </c>
      <c r="E50" s="213"/>
      <c r="F50" s="213"/>
      <c r="G50" s="213"/>
      <c r="H50" s="213"/>
      <c r="I50" s="213"/>
      <c r="J50" s="213"/>
      <c r="K50" s="213"/>
      <c r="L50" s="213"/>
      <c r="M50" s="213"/>
      <c r="N50" s="213"/>
      <c r="O50" s="213"/>
      <c r="P50" s="213"/>
      <c r="Q50" s="214"/>
    </row>
    <row r="51" spans="2:48" ht="36" customHeight="1" x14ac:dyDescent="0.2">
      <c r="B51" s="210" t="s">
        <v>121</v>
      </c>
      <c r="C51" s="211"/>
      <c r="D51" s="212" t="s">
        <v>171</v>
      </c>
      <c r="E51" s="213"/>
      <c r="F51" s="213"/>
      <c r="G51" s="213"/>
      <c r="H51" s="213"/>
      <c r="I51" s="213"/>
      <c r="J51" s="213"/>
      <c r="K51" s="213"/>
      <c r="L51" s="213"/>
      <c r="M51" s="213"/>
      <c r="N51" s="213"/>
      <c r="O51" s="213"/>
      <c r="P51" s="213"/>
      <c r="Q51" s="214"/>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38" t="s">
        <v>122</v>
      </c>
      <c r="C53" s="239"/>
      <c r="D53" s="239"/>
      <c r="E53" s="239"/>
      <c r="F53" s="239"/>
      <c r="G53" s="239"/>
      <c r="H53" s="239"/>
      <c r="I53" s="239"/>
      <c r="J53" s="239"/>
      <c r="K53" s="239"/>
      <c r="L53" s="239"/>
      <c r="M53" s="239"/>
      <c r="N53" s="239"/>
      <c r="O53" s="239"/>
      <c r="P53" s="239"/>
      <c r="Q53" s="240"/>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300" t="s">
        <v>172</v>
      </c>
      <c r="C55" s="301"/>
      <c r="D55" s="301"/>
      <c r="E55" s="301"/>
      <c r="F55" s="301"/>
      <c r="G55" s="301"/>
      <c r="H55" s="301"/>
      <c r="I55" s="301"/>
      <c r="J55" s="301"/>
      <c r="K55" s="301"/>
      <c r="L55" s="301"/>
      <c r="M55" s="301"/>
      <c r="N55" s="301"/>
      <c r="O55" s="301"/>
      <c r="P55" s="301"/>
      <c r="Q55" s="302"/>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38" t="s">
        <v>123</v>
      </c>
      <c r="C57" s="239"/>
      <c r="D57" s="239"/>
      <c r="E57" s="239"/>
      <c r="F57" s="239"/>
      <c r="G57" s="239"/>
      <c r="H57" s="239"/>
      <c r="I57" s="239"/>
      <c r="J57" s="239"/>
      <c r="K57" s="239"/>
      <c r="L57" s="239"/>
      <c r="M57" s="239"/>
      <c r="N57" s="239"/>
      <c r="O57" s="239"/>
      <c r="P57" s="239"/>
      <c r="Q57" s="240"/>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15" t="s">
        <v>124</v>
      </c>
      <c r="C59" s="303"/>
      <c r="D59" s="304" t="s">
        <v>125</v>
      </c>
      <c r="E59" s="305"/>
      <c r="F59" s="306"/>
      <c r="G59" s="307"/>
      <c r="H59" s="307"/>
      <c r="I59" s="307"/>
      <c r="J59" s="308"/>
      <c r="K59" s="304" t="s">
        <v>1</v>
      </c>
      <c r="L59" s="309"/>
      <c r="M59" s="310"/>
      <c r="N59" s="307"/>
      <c r="O59" s="307"/>
      <c r="P59" s="307"/>
      <c r="Q59" s="311"/>
    </row>
    <row r="60" spans="2:48" ht="27" customHeight="1" x14ac:dyDescent="0.2">
      <c r="B60" s="287"/>
      <c r="C60" s="288"/>
      <c r="D60" s="291" t="s">
        <v>126</v>
      </c>
      <c r="E60" s="292"/>
      <c r="F60" s="293"/>
      <c r="G60" s="294"/>
      <c r="H60" s="294"/>
      <c r="I60" s="294"/>
      <c r="J60" s="295"/>
      <c r="K60" s="296" t="s">
        <v>127</v>
      </c>
      <c r="L60" s="297"/>
      <c r="M60" s="298"/>
      <c r="N60" s="294"/>
      <c r="O60" s="294"/>
      <c r="P60" s="294"/>
      <c r="Q60" s="295"/>
    </row>
    <row r="61" spans="2:48" ht="27" customHeight="1" x14ac:dyDescent="0.2">
      <c r="B61" s="289"/>
      <c r="C61" s="290"/>
      <c r="D61" s="291" t="s">
        <v>128</v>
      </c>
      <c r="E61" s="292"/>
      <c r="F61" s="293"/>
      <c r="G61" s="294"/>
      <c r="H61" s="294"/>
      <c r="I61" s="294"/>
      <c r="J61" s="299"/>
      <c r="K61" s="291" t="s">
        <v>129</v>
      </c>
      <c r="L61" s="297"/>
      <c r="M61" s="298"/>
      <c r="N61" s="294"/>
      <c r="O61" s="294"/>
      <c r="P61" s="294"/>
      <c r="Q61" s="295"/>
    </row>
    <row r="62" spans="2:48" ht="27" customHeight="1" x14ac:dyDescent="0.2">
      <c r="B62" s="285" t="s">
        <v>130</v>
      </c>
      <c r="C62" s="286"/>
      <c r="D62" s="291" t="s">
        <v>125</v>
      </c>
      <c r="E62" s="292"/>
      <c r="F62" s="293"/>
      <c r="G62" s="294"/>
      <c r="H62" s="294"/>
      <c r="I62" s="294"/>
      <c r="J62" s="295"/>
      <c r="K62" s="296" t="s">
        <v>1</v>
      </c>
      <c r="L62" s="297"/>
      <c r="M62" s="298"/>
      <c r="N62" s="294"/>
      <c r="O62" s="294"/>
      <c r="P62" s="294"/>
      <c r="Q62" s="295"/>
    </row>
    <row r="63" spans="2:48" ht="27" customHeight="1" x14ac:dyDescent="0.2">
      <c r="B63" s="287"/>
      <c r="C63" s="288"/>
      <c r="D63" s="291" t="s">
        <v>126</v>
      </c>
      <c r="E63" s="292"/>
      <c r="F63" s="293"/>
      <c r="G63" s="294"/>
      <c r="H63" s="294"/>
      <c r="I63" s="294"/>
      <c r="J63" s="295"/>
      <c r="K63" s="296" t="s">
        <v>127</v>
      </c>
      <c r="L63" s="297"/>
      <c r="M63" s="298"/>
      <c r="N63" s="294"/>
      <c r="O63" s="294"/>
      <c r="P63" s="294"/>
      <c r="Q63" s="295"/>
    </row>
    <row r="64" spans="2:48" ht="27" customHeight="1" x14ac:dyDescent="0.2">
      <c r="B64" s="289"/>
      <c r="C64" s="290"/>
      <c r="D64" s="291" t="s">
        <v>128</v>
      </c>
      <c r="E64" s="292"/>
      <c r="F64" s="293"/>
      <c r="G64" s="294"/>
      <c r="H64" s="294"/>
      <c r="I64" s="294"/>
      <c r="J64" s="295"/>
      <c r="K64" s="296" t="s">
        <v>129</v>
      </c>
      <c r="L64" s="297"/>
      <c r="M64" s="298"/>
      <c r="N64" s="294"/>
      <c r="O64" s="294"/>
      <c r="P64" s="294"/>
      <c r="Q64" s="295"/>
    </row>
    <row r="65" spans="2:17" ht="27" customHeight="1" x14ac:dyDescent="0.2">
      <c r="B65" s="279" t="s">
        <v>131</v>
      </c>
      <c r="C65" s="280"/>
      <c r="D65" s="282" t="s">
        <v>173</v>
      </c>
      <c r="E65" s="283"/>
      <c r="F65" s="283"/>
      <c r="G65" s="283"/>
      <c r="H65" s="283"/>
      <c r="I65" s="283"/>
      <c r="J65" s="283"/>
      <c r="K65" s="283"/>
      <c r="L65" s="283"/>
      <c r="M65" s="283"/>
      <c r="N65" s="283"/>
      <c r="O65" s="283"/>
      <c r="P65" s="283"/>
      <c r="Q65" s="284"/>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9"/>
  <sheetViews>
    <sheetView showGridLines="0" tabSelected="1" topLeftCell="A6" zoomScaleNormal="100" workbookViewId="0">
      <selection activeCell="D16" sqref="D16:K16"/>
    </sheetView>
  </sheetViews>
  <sheetFormatPr baseColWidth="10" defaultColWidth="0"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18" width="4.42578125" customWidth="1"/>
    <col min="19" max="29" width="4.42578125" hidden="1" customWidth="1"/>
    <col min="30" max="16384" width="11.42578125" hidden="1"/>
  </cols>
  <sheetData>
    <row r="1" spans="2:17" s="1" customFormat="1" ht="37.5" customHeight="1" x14ac:dyDescent="0.2">
      <c r="B1" s="219" t="s">
        <v>70</v>
      </c>
      <c r="C1" s="220"/>
      <c r="D1" s="223" t="s">
        <v>71</v>
      </c>
      <c r="E1" s="224"/>
      <c r="F1" s="224"/>
      <c r="G1" s="224"/>
      <c r="H1" s="224"/>
      <c r="I1" s="224"/>
      <c r="J1" s="224"/>
      <c r="K1" s="224"/>
      <c r="L1" s="224"/>
      <c r="M1" s="224"/>
      <c r="N1" s="225"/>
      <c r="O1" s="226"/>
      <c r="P1" s="227"/>
      <c r="Q1" s="228"/>
    </row>
    <row r="2" spans="2:17" s="1" customFormat="1" ht="17.25" customHeight="1" x14ac:dyDescent="0.2">
      <c r="B2" s="221"/>
      <c r="C2" s="222"/>
      <c r="D2" s="371" t="s">
        <v>72</v>
      </c>
      <c r="E2" s="372"/>
      <c r="F2" s="372"/>
      <c r="G2" s="372"/>
      <c r="H2" s="372"/>
      <c r="I2" s="372"/>
      <c r="J2" s="372"/>
      <c r="K2" s="372"/>
      <c r="L2" s="372"/>
      <c r="M2" s="372"/>
      <c r="N2" s="373"/>
      <c r="O2" s="229"/>
      <c r="P2" s="230"/>
      <c r="Q2" s="231"/>
    </row>
    <row r="3" spans="2:17" s="1" customFormat="1" ht="17.25" customHeight="1" x14ac:dyDescent="0.2">
      <c r="B3" s="235" t="s">
        <v>73</v>
      </c>
      <c r="C3" s="236"/>
      <c r="D3" s="235" t="s">
        <v>74</v>
      </c>
      <c r="E3" s="237"/>
      <c r="F3" s="237"/>
      <c r="G3" s="237"/>
      <c r="H3" s="237"/>
      <c r="I3" s="237"/>
      <c r="J3" s="237"/>
      <c r="K3" s="237"/>
      <c r="L3" s="237"/>
      <c r="M3" s="237"/>
      <c r="N3" s="236"/>
      <c r="O3" s="235" t="s">
        <v>75</v>
      </c>
      <c r="P3" s="237"/>
      <c r="Q3" s="236"/>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38" t="s">
        <v>76</v>
      </c>
      <c r="C5" s="239"/>
      <c r="D5" s="239"/>
      <c r="E5" s="239"/>
      <c r="F5" s="239"/>
      <c r="G5" s="239"/>
      <c r="H5" s="239"/>
      <c r="I5" s="239"/>
      <c r="J5" s="239"/>
      <c r="K5" s="239"/>
      <c r="L5" s="239"/>
      <c r="M5" s="239"/>
      <c r="N5" s="239"/>
      <c r="O5" s="239"/>
      <c r="P5" s="239"/>
      <c r="Q5" s="240"/>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10" t="s">
        <v>77</v>
      </c>
      <c r="C8" s="211"/>
      <c r="D8" s="331" t="s">
        <v>186</v>
      </c>
      <c r="E8" s="332"/>
      <c r="F8" s="332"/>
      <c r="G8" s="332"/>
      <c r="H8" s="332"/>
      <c r="I8" s="332"/>
      <c r="J8" s="332"/>
      <c r="K8" s="332"/>
      <c r="L8" s="332"/>
      <c r="M8" s="332"/>
      <c r="N8" s="332"/>
      <c r="O8" s="332"/>
      <c r="P8" s="332"/>
      <c r="Q8" s="333"/>
    </row>
    <row r="9" spans="2:17" ht="40.5" customHeight="1" x14ac:dyDescent="0.2">
      <c r="B9" s="210" t="s">
        <v>78</v>
      </c>
      <c r="C9" s="211"/>
      <c r="D9" s="331" t="s">
        <v>216</v>
      </c>
      <c r="E9" s="332"/>
      <c r="F9" s="332"/>
      <c r="G9" s="332"/>
      <c r="H9" s="332"/>
      <c r="I9" s="332"/>
      <c r="J9" s="332"/>
      <c r="K9" s="332"/>
      <c r="L9" s="332"/>
      <c r="M9" s="332"/>
      <c r="N9" s="332"/>
      <c r="O9" s="332"/>
      <c r="P9" s="332"/>
      <c r="Q9" s="333"/>
    </row>
    <row r="10" spans="2:17" ht="40.5" customHeight="1" x14ac:dyDescent="0.2">
      <c r="B10" s="210" t="s">
        <v>79</v>
      </c>
      <c r="C10" s="211"/>
      <c r="D10" s="331" t="s">
        <v>217</v>
      </c>
      <c r="E10" s="332"/>
      <c r="F10" s="332"/>
      <c r="G10" s="332"/>
      <c r="H10" s="332"/>
      <c r="I10" s="332"/>
      <c r="J10" s="332"/>
      <c r="K10" s="332"/>
      <c r="L10" s="332"/>
      <c r="M10" s="332"/>
      <c r="N10" s="332"/>
      <c r="O10" s="332"/>
      <c r="P10" s="332"/>
      <c r="Q10" s="333"/>
    </row>
    <row r="11" spans="2:17" ht="40.5" customHeight="1" x14ac:dyDescent="0.2">
      <c r="B11" s="210" t="s">
        <v>80</v>
      </c>
      <c r="C11" s="211"/>
      <c r="D11" s="331" t="s">
        <v>218</v>
      </c>
      <c r="E11" s="332"/>
      <c r="F11" s="332"/>
      <c r="G11" s="332"/>
      <c r="H11" s="332"/>
      <c r="I11" s="332"/>
      <c r="J11" s="332"/>
      <c r="K11" s="332"/>
      <c r="L11" s="332"/>
      <c r="M11" s="332"/>
      <c r="N11" s="332"/>
      <c r="O11" s="332"/>
      <c r="P11" s="332"/>
      <c r="Q11" s="333"/>
    </row>
    <row r="12" spans="2:17" ht="40.5" customHeight="1" x14ac:dyDescent="0.2">
      <c r="B12" s="210" t="s">
        <v>81</v>
      </c>
      <c r="C12" s="211"/>
      <c r="D12" s="331"/>
      <c r="E12" s="332"/>
      <c r="F12" s="332"/>
      <c r="G12" s="332"/>
      <c r="H12" s="332"/>
      <c r="I12" s="332"/>
      <c r="J12" s="332"/>
      <c r="K12" s="332"/>
      <c r="L12" s="332"/>
      <c r="M12" s="332"/>
      <c r="N12" s="332"/>
      <c r="O12" s="332"/>
      <c r="P12" s="332"/>
      <c r="Q12" s="333"/>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38" t="s">
        <v>82</v>
      </c>
      <c r="C14" s="239"/>
      <c r="D14" s="239"/>
      <c r="E14" s="239"/>
      <c r="F14" s="239"/>
      <c r="G14" s="239"/>
      <c r="H14" s="239"/>
      <c r="I14" s="239"/>
      <c r="J14" s="239"/>
      <c r="K14" s="239"/>
      <c r="L14" s="239"/>
      <c r="M14" s="239"/>
      <c r="N14" s="239"/>
      <c r="O14" s="239"/>
      <c r="P14" s="239"/>
      <c r="Q14" s="240"/>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10" t="s">
        <v>83</v>
      </c>
      <c r="C16" s="211"/>
      <c r="D16" s="331" t="s">
        <v>279</v>
      </c>
      <c r="E16" s="332"/>
      <c r="F16" s="332"/>
      <c r="G16" s="332"/>
      <c r="H16" s="332"/>
      <c r="I16" s="332"/>
      <c r="J16" s="332"/>
      <c r="K16" s="333"/>
      <c r="L16" s="241" t="s">
        <v>84</v>
      </c>
      <c r="M16" s="242"/>
      <c r="N16" s="349"/>
      <c r="O16" s="349"/>
      <c r="P16" s="349"/>
      <c r="Q16" s="350"/>
    </row>
    <row r="17" spans="2:17" ht="92.25" customHeight="1" x14ac:dyDescent="0.2">
      <c r="B17" s="210" t="s">
        <v>85</v>
      </c>
      <c r="C17" s="211"/>
      <c r="D17" s="374" t="s">
        <v>258</v>
      </c>
      <c r="E17" s="375"/>
      <c r="F17" s="375"/>
      <c r="G17" s="375"/>
      <c r="H17" s="375"/>
      <c r="I17" s="375"/>
      <c r="J17" s="375"/>
      <c r="K17" s="375"/>
      <c r="L17" s="375"/>
      <c r="M17" s="375"/>
      <c r="N17" s="375"/>
      <c r="O17" s="375"/>
      <c r="P17" s="375"/>
      <c r="Q17" s="376"/>
    </row>
    <row r="18" spans="2:17" ht="53.25" customHeight="1" x14ac:dyDescent="0.2">
      <c r="B18" s="215" t="s">
        <v>86</v>
      </c>
      <c r="C18" s="216"/>
      <c r="D18" s="353" t="s">
        <v>230</v>
      </c>
      <c r="E18" s="354"/>
      <c r="F18" s="354"/>
      <c r="G18" s="354" t="s">
        <v>231</v>
      </c>
      <c r="H18" s="354"/>
      <c r="I18" s="354"/>
      <c r="J18" s="354"/>
      <c r="K18" s="354"/>
      <c r="L18" s="354"/>
      <c r="M18" s="354"/>
      <c r="N18" s="354"/>
      <c r="O18" s="354"/>
      <c r="P18" s="354"/>
      <c r="Q18" s="355"/>
    </row>
    <row r="19" spans="2:17" ht="54" customHeight="1" x14ac:dyDescent="0.2">
      <c r="B19" s="287"/>
      <c r="C19" s="315"/>
      <c r="D19" s="356" t="s">
        <v>232</v>
      </c>
      <c r="E19" s="357"/>
      <c r="F19" s="357"/>
      <c r="G19" s="357" t="s">
        <v>233</v>
      </c>
      <c r="H19" s="357"/>
      <c r="I19" s="357"/>
      <c r="J19" s="357"/>
      <c r="K19" s="357"/>
      <c r="L19" s="357"/>
      <c r="M19" s="357"/>
      <c r="N19" s="357"/>
      <c r="O19" s="357"/>
      <c r="P19" s="357"/>
      <c r="Q19" s="358"/>
    </row>
    <row r="20" spans="2:17" ht="38.25" customHeight="1" x14ac:dyDescent="0.2">
      <c r="B20" s="287"/>
      <c r="C20" s="315"/>
      <c r="D20" s="356" t="s">
        <v>234</v>
      </c>
      <c r="E20" s="357"/>
      <c r="F20" s="357"/>
      <c r="G20" s="357" t="s">
        <v>235</v>
      </c>
      <c r="H20" s="357"/>
      <c r="I20" s="357"/>
      <c r="J20" s="357"/>
      <c r="K20" s="357"/>
      <c r="L20" s="357"/>
      <c r="M20" s="357"/>
      <c r="N20" s="357"/>
      <c r="O20" s="357"/>
      <c r="P20" s="357"/>
      <c r="Q20" s="358"/>
    </row>
    <row r="21" spans="2:17" ht="38.25" customHeight="1" x14ac:dyDescent="0.2">
      <c r="B21" s="287"/>
      <c r="C21" s="315"/>
      <c r="D21" s="356" t="s">
        <v>236</v>
      </c>
      <c r="E21" s="357"/>
      <c r="F21" s="357"/>
      <c r="G21" s="357" t="s">
        <v>237</v>
      </c>
      <c r="H21" s="357"/>
      <c r="I21" s="357"/>
      <c r="J21" s="357"/>
      <c r="K21" s="357"/>
      <c r="L21" s="357"/>
      <c r="M21" s="357"/>
      <c r="N21" s="357"/>
      <c r="O21" s="357"/>
      <c r="P21" s="357"/>
      <c r="Q21" s="358"/>
    </row>
    <row r="22" spans="2:17" ht="38.25" customHeight="1" x14ac:dyDescent="0.2">
      <c r="B22" s="287"/>
      <c r="C22" s="315"/>
      <c r="D22" s="356" t="s">
        <v>238</v>
      </c>
      <c r="E22" s="357"/>
      <c r="F22" s="357"/>
      <c r="G22" s="357" t="s">
        <v>239</v>
      </c>
      <c r="H22" s="357"/>
      <c r="I22" s="357"/>
      <c r="J22" s="357"/>
      <c r="K22" s="357"/>
      <c r="L22" s="357"/>
      <c r="M22" s="357"/>
      <c r="N22" s="357"/>
      <c r="O22" s="357"/>
      <c r="P22" s="357"/>
      <c r="Q22" s="358"/>
    </row>
    <row r="23" spans="2:17" ht="38.25" customHeight="1" x14ac:dyDescent="0.2">
      <c r="B23" s="287"/>
      <c r="C23" s="315"/>
      <c r="D23" s="356" t="s">
        <v>240</v>
      </c>
      <c r="E23" s="357"/>
      <c r="F23" s="357"/>
      <c r="G23" s="357" t="s">
        <v>241</v>
      </c>
      <c r="H23" s="357"/>
      <c r="I23" s="357"/>
      <c r="J23" s="357"/>
      <c r="K23" s="357"/>
      <c r="L23" s="357"/>
      <c r="M23" s="357"/>
      <c r="N23" s="357"/>
      <c r="O23" s="357"/>
      <c r="P23" s="357"/>
      <c r="Q23" s="358"/>
    </row>
    <row r="24" spans="2:17" ht="38.25" customHeight="1" x14ac:dyDescent="0.2">
      <c r="B24" s="287"/>
      <c r="C24" s="315"/>
      <c r="D24" s="356" t="s">
        <v>242</v>
      </c>
      <c r="E24" s="357"/>
      <c r="F24" s="357"/>
      <c r="G24" s="357" t="s">
        <v>243</v>
      </c>
      <c r="H24" s="357"/>
      <c r="I24" s="357"/>
      <c r="J24" s="357"/>
      <c r="K24" s="357"/>
      <c r="L24" s="357"/>
      <c r="M24" s="357"/>
      <c r="N24" s="357"/>
      <c r="O24" s="357"/>
      <c r="P24" s="357"/>
      <c r="Q24" s="358"/>
    </row>
    <row r="25" spans="2:17" ht="38.25" customHeight="1" x14ac:dyDescent="0.2">
      <c r="B25" s="287"/>
      <c r="C25" s="315"/>
      <c r="D25" s="356" t="s">
        <v>244</v>
      </c>
      <c r="E25" s="357"/>
      <c r="F25" s="357"/>
      <c r="G25" s="357" t="s">
        <v>245</v>
      </c>
      <c r="H25" s="357"/>
      <c r="I25" s="357"/>
      <c r="J25" s="357"/>
      <c r="K25" s="357"/>
      <c r="L25" s="357"/>
      <c r="M25" s="357"/>
      <c r="N25" s="357"/>
      <c r="O25" s="357"/>
      <c r="P25" s="357"/>
      <c r="Q25" s="358"/>
    </row>
    <row r="26" spans="2:17" ht="105.75" customHeight="1" x14ac:dyDescent="0.2">
      <c r="B26" s="217"/>
      <c r="C26" s="218"/>
      <c r="D26" s="377" t="s">
        <v>246</v>
      </c>
      <c r="E26" s="378"/>
      <c r="F26" s="378"/>
      <c r="G26" s="378"/>
      <c r="H26" s="378"/>
      <c r="I26" s="378"/>
      <c r="J26" s="378"/>
      <c r="K26" s="378"/>
      <c r="L26" s="378"/>
      <c r="M26" s="378"/>
      <c r="N26" s="378"/>
      <c r="O26" s="378"/>
      <c r="P26" s="378"/>
      <c r="Q26" s="379"/>
    </row>
    <row r="27" spans="2:17" ht="40.5" customHeight="1" x14ac:dyDescent="0.2">
      <c r="B27" s="210" t="s">
        <v>87</v>
      </c>
      <c r="C27" s="211"/>
      <c r="D27" s="331" t="s">
        <v>12</v>
      </c>
      <c r="E27" s="332"/>
      <c r="F27" s="332"/>
      <c r="G27" s="244" t="s">
        <v>88</v>
      </c>
      <c r="H27" s="244"/>
      <c r="I27" s="351" t="s">
        <v>63</v>
      </c>
      <c r="J27" s="351"/>
      <c r="K27" s="351"/>
      <c r="L27" s="244" t="s">
        <v>89</v>
      </c>
      <c r="M27" s="244"/>
      <c r="N27" s="244"/>
      <c r="O27" s="351" t="s">
        <v>66</v>
      </c>
      <c r="P27" s="351"/>
      <c r="Q27" s="352"/>
    </row>
    <row r="28" spans="2:17" ht="40.5" customHeight="1" x14ac:dyDescent="0.2">
      <c r="B28" s="210" t="s">
        <v>90</v>
      </c>
      <c r="C28" s="211"/>
      <c r="D28" s="331" t="s">
        <v>45</v>
      </c>
      <c r="E28" s="332"/>
      <c r="F28" s="332"/>
      <c r="G28" s="332"/>
      <c r="H28" s="332"/>
      <c r="I28" s="333"/>
      <c r="J28" s="258" t="s">
        <v>91</v>
      </c>
      <c r="K28" s="259"/>
      <c r="L28" s="259"/>
      <c r="M28" s="332"/>
      <c r="N28" s="332"/>
      <c r="O28" s="332"/>
      <c r="P28" s="332"/>
      <c r="Q28" s="333"/>
    </row>
    <row r="29" spans="2:17" ht="40.5" customHeight="1" x14ac:dyDescent="0.2">
      <c r="B29" s="210" t="s">
        <v>92</v>
      </c>
      <c r="C29" s="211"/>
      <c r="D29" s="331" t="s">
        <v>187</v>
      </c>
      <c r="E29" s="332"/>
      <c r="F29" s="332"/>
      <c r="G29" s="332"/>
      <c r="H29" s="332"/>
      <c r="I29" s="332"/>
      <c r="J29" s="332"/>
      <c r="K29" s="333"/>
      <c r="L29" s="243" t="s">
        <v>93</v>
      </c>
      <c r="M29" s="244"/>
      <c r="N29" s="244"/>
      <c r="O29" s="332" t="s">
        <v>2</v>
      </c>
      <c r="P29" s="332"/>
      <c r="Q29" s="333"/>
    </row>
    <row r="30" spans="2:17" ht="44.25" customHeight="1" x14ac:dyDescent="0.2">
      <c r="B30" s="210" t="s">
        <v>94</v>
      </c>
      <c r="C30" s="211"/>
      <c r="D30" s="331" t="s">
        <v>187</v>
      </c>
      <c r="E30" s="332"/>
      <c r="F30" s="332"/>
      <c r="G30" s="332"/>
      <c r="H30" s="332"/>
      <c r="I30" s="332"/>
      <c r="J30" s="332"/>
      <c r="K30" s="332"/>
      <c r="L30" s="332"/>
      <c r="M30" s="332"/>
      <c r="N30" s="332"/>
      <c r="O30" s="332"/>
      <c r="P30" s="332"/>
      <c r="Q30" s="333"/>
    </row>
    <row r="31" spans="2:17" ht="40.5" customHeight="1" x14ac:dyDescent="0.2">
      <c r="B31" s="210" t="s">
        <v>95</v>
      </c>
      <c r="C31" s="211"/>
      <c r="D31" s="331" t="s">
        <v>29</v>
      </c>
      <c r="E31" s="332"/>
      <c r="F31" s="332"/>
      <c r="G31" s="244" t="s">
        <v>96</v>
      </c>
      <c r="H31" s="244"/>
      <c r="I31" s="244"/>
      <c r="J31" s="332" t="s">
        <v>29</v>
      </c>
      <c r="K31" s="332"/>
      <c r="L31" s="333"/>
      <c r="M31" s="243" t="s">
        <v>97</v>
      </c>
      <c r="N31" s="244"/>
      <c r="O31" s="332">
        <v>60</v>
      </c>
      <c r="P31" s="332"/>
      <c r="Q31" s="333"/>
    </row>
    <row r="32" spans="2:17" ht="40.5" customHeight="1" x14ac:dyDescent="0.2">
      <c r="B32" s="210" t="s">
        <v>98</v>
      </c>
      <c r="C32" s="211"/>
      <c r="D32" s="331" t="s">
        <v>29</v>
      </c>
      <c r="E32" s="332"/>
      <c r="F32" s="332"/>
      <c r="G32" s="332"/>
      <c r="H32" s="332"/>
      <c r="I32" s="332"/>
      <c r="J32" s="332"/>
      <c r="K32" s="332"/>
      <c r="L32" s="332"/>
      <c r="M32" s="332"/>
      <c r="N32" s="332"/>
      <c r="O32" s="332"/>
      <c r="P32" s="332"/>
      <c r="Q32" s="333"/>
    </row>
    <row r="33" spans="2:17" ht="409.5" customHeight="1" x14ac:dyDescent="0.2">
      <c r="B33" s="339" t="s">
        <v>99</v>
      </c>
      <c r="C33" s="340"/>
      <c r="D33" s="353" t="s">
        <v>248</v>
      </c>
      <c r="E33" s="354"/>
      <c r="F33" s="354"/>
      <c r="G33" s="354"/>
      <c r="H33" s="354"/>
      <c r="I33" s="354"/>
      <c r="J33" s="354"/>
      <c r="K33" s="354"/>
      <c r="L33" s="354"/>
      <c r="M33" s="354"/>
      <c r="N33" s="354"/>
      <c r="O33" s="354"/>
      <c r="P33" s="354"/>
      <c r="Q33" s="355"/>
    </row>
    <row r="34" spans="2:17" ht="409.5" customHeight="1" x14ac:dyDescent="0.2">
      <c r="B34" s="341"/>
      <c r="C34" s="342"/>
      <c r="D34" s="356" t="s">
        <v>255</v>
      </c>
      <c r="E34" s="357"/>
      <c r="F34" s="357"/>
      <c r="G34" s="357"/>
      <c r="H34" s="357"/>
      <c r="I34" s="357"/>
      <c r="J34" s="357"/>
      <c r="K34" s="357"/>
      <c r="L34" s="357"/>
      <c r="M34" s="357"/>
      <c r="N34" s="357"/>
      <c r="O34" s="357"/>
      <c r="P34" s="357"/>
      <c r="Q34" s="358"/>
    </row>
    <row r="35" spans="2:17" ht="409.5" customHeight="1" x14ac:dyDescent="0.2">
      <c r="B35" s="341"/>
      <c r="C35" s="342"/>
      <c r="D35" s="399" t="s">
        <v>256</v>
      </c>
      <c r="E35" s="400"/>
      <c r="F35" s="400"/>
      <c r="G35" s="400"/>
      <c r="H35" s="400"/>
      <c r="I35" s="400"/>
      <c r="J35" s="400"/>
      <c r="K35" s="400"/>
      <c r="L35" s="400"/>
      <c r="M35" s="400"/>
      <c r="N35" s="400"/>
      <c r="O35" s="400"/>
      <c r="P35" s="400"/>
      <c r="Q35" s="401"/>
    </row>
    <row r="36" spans="2:17" ht="408" customHeight="1" x14ac:dyDescent="0.2">
      <c r="B36" s="343"/>
      <c r="C36" s="344"/>
      <c r="D36" s="345" t="s">
        <v>254</v>
      </c>
      <c r="E36" s="346"/>
      <c r="F36" s="346"/>
      <c r="G36" s="346"/>
      <c r="H36" s="346"/>
      <c r="I36" s="346"/>
      <c r="J36" s="346"/>
      <c r="K36" s="346"/>
      <c r="L36" s="346"/>
      <c r="M36" s="346"/>
      <c r="N36" s="346"/>
      <c r="O36" s="346"/>
      <c r="P36" s="346"/>
      <c r="Q36" s="347"/>
    </row>
    <row r="37" spans="2:17" ht="20.25" customHeight="1" x14ac:dyDescent="0.2">
      <c r="B37" s="215" t="s">
        <v>100</v>
      </c>
      <c r="C37" s="216"/>
      <c r="D37" s="334"/>
      <c r="E37" s="335"/>
      <c r="F37" s="335"/>
      <c r="G37" s="320" t="s">
        <v>101</v>
      </c>
      <c r="H37" s="320"/>
      <c r="I37" s="57" t="s">
        <v>102</v>
      </c>
      <c r="J37" s="243" t="s">
        <v>103</v>
      </c>
      <c r="K37" s="264"/>
      <c r="L37" s="338" t="s">
        <v>104</v>
      </c>
      <c r="M37" s="338"/>
      <c r="N37" s="55"/>
      <c r="O37" s="55"/>
      <c r="P37" s="55"/>
      <c r="Q37" s="56"/>
    </row>
    <row r="38" spans="2:17" ht="21.75" customHeight="1" x14ac:dyDescent="0.2">
      <c r="B38" s="217"/>
      <c r="C38" s="218"/>
      <c r="D38" s="336"/>
      <c r="E38" s="337"/>
      <c r="F38" s="337"/>
      <c r="G38" s="321"/>
      <c r="H38" s="321"/>
      <c r="I38" s="9"/>
      <c r="J38" s="275"/>
      <c r="K38" s="276"/>
      <c r="L38" s="338"/>
      <c r="M38" s="338"/>
      <c r="N38" s="7"/>
      <c r="O38" s="7"/>
      <c r="P38" s="7"/>
      <c r="Q38" s="16"/>
    </row>
    <row r="39" spans="2:17" ht="3" customHeight="1" x14ac:dyDescent="0.2">
      <c r="B39" s="215" t="s">
        <v>105</v>
      </c>
      <c r="C39" s="216"/>
      <c r="D39" s="37"/>
      <c r="E39" s="36"/>
      <c r="F39" s="35"/>
      <c r="G39" s="34"/>
      <c r="H39" s="34"/>
      <c r="I39" s="33"/>
      <c r="J39" s="38"/>
      <c r="K39" s="38"/>
      <c r="L39" s="39"/>
      <c r="M39" s="39"/>
      <c r="N39" s="35"/>
      <c r="O39" s="35"/>
      <c r="P39" s="36"/>
      <c r="Q39" s="40"/>
    </row>
    <row r="40" spans="2:17" ht="16.5" customHeight="1" x14ac:dyDescent="0.2">
      <c r="B40" s="287"/>
      <c r="C40" s="315"/>
      <c r="D40" s="58">
        <v>2022</v>
      </c>
      <c r="E40" s="59">
        <v>2023</v>
      </c>
      <c r="F40" s="59">
        <v>2024</v>
      </c>
      <c r="G40" s="326">
        <v>2025</v>
      </c>
      <c r="H40" s="327"/>
      <c r="I40" s="59">
        <v>2026</v>
      </c>
      <c r="J40" s="326">
        <v>2027</v>
      </c>
      <c r="K40" s="327"/>
      <c r="L40" s="60">
        <v>2028</v>
      </c>
      <c r="M40" s="326">
        <v>2029</v>
      </c>
      <c r="N40" s="327"/>
      <c r="O40" s="59">
        <v>2030</v>
      </c>
      <c r="P40" s="391" t="s">
        <v>106</v>
      </c>
      <c r="Q40" s="392"/>
    </row>
    <row r="41" spans="2:17" ht="18" customHeight="1" x14ac:dyDescent="0.2">
      <c r="B41" s="287"/>
      <c r="C41" s="315"/>
      <c r="D41" s="41"/>
      <c r="E41" s="42"/>
      <c r="F41" s="42"/>
      <c r="G41" s="397"/>
      <c r="H41" s="398"/>
      <c r="I41" s="47"/>
      <c r="J41" s="43"/>
      <c r="K41" s="44"/>
      <c r="L41" s="45"/>
      <c r="M41" s="45"/>
      <c r="N41" s="46"/>
      <c r="O41" s="44"/>
      <c r="P41" s="47"/>
      <c r="Q41" s="48"/>
    </row>
    <row r="42" spans="2:17" ht="4.5" customHeight="1" x14ac:dyDescent="0.2">
      <c r="B42" s="217"/>
      <c r="C42" s="218"/>
      <c r="D42" s="323"/>
      <c r="E42" s="324"/>
      <c r="F42" s="324"/>
      <c r="G42" s="324"/>
      <c r="H42" s="324"/>
      <c r="I42" s="324"/>
      <c r="J42" s="324"/>
      <c r="K42" s="324"/>
      <c r="L42" s="324"/>
      <c r="M42" s="324"/>
      <c r="N42" s="324"/>
      <c r="O42" s="324"/>
      <c r="P42" s="324"/>
      <c r="Q42" s="325"/>
    </row>
    <row r="43" spans="2:17" ht="54" customHeight="1" x14ac:dyDescent="0.2">
      <c r="B43" s="210" t="s">
        <v>107</v>
      </c>
      <c r="C43" s="211"/>
      <c r="D43" s="331" t="s">
        <v>58</v>
      </c>
      <c r="E43" s="332"/>
      <c r="F43" s="332"/>
      <c r="G43" s="332"/>
      <c r="H43" s="332"/>
      <c r="I43" s="332"/>
      <c r="J43" s="244" t="s">
        <v>108</v>
      </c>
      <c r="K43" s="244"/>
      <c r="L43" s="244"/>
      <c r="M43" s="322" t="s">
        <v>214</v>
      </c>
      <c r="N43" s="322"/>
      <c r="O43" s="322"/>
      <c r="P43" s="322"/>
      <c r="Q43" s="276"/>
    </row>
    <row r="44" spans="2:17" ht="40.5" customHeight="1" x14ac:dyDescent="0.2">
      <c r="B44" s="210" t="s">
        <v>109</v>
      </c>
      <c r="C44" s="211"/>
      <c r="D44" s="331" t="s">
        <v>48</v>
      </c>
      <c r="E44" s="332"/>
      <c r="F44" s="332"/>
      <c r="G44" s="332"/>
      <c r="H44" s="332"/>
      <c r="I44" s="332"/>
      <c r="J44" s="332"/>
      <c r="K44" s="333"/>
      <c r="L44" s="338" t="s">
        <v>110</v>
      </c>
      <c r="M44" s="338"/>
      <c r="N44" s="331" t="s">
        <v>48</v>
      </c>
      <c r="O44" s="332"/>
      <c r="P44" s="332"/>
      <c r="Q44" s="333"/>
    </row>
    <row r="45" spans="2:17" ht="40.5" customHeight="1" x14ac:dyDescent="0.2">
      <c r="B45" s="210" t="s">
        <v>111</v>
      </c>
      <c r="C45" s="211"/>
      <c r="D45" s="331" t="s">
        <v>48</v>
      </c>
      <c r="E45" s="332"/>
      <c r="F45" s="332"/>
      <c r="G45" s="332"/>
      <c r="H45" s="332"/>
      <c r="I45" s="332"/>
      <c r="J45" s="332"/>
      <c r="K45" s="332"/>
      <c r="L45" s="332"/>
      <c r="M45" s="332"/>
      <c r="N45" s="332"/>
      <c r="O45" s="332"/>
      <c r="P45" s="332"/>
      <c r="Q45" s="333"/>
    </row>
    <row r="46" spans="2:17" ht="40.5" customHeight="1" x14ac:dyDescent="0.2">
      <c r="B46" s="210" t="s">
        <v>112</v>
      </c>
      <c r="C46" s="211"/>
      <c r="D46" s="331"/>
      <c r="E46" s="332"/>
      <c r="F46" s="332"/>
      <c r="G46" s="332"/>
      <c r="H46" s="332"/>
      <c r="I46" s="332"/>
      <c r="J46" s="332"/>
      <c r="K46" s="332"/>
      <c r="L46" s="332"/>
      <c r="M46" s="332"/>
      <c r="N46" s="332"/>
      <c r="O46" s="332"/>
      <c r="P46" s="332"/>
      <c r="Q46" s="333"/>
    </row>
    <row r="47" spans="2:17" ht="40.5" customHeight="1" x14ac:dyDescent="0.2">
      <c r="B47" s="210" t="s">
        <v>113</v>
      </c>
      <c r="C47" s="211"/>
      <c r="D47" s="275" t="s">
        <v>188</v>
      </c>
      <c r="E47" s="322"/>
      <c r="F47" s="322"/>
      <c r="G47" s="322"/>
      <c r="H47" s="322"/>
      <c r="I47" s="322"/>
      <c r="J47" s="322"/>
      <c r="K47" s="322"/>
      <c r="L47" s="322"/>
      <c r="M47" s="322"/>
      <c r="N47" s="322"/>
      <c r="O47" s="322"/>
      <c r="P47" s="322"/>
      <c r="Q47" s="276"/>
    </row>
    <row r="48" spans="2:17" ht="350.25" customHeight="1" x14ac:dyDescent="0.2">
      <c r="B48" s="339" t="s">
        <v>114</v>
      </c>
      <c r="C48" s="340"/>
      <c r="D48" s="328" t="s">
        <v>247</v>
      </c>
      <c r="E48" s="329"/>
      <c r="F48" s="329"/>
      <c r="G48" s="329"/>
      <c r="H48" s="329"/>
      <c r="I48" s="329"/>
      <c r="J48" s="329"/>
      <c r="K48" s="329"/>
      <c r="L48" s="329"/>
      <c r="M48" s="329"/>
      <c r="N48" s="329"/>
      <c r="O48" s="329"/>
      <c r="P48" s="329"/>
      <c r="Q48" s="330"/>
    </row>
    <row r="49" spans="2:17" s="2" customFormat="1" ht="194.25" customHeight="1" x14ac:dyDescent="0.2">
      <c r="B49" s="343"/>
      <c r="C49" s="344"/>
      <c r="D49" s="345" t="s">
        <v>257</v>
      </c>
      <c r="E49" s="346"/>
      <c r="F49" s="346"/>
      <c r="G49" s="346"/>
      <c r="H49" s="346"/>
      <c r="I49" s="346"/>
      <c r="J49" s="346"/>
      <c r="K49" s="346"/>
      <c r="L49" s="346"/>
      <c r="M49" s="346"/>
      <c r="N49" s="346"/>
      <c r="O49" s="346"/>
      <c r="P49" s="346"/>
      <c r="Q49" s="347"/>
    </row>
    <row r="50" spans="2:17" ht="24.75" customHeight="1" x14ac:dyDescent="0.2">
      <c r="B50" s="238" t="s">
        <v>115</v>
      </c>
      <c r="C50" s="239"/>
      <c r="D50" s="239"/>
      <c r="E50" s="239"/>
      <c r="F50" s="239"/>
      <c r="G50" s="239"/>
      <c r="H50" s="239"/>
      <c r="I50" s="239"/>
      <c r="J50" s="239"/>
      <c r="K50" s="239"/>
      <c r="L50" s="239"/>
      <c r="M50" s="239"/>
      <c r="N50" s="239"/>
      <c r="O50" s="239"/>
      <c r="P50" s="239"/>
      <c r="Q50" s="240"/>
    </row>
    <row r="51" spans="2:17" s="2" customFormat="1" ht="4.5" customHeight="1" x14ac:dyDescent="0.2">
      <c r="B51" s="61"/>
      <c r="C51" s="62"/>
      <c r="D51" s="62"/>
      <c r="E51" s="62"/>
      <c r="F51" s="62"/>
      <c r="G51" s="62"/>
      <c r="H51" s="62"/>
      <c r="I51" s="62"/>
      <c r="J51" s="62"/>
      <c r="K51" s="62"/>
      <c r="L51" s="62"/>
      <c r="M51" s="62"/>
      <c r="N51" s="62"/>
      <c r="O51" s="62"/>
      <c r="P51" s="62"/>
      <c r="Q51" s="63"/>
    </row>
    <row r="52" spans="2:17" ht="40.5" customHeight="1" x14ac:dyDescent="0.2">
      <c r="B52" s="210" t="s">
        <v>116</v>
      </c>
      <c r="C52" s="211"/>
      <c r="D52" s="331"/>
      <c r="E52" s="332"/>
      <c r="F52" s="332"/>
      <c r="G52" s="332"/>
      <c r="H52" s="332"/>
      <c r="I52" s="332"/>
      <c r="J52" s="332"/>
      <c r="K52" s="332"/>
      <c r="L52" s="332"/>
      <c r="M52" s="332"/>
      <c r="N52" s="332"/>
      <c r="O52" s="332"/>
      <c r="P52" s="332"/>
      <c r="Q52" s="333"/>
    </row>
    <row r="53" spans="2:17" ht="6.75" customHeight="1" x14ac:dyDescent="0.2">
      <c r="B53" s="215" t="s">
        <v>117</v>
      </c>
      <c r="C53" s="216"/>
      <c r="D53" s="10"/>
      <c r="E53" s="11"/>
      <c r="F53" s="11"/>
      <c r="G53" s="11"/>
      <c r="H53" s="11"/>
      <c r="I53" s="11"/>
      <c r="J53" s="11"/>
      <c r="K53" s="11"/>
      <c r="L53" s="11"/>
      <c r="M53" s="11"/>
      <c r="N53" s="11"/>
      <c r="O53" s="11"/>
      <c r="P53" s="5"/>
      <c r="Q53" s="12"/>
    </row>
    <row r="54" spans="2:17" ht="17.25" customHeight="1" x14ac:dyDescent="0.2">
      <c r="B54" s="287"/>
      <c r="C54" s="315"/>
      <c r="D54" s="13"/>
      <c r="E54" s="17" t="s">
        <v>118</v>
      </c>
      <c r="F54" s="17" t="s">
        <v>119</v>
      </c>
      <c r="G54" s="6"/>
      <c r="H54" s="17" t="s">
        <v>103</v>
      </c>
      <c r="I54" s="17" t="s">
        <v>119</v>
      </c>
      <c r="J54" s="6"/>
      <c r="K54" s="17" t="s">
        <v>103</v>
      </c>
      <c r="L54" s="17" t="s">
        <v>119</v>
      </c>
      <c r="M54" s="6"/>
      <c r="N54" s="17" t="s">
        <v>103</v>
      </c>
      <c r="O54" s="17" t="s">
        <v>119</v>
      </c>
      <c r="P54" s="6"/>
      <c r="Q54" s="14"/>
    </row>
    <row r="55" spans="2:17" ht="17.25" customHeight="1" x14ac:dyDescent="0.2">
      <c r="B55" s="287"/>
      <c r="C55" s="315"/>
      <c r="D55" s="13"/>
      <c r="E55" s="17">
        <v>2000</v>
      </c>
      <c r="F55" s="17"/>
      <c r="G55" s="6"/>
      <c r="H55" s="17">
        <v>2008</v>
      </c>
      <c r="I55" s="17"/>
      <c r="J55" s="6"/>
      <c r="K55" s="17">
        <v>2016</v>
      </c>
      <c r="L55" s="17"/>
      <c r="M55" s="6"/>
      <c r="N55" s="17">
        <v>2024</v>
      </c>
      <c r="O55" s="17"/>
      <c r="P55" s="6"/>
      <c r="Q55" s="14"/>
    </row>
    <row r="56" spans="2:17" ht="17.25" customHeight="1" x14ac:dyDescent="0.2">
      <c r="B56" s="287"/>
      <c r="C56" s="315"/>
      <c r="D56" s="13"/>
      <c r="E56" s="17">
        <v>2001</v>
      </c>
      <c r="F56" s="17"/>
      <c r="G56" s="6"/>
      <c r="H56" s="17">
        <v>2009</v>
      </c>
      <c r="I56" s="17"/>
      <c r="J56" s="6"/>
      <c r="K56" s="17">
        <v>2017</v>
      </c>
      <c r="L56" s="17"/>
      <c r="M56" s="6"/>
      <c r="N56" s="17">
        <v>2025</v>
      </c>
      <c r="O56" s="17"/>
      <c r="P56" s="6"/>
      <c r="Q56" s="14"/>
    </row>
    <row r="57" spans="2:17" ht="17.25" customHeight="1" x14ac:dyDescent="0.2">
      <c r="B57" s="287"/>
      <c r="C57" s="315"/>
      <c r="D57" s="13"/>
      <c r="E57" s="17">
        <v>2002</v>
      </c>
      <c r="F57" s="17"/>
      <c r="G57" s="6"/>
      <c r="H57" s="17">
        <v>2010</v>
      </c>
      <c r="I57" s="17"/>
      <c r="J57" s="6"/>
      <c r="K57" s="17">
        <v>2018</v>
      </c>
      <c r="L57" s="17"/>
      <c r="M57" s="6"/>
      <c r="N57" s="17">
        <v>2026</v>
      </c>
      <c r="O57" s="17"/>
      <c r="P57" s="6"/>
      <c r="Q57" s="14"/>
    </row>
    <row r="58" spans="2:17" ht="17.25" customHeight="1" x14ac:dyDescent="0.2">
      <c r="B58" s="287"/>
      <c r="C58" s="315"/>
      <c r="D58" s="13"/>
      <c r="E58" s="17">
        <v>2003</v>
      </c>
      <c r="F58" s="17"/>
      <c r="G58" s="6"/>
      <c r="H58" s="17">
        <v>2011</v>
      </c>
      <c r="I58" s="17"/>
      <c r="J58" s="6"/>
      <c r="K58" s="17">
        <v>2019</v>
      </c>
      <c r="L58" s="17"/>
      <c r="M58" s="6"/>
      <c r="N58" s="17">
        <v>2027</v>
      </c>
      <c r="O58" s="17"/>
      <c r="P58" s="6"/>
      <c r="Q58" s="14"/>
    </row>
    <row r="59" spans="2:17" ht="17.25" customHeight="1" x14ac:dyDescent="0.2">
      <c r="B59" s="287"/>
      <c r="C59" s="315"/>
      <c r="D59" s="13"/>
      <c r="E59" s="17">
        <v>2004</v>
      </c>
      <c r="F59" s="17"/>
      <c r="G59" s="6"/>
      <c r="H59" s="17">
        <v>2012</v>
      </c>
      <c r="I59" s="17"/>
      <c r="J59" s="6"/>
      <c r="K59" s="17">
        <v>2020</v>
      </c>
      <c r="L59" s="17"/>
      <c r="M59" s="6"/>
      <c r="N59" s="17">
        <v>2028</v>
      </c>
      <c r="O59" s="17"/>
      <c r="P59" s="6"/>
      <c r="Q59" s="14"/>
    </row>
    <row r="60" spans="2:17" ht="17.25" customHeight="1" x14ac:dyDescent="0.2">
      <c r="B60" s="287"/>
      <c r="C60" s="315"/>
      <c r="D60" s="13"/>
      <c r="E60" s="17">
        <v>2005</v>
      </c>
      <c r="F60" s="17"/>
      <c r="G60" s="6"/>
      <c r="H60" s="17">
        <v>2013</v>
      </c>
      <c r="I60" s="17"/>
      <c r="J60" s="6"/>
      <c r="K60" s="17">
        <v>2021</v>
      </c>
      <c r="L60" s="17"/>
      <c r="M60" s="6"/>
      <c r="N60" s="17">
        <v>2029</v>
      </c>
      <c r="O60" s="17"/>
      <c r="P60" s="6"/>
      <c r="Q60" s="14"/>
    </row>
    <row r="61" spans="2:17" ht="17.25" customHeight="1" x14ac:dyDescent="0.2">
      <c r="B61" s="287"/>
      <c r="C61" s="315"/>
      <c r="D61" s="13"/>
      <c r="E61" s="17">
        <v>2006</v>
      </c>
      <c r="F61" s="17"/>
      <c r="G61" s="6"/>
      <c r="H61" s="17">
        <v>2014</v>
      </c>
      <c r="I61" s="17"/>
      <c r="J61" s="6"/>
      <c r="K61" s="17">
        <v>2022</v>
      </c>
      <c r="L61" s="17"/>
      <c r="M61" s="6"/>
      <c r="N61" s="17">
        <v>2030</v>
      </c>
      <c r="O61" s="17"/>
      <c r="P61" s="6"/>
      <c r="Q61" s="14"/>
    </row>
    <row r="62" spans="2:17" ht="17.25" customHeight="1" x14ac:dyDescent="0.2">
      <c r="B62" s="287"/>
      <c r="C62" s="315"/>
      <c r="D62" s="13"/>
      <c r="E62" s="17">
        <v>2007</v>
      </c>
      <c r="F62" s="17"/>
      <c r="G62" s="6"/>
      <c r="H62" s="17">
        <v>2015</v>
      </c>
      <c r="I62" s="17"/>
      <c r="J62" s="6"/>
      <c r="K62" s="17">
        <v>2023</v>
      </c>
      <c r="L62" s="17"/>
      <c r="M62" s="6"/>
      <c r="N62" s="17">
        <v>2031</v>
      </c>
      <c r="O62" s="17"/>
      <c r="P62" s="6"/>
      <c r="Q62" s="14"/>
    </row>
    <row r="63" spans="2:17" ht="6.75" customHeight="1" x14ac:dyDescent="0.2">
      <c r="B63" s="217"/>
      <c r="C63" s="218"/>
      <c r="D63" s="15"/>
      <c r="E63" s="4"/>
      <c r="F63" s="7"/>
      <c r="G63" s="7"/>
      <c r="H63" s="7"/>
      <c r="I63" s="7"/>
      <c r="J63" s="7"/>
      <c r="K63" s="7"/>
      <c r="L63" s="8"/>
      <c r="M63" s="8"/>
      <c r="N63" s="7"/>
      <c r="O63" s="7"/>
      <c r="P63" s="7"/>
      <c r="Q63" s="16"/>
    </row>
    <row r="64" spans="2:17" ht="36" customHeight="1" x14ac:dyDescent="0.2">
      <c r="B64" s="210" t="s">
        <v>120</v>
      </c>
      <c r="C64" s="211"/>
      <c r="D64" s="331" t="s">
        <v>29</v>
      </c>
      <c r="E64" s="332"/>
      <c r="F64" s="332"/>
      <c r="G64" s="332"/>
      <c r="H64" s="332"/>
      <c r="I64" s="332"/>
      <c r="J64" s="332"/>
      <c r="K64" s="332"/>
      <c r="L64" s="332"/>
      <c r="M64" s="332"/>
      <c r="N64" s="332"/>
      <c r="O64" s="332"/>
      <c r="P64" s="332"/>
      <c r="Q64" s="333"/>
    </row>
    <row r="65" spans="2:17" ht="36" customHeight="1" x14ac:dyDescent="0.2">
      <c r="B65" s="395" t="s">
        <v>121</v>
      </c>
      <c r="C65" s="395"/>
      <c r="D65" s="396" t="s">
        <v>189</v>
      </c>
      <c r="E65" s="332"/>
      <c r="F65" s="332"/>
      <c r="G65" s="332"/>
      <c r="H65" s="332"/>
      <c r="I65" s="332"/>
      <c r="J65" s="332"/>
      <c r="K65" s="332"/>
      <c r="L65" s="332"/>
      <c r="M65" s="332"/>
      <c r="N65" s="332"/>
      <c r="O65" s="332"/>
      <c r="P65" s="332"/>
      <c r="Q65" s="333"/>
    </row>
    <row r="66" spans="2:17" s="2" customFormat="1" ht="4.5" customHeight="1" x14ac:dyDescent="0.2">
      <c r="B66" s="393"/>
      <c r="C66" s="394"/>
      <c r="D66" s="394"/>
      <c r="E66" s="394"/>
      <c r="F66" s="394"/>
      <c r="G66" s="394"/>
      <c r="H66" s="394"/>
      <c r="I66" s="394"/>
      <c r="J66" s="394"/>
      <c r="K66" s="394"/>
      <c r="L66" s="394"/>
      <c r="M66" s="394"/>
      <c r="N66" s="394"/>
      <c r="O66" s="394"/>
      <c r="P66" s="394"/>
      <c r="Q66" s="394"/>
    </row>
    <row r="67" spans="2:17" ht="24.75" customHeight="1" x14ac:dyDescent="0.2">
      <c r="B67" s="238" t="s">
        <v>122</v>
      </c>
      <c r="C67" s="239"/>
      <c r="D67" s="239"/>
      <c r="E67" s="239"/>
      <c r="F67" s="239"/>
      <c r="G67" s="239"/>
      <c r="H67" s="239"/>
      <c r="I67" s="239"/>
      <c r="J67" s="239"/>
      <c r="K67" s="239"/>
      <c r="L67" s="239"/>
      <c r="M67" s="239"/>
      <c r="N67" s="239"/>
      <c r="O67" s="239"/>
      <c r="P67" s="239"/>
      <c r="Q67" s="240"/>
    </row>
    <row r="68" spans="2:17" s="2" customFormat="1" ht="4.5" customHeight="1" x14ac:dyDescent="0.2">
      <c r="B68" s="64"/>
      <c r="C68" s="65"/>
      <c r="D68" s="65"/>
      <c r="E68" s="65"/>
      <c r="F68" s="65"/>
      <c r="G68" s="65"/>
      <c r="H68" s="65"/>
      <c r="I68" s="65"/>
      <c r="J68" s="65"/>
      <c r="K68" s="65"/>
      <c r="L68" s="65"/>
      <c r="M68" s="65"/>
      <c r="N68" s="65"/>
      <c r="O68" s="65"/>
      <c r="P68" s="65"/>
      <c r="Q68" s="66"/>
    </row>
    <row r="69" spans="2:17" ht="58.5" customHeight="1" x14ac:dyDescent="0.2">
      <c r="B69" s="348"/>
      <c r="C69" s="348"/>
      <c r="D69" s="348"/>
      <c r="E69" s="348"/>
      <c r="F69" s="348"/>
      <c r="G69" s="348"/>
      <c r="H69" s="348"/>
      <c r="I69" s="348"/>
      <c r="J69" s="348"/>
      <c r="K69" s="348"/>
      <c r="L69" s="348"/>
      <c r="M69" s="348"/>
      <c r="N69" s="348"/>
      <c r="O69" s="348"/>
      <c r="P69" s="348"/>
      <c r="Q69" s="348"/>
    </row>
    <row r="70" spans="2:17" s="2" customFormat="1" ht="4.5" customHeight="1" x14ac:dyDescent="0.2">
      <c r="B70" s="67"/>
      <c r="C70" s="68"/>
      <c r="D70" s="68"/>
      <c r="E70" s="68"/>
      <c r="F70" s="68"/>
      <c r="G70" s="68"/>
      <c r="H70" s="68"/>
      <c r="I70" s="68"/>
      <c r="J70" s="68"/>
      <c r="K70" s="68"/>
      <c r="L70" s="68"/>
      <c r="M70" s="68"/>
      <c r="N70" s="68"/>
      <c r="O70" s="68"/>
      <c r="P70" s="68"/>
      <c r="Q70" s="69"/>
    </row>
    <row r="71" spans="2:17" ht="24.75" customHeight="1" x14ac:dyDescent="0.2">
      <c r="B71" s="238" t="s">
        <v>123</v>
      </c>
      <c r="C71" s="239"/>
      <c r="D71" s="239"/>
      <c r="E71" s="239"/>
      <c r="F71" s="239"/>
      <c r="G71" s="239"/>
      <c r="H71" s="239"/>
      <c r="I71" s="239"/>
      <c r="J71" s="239"/>
      <c r="K71" s="239"/>
      <c r="L71" s="239"/>
      <c r="M71" s="239"/>
      <c r="N71" s="239"/>
      <c r="O71" s="239"/>
      <c r="P71" s="239"/>
      <c r="Q71" s="240"/>
    </row>
    <row r="72" spans="2:17" s="2" customFormat="1" ht="4.5" customHeight="1" x14ac:dyDescent="0.2">
      <c r="B72" s="64"/>
      <c r="C72" s="65"/>
      <c r="D72" s="65"/>
      <c r="E72" s="65"/>
      <c r="F72" s="65"/>
      <c r="G72" s="65"/>
      <c r="H72" s="65"/>
      <c r="I72" s="65"/>
      <c r="J72" s="65"/>
      <c r="K72" s="65"/>
      <c r="L72" s="65"/>
      <c r="M72" s="65"/>
      <c r="N72" s="65"/>
      <c r="O72" s="65"/>
      <c r="P72" s="65"/>
      <c r="Q72" s="66"/>
    </row>
    <row r="73" spans="2:17" ht="27" customHeight="1" x14ac:dyDescent="0.2">
      <c r="B73" s="215" t="s">
        <v>124</v>
      </c>
      <c r="C73" s="361"/>
      <c r="D73" s="363" t="s">
        <v>125</v>
      </c>
      <c r="E73" s="364"/>
      <c r="F73" s="382"/>
      <c r="G73" s="383"/>
      <c r="H73" s="383"/>
      <c r="I73" s="383"/>
      <c r="J73" s="388"/>
      <c r="K73" s="363" t="s">
        <v>1</v>
      </c>
      <c r="L73" s="364"/>
      <c r="M73" s="382" t="s">
        <v>215</v>
      </c>
      <c r="N73" s="383"/>
      <c r="O73" s="383"/>
      <c r="P73" s="383"/>
      <c r="Q73" s="384"/>
    </row>
    <row r="74" spans="2:17" ht="27" customHeight="1" x14ac:dyDescent="0.2">
      <c r="B74" s="287"/>
      <c r="C74" s="362"/>
      <c r="D74" s="365" t="s">
        <v>126</v>
      </c>
      <c r="E74" s="366"/>
      <c r="F74" s="389"/>
      <c r="G74" s="389"/>
      <c r="H74" s="389"/>
      <c r="I74" s="389"/>
      <c r="J74" s="390"/>
      <c r="K74" s="369" t="s">
        <v>127</v>
      </c>
      <c r="L74" s="370"/>
      <c r="M74" s="385"/>
      <c r="N74" s="380"/>
      <c r="O74" s="380"/>
      <c r="P74" s="380"/>
      <c r="Q74" s="386"/>
    </row>
    <row r="75" spans="2:17" ht="27" customHeight="1" x14ac:dyDescent="0.2">
      <c r="B75" s="287"/>
      <c r="C75" s="362"/>
      <c r="D75" s="365" t="s">
        <v>128</v>
      </c>
      <c r="E75" s="366"/>
      <c r="F75" s="380" t="s">
        <v>190</v>
      </c>
      <c r="G75" s="380"/>
      <c r="H75" s="380"/>
      <c r="I75" s="380"/>
      <c r="J75" s="381"/>
      <c r="K75" s="369" t="s">
        <v>129</v>
      </c>
      <c r="L75" s="370"/>
      <c r="M75" s="387" t="s">
        <v>218</v>
      </c>
      <c r="N75" s="380"/>
      <c r="O75" s="380"/>
      <c r="P75" s="380"/>
      <c r="Q75" s="386"/>
    </row>
    <row r="76" spans="2:17" ht="27" customHeight="1" x14ac:dyDescent="0.2">
      <c r="B76" s="367" t="s">
        <v>130</v>
      </c>
      <c r="C76" s="368"/>
      <c r="D76" s="365" t="s">
        <v>125</v>
      </c>
      <c r="E76" s="366"/>
      <c r="F76" s="387" t="s">
        <v>221</v>
      </c>
      <c r="G76" s="380"/>
      <c r="H76" s="380"/>
      <c r="I76" s="380"/>
      <c r="J76" s="381"/>
      <c r="K76" s="369" t="s">
        <v>1</v>
      </c>
      <c r="L76" s="370"/>
      <c r="M76" s="382" t="s">
        <v>215</v>
      </c>
      <c r="N76" s="383"/>
      <c r="O76" s="383"/>
      <c r="P76" s="383"/>
      <c r="Q76" s="384"/>
    </row>
    <row r="77" spans="2:17" ht="27" customHeight="1" x14ac:dyDescent="0.2">
      <c r="B77" s="287"/>
      <c r="C77" s="362"/>
      <c r="D77" s="369" t="s">
        <v>126</v>
      </c>
      <c r="E77" s="370"/>
      <c r="F77" s="387" t="s">
        <v>220</v>
      </c>
      <c r="G77" s="380"/>
      <c r="H77" s="380"/>
      <c r="I77" s="380"/>
      <c r="J77" s="381"/>
      <c r="K77" s="369" t="s">
        <v>127</v>
      </c>
      <c r="L77" s="370"/>
      <c r="M77" s="385" t="s">
        <v>219</v>
      </c>
      <c r="N77" s="380"/>
      <c r="O77" s="380"/>
      <c r="P77" s="380"/>
      <c r="Q77" s="386"/>
    </row>
    <row r="78" spans="2:17" ht="27" customHeight="1" x14ac:dyDescent="0.2">
      <c r="B78" s="287"/>
      <c r="C78" s="362"/>
      <c r="D78" s="369" t="s">
        <v>128</v>
      </c>
      <c r="E78" s="370"/>
      <c r="F78" s="380" t="s">
        <v>190</v>
      </c>
      <c r="G78" s="380"/>
      <c r="H78" s="380"/>
      <c r="I78" s="380"/>
      <c r="J78" s="381"/>
      <c r="K78" s="369" t="s">
        <v>129</v>
      </c>
      <c r="L78" s="370"/>
      <c r="M78" s="387" t="s">
        <v>218</v>
      </c>
      <c r="N78" s="380"/>
      <c r="O78" s="380"/>
      <c r="P78" s="380"/>
      <c r="Q78" s="386"/>
    </row>
    <row r="79" spans="2:17" ht="27" customHeight="1" x14ac:dyDescent="0.2">
      <c r="B79" s="359" t="s">
        <v>131</v>
      </c>
      <c r="C79" s="360"/>
      <c r="D79" s="54"/>
      <c r="E79" s="51"/>
      <c r="F79" s="52"/>
      <c r="G79" s="52"/>
      <c r="H79" s="52"/>
      <c r="I79" s="52"/>
      <c r="J79" s="52"/>
      <c r="K79" s="52"/>
      <c r="L79" s="52"/>
      <c r="M79" s="51"/>
      <c r="N79" s="51"/>
      <c r="O79" s="51"/>
      <c r="P79" s="51"/>
      <c r="Q79" s="53"/>
    </row>
  </sheetData>
  <mergeCells count="141">
    <mergeCell ref="D35:Q35"/>
    <mergeCell ref="F77:J77"/>
    <mergeCell ref="B71:Q71"/>
    <mergeCell ref="D33:Q33"/>
    <mergeCell ref="O29:Q29"/>
    <mergeCell ref="M28:Q28"/>
    <mergeCell ref="B67:Q67"/>
    <mergeCell ref="B52:C52"/>
    <mergeCell ref="D52:Q52"/>
    <mergeCell ref="J40:K40"/>
    <mergeCell ref="P40:Q40"/>
    <mergeCell ref="D45:Q45"/>
    <mergeCell ref="B66:Q66"/>
    <mergeCell ref="B28:C28"/>
    <mergeCell ref="B29:C29"/>
    <mergeCell ref="B30:C30"/>
    <mergeCell ref="B31:C31"/>
    <mergeCell ref="D28:I28"/>
    <mergeCell ref="B53:C63"/>
    <mergeCell ref="B65:C65"/>
    <mergeCell ref="D46:Q46"/>
    <mergeCell ref="D65:Q65"/>
    <mergeCell ref="L44:M44"/>
    <mergeCell ref="G41:H41"/>
    <mergeCell ref="D34:Q34"/>
    <mergeCell ref="D32:Q32"/>
    <mergeCell ref="D31:F31"/>
    <mergeCell ref="G31:I31"/>
    <mergeCell ref="B18:C26"/>
    <mergeCell ref="D26:Q26"/>
    <mergeCell ref="D29:K29"/>
    <mergeCell ref="D30:Q30"/>
    <mergeCell ref="F78:J78"/>
    <mergeCell ref="M73:Q73"/>
    <mergeCell ref="M74:Q74"/>
    <mergeCell ref="M75:Q75"/>
    <mergeCell ref="M76:Q76"/>
    <mergeCell ref="M77:Q77"/>
    <mergeCell ref="M78:Q78"/>
    <mergeCell ref="K73:L73"/>
    <mergeCell ref="K74:L74"/>
    <mergeCell ref="K75:L75"/>
    <mergeCell ref="K76:L76"/>
    <mergeCell ref="K77:L77"/>
    <mergeCell ref="K78:L78"/>
    <mergeCell ref="F73:J73"/>
    <mergeCell ref="F75:J75"/>
    <mergeCell ref="F74:J74"/>
    <mergeCell ref="F76:J76"/>
    <mergeCell ref="J28:L28"/>
    <mergeCell ref="G25:Q25"/>
    <mergeCell ref="B1:C2"/>
    <mergeCell ref="B3:C3"/>
    <mergeCell ref="B5:Q5"/>
    <mergeCell ref="O3:Q3"/>
    <mergeCell ref="L29:N29"/>
    <mergeCell ref="B9:C9"/>
    <mergeCell ref="B8:C8"/>
    <mergeCell ref="G22:Q22"/>
    <mergeCell ref="O1:Q2"/>
    <mergeCell ref="D23:F23"/>
    <mergeCell ref="D1:N1"/>
    <mergeCell ref="G23:Q23"/>
    <mergeCell ref="D24:F24"/>
    <mergeCell ref="G24:Q24"/>
    <mergeCell ref="D25:F25"/>
    <mergeCell ref="D2:N2"/>
    <mergeCell ref="D3:N3"/>
    <mergeCell ref="D8:Q8"/>
    <mergeCell ref="D16:K16"/>
    <mergeCell ref="D17:Q17"/>
    <mergeCell ref="D9:Q9"/>
    <mergeCell ref="D10:Q10"/>
    <mergeCell ref="D11:Q11"/>
    <mergeCell ref="D12:Q12"/>
    <mergeCell ref="B79:C79"/>
    <mergeCell ref="B73:C75"/>
    <mergeCell ref="D73:E73"/>
    <mergeCell ref="D74:E74"/>
    <mergeCell ref="D75:E75"/>
    <mergeCell ref="B76:C78"/>
    <mergeCell ref="D76:E76"/>
    <mergeCell ref="D77:E77"/>
    <mergeCell ref="D78:E78"/>
    <mergeCell ref="B69:Q69"/>
    <mergeCell ref="B10:C10"/>
    <mergeCell ref="B11:C11"/>
    <mergeCell ref="B16:C16"/>
    <mergeCell ref="B17:C17"/>
    <mergeCell ref="B27:C27"/>
    <mergeCell ref="B12:C12"/>
    <mergeCell ref="B14:Q14"/>
    <mergeCell ref="L16:M16"/>
    <mergeCell ref="N16:Q16"/>
    <mergeCell ref="G27:H27"/>
    <mergeCell ref="O27:Q27"/>
    <mergeCell ref="L27:N27"/>
    <mergeCell ref="I27:K27"/>
    <mergeCell ref="D27:F27"/>
    <mergeCell ref="D18:F18"/>
    <mergeCell ref="G18:Q18"/>
    <mergeCell ref="D19:F19"/>
    <mergeCell ref="G19:Q19"/>
    <mergeCell ref="D20:F20"/>
    <mergeCell ref="G20:Q20"/>
    <mergeCell ref="D21:F21"/>
    <mergeCell ref="G21:Q21"/>
    <mergeCell ref="D22:F22"/>
    <mergeCell ref="J31:L31"/>
    <mergeCell ref="B46:C46"/>
    <mergeCell ref="B50:Q50"/>
    <mergeCell ref="B37:C38"/>
    <mergeCell ref="D37:F38"/>
    <mergeCell ref="G37:H38"/>
    <mergeCell ref="J37:K37"/>
    <mergeCell ref="J38:K38"/>
    <mergeCell ref="L37:M38"/>
    <mergeCell ref="B43:C43"/>
    <mergeCell ref="B44:C44"/>
    <mergeCell ref="B45:C45"/>
    <mergeCell ref="N44:Q44"/>
    <mergeCell ref="D44:K44"/>
    <mergeCell ref="B39:C42"/>
    <mergeCell ref="B33:C36"/>
    <mergeCell ref="B48:C49"/>
    <mergeCell ref="D49:Q49"/>
    <mergeCell ref="D43:I43"/>
    <mergeCell ref="J43:L43"/>
    <mergeCell ref="D36:Q36"/>
    <mergeCell ref="M31:N31"/>
    <mergeCell ref="O31:Q31"/>
    <mergeCell ref="B32:C32"/>
    <mergeCell ref="M43:Q43"/>
    <mergeCell ref="D42:Q42"/>
    <mergeCell ref="G40:H40"/>
    <mergeCell ref="M40:N40"/>
    <mergeCell ref="D48:Q48"/>
    <mergeCell ref="B64:C64"/>
    <mergeCell ref="D64:Q64"/>
    <mergeCell ref="B47:C47"/>
    <mergeCell ref="D47:Q47"/>
  </mergeCells>
  <phoneticPr fontId="6" type="noConversion"/>
  <dataValidations count="7">
    <dataValidation type="list" allowBlank="1" showInputMessage="1" showErrorMessage="1" sqref="D27" xr:uid="{38BAB6EA-B7F3-4C68-93BA-F53DA43817CC}">
      <formula1>tipo</formula1>
    </dataValidation>
    <dataValidation type="list" allowBlank="1" showInputMessage="1" showErrorMessage="1" sqref="D64:Q64 D31:D32 J31:L32" xr:uid="{14D94359-D286-4FDD-A14C-5F5879448438}">
      <formula1>periodicidad</formula1>
    </dataValidation>
    <dataValidation type="list" allowBlank="1" showInputMessage="1" showErrorMessage="1" sqref="D28:I28" xr:uid="{A53FE88C-E67F-4B4E-AC6D-3CAF1408D9B7}">
      <formula1>tipounidad</formula1>
    </dataValidation>
    <dataValidation type="list" allowBlank="1" showInputMessage="1" showErrorMessage="1" sqref="N44:Q44" xr:uid="{231EB137-6C98-4DB3-BEA4-DEE389DD8D9F}">
      <formula1>enfoque</formula1>
    </dataValidation>
    <dataValidation type="list" allowBlank="1" showInputMessage="1" showErrorMessage="1" sqref="D43" xr:uid="{7B6D57EE-384A-4BCE-8439-6B7E6F3ECCFD}">
      <formula1>Desagregaci</formula1>
    </dataValidation>
    <dataValidation type="list" allowBlank="1" showInputMessage="1" showErrorMessage="1" sqref="I27:K27" xr:uid="{45CFC758-CDE0-4B80-9298-38F542FF80AA}">
      <formula1>acumula</formula1>
    </dataValidation>
    <dataValidation type="list" allowBlank="1" showInputMessage="1" showErrorMessage="1" sqref="O27:Q27" xr:uid="{3D1F3486-9FFA-4787-82B0-C7113CCDCD1B}">
      <formula1>orienta</formula1>
    </dataValidation>
  </dataValidations>
  <hyperlinks>
    <hyperlink ref="D65" r:id="rId1" xr:uid="{FA539BD9-64AC-4EB8-AA46-814240739FD7}"/>
    <hyperlink ref="M77" r:id="rId2" xr:uid="{8FF57F08-78A3-48C7-A120-67BAE3E8F228}"/>
  </hyperlinks>
  <printOptions horizontalCentered="1"/>
  <pageMargins left="0.7" right="0.7" top="0.75" bottom="0.75" header="0.3" footer="0.3"/>
  <pageSetup scale="59" orientation="portrait" r:id="rId3"/>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O29:Q29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7AC5-5F05-4787-BD42-98930AB7731D}">
  <sheetPr>
    <tabColor rgb="FF7030A0"/>
    <pageSetUpPr fitToPage="1"/>
  </sheetPr>
  <dimension ref="A1:Y96"/>
  <sheetViews>
    <sheetView showGridLines="0" zoomScale="60" zoomScaleNormal="60" workbookViewId="0">
      <selection activeCell="B5" sqref="B5:R5"/>
    </sheetView>
  </sheetViews>
  <sheetFormatPr baseColWidth="10" defaultColWidth="10.7109375" defaultRowHeight="16.5" x14ac:dyDescent="0.3"/>
  <cols>
    <col min="1" max="1" width="4.28515625" style="70" customWidth="1"/>
    <col min="2" max="2" width="3.140625" style="70" customWidth="1"/>
    <col min="3" max="3" width="16.28515625" style="70" customWidth="1"/>
    <col min="4" max="4" width="8.140625" style="85" customWidth="1"/>
    <col min="5" max="5" width="29.85546875" style="70" customWidth="1"/>
    <col min="6" max="6" width="21.140625" style="70" customWidth="1"/>
    <col min="7" max="7" width="22.7109375" style="70" customWidth="1"/>
    <col min="8" max="15" width="22.5703125" style="70" customWidth="1"/>
    <col min="16" max="17" width="22.28515625" style="70" customWidth="1"/>
    <col min="18" max="18" width="3.85546875" style="70" customWidth="1"/>
    <col min="19" max="19" width="3.7109375" style="70" customWidth="1"/>
    <col min="20" max="16384" width="10.7109375" style="70"/>
  </cols>
  <sheetData>
    <row r="1" spans="2:19" s="126" customFormat="1" ht="139.5" customHeight="1" thickBot="1" x14ac:dyDescent="0.25">
      <c r="B1" s="462"/>
      <c r="C1" s="463"/>
      <c r="D1" s="463"/>
      <c r="E1" s="463"/>
      <c r="F1" s="463"/>
      <c r="G1" s="463"/>
      <c r="H1" s="463"/>
      <c r="I1" s="463"/>
      <c r="J1" s="463"/>
      <c r="K1" s="463"/>
      <c r="L1" s="463"/>
      <c r="M1" s="463"/>
      <c r="N1" s="463"/>
      <c r="O1" s="463"/>
      <c r="P1" s="463"/>
      <c r="Q1" s="463"/>
      <c r="R1" s="464"/>
      <c r="S1" s="125"/>
    </row>
    <row r="2" spans="2:19" s="128" customFormat="1" ht="17.25" customHeight="1" thickBot="1" x14ac:dyDescent="0.25">
      <c r="B2" s="465">
        <f>'[1]Datos Generales'!C5</f>
        <v>0</v>
      </c>
      <c r="C2" s="466"/>
      <c r="D2" s="466"/>
      <c r="E2" s="466"/>
      <c r="F2" s="466"/>
      <c r="G2" s="466"/>
      <c r="H2" s="466"/>
      <c r="I2" s="466"/>
      <c r="J2" s="466"/>
      <c r="K2" s="466"/>
      <c r="L2" s="466"/>
      <c r="M2" s="466"/>
      <c r="N2" s="466"/>
      <c r="O2" s="466"/>
      <c r="P2" s="466"/>
      <c r="Q2" s="466"/>
      <c r="R2" s="467"/>
      <c r="S2" s="127"/>
    </row>
    <row r="3" spans="2:19" s="128" customFormat="1" ht="17.25" customHeight="1" thickBot="1" x14ac:dyDescent="0.25">
      <c r="B3" s="468" t="s">
        <v>270</v>
      </c>
      <c r="C3" s="469"/>
      <c r="D3" s="469"/>
      <c r="E3" s="469"/>
      <c r="F3" s="469"/>
      <c r="G3" s="469"/>
      <c r="H3" s="469"/>
      <c r="I3" s="469"/>
      <c r="J3" s="469"/>
      <c r="K3" s="469"/>
      <c r="L3" s="469"/>
      <c r="M3" s="469"/>
      <c r="N3" s="469"/>
      <c r="O3" s="469"/>
      <c r="P3" s="469"/>
      <c r="Q3" s="469"/>
      <c r="R3" s="470"/>
      <c r="S3" s="127"/>
    </row>
    <row r="4" spans="2:19" s="128" customFormat="1" ht="17.25" thickBot="1" x14ac:dyDescent="0.25">
      <c r="B4" s="477" t="s">
        <v>174</v>
      </c>
      <c r="C4" s="471"/>
      <c r="D4" s="471"/>
      <c r="E4" s="471"/>
      <c r="F4" s="471">
        <f>'[1]Datos Generales'!C6</f>
        <v>0</v>
      </c>
      <c r="G4" s="471"/>
      <c r="H4" s="471"/>
      <c r="I4" s="471"/>
      <c r="J4" s="471"/>
      <c r="K4" s="471"/>
      <c r="L4" s="471"/>
      <c r="M4" s="471"/>
      <c r="N4" s="471"/>
      <c r="O4" s="471"/>
      <c r="P4" s="471"/>
      <c r="Q4" s="471"/>
      <c r="R4" s="472"/>
      <c r="S4" s="127"/>
    </row>
    <row r="5" spans="2:19" ht="16.5" customHeight="1" thickBot="1" x14ac:dyDescent="0.35">
      <c r="B5" s="473" t="s">
        <v>279</v>
      </c>
      <c r="C5" s="474"/>
      <c r="D5" s="474"/>
      <c r="E5" s="474"/>
      <c r="F5" s="474"/>
      <c r="G5" s="474"/>
      <c r="H5" s="474"/>
      <c r="I5" s="474"/>
      <c r="J5" s="474"/>
      <c r="K5" s="474"/>
      <c r="L5" s="474"/>
      <c r="M5" s="474"/>
      <c r="N5" s="474"/>
      <c r="O5" s="474"/>
      <c r="P5" s="474"/>
      <c r="Q5" s="474"/>
      <c r="R5" s="475"/>
      <c r="S5" s="84"/>
    </row>
    <row r="6" spans="2:19" x14ac:dyDescent="0.3">
      <c r="B6" s="99"/>
      <c r="C6" s="129" t="s">
        <v>191</v>
      </c>
      <c r="D6" s="97"/>
      <c r="F6" s="130" t="s">
        <v>175</v>
      </c>
      <c r="G6" s="103"/>
      <c r="H6" s="102"/>
      <c r="I6" s="102"/>
      <c r="J6" s="102"/>
      <c r="O6" s="82"/>
      <c r="P6" s="82"/>
      <c r="Q6" s="82"/>
      <c r="R6" s="82"/>
      <c r="S6" s="84"/>
    </row>
    <row r="7" spans="2:19" x14ac:dyDescent="0.3">
      <c r="B7" s="99"/>
      <c r="C7" s="129"/>
      <c r="D7" s="131"/>
      <c r="F7" s="130" t="s">
        <v>176</v>
      </c>
      <c r="G7" s="71"/>
      <c r="H7" s="102"/>
      <c r="I7" s="102"/>
      <c r="J7" s="102"/>
      <c r="S7" s="84"/>
    </row>
    <row r="8" spans="2:19" x14ac:dyDescent="0.3">
      <c r="B8" s="99"/>
      <c r="C8" s="132"/>
      <c r="D8" s="133"/>
      <c r="F8" s="130" t="s">
        <v>178</v>
      </c>
      <c r="G8" s="72"/>
      <c r="H8" s="102"/>
      <c r="I8" s="102"/>
      <c r="J8" s="102"/>
      <c r="S8" s="84"/>
    </row>
    <row r="9" spans="2:19" x14ac:dyDescent="0.3">
      <c r="B9" s="99"/>
      <c r="C9" s="104" t="s">
        <v>177</v>
      </c>
      <c r="E9" s="102"/>
      <c r="F9" s="102"/>
      <c r="G9" s="102"/>
      <c r="H9" s="102"/>
      <c r="I9" s="102"/>
      <c r="J9" s="102"/>
      <c r="S9" s="84"/>
    </row>
    <row r="10" spans="2:19" ht="17.25" thickBot="1" x14ac:dyDescent="0.35">
      <c r="B10" s="99"/>
      <c r="C10" s="104"/>
      <c r="E10" s="102"/>
      <c r="F10" s="102"/>
      <c r="G10" s="102"/>
      <c r="H10" s="102"/>
      <c r="I10" s="102"/>
      <c r="J10" s="102"/>
      <c r="O10" s="89"/>
      <c r="P10" s="89"/>
      <c r="Q10" s="89"/>
      <c r="R10" s="89"/>
      <c r="S10" s="84"/>
    </row>
    <row r="11" spans="2:19" ht="17.25" thickBot="1" x14ac:dyDescent="0.35">
      <c r="B11" s="99"/>
      <c r="C11" s="73"/>
      <c r="D11" s="476"/>
      <c r="E11" s="476"/>
      <c r="F11" s="74"/>
      <c r="G11" s="74"/>
      <c r="H11" s="74"/>
      <c r="I11" s="74"/>
      <c r="J11" s="74"/>
      <c r="K11" s="74"/>
      <c r="L11" s="94"/>
      <c r="M11" s="82"/>
      <c r="N11" s="82"/>
      <c r="O11" s="82"/>
      <c r="P11" s="82"/>
      <c r="Q11" s="82"/>
      <c r="R11" s="83"/>
      <c r="S11" s="84"/>
    </row>
    <row r="12" spans="2:19" ht="17.25" thickBot="1" x14ac:dyDescent="0.35">
      <c r="B12" s="99"/>
      <c r="C12" s="75"/>
      <c r="D12" s="97"/>
      <c r="E12" s="98"/>
      <c r="G12" s="132" t="s">
        <v>118</v>
      </c>
      <c r="H12" s="134">
        <v>1</v>
      </c>
      <c r="I12" s="76" t="str">
        <f>+IF(H13="NO APLICA","NO APLICA",IF(H14="NO SE REPORTA","SIN INFORMACION",+F72))</f>
        <v>NO APLICA</v>
      </c>
      <c r="J12" s="134">
        <v>2</v>
      </c>
      <c r="K12" s="76" t="str">
        <f>+IF(J13="NO APLICA","NO APLICA",IF(J14="NO SE REPORTA","SIN INFORMACION",+G72))</f>
        <v>NO APLICA</v>
      </c>
      <c r="L12" s="134">
        <v>3</v>
      </c>
      <c r="M12" s="76" t="str">
        <f>+IF(L13="NO APLICA","NO APLICA",IF(L14="NO SE REPORTA","SIN INFORMACION",+H72))</f>
        <v>NO APLICA</v>
      </c>
      <c r="N12" s="134">
        <v>4</v>
      </c>
      <c r="O12" s="95" t="str">
        <f>+IF(N13="NO APLICA","NO APLICA",IF(N14="NO SE REPORTA","SIN INFORMACION",+I72))</f>
        <v>NO APLICA</v>
      </c>
      <c r="P12" s="189"/>
      <c r="Q12" s="189"/>
      <c r="R12" s="84"/>
      <c r="S12" s="84"/>
    </row>
    <row r="13" spans="2:19" ht="18" customHeight="1" x14ac:dyDescent="0.3">
      <c r="B13" s="99"/>
      <c r="C13" s="75"/>
      <c r="D13" s="129"/>
      <c r="E13" s="129"/>
      <c r="G13" s="135" t="s">
        <v>192</v>
      </c>
      <c r="H13" s="136" t="s">
        <v>269</v>
      </c>
      <c r="I13" s="77" t="str">
        <f>+IF(H13="NO APLICA","ESCRIBA EL NÚMERO DEL ACUERDO DEL CONSEJO DIRECTIVO EN EL CUAL DECIDE LA NO PROCEDENCIA DE LA APLICACIÓN DEL INDICADOR",IF(H14="NO SE REPORTA","      ESCRIBA EL NÚMERO DEL ACUERDO DEL CONSEJO DIRECTIVO EN LA CUAL SE APRUEBA LA AGENDA DE IMPLEMENTACION DEL INDICADOR",""))</f>
        <v>ESCRIBA EL NÚMERO DEL ACUERDO DEL CONSEJO DIRECTIVO EN EL CUAL DECIDE LA NO PROCEDENCIA DE LA APLICACIÓN DEL INDICADOR</v>
      </c>
      <c r="J13" s="136" t="s">
        <v>269</v>
      </c>
      <c r="K13" s="77" t="str">
        <f>+IF(J13="NO APLICA","ESCRIBA EL NÚMERO DEL ACUERDO DEL CONSEJO DIRECTIVO EN EL CUAL DECIDE LA NO PROCEDENCIA DE LA APLICACIÓN DEL INDICADOR",IF(J14="NO SE REPORTA","      ESCRIBA EL NÚMERO DEL ACUERDO DEL CONSEJO DIRECTIVO EN LA CUAL SE APRUEBA LA AGENDA DE IMPLEMENTACION DEL INDICADOR",""))</f>
        <v>ESCRIBA EL NÚMERO DEL ACUERDO DEL CONSEJO DIRECTIVO EN EL CUAL DECIDE LA NO PROCEDENCIA DE LA APLICACIÓN DEL INDICADOR</v>
      </c>
      <c r="L13" s="136" t="s">
        <v>269</v>
      </c>
      <c r="M13" s="77" t="str">
        <f>+IF(L13="NO APLICA","ESCRIBA EL NÚMERO DEL ACUERDO DEL CONSEJO DIRECTIVO EN EL CUAL DECIDE LA NO PROCEDENCIA DE LA APLICACIÓN DEL INDICADOR",IF(L14="NO SE REPORTA","      ESCRIBA EL NÚMERO DEL ACUERDO DEL CONSEJO DIRECTIVO EN LA CUAL SE APRUEBA LA AGENDA DE IMPLEMENTACION DEL INDICADOR",""))</f>
        <v>ESCRIBA EL NÚMERO DEL ACUERDO DEL CONSEJO DIRECTIVO EN EL CUAL DECIDE LA NO PROCEDENCIA DE LA APLICACIÓN DEL INDICADOR</v>
      </c>
      <c r="N13" s="136" t="s">
        <v>269</v>
      </c>
      <c r="O13" s="124" t="str">
        <f>+IF(N13="NO APLICA","ESCRIBA EL NÚMERO DEL ACUERDO DEL CONSEJO DIRECTIVO EN EL CUAL DECIDE LA NO PROCEDENCIA DE LA APLICACIÓN DEL INDICADOR",IF(N14="NO SE REPORTA","      ESCRIBA EL NÚMERO DEL ACUERDO DEL CONSEJO DIRECTIVO EN LA CUAL SE APRUEBA LA AGENDA DE IMPLEMENTACION DEL INDICADOR",""))</f>
        <v>ESCRIBA EL NÚMERO DEL ACUERDO DEL CONSEJO DIRECTIVO EN EL CUAL DECIDE LA NO PROCEDENCIA DE LA APLICACIÓN DEL INDICADOR</v>
      </c>
      <c r="P13" s="190"/>
      <c r="Q13" s="190"/>
      <c r="R13" s="84"/>
      <c r="S13" s="84"/>
    </row>
    <row r="14" spans="2:19" x14ac:dyDescent="0.3">
      <c r="B14" s="99"/>
      <c r="C14" s="75"/>
      <c r="D14" s="97"/>
      <c r="E14" s="98"/>
      <c r="G14" s="135" t="s">
        <v>193</v>
      </c>
      <c r="H14" s="137" t="s">
        <v>194</v>
      </c>
      <c r="I14" s="78"/>
      <c r="J14" s="137" t="s">
        <v>194</v>
      </c>
      <c r="K14" s="78"/>
      <c r="L14" s="137" t="s">
        <v>194</v>
      </c>
      <c r="M14" s="78"/>
      <c r="N14" s="137" t="s">
        <v>194</v>
      </c>
      <c r="O14" s="96"/>
      <c r="P14" s="191"/>
      <c r="Q14" s="191"/>
      <c r="R14" s="84"/>
      <c r="S14" s="84"/>
    </row>
    <row r="15" spans="2:19" x14ac:dyDescent="0.3">
      <c r="B15" s="99"/>
      <c r="C15" s="75"/>
      <c r="D15" s="138"/>
      <c r="E15" s="98"/>
      <c r="G15" s="135"/>
      <c r="H15" s="456"/>
      <c r="I15" s="457"/>
      <c r="J15" s="457"/>
      <c r="K15" s="457"/>
      <c r="L15" s="457"/>
      <c r="M15" s="457"/>
      <c r="N15" s="457"/>
      <c r="O15" s="458"/>
      <c r="P15" s="192"/>
      <c r="Q15" s="192"/>
      <c r="R15" s="84"/>
      <c r="S15" s="84"/>
    </row>
    <row r="16" spans="2:19" ht="24" customHeight="1" thickBot="1" x14ac:dyDescent="0.35">
      <c r="B16" s="99"/>
      <c r="C16" s="79"/>
      <c r="D16" s="97"/>
      <c r="E16" s="98"/>
      <c r="G16" s="135" t="s">
        <v>179</v>
      </c>
      <c r="H16" s="459"/>
      <c r="I16" s="460"/>
      <c r="J16" s="460"/>
      <c r="K16" s="460"/>
      <c r="L16" s="460"/>
      <c r="M16" s="460"/>
      <c r="N16" s="460"/>
      <c r="O16" s="461"/>
      <c r="P16" s="193"/>
      <c r="Q16" s="193"/>
      <c r="R16" s="84"/>
      <c r="S16" s="84"/>
    </row>
    <row r="17" spans="2:19" ht="17.25" thickBot="1" x14ac:dyDescent="0.35">
      <c r="B17" s="99"/>
      <c r="C17" s="80"/>
      <c r="D17" s="139"/>
      <c r="E17" s="81"/>
      <c r="F17" s="140"/>
      <c r="G17" s="141"/>
      <c r="H17" s="141"/>
      <c r="I17" s="141"/>
      <c r="J17" s="141"/>
      <c r="K17" s="81"/>
      <c r="L17" s="81"/>
      <c r="M17" s="89"/>
      <c r="N17" s="89"/>
      <c r="O17" s="89"/>
      <c r="P17" s="89"/>
      <c r="Q17" s="89"/>
      <c r="R17" s="90"/>
      <c r="S17" s="84"/>
    </row>
    <row r="18" spans="2:19" x14ac:dyDescent="0.3">
      <c r="B18" s="99"/>
      <c r="C18" s="104"/>
      <c r="E18" s="102"/>
      <c r="F18" s="102"/>
      <c r="G18" s="102"/>
      <c r="H18" s="102"/>
      <c r="I18" s="102"/>
      <c r="J18" s="102"/>
      <c r="R18" s="82"/>
      <c r="S18" s="84"/>
    </row>
    <row r="19" spans="2:19" x14ac:dyDescent="0.3">
      <c r="B19" s="99"/>
      <c r="C19" s="104"/>
      <c r="E19" s="102"/>
      <c r="F19" s="102"/>
      <c r="G19" s="102"/>
      <c r="H19" s="102"/>
      <c r="I19" s="102"/>
      <c r="J19" s="102"/>
      <c r="S19" s="84"/>
    </row>
    <row r="20" spans="2:19" ht="6.95" customHeight="1" thickBot="1" x14ac:dyDescent="0.35">
      <c r="B20" s="99"/>
      <c r="C20" s="104"/>
      <c r="E20" s="102"/>
      <c r="F20" s="102"/>
      <c r="G20" s="102"/>
      <c r="H20" s="102"/>
      <c r="I20" s="102"/>
      <c r="J20" s="102"/>
      <c r="R20" s="89"/>
      <c r="S20" s="84"/>
    </row>
    <row r="21" spans="2:19" ht="15" customHeight="1" x14ac:dyDescent="0.3">
      <c r="B21" s="99"/>
      <c r="C21" s="443" t="s">
        <v>180</v>
      </c>
      <c r="D21" s="142"/>
      <c r="E21" s="82"/>
      <c r="F21" s="82"/>
      <c r="G21" s="82"/>
      <c r="H21" s="82"/>
      <c r="I21" s="82"/>
      <c r="J21" s="82"/>
      <c r="K21" s="82"/>
      <c r="L21" s="82"/>
      <c r="M21" s="82"/>
      <c r="N21" s="82"/>
      <c r="O21" s="82"/>
      <c r="P21" s="82"/>
      <c r="Q21" s="82"/>
      <c r="R21" s="83"/>
      <c r="S21" s="84"/>
    </row>
    <row r="22" spans="2:19" ht="42.75" customHeight="1" x14ac:dyDescent="0.3">
      <c r="B22" s="99"/>
      <c r="C22" s="444"/>
      <c r="D22" s="143"/>
      <c r="E22" s="453" t="s">
        <v>271</v>
      </c>
      <c r="F22" s="453"/>
      <c r="G22" s="453"/>
      <c r="H22" s="453"/>
      <c r="I22" s="453"/>
      <c r="J22" s="453"/>
      <c r="R22" s="84"/>
      <c r="S22" s="84"/>
    </row>
    <row r="23" spans="2:19" ht="9" customHeight="1" x14ac:dyDescent="0.3">
      <c r="B23" s="99"/>
      <c r="C23" s="444"/>
      <c r="D23" s="143"/>
      <c r="E23" s="144"/>
      <c r="F23" s="144"/>
      <c r="G23" s="144"/>
      <c r="H23" s="144"/>
      <c r="I23" s="144"/>
      <c r="J23" s="144"/>
      <c r="R23" s="84"/>
      <c r="S23" s="84"/>
    </row>
    <row r="24" spans="2:19" ht="33" customHeight="1" x14ac:dyDescent="0.3">
      <c r="B24" s="99"/>
      <c r="C24" s="444"/>
      <c r="D24" s="143"/>
      <c r="E24" s="454" t="s">
        <v>224</v>
      </c>
      <c r="F24" s="454"/>
      <c r="G24" s="145"/>
      <c r="H24" s="144"/>
      <c r="I24" s="144"/>
      <c r="J24" s="144"/>
      <c r="R24" s="84"/>
      <c r="S24" s="84"/>
    </row>
    <row r="25" spans="2:19" ht="33" customHeight="1" x14ac:dyDescent="0.3">
      <c r="B25" s="99"/>
      <c r="C25" s="444"/>
      <c r="D25" s="143"/>
      <c r="E25" s="454" t="s">
        <v>222</v>
      </c>
      <c r="F25" s="454"/>
      <c r="G25" s="145"/>
      <c r="H25" s="144"/>
      <c r="I25" s="144"/>
      <c r="J25" s="144"/>
      <c r="R25" s="84"/>
      <c r="S25" s="84"/>
    </row>
    <row r="26" spans="2:19" ht="18" customHeight="1" x14ac:dyDescent="0.3">
      <c r="B26" s="99"/>
      <c r="C26" s="444"/>
      <c r="D26" s="143"/>
      <c r="E26" s="146"/>
      <c r="F26" s="146"/>
      <c r="G26" s="147"/>
      <c r="H26" s="144"/>
      <c r="I26" s="144"/>
      <c r="J26" s="144"/>
      <c r="R26" s="84"/>
      <c r="S26" s="84"/>
    </row>
    <row r="27" spans="2:19" ht="36" customHeight="1" x14ac:dyDescent="0.3">
      <c r="B27" s="99"/>
      <c r="C27" s="444"/>
      <c r="D27" s="143"/>
      <c r="E27" s="446" t="s">
        <v>195</v>
      </c>
      <c r="F27" s="446"/>
      <c r="G27" s="446"/>
      <c r="H27" s="446"/>
      <c r="I27" s="446"/>
      <c r="J27" s="446"/>
      <c r="R27" s="84"/>
      <c r="S27" s="84"/>
    </row>
    <row r="28" spans="2:19" ht="16.5" customHeight="1" x14ac:dyDescent="0.3">
      <c r="B28" s="99"/>
      <c r="C28" s="444"/>
      <c r="D28" s="143"/>
      <c r="E28" s="144"/>
      <c r="F28" s="144"/>
      <c r="G28" s="144"/>
      <c r="H28" s="144"/>
      <c r="I28" s="144"/>
      <c r="J28" s="144"/>
      <c r="R28" s="84"/>
      <c r="S28" s="84"/>
    </row>
    <row r="29" spans="2:19" ht="105.75" customHeight="1" x14ac:dyDescent="0.3">
      <c r="B29" s="99"/>
      <c r="C29" s="444"/>
      <c r="D29" s="143"/>
      <c r="E29" s="148" t="s">
        <v>196</v>
      </c>
      <c r="F29" s="148" t="s">
        <v>197</v>
      </c>
      <c r="G29" s="148" t="s">
        <v>198</v>
      </c>
      <c r="H29" s="148" t="s">
        <v>272</v>
      </c>
      <c r="I29" s="148" t="s">
        <v>199</v>
      </c>
      <c r="J29" s="148" t="s">
        <v>200</v>
      </c>
      <c r="K29" s="148" t="s">
        <v>273</v>
      </c>
      <c r="L29" s="148" t="s">
        <v>274</v>
      </c>
      <c r="M29" s="148" t="s">
        <v>223</v>
      </c>
      <c r="N29" s="439" t="s">
        <v>185</v>
      </c>
      <c r="O29" s="440"/>
      <c r="P29" s="208"/>
      <c r="Q29" s="208"/>
      <c r="R29" s="84"/>
      <c r="S29" s="84"/>
    </row>
    <row r="30" spans="2:19" ht="26.25" customHeight="1" x14ac:dyDescent="0.3">
      <c r="B30" s="99"/>
      <c r="C30" s="444"/>
      <c r="D30" s="143"/>
      <c r="E30" s="149"/>
      <c r="F30" s="149"/>
      <c r="G30" s="149"/>
      <c r="H30" s="149"/>
      <c r="I30" s="149"/>
      <c r="J30" s="150"/>
      <c r="K30" s="186"/>
      <c r="L30" s="186"/>
      <c r="M30" s="150"/>
      <c r="N30" s="441"/>
      <c r="O30" s="442"/>
      <c r="P30" s="209"/>
      <c r="Q30" s="209"/>
      <c r="R30" s="84"/>
      <c r="S30" s="84"/>
    </row>
    <row r="31" spans="2:19" ht="26.25" customHeight="1" x14ac:dyDescent="0.3">
      <c r="B31" s="99"/>
      <c r="C31" s="444"/>
      <c r="D31" s="143"/>
      <c r="E31" s="149"/>
      <c r="F31" s="149"/>
      <c r="G31" s="149"/>
      <c r="H31" s="149"/>
      <c r="I31" s="149"/>
      <c r="J31" s="149"/>
      <c r="K31" s="186"/>
      <c r="L31" s="186"/>
      <c r="M31" s="150"/>
      <c r="N31" s="441"/>
      <c r="O31" s="442"/>
      <c r="P31" s="209"/>
      <c r="Q31" s="209"/>
      <c r="R31" s="84"/>
      <c r="S31" s="84"/>
    </row>
    <row r="32" spans="2:19" ht="26.25" customHeight="1" x14ac:dyDescent="0.3">
      <c r="B32" s="99"/>
      <c r="C32" s="444"/>
      <c r="D32" s="143"/>
      <c r="E32" s="149"/>
      <c r="F32" s="149"/>
      <c r="G32" s="149"/>
      <c r="H32" s="149"/>
      <c r="I32" s="149"/>
      <c r="J32" s="149"/>
      <c r="K32" s="186"/>
      <c r="L32" s="186"/>
      <c r="M32" s="150"/>
      <c r="N32" s="441"/>
      <c r="O32" s="442"/>
      <c r="P32" s="209"/>
      <c r="Q32" s="209"/>
      <c r="R32" s="84"/>
      <c r="S32" s="84"/>
    </row>
    <row r="33" spans="2:19" ht="26.25" customHeight="1" x14ac:dyDescent="0.3">
      <c r="B33" s="99"/>
      <c r="C33" s="444"/>
      <c r="D33" s="143"/>
      <c r="E33" s="149"/>
      <c r="F33" s="149"/>
      <c r="G33" s="149"/>
      <c r="H33" s="149"/>
      <c r="I33" s="149"/>
      <c r="J33" s="149"/>
      <c r="K33" s="186"/>
      <c r="L33" s="186"/>
      <c r="M33" s="150"/>
      <c r="N33" s="441"/>
      <c r="O33" s="442"/>
      <c r="P33" s="209"/>
      <c r="Q33" s="209"/>
      <c r="R33" s="84"/>
      <c r="S33" s="84"/>
    </row>
    <row r="34" spans="2:19" ht="26.25" customHeight="1" x14ac:dyDescent="0.3">
      <c r="B34" s="99"/>
      <c r="C34" s="444"/>
      <c r="D34" s="143"/>
      <c r="E34" s="149"/>
      <c r="F34" s="149"/>
      <c r="G34" s="149"/>
      <c r="H34" s="149"/>
      <c r="I34" s="149"/>
      <c r="J34" s="149"/>
      <c r="K34" s="186"/>
      <c r="L34" s="186"/>
      <c r="M34" s="150"/>
      <c r="N34" s="441"/>
      <c r="O34" s="442"/>
      <c r="P34" s="209"/>
      <c r="Q34" s="209"/>
      <c r="R34" s="84"/>
      <c r="S34" s="84"/>
    </row>
    <row r="35" spans="2:19" ht="26.25" customHeight="1" x14ac:dyDescent="0.3">
      <c r="B35" s="99"/>
      <c r="C35" s="444"/>
      <c r="D35" s="143"/>
      <c r="E35" s="149"/>
      <c r="F35" s="149"/>
      <c r="G35" s="149"/>
      <c r="H35" s="149"/>
      <c r="I35" s="149"/>
      <c r="J35" s="149"/>
      <c r="K35" s="186"/>
      <c r="L35" s="186"/>
      <c r="M35" s="150"/>
      <c r="N35" s="441"/>
      <c r="O35" s="442"/>
      <c r="P35" s="209"/>
      <c r="Q35" s="209"/>
      <c r="R35" s="84"/>
      <c r="S35" s="84"/>
    </row>
    <row r="36" spans="2:19" ht="26.25" customHeight="1" x14ac:dyDescent="0.3">
      <c r="B36" s="99"/>
      <c r="C36" s="444"/>
      <c r="D36" s="143"/>
      <c r="E36" s="149"/>
      <c r="F36" s="149"/>
      <c r="G36" s="149"/>
      <c r="H36" s="149"/>
      <c r="I36" s="149"/>
      <c r="J36" s="149"/>
      <c r="K36" s="186"/>
      <c r="L36" s="186"/>
      <c r="M36" s="150"/>
      <c r="N36" s="441"/>
      <c r="O36" s="442"/>
      <c r="P36" s="209"/>
      <c r="Q36" s="209"/>
      <c r="R36" s="84"/>
      <c r="S36" s="84"/>
    </row>
    <row r="37" spans="2:19" ht="109.5" customHeight="1" x14ac:dyDescent="0.3">
      <c r="B37" s="99"/>
      <c r="C37" s="444"/>
      <c r="D37" s="143"/>
      <c r="E37" s="447" t="s">
        <v>201</v>
      </c>
      <c r="F37" s="447"/>
      <c r="G37" s="447"/>
      <c r="H37" s="447"/>
      <c r="I37" s="447"/>
      <c r="J37" s="447"/>
      <c r="K37" s="447"/>
      <c r="R37" s="84"/>
      <c r="S37" s="84"/>
    </row>
    <row r="38" spans="2:19" ht="15.75" customHeight="1" x14ac:dyDescent="0.3">
      <c r="B38" s="99"/>
      <c r="C38" s="444"/>
      <c r="D38" s="93"/>
      <c r="E38" s="451" t="s">
        <v>202</v>
      </c>
      <c r="F38" s="451"/>
      <c r="G38" s="451"/>
      <c r="H38" s="451"/>
      <c r="I38" s="451"/>
      <c r="J38" s="451"/>
      <c r="R38" s="84"/>
      <c r="S38" s="84"/>
    </row>
    <row r="39" spans="2:19" ht="15.75" customHeight="1" x14ac:dyDescent="0.3">
      <c r="B39" s="99"/>
      <c r="C39" s="444"/>
      <c r="D39" s="93"/>
      <c r="E39" s="152"/>
      <c r="F39" s="152"/>
      <c r="G39" s="152"/>
      <c r="H39" s="152"/>
      <c r="I39" s="152"/>
      <c r="J39" s="152"/>
      <c r="R39" s="84"/>
      <c r="S39" s="84"/>
    </row>
    <row r="40" spans="2:19" ht="85.5" customHeight="1" x14ac:dyDescent="0.3">
      <c r="B40" s="99"/>
      <c r="C40" s="444"/>
      <c r="D40" s="93"/>
      <c r="E40" s="153" t="s">
        <v>203</v>
      </c>
      <c r="F40" s="153" t="s">
        <v>204</v>
      </c>
      <c r="G40" s="148" t="s">
        <v>274</v>
      </c>
      <c r="H40" s="154" t="s">
        <v>181</v>
      </c>
      <c r="I40" s="154" t="s">
        <v>182</v>
      </c>
      <c r="J40" s="154" t="s">
        <v>183</v>
      </c>
      <c r="K40" s="162" t="s">
        <v>184</v>
      </c>
      <c r="L40" s="161" t="s">
        <v>275</v>
      </c>
      <c r="M40" s="161" t="s">
        <v>276</v>
      </c>
      <c r="R40" s="84"/>
      <c r="S40" s="84"/>
    </row>
    <row r="41" spans="2:19" x14ac:dyDescent="0.3">
      <c r="B41" s="99"/>
      <c r="C41" s="444"/>
      <c r="D41" s="93"/>
      <c r="E41" s="86">
        <v>1</v>
      </c>
      <c r="F41" s="155">
        <f>+F30</f>
        <v>0</v>
      </c>
      <c r="G41" s="187">
        <f>+L30</f>
        <v>0</v>
      </c>
      <c r="H41" s="156"/>
      <c r="I41" s="156"/>
      <c r="J41" s="156"/>
      <c r="K41" s="156"/>
      <c r="L41" s="88">
        <f>SUM(H41:K41)</f>
        <v>0</v>
      </c>
      <c r="M41" s="88">
        <f>IF((G41+L41)&gt;100%,"ERROR",(G41+L41))</f>
        <v>0</v>
      </c>
      <c r="R41" s="84"/>
      <c r="S41" s="84"/>
    </row>
    <row r="42" spans="2:19" x14ac:dyDescent="0.3">
      <c r="B42" s="99"/>
      <c r="C42" s="444"/>
      <c r="D42" s="93"/>
      <c r="E42" s="157">
        <f>+E41+1</f>
        <v>2</v>
      </c>
      <c r="F42" s="155">
        <f t="shared" ref="F42:F46" si="0">+F31</f>
        <v>0</v>
      </c>
      <c r="G42" s="187">
        <f t="shared" ref="G42:G46" si="1">+L31</f>
        <v>0</v>
      </c>
      <c r="H42" s="156"/>
      <c r="I42" s="156"/>
      <c r="J42" s="156"/>
      <c r="K42" s="156"/>
      <c r="L42" s="88">
        <f t="shared" ref="L42:L46" si="2">SUM(H42:K42)</f>
        <v>0</v>
      </c>
      <c r="M42" s="88">
        <f t="shared" ref="M42:M46" si="3">IF((G42+L42)&gt;100%,"ERROR",(G42+L42))</f>
        <v>0</v>
      </c>
      <c r="R42" s="84"/>
      <c r="S42" s="84"/>
    </row>
    <row r="43" spans="2:19" x14ac:dyDescent="0.3">
      <c r="B43" s="99"/>
      <c r="C43" s="444"/>
      <c r="D43" s="93"/>
      <c r="E43" s="86">
        <v>3</v>
      </c>
      <c r="F43" s="155">
        <f t="shared" si="0"/>
        <v>0</v>
      </c>
      <c r="G43" s="187">
        <f t="shared" si="1"/>
        <v>0</v>
      </c>
      <c r="H43" s="156"/>
      <c r="I43" s="156"/>
      <c r="J43" s="156"/>
      <c r="K43" s="156"/>
      <c r="L43" s="88">
        <f t="shared" si="2"/>
        <v>0</v>
      </c>
      <c r="M43" s="88">
        <f t="shared" si="3"/>
        <v>0</v>
      </c>
      <c r="R43" s="84"/>
      <c r="S43" s="84"/>
    </row>
    <row r="44" spans="2:19" x14ac:dyDescent="0.3">
      <c r="B44" s="99"/>
      <c r="C44" s="444"/>
      <c r="D44" s="93"/>
      <c r="E44" s="157">
        <v>4</v>
      </c>
      <c r="F44" s="155">
        <f t="shared" si="0"/>
        <v>0</v>
      </c>
      <c r="G44" s="187">
        <f t="shared" si="1"/>
        <v>0</v>
      </c>
      <c r="H44" s="156"/>
      <c r="I44" s="156"/>
      <c r="J44" s="156"/>
      <c r="K44" s="156"/>
      <c r="L44" s="88">
        <f t="shared" si="2"/>
        <v>0</v>
      </c>
      <c r="M44" s="88">
        <f t="shared" si="3"/>
        <v>0</v>
      </c>
      <c r="R44" s="84"/>
      <c r="S44" s="84"/>
    </row>
    <row r="45" spans="2:19" x14ac:dyDescent="0.3">
      <c r="B45" s="99"/>
      <c r="C45" s="444"/>
      <c r="D45" s="93"/>
      <c r="E45" s="86">
        <v>5</v>
      </c>
      <c r="F45" s="155">
        <f t="shared" si="0"/>
        <v>0</v>
      </c>
      <c r="G45" s="187">
        <f t="shared" si="1"/>
        <v>0</v>
      </c>
      <c r="H45" s="156"/>
      <c r="I45" s="156"/>
      <c r="J45" s="156"/>
      <c r="K45" s="156"/>
      <c r="L45" s="88">
        <f t="shared" si="2"/>
        <v>0</v>
      </c>
      <c r="M45" s="88">
        <f t="shared" si="3"/>
        <v>0</v>
      </c>
      <c r="R45" s="84"/>
      <c r="S45" s="84"/>
    </row>
    <row r="46" spans="2:19" x14ac:dyDescent="0.3">
      <c r="B46" s="99"/>
      <c r="C46" s="444"/>
      <c r="D46" s="93"/>
      <c r="E46" s="157">
        <v>6</v>
      </c>
      <c r="F46" s="155">
        <f t="shared" si="0"/>
        <v>0</v>
      </c>
      <c r="G46" s="187">
        <f t="shared" si="1"/>
        <v>0</v>
      </c>
      <c r="H46" s="156"/>
      <c r="I46" s="156"/>
      <c r="J46" s="156"/>
      <c r="K46" s="156"/>
      <c r="L46" s="88">
        <f t="shared" si="2"/>
        <v>0</v>
      </c>
      <c r="M46" s="88">
        <f t="shared" si="3"/>
        <v>0</v>
      </c>
      <c r="R46" s="84"/>
      <c r="S46" s="84"/>
    </row>
    <row r="47" spans="2:19" x14ac:dyDescent="0.3">
      <c r="B47" s="99"/>
      <c r="C47" s="444"/>
      <c r="D47" s="99"/>
      <c r="E47" s="448" t="s">
        <v>205</v>
      </c>
      <c r="F47" s="449"/>
      <c r="H47" s="115" t="str">
        <f>IFERROR((AVERAGE(H41:H46)),"")</f>
        <v/>
      </c>
      <c r="I47" s="115" t="str">
        <f t="shared" ref="I47:L47" si="4">IFERROR((AVERAGE(I41:I46)),"")</f>
        <v/>
      </c>
      <c r="J47" s="115" t="str">
        <f t="shared" si="4"/>
        <v/>
      </c>
      <c r="K47" s="115" t="str">
        <f t="shared" si="4"/>
        <v/>
      </c>
      <c r="L47" s="188">
        <f t="shared" si="4"/>
        <v>0</v>
      </c>
      <c r="R47" s="84"/>
      <c r="S47" s="84"/>
    </row>
    <row r="48" spans="2:19" ht="78.75" customHeight="1" x14ac:dyDescent="0.3">
      <c r="B48" s="99"/>
      <c r="C48" s="444"/>
      <c r="D48" s="93"/>
      <c r="E48" s="450" t="s">
        <v>206</v>
      </c>
      <c r="F48" s="450"/>
      <c r="G48" s="450"/>
      <c r="H48" s="450"/>
      <c r="I48" s="450"/>
      <c r="J48" s="450"/>
      <c r="R48" s="84"/>
      <c r="S48" s="84"/>
    </row>
    <row r="49" spans="2:19" x14ac:dyDescent="0.3">
      <c r="B49" s="99"/>
      <c r="C49" s="444"/>
      <c r="D49" s="99"/>
      <c r="R49" s="84"/>
      <c r="S49" s="84"/>
    </row>
    <row r="50" spans="2:19" ht="15.75" customHeight="1" x14ac:dyDescent="0.3">
      <c r="B50" s="99"/>
      <c r="C50" s="444"/>
      <c r="D50" s="93"/>
      <c r="E50" s="451" t="s">
        <v>207</v>
      </c>
      <c r="F50" s="451"/>
      <c r="G50" s="451"/>
      <c r="H50" s="451"/>
      <c r="I50" s="451"/>
      <c r="J50" s="451"/>
      <c r="R50" s="84"/>
      <c r="S50" s="84"/>
    </row>
    <row r="51" spans="2:19" ht="15.75" customHeight="1" thickBot="1" x14ac:dyDescent="0.35">
      <c r="B51" s="99"/>
      <c r="C51" s="444"/>
      <c r="D51" s="93"/>
      <c r="E51" s="151"/>
      <c r="F51" s="151"/>
      <c r="G51" s="151"/>
      <c r="H51" s="151"/>
      <c r="I51" s="151"/>
      <c r="J51" s="151"/>
      <c r="R51" s="84"/>
      <c r="S51" s="84"/>
    </row>
    <row r="52" spans="2:19" ht="15.75" customHeight="1" thickBot="1" x14ac:dyDescent="0.35">
      <c r="B52" s="99"/>
      <c r="C52" s="444"/>
      <c r="D52" s="93"/>
      <c r="E52" s="409" t="s">
        <v>203</v>
      </c>
      <c r="F52" s="413" t="s">
        <v>204</v>
      </c>
      <c r="G52" s="404" t="s">
        <v>274</v>
      </c>
      <c r="H52" s="411" t="s">
        <v>181</v>
      </c>
      <c r="I52" s="412"/>
      <c r="J52" s="411" t="s">
        <v>182</v>
      </c>
      <c r="K52" s="412"/>
      <c r="L52" s="411" t="s">
        <v>183</v>
      </c>
      <c r="M52" s="412"/>
      <c r="N52" s="411" t="s">
        <v>184</v>
      </c>
      <c r="O52" s="412"/>
      <c r="P52" s="402" t="s">
        <v>277</v>
      </c>
      <c r="Q52" s="402" t="s">
        <v>267</v>
      </c>
      <c r="R52" s="84"/>
      <c r="S52" s="84"/>
    </row>
    <row r="53" spans="2:19" ht="46.5" customHeight="1" thickBot="1" x14ac:dyDescent="0.35">
      <c r="B53" s="99"/>
      <c r="C53" s="444"/>
      <c r="D53" s="93"/>
      <c r="E53" s="410"/>
      <c r="F53" s="414"/>
      <c r="G53" s="405"/>
      <c r="H53" s="196" t="s">
        <v>259</v>
      </c>
      <c r="I53" s="197" t="s">
        <v>260</v>
      </c>
      <c r="J53" s="196" t="s">
        <v>262</v>
      </c>
      <c r="K53" s="197" t="s">
        <v>261</v>
      </c>
      <c r="L53" s="196" t="s">
        <v>263</v>
      </c>
      <c r="M53" s="197" t="s">
        <v>264</v>
      </c>
      <c r="N53" s="196" t="s">
        <v>265</v>
      </c>
      <c r="O53" s="197" t="s">
        <v>266</v>
      </c>
      <c r="P53" s="403"/>
      <c r="Q53" s="403"/>
      <c r="R53" s="84"/>
      <c r="S53" s="84"/>
    </row>
    <row r="54" spans="2:19" x14ac:dyDescent="0.3">
      <c r="B54" s="99"/>
      <c r="C54" s="444"/>
      <c r="D54" s="93"/>
      <c r="E54" s="120">
        <f t="shared" ref="E54:F59" si="5">+E41</f>
        <v>1</v>
      </c>
      <c r="F54" s="203">
        <f t="shared" si="5"/>
        <v>0</v>
      </c>
      <c r="G54" s="204">
        <f>+L43</f>
        <v>0</v>
      </c>
      <c r="H54" s="121"/>
      <c r="I54" s="158"/>
      <c r="J54" s="121"/>
      <c r="K54" s="158"/>
      <c r="L54" s="121"/>
      <c r="M54" s="158"/>
      <c r="N54" s="121"/>
      <c r="O54" s="158"/>
      <c r="P54" s="198" t="str">
        <f t="shared" ref="P54:P59" si="6">IF(((SUM(H54:O54)+K30))=0%,"",((SUM(H54:O54)+K30)))</f>
        <v/>
      </c>
      <c r="Q54" s="198" t="str">
        <f>IFERROR(IF((P54+G54)&gt;100%,"ERROR",(G54+P54)),"")</f>
        <v/>
      </c>
      <c r="R54" s="84"/>
      <c r="S54" s="84"/>
    </row>
    <row r="55" spans="2:19" x14ac:dyDescent="0.3">
      <c r="B55" s="99"/>
      <c r="C55" s="444"/>
      <c r="D55" s="93"/>
      <c r="E55" s="119">
        <f t="shared" si="5"/>
        <v>2</v>
      </c>
      <c r="F55" s="201">
        <f t="shared" si="5"/>
        <v>0</v>
      </c>
      <c r="G55" s="202">
        <f t="shared" ref="G55:G59" si="7">+L44</f>
        <v>0</v>
      </c>
      <c r="H55" s="117"/>
      <c r="I55" s="159"/>
      <c r="J55" s="117"/>
      <c r="K55" s="159"/>
      <c r="L55" s="117"/>
      <c r="M55" s="159"/>
      <c r="N55" s="117"/>
      <c r="O55" s="159"/>
      <c r="P55" s="199" t="str">
        <f t="shared" si="6"/>
        <v/>
      </c>
      <c r="Q55" s="199" t="str">
        <f t="shared" ref="Q55:Q59" si="8">IFERROR(IF((P55+G55)&gt;100%,"ERROR",(G55+P55)),"")</f>
        <v/>
      </c>
      <c r="R55" s="84"/>
      <c r="S55" s="84"/>
    </row>
    <row r="56" spans="2:19" x14ac:dyDescent="0.3">
      <c r="B56" s="99"/>
      <c r="C56" s="444"/>
      <c r="D56" s="93"/>
      <c r="E56" s="119">
        <f t="shared" si="5"/>
        <v>3</v>
      </c>
      <c r="F56" s="201">
        <f t="shared" si="5"/>
        <v>0</v>
      </c>
      <c r="G56" s="202">
        <f t="shared" si="7"/>
        <v>0</v>
      </c>
      <c r="H56" s="117"/>
      <c r="I56" s="159"/>
      <c r="J56" s="117"/>
      <c r="K56" s="159"/>
      <c r="L56" s="117"/>
      <c r="M56" s="159"/>
      <c r="N56" s="117"/>
      <c r="O56" s="159"/>
      <c r="P56" s="199" t="str">
        <f t="shared" si="6"/>
        <v/>
      </c>
      <c r="Q56" s="199" t="str">
        <f t="shared" si="8"/>
        <v/>
      </c>
      <c r="R56" s="84"/>
      <c r="S56" s="84"/>
    </row>
    <row r="57" spans="2:19" x14ac:dyDescent="0.3">
      <c r="B57" s="99"/>
      <c r="C57" s="444"/>
      <c r="D57" s="93"/>
      <c r="E57" s="119">
        <f t="shared" si="5"/>
        <v>4</v>
      </c>
      <c r="F57" s="201">
        <f t="shared" si="5"/>
        <v>0</v>
      </c>
      <c r="G57" s="202">
        <f t="shared" si="7"/>
        <v>0</v>
      </c>
      <c r="H57" s="117"/>
      <c r="I57" s="159"/>
      <c r="J57" s="117"/>
      <c r="K57" s="159"/>
      <c r="L57" s="117"/>
      <c r="M57" s="159"/>
      <c r="N57" s="117"/>
      <c r="O57" s="159"/>
      <c r="P57" s="199" t="str">
        <f t="shared" si="6"/>
        <v/>
      </c>
      <c r="Q57" s="199" t="str">
        <f t="shared" si="8"/>
        <v/>
      </c>
      <c r="R57" s="84"/>
      <c r="S57" s="84"/>
    </row>
    <row r="58" spans="2:19" x14ac:dyDescent="0.3">
      <c r="B58" s="99"/>
      <c r="C58" s="444"/>
      <c r="D58" s="93"/>
      <c r="E58" s="119">
        <f t="shared" si="5"/>
        <v>5</v>
      </c>
      <c r="F58" s="201">
        <f t="shared" si="5"/>
        <v>0</v>
      </c>
      <c r="G58" s="202">
        <f t="shared" si="7"/>
        <v>0</v>
      </c>
      <c r="H58" s="117"/>
      <c r="I58" s="159"/>
      <c r="J58" s="117"/>
      <c r="K58" s="159"/>
      <c r="L58" s="117"/>
      <c r="M58" s="159"/>
      <c r="N58" s="117"/>
      <c r="O58" s="159"/>
      <c r="P58" s="199" t="str">
        <f t="shared" si="6"/>
        <v/>
      </c>
      <c r="Q58" s="199" t="str">
        <f t="shared" si="8"/>
        <v/>
      </c>
      <c r="R58" s="84"/>
      <c r="S58" s="84"/>
    </row>
    <row r="59" spans="2:19" ht="17.25" thickBot="1" x14ac:dyDescent="0.35">
      <c r="B59" s="99"/>
      <c r="C59" s="444"/>
      <c r="D59" s="93"/>
      <c r="E59" s="205">
        <f t="shared" si="5"/>
        <v>6</v>
      </c>
      <c r="F59" s="206">
        <f t="shared" si="5"/>
        <v>0</v>
      </c>
      <c r="G59" s="207">
        <f t="shared" si="7"/>
        <v>0</v>
      </c>
      <c r="H59" s="118"/>
      <c r="I59" s="160"/>
      <c r="J59" s="118"/>
      <c r="K59" s="160"/>
      <c r="L59" s="118"/>
      <c r="M59" s="160"/>
      <c r="N59" s="118"/>
      <c r="O59" s="160"/>
      <c r="P59" s="200" t="str">
        <f t="shared" si="6"/>
        <v/>
      </c>
      <c r="Q59" s="200" t="str">
        <f t="shared" si="8"/>
        <v/>
      </c>
      <c r="R59" s="84"/>
      <c r="S59" s="84"/>
    </row>
    <row r="60" spans="2:19" ht="17.25" thickBot="1" x14ac:dyDescent="0.35">
      <c r="B60" s="99"/>
      <c r="C60" s="444"/>
      <c r="D60" s="93"/>
      <c r="E60" s="406" t="s">
        <v>208</v>
      </c>
      <c r="F60" s="407"/>
      <c r="G60" s="408"/>
      <c r="I60" s="122" t="str">
        <f>IFERROR(AVERAGE(I54:I59),"")</f>
        <v/>
      </c>
      <c r="K60" s="122" t="str">
        <f>IFERROR(AVERAGE(K54:K59),"")</f>
        <v/>
      </c>
      <c r="M60" s="122" t="str">
        <f>IFERROR(AVERAGE(M54:M59),"")</f>
        <v/>
      </c>
      <c r="O60" s="122" t="str">
        <f>IFERROR(AVERAGE(O54:O59),"")</f>
        <v/>
      </c>
      <c r="P60" s="123" t="str">
        <f>IFERROR(AVERAGE(P54:P59),"")</f>
        <v/>
      </c>
      <c r="R60" s="84"/>
      <c r="S60" s="84"/>
    </row>
    <row r="61" spans="2:19" ht="42" customHeight="1" x14ac:dyDescent="0.3">
      <c r="B61" s="99"/>
      <c r="C61" s="444"/>
      <c r="D61" s="93"/>
      <c r="E61" s="452" t="s">
        <v>209</v>
      </c>
      <c r="F61" s="452"/>
      <c r="G61" s="452"/>
      <c r="H61" s="452"/>
      <c r="I61" s="452"/>
      <c r="J61" s="452"/>
      <c r="R61" s="84"/>
      <c r="S61" s="84"/>
    </row>
    <row r="62" spans="2:19" x14ac:dyDescent="0.3">
      <c r="B62" s="99"/>
      <c r="C62" s="444"/>
      <c r="D62" s="99"/>
      <c r="R62" s="84"/>
      <c r="S62" s="84"/>
    </row>
    <row r="63" spans="2:19" ht="30" customHeight="1" x14ac:dyDescent="0.3">
      <c r="B63" s="99"/>
      <c r="C63" s="444"/>
      <c r="D63" s="99"/>
      <c r="E63" s="451" t="s">
        <v>210</v>
      </c>
      <c r="F63" s="451"/>
      <c r="G63" s="451"/>
      <c r="H63" s="451"/>
      <c r="I63" s="451"/>
      <c r="J63" s="451"/>
      <c r="R63" s="84"/>
      <c r="S63" s="84"/>
    </row>
    <row r="64" spans="2:19" x14ac:dyDescent="0.3">
      <c r="B64" s="99"/>
      <c r="C64" s="444"/>
      <c r="D64" s="99"/>
      <c r="E64" s="151"/>
      <c r="F64" s="151"/>
      <c r="G64" s="151"/>
      <c r="H64" s="151"/>
      <c r="I64" s="151"/>
      <c r="J64" s="151"/>
      <c r="R64" s="84"/>
      <c r="S64" s="84"/>
    </row>
    <row r="65" spans="2:19" x14ac:dyDescent="0.3">
      <c r="B65" s="99"/>
      <c r="C65" s="444"/>
      <c r="D65" s="99"/>
      <c r="E65" s="161" t="s">
        <v>204</v>
      </c>
      <c r="F65" s="162" t="s">
        <v>181</v>
      </c>
      <c r="G65" s="162" t="s">
        <v>182</v>
      </c>
      <c r="H65" s="162" t="s">
        <v>183</v>
      </c>
      <c r="I65" s="162" t="s">
        <v>184</v>
      </c>
      <c r="R65" s="84"/>
      <c r="S65" s="84"/>
    </row>
    <row r="66" spans="2:19" x14ac:dyDescent="0.3">
      <c r="B66" s="99"/>
      <c r="C66" s="444"/>
      <c r="D66" s="99"/>
      <c r="E66" s="163">
        <f>+F54</f>
        <v>0</v>
      </c>
      <c r="F66" s="164" t="str">
        <f t="shared" ref="F66:F71" si="9">IFERROR((IF((I54/H41)&gt;100%,100%,(I54/H41))),"")</f>
        <v/>
      </c>
      <c r="G66" s="164" t="str">
        <f t="shared" ref="G66:G71" si="10">IFERROR((IF((K54/I41)&gt;100%,100%,(K54/I41))),"")</f>
        <v/>
      </c>
      <c r="H66" s="164" t="str">
        <f t="shared" ref="H66:H71" si="11">IFERROR((IF((M54/J41)&gt;100%,100%,(M54/J41))),"")</f>
        <v/>
      </c>
      <c r="I66" s="164" t="str">
        <f t="shared" ref="I66:I71" si="12">IFERROR((IF((O54/K41)&gt;100%,100%,(O54/K41))),"")</f>
        <v/>
      </c>
      <c r="K66" s="116" t="e">
        <f>AVERAGE(F66:I66)</f>
        <v>#DIV/0!</v>
      </c>
      <c r="R66" s="84"/>
      <c r="S66" s="84"/>
    </row>
    <row r="67" spans="2:19" x14ac:dyDescent="0.3">
      <c r="B67" s="99"/>
      <c r="C67" s="444"/>
      <c r="D67" s="99"/>
      <c r="E67" s="163">
        <f t="shared" ref="E67:E71" si="13">+F55</f>
        <v>0</v>
      </c>
      <c r="F67" s="164" t="str">
        <f t="shared" si="9"/>
        <v/>
      </c>
      <c r="G67" s="164" t="str">
        <f t="shared" si="10"/>
        <v/>
      </c>
      <c r="H67" s="164" t="str">
        <f t="shared" si="11"/>
        <v/>
      </c>
      <c r="I67" s="164" t="str">
        <f t="shared" si="12"/>
        <v/>
      </c>
      <c r="K67" s="116" t="e">
        <f t="shared" ref="K67:K71" si="14">AVERAGE(F67:I67)</f>
        <v>#DIV/0!</v>
      </c>
      <c r="R67" s="84"/>
      <c r="S67" s="84"/>
    </row>
    <row r="68" spans="2:19" x14ac:dyDescent="0.3">
      <c r="B68" s="99"/>
      <c r="C68" s="444"/>
      <c r="D68" s="99"/>
      <c r="E68" s="163">
        <f t="shared" si="13"/>
        <v>0</v>
      </c>
      <c r="F68" s="164" t="str">
        <f t="shared" si="9"/>
        <v/>
      </c>
      <c r="G68" s="164" t="str">
        <f t="shared" si="10"/>
        <v/>
      </c>
      <c r="H68" s="164" t="str">
        <f t="shared" si="11"/>
        <v/>
      </c>
      <c r="I68" s="164" t="str">
        <f t="shared" si="12"/>
        <v/>
      </c>
      <c r="K68" s="116" t="e">
        <f t="shared" si="14"/>
        <v>#DIV/0!</v>
      </c>
      <c r="R68" s="84"/>
      <c r="S68" s="84"/>
    </row>
    <row r="69" spans="2:19" x14ac:dyDescent="0.3">
      <c r="B69" s="99"/>
      <c r="C69" s="444"/>
      <c r="D69" s="99"/>
      <c r="E69" s="163">
        <f t="shared" si="13"/>
        <v>0</v>
      </c>
      <c r="F69" s="164" t="str">
        <f t="shared" si="9"/>
        <v/>
      </c>
      <c r="G69" s="164" t="str">
        <f t="shared" si="10"/>
        <v/>
      </c>
      <c r="H69" s="164" t="str">
        <f t="shared" si="11"/>
        <v/>
      </c>
      <c r="I69" s="164" t="str">
        <f t="shared" si="12"/>
        <v/>
      </c>
      <c r="K69" s="116" t="e">
        <f t="shared" si="14"/>
        <v>#DIV/0!</v>
      </c>
      <c r="R69" s="84"/>
      <c r="S69" s="84"/>
    </row>
    <row r="70" spans="2:19" x14ac:dyDescent="0.3">
      <c r="B70" s="99"/>
      <c r="C70" s="444"/>
      <c r="D70" s="99"/>
      <c r="E70" s="163">
        <f t="shared" si="13"/>
        <v>0</v>
      </c>
      <c r="F70" s="164" t="str">
        <f t="shared" si="9"/>
        <v/>
      </c>
      <c r="G70" s="164" t="str">
        <f t="shared" si="10"/>
        <v/>
      </c>
      <c r="H70" s="164" t="str">
        <f t="shared" si="11"/>
        <v/>
      </c>
      <c r="I70" s="164" t="str">
        <f t="shared" si="12"/>
        <v/>
      </c>
      <c r="K70" s="116" t="e">
        <f t="shared" si="14"/>
        <v>#DIV/0!</v>
      </c>
      <c r="R70" s="84"/>
      <c r="S70" s="84"/>
    </row>
    <row r="71" spans="2:19" x14ac:dyDescent="0.3">
      <c r="B71" s="99"/>
      <c r="C71" s="444"/>
      <c r="D71" s="99"/>
      <c r="E71" s="163">
        <f t="shared" si="13"/>
        <v>0</v>
      </c>
      <c r="F71" s="164" t="str">
        <f t="shared" si="9"/>
        <v/>
      </c>
      <c r="G71" s="164" t="str">
        <f t="shared" si="10"/>
        <v/>
      </c>
      <c r="H71" s="164" t="str">
        <f t="shared" si="11"/>
        <v/>
      </c>
      <c r="I71" s="164" t="str">
        <f t="shared" si="12"/>
        <v/>
      </c>
      <c r="K71" s="116" t="e">
        <f t="shared" si="14"/>
        <v>#DIV/0!</v>
      </c>
      <c r="R71" s="84"/>
      <c r="S71" s="84"/>
    </row>
    <row r="72" spans="2:19" ht="41.25" customHeight="1" x14ac:dyDescent="0.3">
      <c r="B72" s="99"/>
      <c r="C72" s="444"/>
      <c r="D72" s="99"/>
      <c r="E72" s="87" t="s">
        <v>278</v>
      </c>
      <c r="F72" s="88" t="str">
        <f>IFERROR(AVERAGE(F66:F71),"")</f>
        <v/>
      </c>
      <c r="G72" s="88" t="str">
        <f>IFERROR(AVERAGE(G66:G71),"")</f>
        <v/>
      </c>
      <c r="H72" s="88" t="str">
        <f>IFERROR(AVERAGE(H66:H71),"")</f>
        <v/>
      </c>
      <c r="I72" s="88" t="str">
        <f>IFERROR(AVERAGE(I66:I71),"")</f>
        <v/>
      </c>
      <c r="R72" s="84"/>
      <c r="S72" s="84"/>
    </row>
    <row r="73" spans="2:19" x14ac:dyDescent="0.3">
      <c r="B73" s="99"/>
      <c r="C73" s="444"/>
      <c r="D73" s="99"/>
      <c r="R73" s="84"/>
      <c r="S73" s="84"/>
    </row>
    <row r="74" spans="2:19" ht="22.5" customHeight="1" x14ac:dyDescent="0.3">
      <c r="B74" s="99"/>
      <c r="C74" s="444"/>
      <c r="D74" s="143"/>
      <c r="E74" s="446" t="s">
        <v>212</v>
      </c>
      <c r="F74" s="446"/>
      <c r="G74" s="446"/>
      <c r="H74" s="446"/>
      <c r="I74" s="446"/>
      <c r="J74" s="446"/>
      <c r="R74" s="84"/>
      <c r="S74" s="84"/>
    </row>
    <row r="75" spans="2:19" x14ac:dyDescent="0.3">
      <c r="B75" s="99"/>
      <c r="C75" s="444"/>
      <c r="D75" s="143"/>
      <c r="R75" s="84"/>
      <c r="S75" s="84"/>
    </row>
    <row r="76" spans="2:19" ht="78" customHeight="1" x14ac:dyDescent="0.3">
      <c r="B76" s="99"/>
      <c r="C76" s="444"/>
      <c r="D76" s="93"/>
      <c r="E76" s="161" t="s">
        <v>253</v>
      </c>
      <c r="F76" s="161" t="s">
        <v>204</v>
      </c>
      <c r="G76" s="161" t="s">
        <v>213</v>
      </c>
      <c r="H76" s="161" t="s">
        <v>225</v>
      </c>
      <c r="I76" s="161" t="s">
        <v>226</v>
      </c>
      <c r="J76" s="161" t="s">
        <v>227</v>
      </c>
      <c r="K76" s="161" t="s">
        <v>229</v>
      </c>
      <c r="L76" s="161" t="s">
        <v>228</v>
      </c>
      <c r="R76" s="84"/>
      <c r="S76" s="84"/>
    </row>
    <row r="77" spans="2:19" s="91" customFormat="1" x14ac:dyDescent="0.3">
      <c r="B77" s="101"/>
      <c r="C77" s="444"/>
      <c r="D77" s="101"/>
      <c r="E77" s="165"/>
      <c r="F77" s="166"/>
      <c r="G77" s="167"/>
      <c r="H77" s="167"/>
      <c r="I77" s="167"/>
      <c r="J77" s="168" t="str">
        <f>IFERROR((I77/G77),"")</f>
        <v/>
      </c>
      <c r="K77" s="169"/>
      <c r="L77" s="169"/>
      <c r="R77" s="92"/>
      <c r="S77" s="92"/>
    </row>
    <row r="78" spans="2:19" s="91" customFormat="1" x14ac:dyDescent="0.3">
      <c r="B78" s="101"/>
      <c r="C78" s="444"/>
      <c r="D78" s="101"/>
      <c r="E78" s="165"/>
      <c r="F78" s="166"/>
      <c r="G78" s="167"/>
      <c r="H78" s="167"/>
      <c r="I78" s="167"/>
      <c r="J78" s="168" t="str">
        <f t="shared" ref="J78:J83" si="15">IFERROR((I78/G78),"")</f>
        <v/>
      </c>
      <c r="K78" s="169"/>
      <c r="L78" s="169"/>
      <c r="R78" s="92"/>
      <c r="S78" s="92"/>
    </row>
    <row r="79" spans="2:19" s="91" customFormat="1" x14ac:dyDescent="0.3">
      <c r="B79" s="101"/>
      <c r="C79" s="444"/>
      <c r="D79" s="101"/>
      <c r="E79" s="165"/>
      <c r="F79" s="166"/>
      <c r="G79" s="167"/>
      <c r="H79" s="167"/>
      <c r="I79" s="167"/>
      <c r="J79" s="168" t="str">
        <f t="shared" si="15"/>
        <v/>
      </c>
      <c r="K79" s="169"/>
      <c r="L79" s="169"/>
      <c r="R79" s="92"/>
      <c r="S79" s="92"/>
    </row>
    <row r="80" spans="2:19" s="91" customFormat="1" x14ac:dyDescent="0.3">
      <c r="B80" s="101"/>
      <c r="C80" s="444"/>
      <c r="D80" s="101"/>
      <c r="E80" s="165"/>
      <c r="F80" s="166"/>
      <c r="G80" s="167"/>
      <c r="H80" s="167"/>
      <c r="I80" s="167"/>
      <c r="J80" s="168" t="str">
        <f t="shared" si="15"/>
        <v/>
      </c>
      <c r="K80" s="169"/>
      <c r="L80" s="169"/>
      <c r="R80" s="92"/>
      <c r="S80" s="92"/>
    </row>
    <row r="81" spans="1:25" s="91" customFormat="1" x14ac:dyDescent="0.3">
      <c r="B81" s="101"/>
      <c r="C81" s="444"/>
      <c r="D81" s="101"/>
      <c r="E81" s="165"/>
      <c r="F81" s="166"/>
      <c r="G81" s="167"/>
      <c r="H81" s="167"/>
      <c r="I81" s="167"/>
      <c r="J81" s="168" t="str">
        <f t="shared" si="15"/>
        <v/>
      </c>
      <c r="K81" s="169"/>
      <c r="L81" s="169"/>
      <c r="R81" s="92"/>
      <c r="S81" s="92"/>
    </row>
    <row r="82" spans="1:25" s="91" customFormat="1" x14ac:dyDescent="0.3">
      <c r="B82" s="101"/>
      <c r="C82" s="444"/>
      <c r="D82" s="101"/>
      <c r="E82" s="165"/>
      <c r="F82" s="166"/>
      <c r="G82" s="167"/>
      <c r="H82" s="167"/>
      <c r="I82" s="167"/>
      <c r="J82" s="168" t="str">
        <f t="shared" si="15"/>
        <v/>
      </c>
      <c r="K82" s="169"/>
      <c r="L82" s="169"/>
      <c r="R82" s="92"/>
      <c r="S82" s="92"/>
    </row>
    <row r="83" spans="1:25" x14ac:dyDescent="0.3">
      <c r="B83" s="99"/>
      <c r="C83" s="444"/>
      <c r="D83" s="93"/>
      <c r="E83" s="170"/>
      <c r="F83" s="171" t="s">
        <v>211</v>
      </c>
      <c r="G83" s="172">
        <f t="shared" ref="G83" si="16">SUM(G77:G82)</f>
        <v>0</v>
      </c>
      <c r="H83" s="172">
        <f>SUM(H77:H82)</f>
        <v>0</v>
      </c>
      <c r="I83" s="172">
        <f>SUM(I77:I82)</f>
        <v>0</v>
      </c>
      <c r="J83" s="168" t="str">
        <f t="shared" si="15"/>
        <v/>
      </c>
      <c r="K83" s="173"/>
      <c r="L83" s="174"/>
      <c r="R83" s="84"/>
      <c r="S83" s="84"/>
    </row>
    <row r="84" spans="1:25" ht="118.5" customHeight="1" thickBot="1" x14ac:dyDescent="0.35">
      <c r="B84" s="99"/>
      <c r="C84" s="445"/>
      <c r="D84" s="175"/>
      <c r="E84" s="455" t="s">
        <v>268</v>
      </c>
      <c r="F84" s="455"/>
      <c r="G84" s="455"/>
      <c r="H84" s="455"/>
      <c r="I84" s="455"/>
      <c r="J84" s="455"/>
      <c r="K84" s="455"/>
      <c r="L84" s="455"/>
      <c r="M84" s="89"/>
      <c r="N84" s="89"/>
      <c r="O84" s="89"/>
      <c r="P84" s="89"/>
      <c r="Q84" s="89"/>
      <c r="R84" s="90"/>
      <c r="S84" s="84"/>
    </row>
    <row r="85" spans="1:25" ht="18" customHeight="1" thickBot="1" x14ac:dyDescent="0.35">
      <c r="B85" s="100"/>
      <c r="C85" s="176"/>
      <c r="D85" s="177"/>
      <c r="E85" s="89"/>
      <c r="F85" s="89"/>
      <c r="G85" s="89"/>
      <c r="H85" s="89"/>
      <c r="I85" s="89"/>
      <c r="J85" s="89"/>
      <c r="K85" s="89"/>
      <c r="L85" s="89"/>
      <c r="M85" s="89"/>
      <c r="N85" s="89"/>
      <c r="O85" s="89"/>
      <c r="P85" s="89"/>
      <c r="Q85" s="89"/>
      <c r="R85" s="105"/>
      <c r="S85" s="90"/>
    </row>
    <row r="86" spans="1:25" ht="17.25" thickBot="1" x14ac:dyDescent="0.35"/>
    <row r="87" spans="1:25" ht="18" customHeight="1" thickBot="1" x14ac:dyDescent="0.35">
      <c r="A87" s="106"/>
      <c r="B87" s="178"/>
      <c r="C87" s="179"/>
      <c r="D87" s="107"/>
      <c r="E87" s="107"/>
      <c r="F87" s="107"/>
      <c r="G87" s="107"/>
      <c r="H87" s="107"/>
      <c r="I87" s="107"/>
      <c r="J87" s="107"/>
      <c r="K87" s="107"/>
      <c r="L87" s="107"/>
      <c r="M87" s="107"/>
      <c r="N87" s="107"/>
      <c r="O87" s="107"/>
      <c r="P87" s="107"/>
      <c r="Q87" s="107"/>
      <c r="R87" s="107"/>
      <c r="S87" s="108"/>
      <c r="T87" s="109"/>
      <c r="U87" s="109"/>
      <c r="V87" s="109"/>
      <c r="W87" s="109"/>
      <c r="X87" s="109"/>
      <c r="Y87" s="109"/>
    </row>
    <row r="88" spans="1:25" ht="17.25" customHeight="1" thickBot="1" x14ac:dyDescent="0.35">
      <c r="A88" s="110"/>
      <c r="B88" s="421" t="s">
        <v>249</v>
      </c>
      <c r="C88" s="422"/>
      <c r="D88" s="422"/>
      <c r="E88" s="422"/>
      <c r="F88" s="422"/>
      <c r="G88" s="422"/>
      <c r="H88" s="422"/>
      <c r="I88" s="422"/>
      <c r="J88" s="422"/>
      <c r="K88" s="422"/>
      <c r="L88" s="422"/>
      <c r="M88" s="422"/>
      <c r="N88" s="422"/>
      <c r="O88" s="423"/>
      <c r="P88" s="194"/>
      <c r="Q88" s="194"/>
      <c r="R88" s="180"/>
      <c r="S88" s="181"/>
      <c r="T88" s="180"/>
      <c r="U88" s="180"/>
      <c r="V88" s="180"/>
      <c r="W88" s="180"/>
      <c r="X88" s="180"/>
      <c r="Y88" s="180"/>
    </row>
    <row r="89" spans="1:25" x14ac:dyDescent="0.3">
      <c r="A89" s="110"/>
      <c r="B89" s="427">
        <v>1</v>
      </c>
      <c r="C89" s="428"/>
      <c r="D89" s="433" t="s">
        <v>128</v>
      </c>
      <c r="E89" s="434"/>
      <c r="F89" s="424"/>
      <c r="G89" s="425"/>
      <c r="H89" s="425"/>
      <c r="I89" s="425"/>
      <c r="J89" s="425"/>
      <c r="K89" s="425"/>
      <c r="L89" s="425"/>
      <c r="M89" s="425"/>
      <c r="N89" s="425"/>
      <c r="O89" s="426"/>
      <c r="P89" s="195"/>
      <c r="Q89" s="195"/>
      <c r="R89" s="182"/>
      <c r="S89" s="183"/>
      <c r="T89" s="182"/>
      <c r="U89" s="182"/>
      <c r="V89" s="182"/>
      <c r="W89" s="182"/>
      <c r="X89" s="182"/>
      <c r="Y89" s="182"/>
    </row>
    <row r="90" spans="1:25" x14ac:dyDescent="0.3">
      <c r="A90" s="110"/>
      <c r="B90" s="429"/>
      <c r="C90" s="430"/>
      <c r="D90" s="435" t="s">
        <v>1</v>
      </c>
      <c r="E90" s="436"/>
      <c r="F90" s="415"/>
      <c r="G90" s="416"/>
      <c r="H90" s="416"/>
      <c r="I90" s="416"/>
      <c r="J90" s="416"/>
      <c r="K90" s="416"/>
      <c r="L90" s="416"/>
      <c r="M90" s="416"/>
      <c r="N90" s="416"/>
      <c r="O90" s="417"/>
      <c r="P90" s="195"/>
      <c r="Q90" s="195"/>
      <c r="R90" s="182"/>
      <c r="S90" s="183"/>
      <c r="T90" s="182"/>
      <c r="U90" s="182"/>
      <c r="V90" s="182"/>
      <c r="W90" s="182"/>
      <c r="X90" s="182"/>
      <c r="Y90" s="182"/>
    </row>
    <row r="91" spans="1:25" ht="16.5" customHeight="1" x14ac:dyDescent="0.3">
      <c r="A91" s="110"/>
      <c r="B91" s="429"/>
      <c r="C91" s="430"/>
      <c r="D91" s="435" t="s">
        <v>250</v>
      </c>
      <c r="E91" s="436"/>
      <c r="F91" s="415"/>
      <c r="G91" s="416"/>
      <c r="H91" s="416"/>
      <c r="I91" s="416"/>
      <c r="J91" s="416"/>
      <c r="K91" s="416"/>
      <c r="L91" s="416"/>
      <c r="M91" s="416"/>
      <c r="N91" s="416"/>
      <c r="O91" s="417"/>
      <c r="P91" s="195"/>
      <c r="Q91" s="195"/>
      <c r="R91" s="182"/>
      <c r="S91" s="183"/>
      <c r="T91" s="182"/>
      <c r="U91" s="182"/>
      <c r="V91" s="182"/>
      <c r="W91" s="182"/>
      <c r="X91" s="182"/>
      <c r="Y91" s="182"/>
    </row>
    <row r="92" spans="1:25" x14ac:dyDescent="0.3">
      <c r="A92" s="110"/>
      <c r="B92" s="429"/>
      <c r="C92" s="430"/>
      <c r="D92" s="435" t="s">
        <v>126</v>
      </c>
      <c r="E92" s="436"/>
      <c r="F92" s="415"/>
      <c r="G92" s="416"/>
      <c r="H92" s="416"/>
      <c r="I92" s="416"/>
      <c r="J92" s="416"/>
      <c r="K92" s="416"/>
      <c r="L92" s="416"/>
      <c r="M92" s="416"/>
      <c r="N92" s="416"/>
      <c r="O92" s="417"/>
      <c r="P92" s="195"/>
      <c r="Q92" s="195"/>
      <c r="R92" s="182"/>
      <c r="S92" s="183"/>
      <c r="T92" s="182"/>
      <c r="U92" s="182"/>
      <c r="V92" s="182"/>
      <c r="W92" s="182"/>
      <c r="X92" s="182"/>
      <c r="Y92" s="182"/>
    </row>
    <row r="93" spans="1:25" x14ac:dyDescent="0.3">
      <c r="A93" s="110"/>
      <c r="B93" s="429"/>
      <c r="C93" s="430"/>
      <c r="D93" s="435" t="s">
        <v>251</v>
      </c>
      <c r="E93" s="436"/>
      <c r="F93" s="415"/>
      <c r="G93" s="416"/>
      <c r="H93" s="416"/>
      <c r="I93" s="416"/>
      <c r="J93" s="416"/>
      <c r="K93" s="416"/>
      <c r="L93" s="416"/>
      <c r="M93" s="416"/>
      <c r="N93" s="416"/>
      <c r="O93" s="417"/>
      <c r="P93" s="195"/>
      <c r="Q93" s="195"/>
      <c r="R93" s="182"/>
      <c r="S93" s="183"/>
      <c r="T93" s="182"/>
      <c r="U93" s="182"/>
      <c r="V93" s="182"/>
      <c r="W93" s="182"/>
      <c r="X93" s="182"/>
      <c r="Y93" s="182"/>
    </row>
    <row r="94" spans="1:25" x14ac:dyDescent="0.3">
      <c r="A94" s="110"/>
      <c r="B94" s="429"/>
      <c r="C94" s="430"/>
      <c r="D94" s="435" t="s">
        <v>129</v>
      </c>
      <c r="E94" s="436"/>
      <c r="F94" s="415"/>
      <c r="G94" s="416"/>
      <c r="H94" s="416"/>
      <c r="I94" s="416"/>
      <c r="J94" s="416"/>
      <c r="K94" s="416"/>
      <c r="L94" s="416"/>
      <c r="M94" s="416"/>
      <c r="N94" s="416"/>
      <c r="O94" s="417"/>
      <c r="P94" s="195"/>
      <c r="Q94" s="195"/>
      <c r="R94" s="182"/>
      <c r="S94" s="183"/>
      <c r="T94" s="182"/>
      <c r="U94" s="182"/>
      <c r="V94" s="182"/>
      <c r="W94" s="182"/>
      <c r="X94" s="182"/>
      <c r="Y94" s="182"/>
    </row>
    <row r="95" spans="1:25" ht="17.25" thickBot="1" x14ac:dyDescent="0.35">
      <c r="A95" s="110"/>
      <c r="B95" s="431"/>
      <c r="C95" s="432"/>
      <c r="D95" s="437" t="s">
        <v>252</v>
      </c>
      <c r="E95" s="438"/>
      <c r="F95" s="418"/>
      <c r="G95" s="419"/>
      <c r="H95" s="419"/>
      <c r="I95" s="419"/>
      <c r="J95" s="419"/>
      <c r="K95" s="419"/>
      <c r="L95" s="419"/>
      <c r="M95" s="419"/>
      <c r="N95" s="419"/>
      <c r="O95" s="420"/>
      <c r="P95" s="195"/>
      <c r="Q95" s="195"/>
      <c r="R95" s="182"/>
      <c r="S95" s="183"/>
      <c r="T95" s="182"/>
      <c r="U95" s="182"/>
      <c r="V95" s="182"/>
      <c r="W95" s="182"/>
      <c r="X95" s="182"/>
      <c r="Y95" s="182"/>
    </row>
    <row r="96" spans="1:25" ht="17.25" thickBot="1" x14ac:dyDescent="0.35">
      <c r="A96" s="111"/>
      <c r="B96" s="112"/>
      <c r="C96" s="113"/>
      <c r="D96" s="112"/>
      <c r="E96" s="112"/>
      <c r="F96" s="112"/>
      <c r="G96" s="112"/>
      <c r="H96" s="112"/>
      <c r="I96" s="112"/>
      <c r="J96" s="112"/>
      <c r="K96" s="112"/>
      <c r="L96" s="114"/>
      <c r="M96" s="114"/>
      <c r="N96" s="114"/>
      <c r="O96" s="114"/>
      <c r="P96" s="114"/>
      <c r="Q96" s="114"/>
      <c r="R96" s="114"/>
      <c r="S96" s="184"/>
      <c r="T96" s="185"/>
      <c r="U96" s="185"/>
      <c r="V96" s="185"/>
      <c r="W96" s="185"/>
      <c r="X96" s="185"/>
      <c r="Y96" s="185"/>
    </row>
  </sheetData>
  <sheetProtection insertRows="0"/>
  <mergeCells count="57">
    <mergeCell ref="E63:J63"/>
    <mergeCell ref="H52:I52"/>
    <mergeCell ref="H15:O15"/>
    <mergeCell ref="H16:O16"/>
    <mergeCell ref="B1:R1"/>
    <mergeCell ref="B2:R2"/>
    <mergeCell ref="B3:R3"/>
    <mergeCell ref="F4:R4"/>
    <mergeCell ref="B5:R5"/>
    <mergeCell ref="D11:E11"/>
    <mergeCell ref="B4:E4"/>
    <mergeCell ref="N34:O34"/>
    <mergeCell ref="N35:O35"/>
    <mergeCell ref="N36:O36"/>
    <mergeCell ref="C21:C84"/>
    <mergeCell ref="E74:J74"/>
    <mergeCell ref="E37:K37"/>
    <mergeCell ref="E47:F47"/>
    <mergeCell ref="E48:J48"/>
    <mergeCell ref="E50:J50"/>
    <mergeCell ref="E61:J61"/>
    <mergeCell ref="E22:J22"/>
    <mergeCell ref="E25:F25"/>
    <mergeCell ref="E27:J27"/>
    <mergeCell ref="E38:J38"/>
    <mergeCell ref="E24:F24"/>
    <mergeCell ref="E84:L84"/>
    <mergeCell ref="N29:O29"/>
    <mergeCell ref="N30:O30"/>
    <mergeCell ref="N31:O31"/>
    <mergeCell ref="N32:O32"/>
    <mergeCell ref="N33:O33"/>
    <mergeCell ref="F94:O94"/>
    <mergeCell ref="F95:O95"/>
    <mergeCell ref="B88:O88"/>
    <mergeCell ref="F89:O89"/>
    <mergeCell ref="F90:O90"/>
    <mergeCell ref="F91:O91"/>
    <mergeCell ref="F92:O92"/>
    <mergeCell ref="F93:O93"/>
    <mergeCell ref="B89:C95"/>
    <mergeCell ref="D89:E89"/>
    <mergeCell ref="D90:E90"/>
    <mergeCell ref="D91:E91"/>
    <mergeCell ref="D92:E92"/>
    <mergeCell ref="D93:E93"/>
    <mergeCell ref="D94:E94"/>
    <mergeCell ref="D95:E95"/>
    <mergeCell ref="Q52:Q53"/>
    <mergeCell ref="G52:G53"/>
    <mergeCell ref="E60:G60"/>
    <mergeCell ref="E52:E53"/>
    <mergeCell ref="J52:K52"/>
    <mergeCell ref="L52:M52"/>
    <mergeCell ref="N52:O52"/>
    <mergeCell ref="P52:P53"/>
    <mergeCell ref="F52:F53"/>
  </mergeCells>
  <phoneticPr fontId="31" type="noConversion"/>
  <conditionalFormatting sqref="P54:Q59">
    <cfRule type="cellIs" dxfId="0" priority="1" operator="between">
      <formula>1.000001</formula>
      <formula>99999.99</formula>
    </cfRule>
  </conditionalFormatting>
  <dataValidations count="6">
    <dataValidation operator="greaterThanOrEqual" allowBlank="1" showErrorMessage="1" errorTitle="ERROR" error="Escriba un número igual o mayor que 0" promptTitle="ERROR" prompt="Escriba un número igual o mayor que 0" sqref="F66:I72 P60:Q60" xr:uid="{F812BAEA-1351-4710-BD9F-4476F77B5E41}"/>
    <dataValidation type="whole" operator="greaterThanOrEqual" allowBlank="1" showErrorMessage="1" errorTitle="ERROR" error="Escriba un número igual o mayor que 0" promptTitle="ERROR" prompt="Escriba un número igual o mayor que 0" sqref="G24:G26 F49:I49 F65:H65 E66:E71 E73:H73 F62:H62 P60:Q60" xr:uid="{1265C209-2234-455B-9C93-9C64E3EE7305}">
      <formula1>0</formula1>
    </dataValidation>
    <dataValidation type="list" allowBlank="1" showInputMessage="1" showErrorMessage="1" sqref="M30:M36 K77:K82" xr:uid="{2A3DA81B-BAEF-44C4-9FD3-D022A606A475}">
      <formula1>"Si, No"</formula1>
    </dataValidation>
    <dataValidation type="list" allowBlank="1" showInputMessage="1" showErrorMessage="1" sqref="E77:E82" xr:uid="{10914266-D640-469C-8B0F-DA5F4BB9325A}">
      <formula1>"Año 1, Año 2, Año 3, Año 4"</formula1>
    </dataValidation>
    <dataValidation type="list" allowBlank="1" showErrorMessage="1" sqref="H13 J13 L13 N13" xr:uid="{022E8886-47A2-4FDC-BB5A-6A569C3C1960}">
      <formula1>"SI APLICA,NO APLICA"</formula1>
    </dataValidation>
    <dataValidation type="list" allowBlank="1" showErrorMessage="1" sqref="H14 J14 L14 N14" xr:uid="{A62AB9EA-DE8B-4EFE-B338-FF1CB00C9F17}">
      <formula1>"NO SE REPORTA,SI SE REPORTA"</formula1>
    </dataValidation>
  </dataValidations>
  <hyperlinks>
    <hyperlink ref="C9" location="'ANEXO 3'!A1" display="VOLVER AL INDICE" xr:uid="{5CD04123-8813-447B-BC57-992533B38655}"/>
  </hyperlinks>
  <pageMargins left="0.25" right="0.25" top="0.75" bottom="0.75" header="0.3" footer="0.3"/>
  <pageSetup paperSize="178" scale="25" orientation="landscape" horizontalDpi="1200" verticalDpi="1200" r:id="rId1"/>
  <ignoredErrors>
    <ignoredError sqref="J77:J83 P54:Q59" unlockedFormula="1"/>
    <ignoredError sqref="K66:K71"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POMCAS_Ejec_HM</vt:lpstr>
      <vt:lpstr>POMCAS_Ejec_REPORTE</vt:lpstr>
      <vt:lpstr>acumula</vt:lpstr>
      <vt:lpstr>POMCAS_Ejec_HM!Área_de_impresión</vt:lpstr>
      <vt:lpstr>cobertura</vt:lpstr>
      <vt:lpstr>Desagregaci</vt:lpstr>
      <vt:lpstr>enfoque</vt:lpstr>
      <vt:lpstr>fuente</vt:lpstr>
      <vt:lpstr>orienta</vt:lpstr>
      <vt:lpstr>periodicidad</vt:lpstr>
      <vt:lpstr>tipo</vt:lpstr>
      <vt:lpstr>tipounidad</vt:lpstr>
      <vt:lpstr>POMCAS_Ejec_HM!Títulos_a_imprimir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cp:lastPrinted>2023-09-28T02:27:20Z</cp:lastPrinted>
  <dcterms:created xsi:type="dcterms:W3CDTF">2012-04-13T14:28:11Z</dcterms:created>
  <dcterms:modified xsi:type="dcterms:W3CDTF">2023-12-12T17:21:26Z</dcterms:modified>
  <cp:category/>
  <cp:contentStatus/>
</cp:coreProperties>
</file>