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ADMIN_CONTROL_VIGILANCIA/"/>
    </mc:Choice>
  </mc:AlternateContent>
  <xr:revisionPtr revIDLastSave="4" documentId="13_ncr:1_{595E7927-26E2-4272-8750-9C5D016CD605}" xr6:coauthVersionLast="47" xr6:coauthVersionMax="47" xr10:uidLastSave="{6EE57ED7-AC39-4792-9BF9-A7B146C5344C}"/>
  <bookViews>
    <workbookView xWindow="-120" yWindow="-120" windowWidth="20730" windowHeight="11040" firstSheet="1" activeTab="3" xr2:uid="{00000000-000D-0000-FFFF-FFFF00000000}"/>
  </bookViews>
  <sheets>
    <sheet name="Listas" sheetId="2" state="hidden" r:id="rId1"/>
    <sheet name="Instructivo" sheetId="5" r:id="rId2"/>
    <sheet name="Tiempos_HM" sheetId="1" r:id="rId3"/>
    <sheet name="Tiempos_REPROTE" sheetId="9" r:id="rId4"/>
  </sheets>
  <externalReferences>
    <externalReference r:id="rId5"/>
    <externalReference r:id="rId6"/>
  </externalReferences>
  <definedNames>
    <definedName name="_Toc467769488" localSheetId="3">Tiempos_REPROTE!#REF!</definedName>
    <definedName name="acumula">Listas!$B$36:$B$40</definedName>
    <definedName name="_xlnm.Print_Area" localSheetId="2">Tiempos_HM!$B$1:$Q$60</definedName>
    <definedName name="cobertura">Listas!$D$30:$D$33</definedName>
    <definedName name="Desagregaci">Listas!$D$30:$D$35</definedName>
    <definedName name="enfoque">Listas!$D$22:$D$27</definedName>
    <definedName name="fuente">Listas!$B$3:$B$4</definedName>
    <definedName name="Lista_CAR" localSheetId="3">'[1]Datos Generales'!$H$5:$H$37</definedName>
    <definedName name="Lista_CAR">'[2]Datos Generales'!$H$5:$H$37</definedName>
    <definedName name="orienta">Listas!$D$38:$D$40</definedName>
    <definedName name="periodicidad">Listas!$B$12:$B$19</definedName>
    <definedName name="REPORTE" localSheetId="3">[1]Formulas!$F$33:$F$34</definedName>
    <definedName name="REPORTE">[2]Formulas!$F$33:$F$34</definedName>
    <definedName name="SI" localSheetId="3">[1]Formulas!$D$33:$D$34</definedName>
    <definedName name="SI">[2]Formulas!$D$33:$D$34</definedName>
    <definedName name="tipo">Listas!$B$7:$B$9</definedName>
    <definedName name="tipounidad">Listas!$B$22:$B$33</definedName>
    <definedName name="_xlnm.Print_Titles" localSheetId="2">Tiempos_HM!$1:$7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79" i="9" l="1"/>
  <c r="P77" i="9"/>
  <c r="Q75" i="9"/>
  <c r="P75" i="9"/>
  <c r="O75" i="9"/>
  <c r="M79" i="9"/>
  <c r="M78" i="9"/>
  <c r="M77" i="9"/>
  <c r="M76" i="9"/>
  <c r="M75" i="9"/>
  <c r="L80" i="9"/>
  <c r="L79" i="9"/>
  <c r="L78" i="9"/>
  <c r="L77" i="9"/>
  <c r="L76" i="9"/>
  <c r="L75" i="9"/>
  <c r="K79" i="9"/>
  <c r="K78" i="9"/>
  <c r="K77" i="9"/>
  <c r="K76" i="9"/>
  <c r="K75" i="9"/>
  <c r="D77" i="9"/>
  <c r="M56" i="9"/>
  <c r="N50" i="9" s="1"/>
  <c r="N56" i="9" s="1"/>
  <c r="O50" i="9" s="1"/>
  <c r="O56" i="9" s="1"/>
  <c r="P50" i="9" s="1"/>
  <c r="P56" i="9" s="1"/>
  <c r="Q50" i="9" s="1"/>
  <c r="Q56" i="9" s="1"/>
  <c r="E65" i="9"/>
  <c r="H55" i="9"/>
  <c r="G55" i="9"/>
  <c r="F55" i="9"/>
  <c r="E55" i="9"/>
  <c r="I54" i="9"/>
  <c r="M66" i="9" l="1"/>
  <c r="M55" i="9"/>
  <c r="M45" i="9"/>
  <c r="M35" i="9"/>
  <c r="M26" i="9"/>
  <c r="M70" i="9" l="1"/>
  <c r="N49" i="9"/>
  <c r="N55" i="9" s="1"/>
  <c r="D79" i="9"/>
  <c r="D78" i="9"/>
  <c r="D76" i="9"/>
  <c r="D75" i="9"/>
  <c r="I70" i="9"/>
  <c r="H70" i="9"/>
  <c r="G70" i="9"/>
  <c r="F70" i="9"/>
  <c r="H65" i="9"/>
  <c r="H66" i="9" s="1"/>
  <c r="I79" i="9" s="1"/>
  <c r="G65" i="9"/>
  <c r="G66" i="9" s="1"/>
  <c r="H79" i="9" s="1"/>
  <c r="F65" i="9"/>
  <c r="F66" i="9" s="1"/>
  <c r="G79" i="9" s="1"/>
  <c r="E66" i="9"/>
  <c r="F79" i="9" s="1"/>
  <c r="I64" i="9"/>
  <c r="I63" i="9"/>
  <c r="H56" i="9"/>
  <c r="I78" i="9" s="1"/>
  <c r="G56" i="9"/>
  <c r="H78" i="9" s="1"/>
  <c r="F56" i="9"/>
  <c r="G78" i="9" s="1"/>
  <c r="E56" i="9"/>
  <c r="F78" i="9" s="1"/>
  <c r="I53" i="9"/>
  <c r="I52" i="9"/>
  <c r="I55" i="9" s="1"/>
  <c r="I56" i="9" s="1"/>
  <c r="H44" i="9"/>
  <c r="H45" i="9" s="1"/>
  <c r="I77" i="9" s="1"/>
  <c r="G44" i="9"/>
  <c r="G45" i="9" s="1"/>
  <c r="H77" i="9" s="1"/>
  <c r="F44" i="9"/>
  <c r="F45" i="9" s="1"/>
  <c r="G77" i="9" s="1"/>
  <c r="E44" i="9"/>
  <c r="E45" i="9" s="1"/>
  <c r="F77" i="9" s="1"/>
  <c r="I43" i="9"/>
  <c r="I42" i="9"/>
  <c r="N32" i="9"/>
  <c r="N35" i="9" s="1"/>
  <c r="H34" i="9"/>
  <c r="H35" i="9" s="1"/>
  <c r="I76" i="9" s="1"/>
  <c r="G34" i="9"/>
  <c r="G35" i="9" s="1"/>
  <c r="H76" i="9" s="1"/>
  <c r="F34" i="9"/>
  <c r="F35" i="9" s="1"/>
  <c r="G76" i="9" s="1"/>
  <c r="E34" i="9"/>
  <c r="E35" i="9" s="1"/>
  <c r="F76" i="9" s="1"/>
  <c r="I33" i="9"/>
  <c r="I32" i="9"/>
  <c r="N23" i="9"/>
  <c r="N26" i="9" s="1"/>
  <c r="H25" i="9"/>
  <c r="H26" i="9" s="1"/>
  <c r="I75" i="9" s="1"/>
  <c r="G25" i="9"/>
  <c r="G26" i="9" s="1"/>
  <c r="H75" i="9" s="1"/>
  <c r="F25" i="9"/>
  <c r="F26" i="9" s="1"/>
  <c r="G75" i="9" s="1"/>
  <c r="E25" i="9"/>
  <c r="E26" i="9" s="1"/>
  <c r="F75" i="9" s="1"/>
  <c r="I24" i="9"/>
  <c r="I23" i="9"/>
  <c r="E14" i="9"/>
  <c r="E13" i="9"/>
  <c r="M12" i="9"/>
  <c r="K12" i="9"/>
  <c r="I12" i="9"/>
  <c r="G12" i="9"/>
  <c r="H4" i="9"/>
  <c r="A2" i="9"/>
  <c r="N63" i="9" l="1"/>
  <c r="N66" i="9" s="1"/>
  <c r="N42" i="9"/>
  <c r="N45" i="9" s="1"/>
  <c r="O32" i="9"/>
  <c r="O35" i="9" s="1"/>
  <c r="I44" i="9"/>
  <c r="I45" i="9" s="1"/>
  <c r="J75" i="9"/>
  <c r="N75" i="9" s="1"/>
  <c r="I34" i="9"/>
  <c r="I35" i="9" s="1"/>
  <c r="J76" i="9"/>
  <c r="N76" i="9" s="1"/>
  <c r="I65" i="9"/>
  <c r="I66" i="9" s="1"/>
  <c r="I25" i="9"/>
  <c r="I26" i="9" s="1"/>
  <c r="P78" i="9"/>
  <c r="O23" i="9"/>
  <c r="O26" i="9" s="1"/>
  <c r="J79" i="9"/>
  <c r="N79" i="9" s="1"/>
  <c r="Q78" i="9"/>
  <c r="Q77" i="9"/>
  <c r="J77" i="9"/>
  <c r="N77" i="9" s="1"/>
  <c r="O77" i="9"/>
  <c r="O76" i="9"/>
  <c r="P79" i="9"/>
  <c r="P76" i="9"/>
  <c r="J78" i="9"/>
  <c r="N78" i="9" s="1"/>
  <c r="Q79" i="9"/>
  <c r="Q76" i="9"/>
  <c r="O78" i="9"/>
  <c r="O63" i="9" l="1"/>
  <c r="O66" i="9" s="1"/>
  <c r="O49" i="9"/>
  <c r="O55" i="9" s="1"/>
  <c r="P49" i="9" s="1"/>
  <c r="P55" i="9" s="1"/>
  <c r="Q49" i="9" s="1"/>
  <c r="Q55" i="9" s="1"/>
  <c r="O42" i="9"/>
  <c r="O45" i="9" s="1"/>
  <c r="N70" i="9"/>
  <c r="P32" i="9"/>
  <c r="P35" i="9" s="1"/>
  <c r="K80" i="9"/>
  <c r="M80" i="9"/>
  <c r="Q80" i="9"/>
  <c r="M11" i="9" s="1"/>
  <c r="N80" i="9"/>
  <c r="J80" i="9"/>
  <c r="P23" i="9"/>
  <c r="P26" i="9" s="1"/>
  <c r="P80" i="9"/>
  <c r="K11" i="9" s="1"/>
  <c r="O80" i="9"/>
  <c r="I11" i="9" s="1"/>
  <c r="P63" i="9" l="1"/>
  <c r="P66" i="9" s="1"/>
  <c r="P42" i="9"/>
  <c r="P45" i="9" s="1"/>
  <c r="O70" i="9"/>
  <c r="Q32" i="9"/>
  <c r="Q35" i="9" s="1"/>
  <c r="Q23" i="9"/>
  <c r="Q26" i="9" s="1"/>
  <c r="G11" i="9"/>
  <c r="Q63" i="9" l="1"/>
  <c r="Q66" i="9" s="1"/>
  <c r="Q42" i="9"/>
  <c r="P70" i="9"/>
  <c r="Q45" i="9" l="1"/>
  <c r="Q70"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tc={2AB49721-86A3-4D87-8406-BDAC35322117}</author>
  </authors>
  <commentList>
    <comment ref="A5" authorId="0" shapeId="0" xr:uid="{2AB49721-86A3-4D87-8406-BDAC35322117}">
      <text>
        <t>[Comentario encadenado]
Su versión de Excel le permite leer este comentario encadenado; sin embargo, las ediciones que se apliquen se quitarán si el archivo se abre en una versión más reciente de Excel. Más información: https://go.microsoft.com/fwlink/?linkid=870924
Comentario:
    Cumplimiento al tiempo de evaluación de los trámites ambientales resueltos</t>
      </text>
    </comment>
  </commentList>
</comments>
</file>

<file path=xl/sharedStrings.xml><?xml version="1.0" encoding="utf-8"?>
<sst xmlns="http://schemas.openxmlformats.org/spreadsheetml/2006/main" count="524" uniqueCount="293">
  <si>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</si>
  <si>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</si>
  <si>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</si>
  <si>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</si>
  <si>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</si>
  <si>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</si>
  <si>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</si>
  <si>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</si>
  <si>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</si>
  <si>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</si>
  <si>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</si>
  <si>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</si>
  <si>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</si>
  <si>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</si>
  <si>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</si>
  <si>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</si>
  <si>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</si>
  <si>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</si>
  <si>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</si>
  <si>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</si>
  <si>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</si>
  <si>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</si>
  <si>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</si>
  <si>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</si>
  <si>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</si>
  <si>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</si>
  <si>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</si>
  <si>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</si>
  <si>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</si>
  <si>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</si>
  <si>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</si>
  <si>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</si>
  <si>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</si>
  <si>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</si>
  <si>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</si>
  <si>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</si>
  <si>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</si>
  <si>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</si>
  <si>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</si>
  <si>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</si>
  <si>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</si>
  <si>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</si>
  <si>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</si>
  <si>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</si>
  <si>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</si>
  <si>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</si>
  <si>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</si>
  <si>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</si>
  <si>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</si>
  <si>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</si>
  <si>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</si>
  <si>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</si>
  <si>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</si>
  <si>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</si>
  <si>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</si>
  <si>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</si>
  <si>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</si>
  <si>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</si>
  <si>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</si>
  <si>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</si>
  <si>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</si>
  <si>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</si>
  <si>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</si>
  <si>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</si>
  <si>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</si>
  <si>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</si>
  <si>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</si>
  <si>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</si>
  <si>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</si>
  <si>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</si>
  <si>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</si>
  <si>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</si>
  <si>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</si>
  <si>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</si>
  <si>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</si>
  <si>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</si>
  <si>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</si>
  <si>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</si>
  <si>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</si>
  <si>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</si>
  <si>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</si>
  <si>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</si>
  <si>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</si>
  <si>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</si>
  <si>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</si>
  <si>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</si>
  <si>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</si>
  <si>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</si>
  <si>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</si>
  <si>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</si>
  <si>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</si>
  <si>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</si>
  <si>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</si>
  <si>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</si>
  <si>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</si>
  <si>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</si>
  <si>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</si>
  <si>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</si>
  <si>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</si>
  <si>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</si>
  <si>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</si>
  <si>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</si>
  <si>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</si>
  <si>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</si>
  <si>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</si>
  <si>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</si>
  <si>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</si>
  <si>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</si>
  <si>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</si>
  <si>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</si>
  <si>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</si>
  <si>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</si>
  <si>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</si>
  <si>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</si>
  <si>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</si>
  <si>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</si>
  <si>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</si>
  <si>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</si>
  <si>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</si>
  <si>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</si>
  <si>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</si>
  <si>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</si>
  <si>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</si>
  <si>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</si>
  <si>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</si>
  <si>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</si>
  <si>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</si>
  <si>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</si>
  <si>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</si>
  <si>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</si>
  <si>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</si>
  <si>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</si>
  <si>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</si>
  <si>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</si>
  <si>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</si>
  <si>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</si>
  <si>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</si>
  <si>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</si>
  <si>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</si>
  <si>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</si>
  <si>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</si>
  <si>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</si>
  <si>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</si>
  <si>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</si>
  <si>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</si>
  <si>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</si>
  <si>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</si>
  <si>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</si>
  <si>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</si>
  <si>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</si>
  <si>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</si>
  <si>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</si>
  <si>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</si>
  <si>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</si>
  <si>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</si>
  <si>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</si>
  <si>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</si>
  <si>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</si>
  <si>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</si>
  <si>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</si>
  <si>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</si>
  <si>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</si>
  <si>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</si>
  <si>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</si>
  <si>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</si>
  <si>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</si>
  <si>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</si>
  <si>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</si>
  <si>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</si>
  <si>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t>Código: F-E-SIG-46</t>
  </si>
  <si>
    <t>Ministerio de Ambiente y Desarrollo Sostenible -MinAmbiente</t>
  </si>
  <si>
    <t>Dirección de Ordenamiento Ambiental Territorial y Sistema Nacional Ambiental</t>
  </si>
  <si>
    <t>Correo institucional: servicioalciudadano@minambiente.gov.co</t>
  </si>
  <si>
    <t>Conmutador: +57 6013323400, Whatsapp: +57 3102213891
Línea gratuita nacional: 018000919301
Línea Celular: +57 3133463676</t>
  </si>
  <si>
    <t xml:space="preserve">Ley 99 de 1993, artículo </t>
  </si>
  <si>
    <t>2.5.1. Otra  Cúal</t>
  </si>
  <si>
    <t>Informe de Avance en la Ejecución de los Planes de Acción Cuatrienales de las Autoridades Ambientales</t>
  </si>
  <si>
    <t>60 días</t>
  </si>
  <si>
    <t>Informes de Gestión de las Autoridades Ambientales</t>
  </si>
  <si>
    <t xml:space="preserve">Total </t>
  </si>
  <si>
    <t>2.13.1. Otra Cúal?</t>
  </si>
  <si>
    <t>Jurisdicción Autoridad Ambiental</t>
  </si>
  <si>
    <t>Autoridades Ambientales</t>
  </si>
  <si>
    <t xml:space="preserve">Pagína Web MinAmbiente www.minambiente.gov.co </t>
  </si>
  <si>
    <t>Ministerio de Ambiente y Desarrollo Sostenible</t>
  </si>
  <si>
    <t>Director</t>
  </si>
  <si>
    <t>PERIODO REPORTADO:</t>
  </si>
  <si>
    <t>(Hoja metodológica versión 1,00)</t>
  </si>
  <si>
    <t>Datos reportados por la Corporación</t>
  </si>
  <si>
    <t>Datos establecidos por el MADS</t>
  </si>
  <si>
    <t>VOLVER AL INDICE</t>
  </si>
  <si>
    <t>Datos calculados por el sistema</t>
  </si>
  <si>
    <t xml:space="preserve"> ¿El Indicador aplica por las especificades ambientales regionales? </t>
  </si>
  <si>
    <t>SI APLICA</t>
  </si>
  <si>
    <t>SI SE REPORTA</t>
  </si>
  <si>
    <t xml:space="preserve">Observaciones </t>
  </si>
  <si>
    <t>Metodología de cálculo</t>
  </si>
  <si>
    <t>Año 1</t>
  </si>
  <si>
    <t>Año 2</t>
  </si>
  <si>
    <t>Año 3</t>
  </si>
  <si>
    <t>Año 4</t>
  </si>
  <si>
    <t>Responsable del reporte de las variables del indicador</t>
  </si>
  <si>
    <t>Nombre del funcionario</t>
  </si>
  <si>
    <t>Correo electrónico</t>
  </si>
  <si>
    <t>Dirección</t>
  </si>
  <si>
    <r>
      <rPr>
        <b/>
        <sz val="8"/>
        <color rgb="FF000000"/>
        <rFont val="Arial Narrow"/>
        <family val="2"/>
      </rPr>
      <t>Vigencia:</t>
    </r>
    <r>
      <rPr>
        <sz val="8"/>
        <rFont val="Arial Narrow"/>
        <family val="2"/>
      </rPr>
      <t xml:space="preserve"> 06/10/2022</t>
    </r>
  </si>
  <si>
    <t>Por la cual se crea el Ministerio del Medio Ambiente, se reordena el Sector Público encargado de la gestión y conservación del medio ambiente y los recursos naturales renovables, se organiza el Sistema Nacional Ambiental, SINA, y se dictan otras disposiciones.</t>
  </si>
  <si>
    <t>Por la cual se adoptan los Formularios Únicos Nacionales de Solicitud de Trámites Ambientales</t>
  </si>
  <si>
    <t>Por la cual se modifica parcialmente la resolución 2202 del 29 de diciembre de 2005 y se adoptan otras determinaciones.</t>
  </si>
  <si>
    <t xml:space="preserve">Resolución 108 de 2015 y sus modificaciones </t>
  </si>
  <si>
    <t>Por la cual se actualiza el Formato Único Nacional de Solicitud de Licencia Ambiental y se adoptan los Formatos para la Verificación Preliminar de la Documentación que conforman las solicitudes de que trata el Decreto 2041 de 2014 y se adoptan otras determinaciones.</t>
  </si>
  <si>
    <t>Decreto Único Reglamentario del Sector Ambiente y Desarrollo Sostenible.</t>
  </si>
  <si>
    <t>Decreto Ley 2811 de 1974</t>
  </si>
  <si>
    <t>Por el cual se dicta el Código Nacional de Recursos Naturales Renovables y de Protección al Medio Ambiente.</t>
  </si>
  <si>
    <t>Resolución 619 de 1997 y sus modificaciones</t>
  </si>
  <si>
    <t>Por la cual se establecen parcialmente los factores a partir de los cuales se requiere permiso de emisión atmosférica para fuentes fijas.</t>
  </si>
  <si>
    <t>Resolución 909 de 2008 y sus modificaciones</t>
  </si>
  <si>
    <t>Resolución 1058 de 2021 y sus modificaciones</t>
  </si>
  <si>
    <t>Resolución 2202 de 2006 y sus modificaciones</t>
  </si>
  <si>
    <t>Decreto 1076 de 2015 y sus modificaciones</t>
  </si>
  <si>
    <t>Por la cual se establecen las normas y est ándares de emisión admisibles de contaminantes a la
atmósfera por fuentes fijas y se dictan otras disposiciones</t>
  </si>
  <si>
    <t>Para su cálculo, se diligencia la siguiente información:</t>
  </si>
  <si>
    <t>+57 601 3323400</t>
  </si>
  <si>
    <t>Gustavo Adolfo Carrión Barrero</t>
  </si>
  <si>
    <t>gacarrionb@minambiente.gov.co</t>
  </si>
  <si>
    <t>Variable</t>
  </si>
  <si>
    <t xml:space="preserve">Línea Base </t>
  </si>
  <si>
    <t>Cálculo del indicador global</t>
  </si>
  <si>
    <t>Licencias ambientales</t>
  </si>
  <si>
    <t>DÍAS HÁBILES</t>
  </si>
  <si>
    <t>Termino reglamentario</t>
  </si>
  <si>
    <t>Total</t>
  </si>
  <si>
    <t>Año 0</t>
  </si>
  <si>
    <t>∑TLA: sumatoria del termino efectivo utilizado por la Autoridad Ambiental para la adopción de decisiones en los trámites de licencias ambientales en la vigencia del reporte (número de días)</t>
  </si>
  <si>
    <t>a. Número de solicitudes sin desición a corte 31 de diciembre de la vigencia anterior</t>
  </si>
  <si>
    <r>
      <t>∑</t>
    </r>
    <r>
      <rPr>
        <vertAlign val="subscript"/>
        <sz val="9"/>
        <color rgb="FF000000"/>
        <rFont val="Calibri"/>
        <family val="2"/>
        <scheme val="minor"/>
      </rPr>
      <t>i=1</t>
    </r>
    <r>
      <rPr>
        <sz val="9"/>
        <color rgb="FF000000"/>
        <rFont val="Calibri"/>
        <family val="2"/>
        <scheme val="minor"/>
      </rPr>
      <t xml:space="preserve">NSLA: Sumatoria del número de solicitudes de licencia ambiental decididas en la vigencia del reporte </t>
    </r>
  </si>
  <si>
    <t>Tx LA: termino promedio efectivo de duración del trámite de licencias ambientales decididas</t>
  </si>
  <si>
    <r>
      <t>PCT</t>
    </r>
    <r>
      <rPr>
        <vertAlign val="subscript"/>
        <sz val="9"/>
        <color rgb="FF000000"/>
        <rFont val="Calibri"/>
        <family val="2"/>
        <scheme val="minor"/>
      </rPr>
      <t xml:space="preserve"> LA</t>
    </r>
    <r>
      <rPr>
        <sz val="9"/>
        <color rgb="FF000000"/>
        <rFont val="Calibri"/>
        <family val="2"/>
        <scheme val="minor"/>
      </rPr>
      <t>: Porcentaje de cumplimiento de los términos para la atención de los trámites ambientales para Licencia Ambiental</t>
    </r>
  </si>
  <si>
    <t>Concesiones de agua</t>
  </si>
  <si>
    <t>∑TCA: sumatoria del termino efectivo utilizado por la Autoridad Ambiental para la adopción de decisiones en los trámites de concesiones de agua en la vigencia del reporte (número de días)</t>
  </si>
  <si>
    <r>
      <t>∑</t>
    </r>
    <r>
      <rPr>
        <vertAlign val="subscript"/>
        <sz val="9"/>
        <color rgb="FF000000"/>
        <rFont val="Calibri"/>
        <family val="2"/>
        <scheme val="minor"/>
      </rPr>
      <t>i=1</t>
    </r>
    <r>
      <rPr>
        <sz val="9"/>
        <color rgb="FF000000"/>
        <rFont val="Calibri"/>
        <family val="2"/>
        <scheme val="minor"/>
      </rPr>
      <t xml:space="preserve">NSCA: Sumatoria del número de solicitudes de concesiones de agua decididas en la vigencia del reporte </t>
    </r>
  </si>
  <si>
    <t>Tx CA: Termino promedio efectivo de duración del trámite de conseciones de agua decididas</t>
  </si>
  <si>
    <r>
      <t>PCT</t>
    </r>
    <r>
      <rPr>
        <vertAlign val="subscript"/>
        <sz val="9"/>
        <color rgb="FF000000"/>
        <rFont val="Calibri"/>
        <family val="2"/>
        <scheme val="minor"/>
      </rPr>
      <t xml:space="preserve"> CA</t>
    </r>
    <r>
      <rPr>
        <sz val="9"/>
        <color rgb="FF000000"/>
        <rFont val="Calibri"/>
        <family val="2"/>
        <scheme val="minor"/>
      </rPr>
      <t>: Porcentaje de cumplimiento de los términos para la atención de los trámites ambientales para Concesiones de Agua</t>
    </r>
  </si>
  <si>
    <t>∑TAF: sumatoria del termino efectivo utilizado por la Autoridad Ambiental para la adopción  de decisiones en los trámites de  Aprovechamiento Forestal en la vigencia del reporte (número de días)</t>
  </si>
  <si>
    <r>
      <t>PCT</t>
    </r>
    <r>
      <rPr>
        <vertAlign val="subscript"/>
        <sz val="9"/>
        <color rgb="FF000000"/>
        <rFont val="Calibri"/>
        <family val="2"/>
        <scheme val="minor"/>
      </rPr>
      <t xml:space="preserve"> AF</t>
    </r>
    <r>
      <rPr>
        <sz val="9"/>
        <color rgb="FF000000"/>
        <rFont val="Calibri"/>
        <family val="2"/>
        <scheme val="minor"/>
      </rPr>
      <t>: Porcentaje de cumplimiento de los términos para la atención de los trámites ambientales para  Aprovechamiento Forestal</t>
    </r>
  </si>
  <si>
    <t>∑TPEA: sumatoria del termino efectivo utilizado por la Autoridad Ambiental para la adopción de decisiones en los trámites de Permiso de Emisiones Admosfericas en la vigencia del reporte (número de días)</t>
  </si>
  <si>
    <r>
      <t>∑</t>
    </r>
    <r>
      <rPr>
        <vertAlign val="subscript"/>
        <sz val="9"/>
        <color rgb="FF000000"/>
        <rFont val="Calibri"/>
        <family val="2"/>
        <scheme val="minor"/>
      </rPr>
      <t>i=1</t>
    </r>
    <r>
      <rPr>
        <sz val="9"/>
        <color rgb="FF000000"/>
        <rFont val="Calibri"/>
        <family val="2"/>
        <scheme val="minor"/>
      </rPr>
      <t xml:space="preserve">NSPEA: Sumatoria del número de solicitudes dePermiso de Emisiones Admosfericas  decididas en la vigencia del reporte </t>
    </r>
  </si>
  <si>
    <t>Tx PEA: termino promedio efectivo de duración del trámite de Permiso de Emisiones Atmosféricas decididas</t>
  </si>
  <si>
    <r>
      <t>NÚMERO TOTAL DE TRÁMITES ∑</t>
    </r>
    <r>
      <rPr>
        <b/>
        <vertAlign val="subscript"/>
        <sz val="9"/>
        <color rgb="FF000000"/>
        <rFont val="Calibri"/>
        <family val="2"/>
        <scheme val="minor"/>
      </rPr>
      <t>i=1</t>
    </r>
    <r>
      <rPr>
        <b/>
        <sz val="9"/>
        <color rgb="FF000000"/>
        <rFont val="Calibri"/>
        <family val="2"/>
        <scheme val="minor"/>
      </rPr>
      <t>TNS</t>
    </r>
  </si>
  <si>
    <t>Total de trámites sin resolver</t>
  </si>
  <si>
    <t>Porcentaje de cumplimiento de los términos para la atención de los trámites ambientales
PCT</t>
  </si>
  <si>
    <r>
      <t>Ponderador (P</t>
    </r>
    <r>
      <rPr>
        <b/>
        <vertAlign val="subscript"/>
        <sz val="9"/>
        <color rgb="FF000000"/>
        <rFont val="Calibri"/>
        <family val="2"/>
        <scheme val="minor"/>
      </rPr>
      <t>X</t>
    </r>
    <r>
      <rPr>
        <b/>
        <sz val="9"/>
        <color rgb="FF000000"/>
        <rFont val="Calibri"/>
        <family val="2"/>
        <scheme val="minor"/>
      </rPr>
      <t>)</t>
    </r>
  </si>
  <si>
    <t>Porcentaje de cumplimiento de los términos para la atención de los trámites ambientales
PCTTA</t>
  </si>
  <si>
    <t xml:space="preserve">Ley 1437 de 2011 </t>
  </si>
  <si>
    <t>Por la cual se expide el Código de Procedimiento Administrativo y de lo Contencioso Administrativo.</t>
  </si>
  <si>
    <t>Cumplimiento del 100% de los términos establecidos en la normatividad vigente para la atención de los trámites ambientales.</t>
  </si>
  <si>
    <r>
      <rPr>
        <b/>
        <sz val="10"/>
        <rFont val="Arial Narrow"/>
        <family val="2"/>
      </rPr>
      <t xml:space="preserve">Donde:
</t>
    </r>
    <r>
      <rPr>
        <sz val="10"/>
        <rFont val="Arial Narrow"/>
        <family val="2"/>
      </rPr>
      <t xml:space="preserve">
∑</t>
    </r>
    <r>
      <rPr>
        <sz val="11"/>
        <rFont val="Arial Narrow"/>
        <family val="2"/>
      </rPr>
      <t xml:space="preserve"> </t>
    </r>
    <r>
      <rPr>
        <i/>
        <vertAlign val="subscript"/>
        <sz val="11"/>
        <rFont val="Arial Narrow"/>
        <family val="2"/>
      </rPr>
      <t>i=1</t>
    </r>
    <r>
      <rPr>
        <sz val="10"/>
        <rFont val="Arial Narrow"/>
        <family val="2"/>
      </rPr>
      <t xml:space="preserve"> </t>
    </r>
    <r>
      <rPr>
        <i/>
        <sz val="10"/>
        <rFont val="Arial Narrow"/>
        <family val="2"/>
      </rPr>
      <t>NSx</t>
    </r>
    <r>
      <rPr>
        <sz val="10"/>
        <rFont val="Arial Narrow"/>
        <family val="2"/>
      </rPr>
      <t>: sumatoria del número de solicitudes decididas de x en la vigencia del reporte sin tener en cuenta la vigencia del radicado de la solicitud por parte del usuario.
∑</t>
    </r>
    <r>
      <rPr>
        <i/>
        <vertAlign val="subscript"/>
        <sz val="11"/>
        <rFont val="Arial Narrow"/>
        <family val="2"/>
      </rPr>
      <t xml:space="preserve"> i=1 </t>
    </r>
    <r>
      <rPr>
        <i/>
        <sz val="10"/>
        <rFont val="Arial Narrow"/>
        <family val="2"/>
      </rPr>
      <t>TNS</t>
    </r>
    <r>
      <rPr>
        <sz val="10"/>
        <rFont val="Arial Narrow"/>
        <family val="2"/>
      </rPr>
      <t xml:space="preserve">: sumatoria del número de solicitudes de todos los trámites decididos en la vigencia del reporte sin tener en cuenta la vigencia del radicado de la solicitud por parte del usuario.
Para cada uno de los trámites ambientales deberá establecer la línea base así:
Para su cálculo, se diligencia la siguiente información:
</t>
    </r>
    <r>
      <rPr>
        <u/>
        <sz val="10"/>
        <rFont val="Arial Narrow"/>
        <family val="2"/>
      </rPr>
      <t>Licencias ambientales:</t>
    </r>
    <r>
      <rPr>
        <sz val="10"/>
        <rFont val="Arial Narrow"/>
        <family val="2"/>
      </rPr>
      <t xml:space="preserve">
</t>
    </r>
  </si>
  <si>
    <t>Permisos de aprovechamiento forestal</t>
  </si>
  <si>
    <t xml:space="preserve">Permisos de emisiones atmosféricas </t>
  </si>
  <si>
    <r>
      <t>Porcentaje de cumplimiento de los términos para la atención de x
Donde: 
PCT:</t>
    </r>
    <r>
      <rPr>
        <sz val="10"/>
        <rFont val="Arial Narrow"/>
        <family val="2"/>
      </rPr>
      <t xml:space="preserve"> Porcentaje de cumplimiento de los términos para la atención de los trámites ambientales</t>
    </r>
    <r>
      <rPr>
        <b/>
        <sz val="10"/>
        <rFont val="Arial Narrow"/>
        <family val="2"/>
      </rPr>
      <t xml:space="preserve">
</t>
    </r>
    <r>
      <rPr>
        <b/>
        <i/>
        <sz val="10"/>
        <rFont val="Arial Narrow"/>
        <family val="2"/>
      </rPr>
      <t>x</t>
    </r>
    <r>
      <rPr>
        <b/>
        <sz val="10"/>
        <rFont val="Arial Narrow"/>
        <family val="2"/>
      </rPr>
      <t xml:space="preserve">: </t>
    </r>
    <r>
      <rPr>
        <sz val="10"/>
        <rFont val="Arial Narrow"/>
        <family val="2"/>
      </rPr>
      <t>Licencias ambientales, concesiones de agua (subterráneas y superficiales), permisos de aprovechamiento forestal (doméstico, persistente y único), permiso de emisiones atmosféricas y permisos de vertimiento de agua (aguas superficiales, aguas marinas o al suelo)</t>
    </r>
    <r>
      <rPr>
        <b/>
        <sz val="10"/>
        <rFont val="Arial Narrow"/>
        <family val="2"/>
      </rPr>
      <t xml:space="preserve">
t : </t>
    </r>
    <r>
      <rPr>
        <sz val="10"/>
        <rFont val="Arial Narrow"/>
        <family val="2"/>
      </rPr>
      <t xml:space="preserve">Termino establecido en la normatividad vigente para el trámite x.
</t>
    </r>
    <r>
      <rPr>
        <b/>
        <sz val="10"/>
        <rFont val="Arial Narrow"/>
        <family val="2"/>
      </rPr>
      <t xml:space="preserve">∑Tx: </t>
    </r>
    <r>
      <rPr>
        <sz val="10"/>
        <rFont val="Arial Narrow"/>
        <family val="2"/>
      </rPr>
      <t>Sumatoria del tiempo efectivo utilizado por la Autoridad Ambiental para la adopción de decisiones del trámite de x.</t>
    </r>
    <r>
      <rPr>
        <b/>
        <sz val="10"/>
        <rFont val="Arial Narrow"/>
        <family val="2"/>
      </rPr>
      <t xml:space="preserve">
∑ </t>
    </r>
    <r>
      <rPr>
        <b/>
        <i/>
        <vertAlign val="subscript"/>
        <sz val="11"/>
        <rFont val="Arial Narrow"/>
        <family val="2"/>
      </rPr>
      <t>i=1</t>
    </r>
    <r>
      <rPr>
        <b/>
        <vertAlign val="subscript"/>
        <sz val="11"/>
        <rFont val="Arial Narrow"/>
        <family val="2"/>
      </rPr>
      <t xml:space="preserve"> </t>
    </r>
    <r>
      <rPr>
        <b/>
        <sz val="11"/>
        <rFont val="Arial Narrow"/>
        <family val="2"/>
      </rPr>
      <t xml:space="preserve"> </t>
    </r>
    <r>
      <rPr>
        <b/>
        <sz val="10"/>
        <rFont val="Arial Narrow"/>
        <family val="2"/>
      </rPr>
      <t xml:space="preserve">NSx: </t>
    </r>
    <r>
      <rPr>
        <sz val="10"/>
        <rFont val="Arial Narrow"/>
        <family val="2"/>
      </rPr>
      <t>sumatoria del número de solicitudes decididas de x en la vigencia del reporte sin tener en cuenta la vigencia del radicado de la solicitud por parte del usuario.</t>
    </r>
    <r>
      <rPr>
        <b/>
        <sz val="10"/>
        <rFont val="Arial Narrow"/>
        <family val="2"/>
      </rPr>
      <t xml:space="preserve">
</t>
    </r>
    <r>
      <rPr>
        <b/>
        <i/>
        <sz val="10"/>
        <rFont val="Arial Narrow"/>
        <family val="2"/>
      </rPr>
      <t>i = 1</t>
    </r>
    <r>
      <rPr>
        <b/>
        <sz val="10"/>
        <rFont val="Arial Narrow"/>
        <family val="2"/>
      </rPr>
      <t>:</t>
    </r>
    <r>
      <rPr>
        <sz val="10"/>
        <rFont val="Arial Narrow"/>
        <family val="2"/>
      </rPr>
      <t xml:space="preserve"> Vigencia del reporte</t>
    </r>
    <r>
      <rPr>
        <b/>
        <sz val="10"/>
        <rFont val="Arial Narrow"/>
        <family val="2"/>
      </rPr>
      <t xml:space="preserve">
El cálculo del indicador 
Donde: 
PCTTA: </t>
    </r>
    <r>
      <rPr>
        <sz val="10"/>
        <rFont val="Arial Narrow"/>
        <family val="2"/>
      </rPr>
      <t>Porcentaje de cumplimiento de los términos para la atención de los trámites ambientales</t>
    </r>
    <r>
      <rPr>
        <b/>
        <sz val="10"/>
        <rFont val="Arial Narrow"/>
        <family val="2"/>
      </rPr>
      <t xml:space="preserve">
PCT </t>
    </r>
    <r>
      <rPr>
        <b/>
        <vertAlign val="subscript"/>
        <sz val="10"/>
        <rFont val="Arial Narrow"/>
        <family val="2"/>
      </rPr>
      <t>LA</t>
    </r>
    <r>
      <rPr>
        <b/>
        <sz val="10"/>
        <rFont val="Arial Narrow"/>
        <family val="2"/>
      </rPr>
      <t xml:space="preserve">: </t>
    </r>
    <r>
      <rPr>
        <sz val="10"/>
        <rFont val="Arial Narrow"/>
        <family val="2"/>
      </rPr>
      <t>Porcentaje de cumplimiento de los términos para la atención de los trámites ambientales para Licencia Ambienta</t>
    </r>
    <r>
      <rPr>
        <b/>
        <sz val="10"/>
        <rFont val="Arial Narrow"/>
        <family val="2"/>
      </rPr>
      <t xml:space="preserve">
PCT </t>
    </r>
    <r>
      <rPr>
        <b/>
        <vertAlign val="subscript"/>
        <sz val="10"/>
        <rFont val="Arial Narrow"/>
        <family val="2"/>
      </rPr>
      <t>AF</t>
    </r>
    <r>
      <rPr>
        <b/>
        <sz val="10"/>
        <rFont val="Arial Narrow"/>
        <family val="2"/>
      </rPr>
      <t xml:space="preserve">: </t>
    </r>
    <r>
      <rPr>
        <sz val="10"/>
        <rFont val="Arial Narrow"/>
        <family val="2"/>
      </rPr>
      <t>Porcentaje de cumplimiento de los términos para la atención de los trámites ambientales para Aprovechamiento Forestal</t>
    </r>
    <r>
      <rPr>
        <b/>
        <sz val="10"/>
        <rFont val="Arial Narrow"/>
        <family val="2"/>
      </rPr>
      <t xml:space="preserve">
PCT </t>
    </r>
    <r>
      <rPr>
        <b/>
        <vertAlign val="subscript"/>
        <sz val="10"/>
        <rFont val="Arial Narrow"/>
        <family val="2"/>
      </rPr>
      <t>CA</t>
    </r>
    <r>
      <rPr>
        <b/>
        <sz val="10"/>
        <rFont val="Arial Narrow"/>
        <family val="2"/>
      </rPr>
      <t xml:space="preserve">: </t>
    </r>
    <r>
      <rPr>
        <sz val="10"/>
        <rFont val="Arial Narrow"/>
        <family val="2"/>
      </rPr>
      <t>Porcentaje de cumplimiento de los términos para la atención de los trámites ambientales para Concesión de aguas</t>
    </r>
    <r>
      <rPr>
        <b/>
        <sz val="10"/>
        <rFont val="Arial Narrow"/>
        <family val="2"/>
      </rPr>
      <t xml:space="preserve">
PCT </t>
    </r>
    <r>
      <rPr>
        <b/>
        <vertAlign val="subscript"/>
        <sz val="10"/>
        <rFont val="Arial Narrow"/>
        <family val="2"/>
      </rPr>
      <t>PV</t>
    </r>
    <r>
      <rPr>
        <b/>
        <sz val="10"/>
        <rFont val="Arial Narrow"/>
        <family val="2"/>
      </rPr>
      <t xml:space="preserve">: </t>
    </r>
    <r>
      <rPr>
        <sz val="10"/>
        <rFont val="Arial Narrow"/>
        <family val="2"/>
      </rPr>
      <t>Porcentaje de cumplimiento de los términos para la atención de los trámites ambientales para Permiso de Vertimiento</t>
    </r>
    <r>
      <rPr>
        <b/>
        <sz val="10"/>
        <rFont val="Arial Narrow"/>
        <family val="2"/>
      </rPr>
      <t xml:space="preserve">
PCT </t>
    </r>
    <r>
      <rPr>
        <b/>
        <vertAlign val="subscript"/>
        <sz val="10"/>
        <rFont val="Arial Narrow"/>
        <family val="2"/>
      </rPr>
      <t>EA</t>
    </r>
    <r>
      <rPr>
        <b/>
        <sz val="10"/>
        <rFont val="Arial Narrow"/>
        <family val="2"/>
      </rPr>
      <t xml:space="preserve">: </t>
    </r>
    <r>
      <rPr>
        <sz val="10"/>
        <rFont val="Arial Narrow"/>
        <family val="2"/>
      </rPr>
      <t>Porcentaje de cumplimiento de los términos para la atención de los trámites ambientales para Emisión Atmosférica</t>
    </r>
    <r>
      <rPr>
        <b/>
        <sz val="10"/>
        <rFont val="Arial Narrow"/>
        <family val="2"/>
      </rPr>
      <t xml:space="preserve">
P</t>
    </r>
    <r>
      <rPr>
        <b/>
        <i/>
        <sz val="10"/>
        <rFont val="Arial Narrow"/>
        <family val="2"/>
      </rPr>
      <t>x</t>
    </r>
    <r>
      <rPr>
        <b/>
        <sz val="10"/>
        <rFont val="Arial Narrow"/>
        <family val="2"/>
      </rPr>
      <t xml:space="preserve"> : </t>
    </r>
    <r>
      <rPr>
        <sz val="10"/>
        <rFont val="Arial Narrow"/>
        <family val="2"/>
      </rPr>
      <t>Ponderador para el trámite</t>
    </r>
    <r>
      <rPr>
        <b/>
        <sz val="10"/>
        <rFont val="Arial Narrow"/>
        <family val="2"/>
      </rPr>
      <t xml:space="preserve">
Para el cálculo del ponderador para el trámite
</t>
    </r>
  </si>
  <si>
    <t>c. Número de solicitudes con desestimiento de trámite vigencia del reporte</t>
  </si>
  <si>
    <t>∑TPV: sumatoria del termino efectivo utilizado por la Autoridad Ambiental para la adopción  de decisiones en los trámites de Permisos de vertimiento en la vigencia del reporte (número de días)</t>
  </si>
  <si>
    <t>b. Número de solicitudes radicadas en la vigencia del reporte</t>
  </si>
  <si>
    <t>Total de solicitudes pendientes por decidir (a+b)-c -∑i=1NSCA</t>
  </si>
  <si>
    <t>Total de solicitudes pendientes por decidir (a+b)-c-∑i=1NSLA:</t>
  </si>
  <si>
    <t>Total de solicitudes pendientes por decidir (a+b)-c-∑i=1NSPV</t>
  </si>
  <si>
    <t>Total de solicitudes pendientes por decidir (a+b)-c-∑i=1NSFA:</t>
  </si>
  <si>
    <t>Total de solicitudes pendientes por decidir (a+b)-c-∑i=1NPEA</t>
  </si>
  <si>
    <t>Se entiende por trámite ambiental el conjunto de requisitos, pasos o acciones, regulados por el Estado dentro de un procedimiento administrativo misional que deben efectuar los ciudadanos ante una institución de la administración pública, o particular que ejerce funciones administrativas, para hacer efectivo un derecho o cumplir con una obligación prevista o autorizada por la ley, cuyo resultado es un producto o servicio. (DAPF, https://www.funcionpublica.gov.co/glosario/-/wiki/Glosario+2/Tr%C3%A1mite).
Se entiende por termino el plazo previsto por la normatividad vigente en cada caso, para resolver los diferentes trámites ambientales.</t>
  </si>
  <si>
    <t xml:space="preserve">Permisos de vertimiento </t>
  </si>
  <si>
    <t>Tx PV: termino promedio efectivo de duración del trámite de Permisos de vertimientode  decididas</t>
  </si>
  <si>
    <r>
      <t>∑</t>
    </r>
    <r>
      <rPr>
        <vertAlign val="subscript"/>
        <sz val="9"/>
        <color rgb="FF000000"/>
        <rFont val="Calibri"/>
        <family val="2"/>
        <scheme val="minor"/>
      </rPr>
      <t>i=1</t>
    </r>
    <r>
      <rPr>
        <sz val="9"/>
        <color rgb="FF000000"/>
        <rFont val="Calibri"/>
        <family val="2"/>
        <scheme val="minor"/>
      </rPr>
      <t xml:space="preserve">NSPV: Sumatoria del número de solicitudes de Permiso de Vertimiento decididas en la vigencia del reporte </t>
    </r>
  </si>
  <si>
    <t xml:space="preserve">Para el cálculo del indicador se debe entender como tiempo efectivo, el periodo de tiempo en días habiles que dura el proceso en manos de la autoridad ambiental, que resulta de descontar del tiempo total desde la radicación de la solicitud hasta la manifestación final de la autoridad ambiental, descontando el tiempo utilizado por el peticionario para atender los actos de trámite expdidos en el proceso. En los casos de audiencias públicas, consultas previas y cual quier otro trámite que requiera de suspención de los terminos, el tiempo que dure la suspensión no se tendra encuenta para el cálculo del tiempo efectivo de la evaluación.
Para el cálculo del indicador se contabilizaran todas las solicitudes que fueron resueltas en la vigencia del reporte sin tener en cuenta la fecha de la radicación de la solicitud; se entiende por resuletos aquellos trámites que por acto administrativo se otorge o niege; no se contabilizaran aquellas que se archiven en el proceso de evaluación por la no presentación de requerimientos realizados al usuario en actos administrativos de trámite.  </t>
  </si>
  <si>
    <t>SD</t>
  </si>
  <si>
    <r>
      <rPr>
        <b/>
        <sz val="10"/>
        <rFont val="Arial Narrow"/>
        <family val="2"/>
      </rPr>
      <t xml:space="preserve">1. Licencia ambiental </t>
    </r>
    <r>
      <rPr>
        <sz val="10"/>
        <rFont val="Arial Narrow"/>
        <family val="2"/>
      </rPr>
      <t>: los trámites  de licencia ambiental que se reportaran para el calculo del indicador serán aquellos tramites que indica el artículo  2.2.2.3.2.3. del Decreto 1076 de 2015  los cuales son competencia de las Corporaciones Autónomas Regionales</t>
    </r>
    <r>
      <rPr>
        <i/>
        <sz val="10"/>
        <rFont val="Arial Narrow"/>
        <family val="2"/>
      </rPr>
      <t xml:space="preserve"> "(...) Las Corporaciones Autónomas Regionales, las de Desarrollo Sostenible, los Grandes Centros Urbanos y las autoridades ambientales creadas mediante la Ley 768 de 2002, otorgarán o negarán la licencia ambiental para los siguientes proyectos, obras o actividades, que se ejecuten en el área de su jurisdicción (...)"
</t>
    </r>
    <r>
      <rPr>
        <b/>
        <i/>
        <sz val="10"/>
        <rFont val="Arial Narrow"/>
        <family val="2"/>
      </rPr>
      <t xml:space="preserve">'2. Aprovechamiento forestal: </t>
    </r>
    <r>
      <rPr>
        <i/>
        <sz val="10"/>
        <rFont val="Arial Narrow"/>
        <family val="2"/>
      </rPr>
      <t>Conforme al artículo 2.2.1.1.7.9 del Decreto 1076 de 2015 indica que “Todos los aprovechamientos forestales de bosques naturales o de la flora silvestre deberán ser revisados por lo menos semestralmente por la Corporación competente. Para la práctica de las visitas se utilizará la cartografía disponible y se empleará el Sistema de Posicionamiento Global (GPS). De la visita se elaborará un concepto técnico en el cual se dejará constancia de lo observado en el terreno y del cumplimiento o no de las obligaciones establecidas en la providencia que otorgó el aprovechamiento forestal o de productos de la flora silvestre. (…)” (Negrilla y subrayado propio).
Para el reporte de los tiempos de aprovechamientos forestales se tendrán encuenta las siguientes clases de aprovechamiento forestal de conformidad al artículo 2,2,1,1,3,1 del Decreto 1076 de 2015:</t>
    </r>
  </si>
  <si>
    <r>
      <rPr>
        <b/>
        <sz val="10"/>
        <rFont val="Arial Narrow"/>
        <family val="2"/>
      </rPr>
      <t>4. Concesiones de agua:</t>
    </r>
    <r>
      <rPr>
        <sz val="10"/>
        <rFont val="Arial Narrow"/>
        <family val="2"/>
      </rPr>
      <t xml:space="preserve"> se entendera consesión de agua las que se denominen así para las aguas superficiales, subterraneas, de reuso y las termominerales.
5. </t>
    </r>
    <r>
      <rPr>
        <b/>
        <sz val="10"/>
        <rFont val="Arial Narrow"/>
        <family val="2"/>
      </rPr>
      <t>Permiso de emisión atmosférica.</t>
    </r>
    <r>
      <rPr>
        <sz val="10"/>
        <rFont val="Arial Narrow"/>
        <family val="2"/>
      </rPr>
      <t xml:space="preserve"> El permiso de emisión atmosférica es el que concede la autoridad ambiental competente, mediante acto administrativo, para que una persona natural o jurídica, pública o privada, dentro de los límites permisibles establecidos en las normas ambientales respectivas, pueda realizar emisiones al aire. El permiso sólo se otorgará al propietario de la obra, empresa, actividad, industria o establecimiento que origina las emisiones con fome lo establece el artículo 2.2.5.1.7.1 y siguientes</t>
    </r>
  </si>
  <si>
    <t>a. Número de solicitudes de árbol aislado sin desición a corte 31 de diciembre de la vigencia anterior</t>
  </si>
  <si>
    <t>a. Número de solicitudes único, persisitente y domestico sin desición a corte 31 de diciembre de la vigencia anterior</t>
  </si>
  <si>
    <t>b. Número de solicitudes único, persisitente y domestico radicadas en la vigencia del reporte</t>
  </si>
  <si>
    <t>c. Número de solicitudes único, persisitente y domesticocon desestimiento de trámite vigencia del reporte</t>
  </si>
  <si>
    <t>b. Número de solicitudes de de árbol aislado radicadas en la vigencia del reporte</t>
  </si>
  <si>
    <t>c. Número de solicitudes de árbol aislado con desestimiento de trámite vigencia del reporte</t>
  </si>
  <si>
    <r>
      <t>∑</t>
    </r>
    <r>
      <rPr>
        <vertAlign val="subscript"/>
        <sz val="9"/>
        <color rgb="FF000000"/>
        <rFont val="Calibri"/>
        <family val="2"/>
        <scheme val="minor"/>
      </rPr>
      <t>i=1</t>
    </r>
    <r>
      <rPr>
        <sz val="9"/>
        <color rgb="FF000000"/>
        <rFont val="Calibri"/>
        <family val="2"/>
        <scheme val="minor"/>
      </rPr>
      <t xml:space="preserve">NSAF: Sumatoria del número de solicitudes Aprovechamiento Forestal  único, persisitente y domestico decididas en la vigencia del reporte </t>
    </r>
  </si>
  <si>
    <r>
      <t>∑</t>
    </r>
    <r>
      <rPr>
        <vertAlign val="subscript"/>
        <sz val="9"/>
        <color rgb="FF000000"/>
        <rFont val="Calibri"/>
        <family val="2"/>
        <scheme val="minor"/>
      </rPr>
      <t>i=1</t>
    </r>
    <r>
      <rPr>
        <sz val="9"/>
        <color rgb="FF000000"/>
        <rFont val="Calibri"/>
        <family val="2"/>
        <scheme val="minor"/>
      </rPr>
      <t xml:space="preserve">NSAF: Sumatoria del número de solicitudes de Árbol aisado decididas en la vigencia del reporte </t>
    </r>
  </si>
  <si>
    <t xml:space="preserve">Tx AF: termino promedio efectivo de duración del trámite </t>
  </si>
  <si>
    <t>Aprovechamiento Forestal</t>
  </si>
  <si>
    <t>Emisiones atmosféricas</t>
  </si>
  <si>
    <t>Vertimiento</t>
  </si>
  <si>
    <r>
      <t>PCT</t>
    </r>
    <r>
      <rPr>
        <vertAlign val="subscript"/>
        <sz val="9"/>
        <color rgb="FF000000"/>
        <rFont val="Calibri"/>
        <family val="2"/>
        <scheme val="minor"/>
      </rPr>
      <t xml:space="preserve"> PEA</t>
    </r>
    <r>
      <rPr>
        <sz val="9"/>
        <color rgb="FF000000"/>
        <rFont val="Calibri"/>
        <family val="2"/>
        <scheme val="minor"/>
      </rPr>
      <t>: Porcentaje de cumplimiento de los términos para la atención de los trámites ambientales para  Emisiones Admosféricas</t>
    </r>
  </si>
  <si>
    <r>
      <t>PCT</t>
    </r>
    <r>
      <rPr>
        <vertAlign val="subscript"/>
        <sz val="9"/>
        <color rgb="FF000000"/>
        <rFont val="Calibri"/>
        <family val="2"/>
        <scheme val="minor"/>
      </rPr>
      <t xml:space="preserve"> PV</t>
    </r>
    <r>
      <rPr>
        <sz val="9"/>
        <color rgb="FF000000"/>
        <rFont val="Calibri"/>
        <family val="2"/>
        <scheme val="minor"/>
      </rPr>
      <t>: Porcentaje de cumplimiento de los términos para la atención de los trámites ambientales para  vertimiento</t>
    </r>
  </si>
  <si>
    <r>
      <rPr>
        <b/>
        <sz val="10"/>
        <rFont val="Arial Narrow"/>
        <family val="2"/>
      </rPr>
      <t xml:space="preserve"> a) Únicos.</t>
    </r>
    <r>
      <rPr>
        <sz val="10"/>
        <rFont val="Arial Narrow"/>
        <family val="2"/>
      </rPr>
      <t xml:space="preserve"> Los que se realizan por una sola vez, en áreas donde con base en estudios técnicos se demuestre mejor aptitud de uso del suelo diferente al forestal o cuando existan razones de utilidad pública e interés social. Los aprovechamientos forestales únicos pueden contener la obligación de dejar limpio el terreno, al término del aprovechamiento, pero no la de renovar o conservar el bosque;
</t>
    </r>
    <r>
      <rPr>
        <b/>
        <sz val="10"/>
        <rFont val="Arial Narrow"/>
        <family val="2"/>
      </rPr>
      <t>b) Persistentes.</t>
    </r>
    <r>
      <rPr>
        <sz val="10"/>
        <rFont val="Arial Narrow"/>
        <family val="2"/>
      </rPr>
      <t xml:space="preserve"> Los que se efectúan con criterios de sostenibilidad y con la obligación de conservar el rendimiento normal del bosque con técnicas silvícolas, que permitan su renovación. Por rendimiento normal del bosque se entiende su desarrollo o producción sostenible, de manera tal que se garantice la permanencia del bosque;
</t>
    </r>
    <r>
      <rPr>
        <b/>
        <sz val="10"/>
        <rFont val="Arial Narrow"/>
        <family val="2"/>
      </rPr>
      <t xml:space="preserve">c) Domésticos. </t>
    </r>
    <r>
      <rPr>
        <sz val="10"/>
        <rFont val="Arial Narrow"/>
        <family val="2"/>
      </rPr>
      <t>Los que se efectúan exclusivamente para satisfacer necesidades vitales domesticas sin que se puedan comercializar sus productos.
Así mismo, se incluira el  trámite para árboles aislados,  que no es una clase de aprovechamiento sino un recurso forestal, los cuales pueden estar ubicados dentro o fuera de la cobertura de bosque natural y estan definidos por el  Decreto 1076 de 2015, artículo 2.2.1.1.1.1, así:
(...)</t>
    </r>
    <r>
      <rPr>
        <b/>
        <sz val="10"/>
        <rFont val="Arial Narrow"/>
        <family val="2"/>
      </rPr>
      <t xml:space="preserve"> Árboles aislados dentro de la cobertura de bosque natural. </t>
    </r>
    <r>
      <rPr>
        <sz val="10"/>
        <rFont val="Arial Narrow"/>
        <family val="2"/>
      </rPr>
      <t xml:space="preserve">Son los árboles ubicados en terrenos de dominio público o en predios de propiedad privada que se encuentren caídos o muertos por causas naturales, o que por razones de orden fitosanitario debidamente comprobadas, requieran ser talados.
</t>
    </r>
    <r>
      <rPr>
        <b/>
        <sz val="10"/>
        <rFont val="Arial Narrow"/>
        <family val="2"/>
      </rPr>
      <t>Árboles aislados fuera de la cobertura de bosque natural.</t>
    </r>
    <r>
      <rPr>
        <sz val="10"/>
        <rFont val="Arial Narrow"/>
        <family val="2"/>
      </rPr>
      <t xml:space="preserve"> Son los individuos que resulten de regeneración natural, árboles plantados o establecidos y que no son parte de una cobertura de bosque natural o cultivo. forestal con fines comerciales. (...)</t>
    </r>
  </si>
  <si>
    <r>
      <t>El indicador mide los cambios en la eficacia por parte de la autoridad ambiental en la resolución de las solicitudes de trámites ambientales (licencias ambientales, concesiones de agua subterráneas y superficiales, permisos de aprovechamiento forestal doméstico, persistente y único, permisos de emisiones atmosféricas y permisos de vertimiento de agua al medio natural: aguas superficiales, aguas marinas o al suelo).
Las autorizaciones administrativa ambientales cualquiera que sea su denominación específica, corresponde a la facultad  que otorga la administración a un usuario de carácter público o privado para el uso (utilización o aprovechamiento) o afectación de los recursos naturales renovables o la ejecución de proyectos, obras o actividades que puedan producir deterioro grave a los recursos naturales renovables o al medio ambiente o introducir modificaciones considerables o notorias al paisaje, previa comprobación de su adecuación al ordenamiento jurídico y valoración del interés afectado, las cuales  se traducen en permisos, concesiones, autorizaciones, asociaciones y licencias ambientales.  
La Ley 99 de 1993 en su artículo 70 establece todo trámite ambiental requiere acto de iniciación de trámite que se notificará y publicará en los términos previstos en el Código Contencioso Administrativo. 
Cada autorización administrativa posee un término y procedimiento propio; el termino establecido para la evaluación de una Licencia Ambiental es de 76 días hábiles, concesiones de agua subterráneas y superficiales 61 días hábiles, permisos de aprovechamiento forestal doméstico, persistente y único es de 41 días habiles, permisos de emisiones atmosféricas 150 días</t>
    </r>
    <r>
      <rPr>
        <b/>
        <sz val="10"/>
        <rFont val="Arial Narrow"/>
        <family val="2"/>
      </rPr>
      <t xml:space="preserve"> </t>
    </r>
    <r>
      <rPr>
        <sz val="10"/>
        <rFont val="Arial Narrow"/>
        <family val="2"/>
      </rPr>
      <t xml:space="preserve">hábiles y permisos de vertimiento de agua al suelo y al agua 85 días hábiles. 
El trámite ambiental de aprovechamiento forestal se reportaran los aprovechamientos forestales únicos, dosmesticos y persistentes de bosque natural, así como las autorizaciones de árboles aislados dentro y fuera de la cobertura de bosque natural, que conforme al artículo 2.2.1.1.1.1 del Decreto 1076 de 2015 se definen como como </t>
    </r>
    <r>
      <rPr>
        <i/>
        <sz val="10"/>
        <rFont val="Arial Narrow"/>
        <family val="2"/>
      </rPr>
      <t xml:space="preserve">(...) </t>
    </r>
    <r>
      <rPr>
        <b/>
        <i/>
        <sz val="10"/>
        <rFont val="Arial Narrow"/>
        <family val="2"/>
      </rPr>
      <t>Árboles aislados dentro de la cobertura de bosque natural.</t>
    </r>
    <r>
      <rPr>
        <i/>
        <sz val="10"/>
        <rFont val="Arial Narrow"/>
        <family val="2"/>
      </rPr>
      <t xml:space="preserve"> Son los árboles ubicados en terrenos de dominio público o en predios de propiedad privada que se encuentren caídos o muertos por causas naturales, o que por razones de orden fitosanitario debidamente comprobadas, requieran ser talados; </t>
    </r>
    <r>
      <rPr>
        <b/>
        <i/>
        <sz val="10"/>
        <rFont val="Arial Narrow"/>
        <family val="2"/>
      </rPr>
      <t>Árboles aislados fuera de la cobertura de bosque natural</t>
    </r>
    <r>
      <rPr>
        <i/>
        <sz val="10"/>
        <rFont val="Arial Narrow"/>
        <family val="2"/>
      </rPr>
      <t>. Son los individuos que resulten de regeneración natural, árboles plantados o establecidos y que no son parte de una cobertura de bosque natural o cultivo. forestal con fines comerciales. (...)</t>
    </r>
  </si>
  <si>
    <t>Cumplimiento al tiempo de evaluación de los trámites ambientales resueltos por la Autoridad Ambiental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</si>
</sst>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0%;\-0;;@"/>
    <numFmt numFmtId="165" formatCode="0;\-0;;@"/>
    <numFmt numFmtId="166" formatCode="0.0"/>
  </numFmts>
  <fonts count="5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b/>
      <sz val="12"/>
      <name val="Arial Narrow"/>
      <family val="2"/>
    </font>
    <font>
      <sz val="9"/>
      <color rgb="FF000000"/>
      <name val="Calibri"/>
      <family val="2"/>
      <scheme val="minor"/>
    </font>
    <font>
      <b/>
      <i/>
      <sz val="9"/>
      <color indexed="8"/>
      <name val="Calibri"/>
      <family val="2"/>
      <scheme val="minor"/>
    </font>
    <font>
      <i/>
      <sz val="9"/>
      <color rgb="FF000000"/>
      <name val="Calibri"/>
      <family val="2"/>
      <scheme val="minor"/>
    </font>
    <font>
      <u/>
      <sz val="11"/>
      <color theme="10"/>
      <name val="Calibri"/>
      <family val="2"/>
      <scheme val="minor"/>
    </font>
    <font>
      <b/>
      <sz val="10"/>
      <color rgb="FF006100"/>
      <name val="Calibri"/>
      <family val="2"/>
      <scheme val="minor"/>
    </font>
    <font>
      <sz val="9"/>
      <color theme="1"/>
      <name val="Calibri"/>
      <family val="2"/>
      <scheme val="minor"/>
    </font>
    <font>
      <sz val="10"/>
      <color theme="1"/>
      <name val="Calibri"/>
      <family val="2"/>
      <scheme val="minor"/>
    </font>
    <font>
      <b/>
      <sz val="9"/>
      <color rgb="FF000000"/>
      <name val="Calibri"/>
      <family val="2"/>
      <scheme val="minor"/>
    </font>
    <font>
      <b/>
      <u/>
      <sz val="9"/>
      <color rgb="FF000000"/>
      <name val="Calibri"/>
      <family val="2"/>
      <scheme val="minor"/>
    </font>
    <font>
      <b/>
      <sz val="8"/>
      <color rgb="FF000000"/>
      <name val="Arial Narrow"/>
      <family val="2"/>
    </font>
    <font>
      <b/>
      <i/>
      <sz val="10"/>
      <name val="Arial Narrow"/>
      <family val="2"/>
    </font>
    <font>
      <b/>
      <vertAlign val="subscript"/>
      <sz val="10"/>
      <name val="Arial Narrow"/>
      <family val="2"/>
    </font>
    <font>
      <u/>
      <sz val="10"/>
      <color theme="10"/>
      <name val="Arial"/>
      <family val="2"/>
    </font>
    <font>
      <u/>
      <sz val="10"/>
      <name val="Arial Narrow"/>
      <family val="2"/>
    </font>
    <font>
      <i/>
      <sz val="10"/>
      <name val="Arial Narrow"/>
      <family val="2"/>
    </font>
    <font>
      <b/>
      <vertAlign val="subscript"/>
      <sz val="9"/>
      <color rgb="FF000000"/>
      <name val="Calibri"/>
      <family val="2"/>
      <scheme val="minor"/>
    </font>
    <font>
      <vertAlign val="subscript"/>
      <sz val="9"/>
      <color rgb="FF000000"/>
      <name val="Calibri"/>
      <family val="2"/>
      <scheme val="minor"/>
    </font>
    <font>
      <sz val="10"/>
      <color rgb="FF006100"/>
      <name val="Calibri"/>
      <family val="2"/>
      <scheme val="minor"/>
    </font>
    <font>
      <b/>
      <u/>
      <sz val="9"/>
      <name val="Calibri"/>
      <family val="2"/>
      <scheme val="minor"/>
    </font>
    <font>
      <b/>
      <vertAlign val="subscript"/>
      <sz val="11"/>
      <name val="Arial Narrow"/>
      <family val="2"/>
    </font>
    <font>
      <b/>
      <sz val="11"/>
      <name val="Arial Narrow"/>
      <family val="2"/>
    </font>
    <font>
      <b/>
      <i/>
      <vertAlign val="subscript"/>
      <sz val="11"/>
      <name val="Arial Narrow"/>
      <family val="2"/>
    </font>
    <font>
      <i/>
      <vertAlign val="subscript"/>
      <sz val="11"/>
      <name val="Arial Narrow"/>
      <family val="2"/>
    </font>
    <font>
      <sz val="11"/>
      <name val="Arial Narrow"/>
      <family val="2"/>
    </font>
    <font>
      <b/>
      <sz val="11"/>
      <color theme="1"/>
      <name val="Calibri"/>
      <family val="2"/>
      <scheme val="minor"/>
    </font>
    <font>
      <u/>
      <sz val="10"/>
      <color theme="10"/>
      <name val="Arial"/>
      <family val="2"/>
    </font>
    <font>
      <sz val="11"/>
      <color theme="1"/>
      <name val="Arial Narrow"/>
      <family val="2"/>
    </font>
    <font>
      <sz val="9"/>
      <color rgb="FF000000"/>
      <name val="Arial Narrow"/>
      <family val="2"/>
    </font>
    <font>
      <b/>
      <sz val="9"/>
      <color rgb="FF000000"/>
      <name val="Arial Narrow"/>
      <family val="2"/>
    </font>
    <font>
      <b/>
      <u/>
      <sz val="9"/>
      <color rgb="FF000000"/>
      <name val="Arial Narrow"/>
      <family val="2"/>
    </font>
    <font>
      <sz val="10"/>
      <name val="Arial"/>
      <family val="2"/>
    </font>
    <font>
      <sz val="10"/>
      <color rgb="FF000000"/>
      <name val="Arial Narrow"/>
      <family val="2"/>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1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s>
  <cellStyleXfs count="22">
    <xf numFmtId="0" fontId="0" fillId="0" borderId="0"/>
    <xf numFmtId="0" fontId="5" fillId="0" borderId="0"/>
    <xf numFmtId="0" fontId="14" fillId="0" borderId="0"/>
    <xf numFmtId="0" fontId="26" fillId="0" borderId="0" applyNumberFormat="0" applyFill="0" applyBorder="0" applyAlignment="0" applyProtection="0"/>
    <xf numFmtId="9" fontId="5" fillId="0" borderId="0" applyFont="0" applyFill="0" applyBorder="0" applyAlignment="0" applyProtection="0"/>
    <xf numFmtId="0" fontId="35" fillId="0" borderId="0" applyNumberFormat="0" applyFill="0" applyBorder="0" applyAlignment="0" applyProtection="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48" fillId="0" borderId="0" applyNumberForma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9" fontId="14" fillId="0" borderId="0" applyFont="0" applyFill="0" applyBorder="0" applyAlignment="0" applyProtection="0"/>
    <xf numFmtId="0" fontId="2" fillId="0" borderId="0"/>
    <xf numFmtId="9" fontId="2" fillId="0" borderId="0" applyFont="0" applyFill="0" applyBorder="0" applyAlignment="0" applyProtection="0"/>
    <xf numFmtId="9" fontId="14"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9" fontId="53" fillId="0" borderId="0" applyFont="0" applyFill="0" applyBorder="0" applyAlignment="0" applyProtection="0"/>
  </cellStyleXfs>
  <cellXfs count="565">
    <xf numFmtId="0" fontId="0" fillId="0" borderId="0" xfId="0"/>
    <xf numFmtId="0" fontId="6" fillId="0" borderId="0" xfId="0" applyFont="1" applyAlignment="1">
      <alignment horizontal="center" vertical="center" wrapText="1"/>
    </xf>
    <xf numFmtId="0" fontId="7" fillId="0" borderId="0" xfId="0" applyFont="1"/>
    <xf numFmtId="0" fontId="0" fillId="0" borderId="0" xfId="0" applyAlignment="1">
      <alignment horizontal="center"/>
    </xf>
    <xf numFmtId="0" fontId="12" fillId="0" borderId="9" xfId="0" applyFont="1" applyBorder="1" applyAlignment="1">
      <alignment horizontal="left" vertical="center" wrapText="1"/>
    </xf>
    <xf numFmtId="0" fontId="12" fillId="0" borderId="0" xfId="0" quotePrefix="1" applyFont="1" applyAlignment="1">
      <alignment horizontal="left" vertical="center" wrapText="1"/>
    </xf>
    <xf numFmtId="0" fontId="12" fillId="0" borderId="9" xfId="0" applyFont="1" applyBorder="1" applyAlignment="1">
      <alignment vertical="center" wrapText="1"/>
    </xf>
    <xf numFmtId="0" fontId="12" fillId="0" borderId="0" xfId="0" applyFont="1" applyAlignment="1">
      <alignment vertical="center" wrapText="1"/>
    </xf>
    <xf numFmtId="0" fontId="12" fillId="0" borderId="1" xfId="0" applyFont="1" applyBorder="1" applyAlignment="1">
      <alignment vertical="center" wrapText="1"/>
    </xf>
    <xf numFmtId="0" fontId="12" fillId="0" borderId="6" xfId="0" quotePrefix="1" applyFont="1" applyBorder="1" applyAlignment="1">
      <alignment vertical="center" wrapText="1"/>
    </xf>
    <xf numFmtId="0" fontId="12" fillId="0" borderId="5" xfId="0" quotePrefix="1" applyFont="1" applyBorder="1" applyAlignment="1">
      <alignment vertical="center" wrapText="1"/>
    </xf>
    <xf numFmtId="0" fontId="12" fillId="0" borderId="11" xfId="0" quotePrefix="1" applyFont="1" applyBorder="1" applyAlignment="1">
      <alignment horizontal="left" vertical="center" wrapText="1"/>
    </xf>
    <xf numFmtId="0" fontId="12" fillId="0" borderId="8" xfId="0" applyFont="1" applyBorder="1" applyAlignment="1">
      <alignment vertical="center" wrapText="1"/>
    </xf>
    <xf numFmtId="0" fontId="12"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6" fillId="2" borderId="0" xfId="0" applyFont="1" applyFill="1" applyAlignment="1">
      <alignment horizontal="center" vertical="center" wrapText="1"/>
    </xf>
    <xf numFmtId="0" fontId="7" fillId="2" borderId="0" xfId="0" applyFont="1" applyFill="1"/>
    <xf numFmtId="0" fontId="0" fillId="2" borderId="0" xfId="0" applyFill="1"/>
    <xf numFmtId="0" fontId="12" fillId="2" borderId="5" xfId="0" quotePrefix="1" applyFont="1" applyFill="1" applyBorder="1" applyAlignment="1">
      <alignment horizontal="left" vertical="center" wrapText="1"/>
    </xf>
    <xf numFmtId="0" fontId="12" fillId="2" borderId="7" xfId="0" quotePrefix="1" applyFont="1" applyFill="1" applyBorder="1" applyAlignment="1">
      <alignment horizontal="left" vertical="center" wrapText="1"/>
    </xf>
    <xf numFmtId="0" fontId="12" fillId="2" borderId="0" xfId="0" quotePrefix="1" applyFont="1" applyFill="1" applyAlignment="1">
      <alignment horizontal="left" vertical="center" wrapText="1"/>
    </xf>
    <xf numFmtId="0" fontId="12" fillId="2" borderId="12" xfId="0" quotePrefix="1" applyFont="1" applyFill="1" applyBorder="1" applyAlignment="1">
      <alignment horizontal="left" vertical="center" wrapText="1"/>
    </xf>
    <xf numFmtId="0" fontId="12" fillId="2" borderId="9" xfId="0" applyFont="1" applyFill="1" applyBorder="1" applyAlignment="1">
      <alignment vertical="center" wrapText="1"/>
    </xf>
    <xf numFmtId="0" fontId="12" fillId="2" borderId="10" xfId="0" applyFont="1" applyFill="1" applyBorder="1" applyAlignment="1">
      <alignment vertical="center" wrapText="1"/>
    </xf>
    <xf numFmtId="0" fontId="12" fillId="2" borderId="5" xfId="0" applyFont="1" applyFill="1" applyBorder="1" applyAlignment="1">
      <alignment vertical="center" wrapText="1"/>
    </xf>
    <xf numFmtId="0" fontId="13" fillId="2" borderId="0" xfId="0" applyFont="1" applyFill="1" applyAlignment="1">
      <alignment horizontal="left" vertical="center" wrapText="1"/>
    </xf>
    <xf numFmtId="0" fontId="12" fillId="2" borderId="0" xfId="0" applyFont="1" applyFill="1" applyAlignment="1">
      <alignment horizontal="center" vertical="center" wrapText="1"/>
    </xf>
    <xf numFmtId="0" fontId="12" fillId="0" borderId="0" xfId="0" applyFont="1" applyAlignment="1">
      <alignment horizontal="center" vertical="center" wrapText="1"/>
    </xf>
    <xf numFmtId="0" fontId="12" fillId="0" borderId="34" xfId="0" applyFont="1" applyBorder="1" applyAlignment="1">
      <alignment horizontal="center" vertical="center" wrapText="1"/>
    </xf>
    <xf numFmtId="0" fontId="12" fillId="2" borderId="5" xfId="0" applyFont="1" applyFill="1" applyBorder="1" applyAlignment="1">
      <alignment horizontal="center" vertical="center" wrapText="1"/>
    </xf>
    <xf numFmtId="0" fontId="13" fillId="2" borderId="5" xfId="0" applyFont="1" applyFill="1" applyBorder="1" applyAlignment="1">
      <alignment horizontal="left" vertical="center" wrapText="1"/>
    </xf>
    <xf numFmtId="0" fontId="12" fillId="0" borderId="12" xfId="0" applyFont="1" applyBorder="1" applyAlignment="1">
      <alignment horizontal="center" vertical="center" wrapText="1"/>
    </xf>
    <xf numFmtId="0" fontId="12" fillId="2" borderId="13"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2" fillId="2" borderId="33" xfId="0" applyFont="1" applyFill="1" applyBorder="1" applyAlignment="1">
      <alignment vertical="center" wrapText="1"/>
    </xf>
    <xf numFmtId="0" fontId="12" fillId="2" borderId="40" xfId="0" applyFont="1" applyFill="1" applyBorder="1" applyAlignment="1">
      <alignment horizontal="center" vertical="center" wrapText="1"/>
    </xf>
    <xf numFmtId="0" fontId="12" fillId="2" borderId="44" xfId="0" applyFont="1" applyFill="1" applyBorder="1" applyAlignment="1">
      <alignment horizontal="center" vertical="center" wrapText="1"/>
    </xf>
    <xf numFmtId="0" fontId="13" fillId="2" borderId="33" xfId="0" applyFont="1" applyFill="1" applyBorder="1" applyAlignment="1">
      <alignment horizontal="left" vertical="center" wrapText="1"/>
    </xf>
    <xf numFmtId="0" fontId="12" fillId="2" borderId="31" xfId="0" applyFont="1" applyFill="1" applyBorder="1" applyAlignment="1">
      <alignment horizontal="center" vertical="center" wrapText="1"/>
    </xf>
    <xf numFmtId="0" fontId="14" fillId="6" borderId="0" xfId="0" applyFont="1" applyFill="1"/>
    <xf numFmtId="0" fontId="14" fillId="5" borderId="0" xfId="0" applyFont="1" applyFill="1"/>
    <xf numFmtId="0" fontId="12" fillId="0" borderId="30" xfId="0" quotePrefix="1" applyFont="1" applyBorder="1" applyAlignment="1">
      <alignment horizontal="center" vertical="center" wrapText="1"/>
    </xf>
    <xf numFmtId="0" fontId="12" fillId="0" borderId="9" xfId="0" quotePrefix="1" applyFont="1" applyBorder="1" applyAlignment="1">
      <alignment horizontal="center" vertical="center" wrapText="1"/>
    </xf>
    <xf numFmtId="0" fontId="12" fillId="0" borderId="39" xfId="0" quotePrefix="1" applyFont="1" applyBorder="1" applyAlignment="1">
      <alignment horizontal="center" vertical="center" wrapText="1"/>
    </xf>
    <xf numFmtId="0" fontId="12" fillId="0" borderId="57" xfId="0" quotePrefix="1" applyFont="1" applyBorder="1" applyAlignment="1">
      <alignment horizontal="center" vertical="center" wrapText="1"/>
    </xf>
    <xf numFmtId="0" fontId="13" fillId="10" borderId="1" xfId="0" applyFont="1" applyFill="1" applyBorder="1" applyAlignment="1">
      <alignment horizontal="center" vertical="center" wrapText="1"/>
    </xf>
    <xf numFmtId="0" fontId="13" fillId="10" borderId="35" xfId="0" applyFont="1" applyFill="1" applyBorder="1" applyAlignment="1">
      <alignment horizontal="center" vertical="center" wrapText="1"/>
    </xf>
    <xf numFmtId="0" fontId="13" fillId="10" borderId="13" xfId="0" applyFont="1" applyFill="1" applyBorder="1" applyAlignment="1">
      <alignment horizontal="center" vertical="center" wrapText="1"/>
    </xf>
    <xf numFmtId="0" fontId="13" fillId="10" borderId="37" xfId="0" applyFont="1" applyFill="1" applyBorder="1" applyAlignment="1">
      <alignment horizontal="center" vertical="center" wrapText="1"/>
    </xf>
    <xf numFmtId="0" fontId="10" fillId="9" borderId="3" xfId="0" applyFont="1" applyFill="1" applyBorder="1" applyAlignment="1">
      <alignment vertical="center"/>
    </xf>
    <xf numFmtId="0" fontId="10" fillId="9" borderId="2" xfId="0" applyFont="1" applyFill="1" applyBorder="1" applyAlignment="1">
      <alignment vertical="center"/>
    </xf>
    <xf numFmtId="0" fontId="10" fillId="9" borderId="4" xfId="0" applyFont="1" applyFill="1" applyBorder="1" applyAlignment="1">
      <alignment vertical="center"/>
    </xf>
    <xf numFmtId="0" fontId="10" fillId="9" borderId="6" xfId="0" applyFont="1" applyFill="1" applyBorder="1" applyAlignment="1">
      <alignment vertical="center"/>
    </xf>
    <xf numFmtId="0" fontId="10" fillId="9" borderId="5" xfId="0" applyFont="1" applyFill="1" applyBorder="1" applyAlignment="1">
      <alignment vertical="center"/>
    </xf>
    <xf numFmtId="0" fontId="10" fillId="9" borderId="7" xfId="0" applyFont="1" applyFill="1" applyBorder="1" applyAlignment="1">
      <alignment vertical="center"/>
    </xf>
    <xf numFmtId="0" fontId="10" fillId="9" borderId="8" xfId="0" applyFont="1" applyFill="1" applyBorder="1" applyAlignment="1">
      <alignment vertical="center"/>
    </xf>
    <xf numFmtId="0" fontId="10" fillId="9" borderId="9" xfId="0" applyFont="1" applyFill="1" applyBorder="1" applyAlignment="1">
      <alignment vertical="center"/>
    </xf>
    <xf numFmtId="0" fontId="10" fillId="9" borderId="10" xfId="0" applyFont="1" applyFill="1" applyBorder="1" applyAlignment="1">
      <alignment vertical="center"/>
    </xf>
    <xf numFmtId="0" fontId="10" fillId="9" borderId="2" xfId="0" applyFont="1" applyFill="1" applyBorder="1" applyAlignment="1">
      <alignment horizontal="justify" vertical="center"/>
    </xf>
    <xf numFmtId="0" fontId="10" fillId="9" borderId="4" xfId="0" applyFont="1" applyFill="1" applyBorder="1" applyAlignment="1">
      <alignment horizontal="justify" vertical="center"/>
    </xf>
    <xf numFmtId="0" fontId="12" fillId="0" borderId="1" xfId="0" applyFont="1" applyBorder="1" applyAlignment="1">
      <alignment horizontal="center" vertical="center" wrapText="1"/>
    </xf>
    <xf numFmtId="9" fontId="12" fillId="2" borderId="36" xfId="0" applyNumberFormat="1" applyFont="1" applyFill="1" applyBorder="1" applyAlignment="1">
      <alignment horizontal="center" vertical="center" wrapText="1"/>
    </xf>
    <xf numFmtId="0" fontId="20" fillId="9" borderId="11" xfId="0" applyFont="1" applyFill="1" applyBorder="1" applyAlignment="1">
      <alignment horizontal="center" vertical="center" wrapText="1"/>
    </xf>
    <xf numFmtId="0" fontId="20" fillId="9" borderId="12" xfId="0" applyFont="1" applyFill="1" applyBorder="1" applyAlignment="1">
      <alignment horizontal="center" vertical="center" wrapText="1"/>
    </xf>
    <xf numFmtId="0" fontId="26" fillId="0" borderId="66" xfId="3" applyFill="1" applyBorder="1"/>
    <xf numFmtId="0" fontId="26" fillId="0" borderId="76" xfId="3" applyFill="1" applyBorder="1"/>
    <xf numFmtId="0" fontId="3" fillId="0" borderId="70" xfId="8" applyBorder="1"/>
    <xf numFmtId="0" fontId="12" fillId="0" borderId="0" xfId="8" applyFont="1" applyAlignment="1">
      <alignment vertical="center" wrapText="1"/>
    </xf>
    <xf numFmtId="0" fontId="3" fillId="0" borderId="67" xfId="8" applyBorder="1"/>
    <xf numFmtId="0" fontId="3" fillId="0" borderId="0" xfId="8"/>
    <xf numFmtId="0" fontId="3" fillId="0" borderId="66" xfId="8" applyBorder="1"/>
    <xf numFmtId="0" fontId="30" fillId="0" borderId="0" xfId="8" applyFont="1" applyAlignment="1">
      <alignment vertical="top"/>
    </xf>
    <xf numFmtId="0" fontId="30" fillId="0" borderId="0" xfId="8" applyFont="1" applyAlignment="1">
      <alignment horizontal="center" vertical="top"/>
    </xf>
    <xf numFmtId="0" fontId="3" fillId="0" borderId="0" xfId="8" applyAlignment="1">
      <alignment vertical="top"/>
    </xf>
    <xf numFmtId="0" fontId="3" fillId="11" borderId="72" xfId="8" applyFill="1" applyBorder="1" applyAlignment="1">
      <alignment vertical="top"/>
    </xf>
    <xf numFmtId="0" fontId="3" fillId="0" borderId="0" xfId="8" applyAlignment="1">
      <alignment horizontal="center" vertical="top"/>
    </xf>
    <xf numFmtId="0" fontId="24" fillId="0" borderId="0" xfId="8" applyFont="1" applyAlignment="1">
      <alignment vertical="top"/>
    </xf>
    <xf numFmtId="0" fontId="25" fillId="0" borderId="0" xfId="8" applyFont="1" applyAlignment="1">
      <alignment horizontal="center" vertical="top" wrapText="1"/>
    </xf>
    <xf numFmtId="0" fontId="3" fillId="4" borderId="1" xfId="8" applyFill="1" applyBorder="1" applyAlignment="1">
      <alignment vertical="top"/>
    </xf>
    <xf numFmtId="0" fontId="23" fillId="0" borderId="0" xfId="8" applyFont="1" applyAlignment="1">
      <alignment horizontal="right" vertical="top"/>
    </xf>
    <xf numFmtId="0" fontId="26" fillId="0" borderId="0" xfId="3" applyFill="1" applyBorder="1"/>
    <xf numFmtId="0" fontId="3" fillId="0" borderId="71" xfId="8" applyBorder="1"/>
    <xf numFmtId="0" fontId="3" fillId="0" borderId="78" xfId="8" applyBorder="1"/>
    <xf numFmtId="0" fontId="3" fillId="0" borderId="69" xfId="8" applyBorder="1"/>
    <xf numFmtId="0" fontId="27" fillId="12" borderId="79" xfId="8" applyFont="1" applyFill="1" applyBorder="1" applyAlignment="1">
      <alignment horizontal="center" vertical="center"/>
    </xf>
    <xf numFmtId="9" fontId="3" fillId="12" borderId="80" xfId="8" applyNumberFormat="1" applyFill="1" applyBorder="1" applyAlignment="1">
      <alignment horizontal="center" vertical="top"/>
    </xf>
    <xf numFmtId="0" fontId="27" fillId="12" borderId="80" xfId="8" applyFont="1" applyFill="1" applyBorder="1" applyAlignment="1">
      <alignment horizontal="center" vertical="center"/>
    </xf>
    <xf numFmtId="9" fontId="3" fillId="12" borderId="81" xfId="8" applyNumberFormat="1" applyFill="1" applyBorder="1" applyAlignment="1">
      <alignment horizontal="center" vertical="top"/>
    </xf>
    <xf numFmtId="0" fontId="23" fillId="0" borderId="0" xfId="8" applyFont="1" applyAlignment="1">
      <alignment vertical="top"/>
    </xf>
    <xf numFmtId="9" fontId="3" fillId="0" borderId="0" xfId="8" applyNumberFormat="1" applyAlignment="1">
      <alignment horizontal="center" vertical="top"/>
    </xf>
    <xf numFmtId="0" fontId="23" fillId="11" borderId="82" xfId="8" applyFont="1" applyFill="1" applyBorder="1" applyAlignment="1" applyProtection="1">
      <alignment horizontal="left" vertical="top" wrapText="1"/>
      <protection locked="0"/>
    </xf>
    <xf numFmtId="0" fontId="3" fillId="0" borderId="83" xfId="8" applyBorder="1" applyAlignment="1" applyProtection="1">
      <alignment vertical="top"/>
      <protection hidden="1"/>
    </xf>
    <xf numFmtId="0" fontId="23" fillId="11" borderId="83" xfId="8" applyFont="1" applyFill="1" applyBorder="1" applyAlignment="1" applyProtection="1">
      <alignment horizontal="left" vertical="top" wrapText="1"/>
      <protection locked="0"/>
    </xf>
    <xf numFmtId="0" fontId="3" fillId="0" borderId="84" xfId="8" applyBorder="1" applyAlignment="1" applyProtection="1">
      <alignment vertical="top"/>
      <protection hidden="1"/>
    </xf>
    <xf numFmtId="0" fontId="3" fillId="0" borderId="0" xfId="8" applyAlignment="1" applyProtection="1">
      <alignment vertical="top"/>
      <protection hidden="1"/>
    </xf>
    <xf numFmtId="0" fontId="3" fillId="0" borderId="67" xfId="8" applyBorder="1" applyAlignment="1" applyProtection="1">
      <alignment vertical="top"/>
      <protection hidden="1"/>
    </xf>
    <xf numFmtId="0" fontId="28" fillId="11" borderId="85" xfId="8" applyFont="1" applyFill="1" applyBorder="1" applyAlignment="1" applyProtection="1">
      <alignment horizontal="left" vertical="top"/>
      <protection locked="0"/>
    </xf>
    <xf numFmtId="0" fontId="3" fillId="0" borderId="1" xfId="8" applyBorder="1" applyAlignment="1">
      <alignment vertical="top"/>
    </xf>
    <xf numFmtId="0" fontId="28" fillId="11" borderId="1" xfId="8" applyFont="1" applyFill="1" applyBorder="1" applyAlignment="1" applyProtection="1">
      <alignment horizontal="left" vertical="top"/>
      <protection locked="0"/>
    </xf>
    <xf numFmtId="0" fontId="3" fillId="0" borderId="86" xfId="8" applyBorder="1" applyAlignment="1">
      <alignment vertical="top"/>
    </xf>
    <xf numFmtId="0" fontId="23" fillId="0" borderId="0" xfId="8" applyFont="1" applyAlignment="1">
      <alignment vertical="top" wrapText="1"/>
    </xf>
    <xf numFmtId="0" fontId="3" fillId="0" borderId="67" xfId="8" applyBorder="1" applyAlignment="1">
      <alignment vertical="top"/>
    </xf>
    <xf numFmtId="0" fontId="28" fillId="0" borderId="0" xfId="8" applyFont="1" applyAlignment="1">
      <alignment horizontal="center" vertical="top"/>
    </xf>
    <xf numFmtId="0" fontId="28" fillId="0" borderId="74" xfId="8" applyFont="1" applyBorder="1" applyAlignment="1">
      <alignment horizontal="center" vertical="top"/>
    </xf>
    <xf numFmtId="0" fontId="3" fillId="0" borderId="74" xfId="8" applyBorder="1"/>
    <xf numFmtId="0" fontId="23" fillId="0" borderId="74" xfId="8" applyFont="1" applyBorder="1" applyAlignment="1">
      <alignment horizontal="right" vertical="top"/>
    </xf>
    <xf numFmtId="0" fontId="29" fillId="0" borderId="74" xfId="8" applyFont="1" applyBorder="1" applyAlignment="1" applyProtection="1">
      <alignment horizontal="center" vertical="top" wrapText="1"/>
      <protection locked="0"/>
    </xf>
    <xf numFmtId="0" fontId="3" fillId="0" borderId="75" xfId="8" applyBorder="1"/>
    <xf numFmtId="0" fontId="23" fillId="0" borderId="69" xfId="8" applyFont="1" applyBorder="1" applyAlignment="1">
      <alignment vertical="top" wrapText="1"/>
    </xf>
    <xf numFmtId="0" fontId="23" fillId="0" borderId="71" xfId="8" applyFont="1" applyBorder="1" applyAlignment="1">
      <alignment horizontal="center" vertical="top" wrapText="1"/>
    </xf>
    <xf numFmtId="0" fontId="31" fillId="0" borderId="66" xfId="8" applyFont="1" applyBorder="1" applyAlignment="1">
      <alignment vertical="top" wrapText="1"/>
    </xf>
    <xf numFmtId="0" fontId="31" fillId="0" borderId="67" xfId="8" applyFont="1" applyBorder="1" applyAlignment="1">
      <alignment vertical="top" wrapText="1"/>
    </xf>
    <xf numFmtId="0" fontId="3" fillId="0" borderId="78" xfId="8" applyBorder="1" applyAlignment="1">
      <alignment vertical="top"/>
    </xf>
    <xf numFmtId="0" fontId="23" fillId="0" borderId="74" xfId="8" applyFont="1" applyBorder="1" applyAlignment="1">
      <alignment vertical="top" wrapText="1"/>
    </xf>
    <xf numFmtId="0" fontId="3" fillId="0" borderId="66" xfId="8" applyBorder="1" applyAlignment="1">
      <alignment vertical="top"/>
    </xf>
    <xf numFmtId="0" fontId="23" fillId="0" borderId="67" xfId="8" applyFont="1" applyBorder="1" applyAlignment="1">
      <alignment horizontal="center" vertical="top" wrapText="1"/>
    </xf>
    <xf numFmtId="0" fontId="3" fillId="0" borderId="76" xfId="8" applyBorder="1"/>
    <xf numFmtId="9" fontId="23" fillId="13" borderId="82" xfId="9" applyFont="1" applyFill="1" applyBorder="1" applyAlignment="1">
      <alignment horizontal="center" vertical="center"/>
    </xf>
    <xf numFmtId="9" fontId="23" fillId="13" borderId="83" xfId="9" applyFont="1" applyFill="1" applyBorder="1" applyAlignment="1">
      <alignment horizontal="center" vertical="center"/>
    </xf>
    <xf numFmtId="9" fontId="23" fillId="13" borderId="99" xfId="9" applyFont="1" applyFill="1" applyBorder="1" applyAlignment="1">
      <alignment horizontal="center" vertical="center"/>
    </xf>
    <xf numFmtId="9" fontId="23" fillId="13" borderId="83" xfId="9" applyFont="1" applyFill="1" applyBorder="1" applyAlignment="1" applyProtection="1">
      <alignment horizontal="center" vertical="center"/>
    </xf>
    <xf numFmtId="9" fontId="23" fillId="13" borderId="84" xfId="9" applyFont="1" applyFill="1" applyBorder="1" applyAlignment="1" applyProtection="1">
      <alignment horizontal="center" vertical="center"/>
    </xf>
    <xf numFmtId="9" fontId="23" fillId="13" borderId="93" xfId="9" applyFont="1" applyFill="1" applyBorder="1" applyAlignment="1" applyProtection="1">
      <alignment horizontal="center" vertical="center"/>
    </xf>
    <xf numFmtId="9" fontId="23" fillId="13" borderId="85" xfId="9" applyFont="1" applyFill="1" applyBorder="1" applyAlignment="1" applyProtection="1">
      <alignment horizontal="center" vertical="center"/>
    </xf>
    <xf numFmtId="9" fontId="23" fillId="13" borderId="1" xfId="9" applyFont="1" applyFill="1" applyBorder="1" applyAlignment="1" applyProtection="1">
      <alignment horizontal="center" vertical="center"/>
    </xf>
    <xf numFmtId="9" fontId="23" fillId="13" borderId="3" xfId="9" applyFont="1" applyFill="1" applyBorder="1" applyAlignment="1" applyProtection="1">
      <alignment horizontal="center" vertical="center"/>
    </xf>
    <xf numFmtId="9" fontId="23" fillId="13" borderId="86" xfId="9" applyFont="1" applyFill="1" applyBorder="1" applyAlignment="1" applyProtection="1">
      <alignment horizontal="center" vertical="center"/>
    </xf>
    <xf numFmtId="9" fontId="23" fillId="13" borderId="4" xfId="9" applyFont="1" applyFill="1" applyBorder="1" applyAlignment="1" applyProtection="1">
      <alignment horizontal="center" vertical="center"/>
    </xf>
    <xf numFmtId="9" fontId="23" fillId="13" borderId="87" xfId="9" applyFont="1" applyFill="1" applyBorder="1" applyAlignment="1" applyProtection="1">
      <alignment horizontal="center" vertical="center"/>
    </xf>
    <xf numFmtId="9" fontId="23" fillId="13" borderId="88" xfId="9" applyFont="1" applyFill="1" applyBorder="1" applyAlignment="1" applyProtection="1">
      <alignment horizontal="center" vertical="center"/>
    </xf>
    <xf numFmtId="9" fontId="23" fillId="13" borderId="104" xfId="9" applyFont="1" applyFill="1" applyBorder="1" applyAlignment="1" applyProtection="1">
      <alignment horizontal="center" vertical="center"/>
    </xf>
    <xf numFmtId="9" fontId="23" fillId="13" borderId="89" xfId="9" applyFont="1" applyFill="1" applyBorder="1" applyAlignment="1" applyProtection="1">
      <alignment horizontal="center" vertical="center"/>
    </xf>
    <xf numFmtId="9" fontId="23" fillId="13" borderId="92" xfId="9" applyFont="1" applyFill="1" applyBorder="1" applyAlignment="1" applyProtection="1">
      <alignment horizontal="center" vertical="center"/>
    </xf>
    <xf numFmtId="164" fontId="23" fillId="13" borderId="105" xfId="9" applyNumberFormat="1" applyFont="1" applyFill="1" applyBorder="1" applyAlignment="1" applyProtection="1">
      <alignment horizontal="center" vertical="center"/>
    </xf>
    <xf numFmtId="164" fontId="23" fillId="13" borderId="106" xfId="9" applyNumberFormat="1" applyFont="1" applyFill="1" applyBorder="1" applyAlignment="1" applyProtection="1">
      <alignment horizontal="center" vertical="center"/>
    </xf>
    <xf numFmtId="164" fontId="23" fillId="13" borderId="107" xfId="9" applyNumberFormat="1" applyFont="1" applyFill="1" applyBorder="1" applyAlignment="1" applyProtection="1">
      <alignment horizontal="center" vertical="center"/>
    </xf>
    <xf numFmtId="164" fontId="23" fillId="13" borderId="108" xfId="9" applyNumberFormat="1" applyFont="1" applyFill="1" applyBorder="1" applyAlignment="1" applyProtection="1">
      <alignment horizontal="center" vertical="center"/>
    </xf>
    <xf numFmtId="0" fontId="3" fillId="0" borderId="0" xfId="8" applyAlignment="1">
      <alignment horizontal="center"/>
    </xf>
    <xf numFmtId="0" fontId="30" fillId="0" borderId="67" xfId="8" applyFont="1" applyBorder="1" applyAlignment="1">
      <alignment horizontal="center" vertical="center" wrapText="1"/>
    </xf>
    <xf numFmtId="0" fontId="23" fillId="12" borderId="77" xfId="8" applyFont="1" applyFill="1" applyBorder="1" applyAlignment="1">
      <alignment vertical="top" wrapText="1"/>
    </xf>
    <xf numFmtId="0" fontId="30" fillId="12" borderId="79" xfId="8" applyFont="1" applyFill="1" applyBorder="1" applyAlignment="1">
      <alignment horizontal="center" wrapText="1"/>
    </xf>
    <xf numFmtId="0" fontId="30" fillId="12" borderId="80" xfId="8" applyFont="1" applyFill="1" applyBorder="1" applyAlignment="1">
      <alignment horizontal="center" wrapText="1"/>
    </xf>
    <xf numFmtId="0" fontId="30" fillId="12" borderId="81" xfId="8" applyFont="1" applyFill="1" applyBorder="1" applyAlignment="1">
      <alignment horizontal="center" wrapText="1"/>
    </xf>
    <xf numFmtId="0" fontId="30" fillId="12" borderId="94" xfId="8" applyFont="1" applyFill="1" applyBorder="1" applyAlignment="1">
      <alignment horizontal="center" vertical="center" wrapText="1"/>
    </xf>
    <xf numFmtId="0" fontId="30" fillId="12" borderId="95" xfId="8" applyFont="1" applyFill="1" applyBorder="1" applyAlignment="1">
      <alignment horizontal="center" vertical="center" wrapText="1"/>
    </xf>
    <xf numFmtId="0" fontId="30" fillId="12" borderId="96" xfId="8" applyFont="1" applyFill="1" applyBorder="1" applyAlignment="1">
      <alignment horizontal="center" vertical="center" wrapText="1"/>
    </xf>
    <xf numFmtId="0" fontId="30" fillId="12" borderId="80" xfId="8" applyFont="1" applyFill="1" applyBorder="1" applyAlignment="1">
      <alignment horizontal="center" vertical="center"/>
    </xf>
    <xf numFmtId="0" fontId="30" fillId="12" borderId="81" xfId="8" applyFont="1" applyFill="1" applyBorder="1" applyAlignment="1">
      <alignment horizontal="center" vertical="center"/>
    </xf>
    <xf numFmtId="165" fontId="3" fillId="12" borderId="72" xfId="8" applyNumberFormat="1" applyFill="1" applyBorder="1" applyAlignment="1">
      <alignment horizontal="center" vertical="center"/>
    </xf>
    <xf numFmtId="165" fontId="3" fillId="12" borderId="91" xfId="8" applyNumberFormat="1" applyFill="1" applyBorder="1" applyAlignment="1">
      <alignment horizontal="center" vertical="center"/>
    </xf>
    <xf numFmtId="165" fontId="3" fillId="12" borderId="88" xfId="8" applyNumberFormat="1" applyFill="1" applyBorder="1" applyAlignment="1">
      <alignment horizontal="center" vertical="center"/>
    </xf>
    <xf numFmtId="165" fontId="3" fillId="12" borderId="89" xfId="8" applyNumberFormat="1" applyFill="1" applyBorder="1" applyAlignment="1">
      <alignment horizontal="center" vertical="center"/>
    </xf>
    <xf numFmtId="9" fontId="23" fillId="12" borderId="77" xfId="9" applyFont="1" applyFill="1" applyBorder="1" applyAlignment="1">
      <alignment horizontal="center" vertical="center"/>
    </xf>
    <xf numFmtId="0" fontId="23" fillId="0" borderId="0" xfId="8" applyFont="1" applyAlignment="1">
      <alignment horizontal="center" vertical="top" wrapText="1"/>
    </xf>
    <xf numFmtId="166" fontId="23" fillId="12" borderId="111" xfId="8" applyNumberFormat="1" applyFont="1" applyFill="1" applyBorder="1" applyAlignment="1">
      <alignment horizontal="center" vertical="center"/>
    </xf>
    <xf numFmtId="9" fontId="23" fillId="12" borderId="80" xfId="9" applyFont="1" applyFill="1" applyBorder="1" applyAlignment="1">
      <alignment horizontal="center" vertical="center"/>
    </xf>
    <xf numFmtId="166" fontId="23" fillId="12" borderId="7" xfId="8" applyNumberFormat="1" applyFont="1" applyFill="1" applyBorder="1" applyAlignment="1">
      <alignment horizontal="center" vertical="center"/>
    </xf>
    <xf numFmtId="9" fontId="23" fillId="12" borderId="90" xfId="9" applyFont="1" applyFill="1" applyBorder="1" applyAlignment="1">
      <alignment horizontal="center" vertical="center"/>
    </xf>
    <xf numFmtId="0" fontId="23" fillId="12" borderId="112" xfId="8" applyFont="1" applyFill="1" applyBorder="1" applyAlignment="1">
      <alignment vertical="top" wrapText="1"/>
    </xf>
    <xf numFmtId="0" fontId="23" fillId="12" borderId="113" xfId="8" applyFont="1" applyFill="1" applyBorder="1" applyAlignment="1">
      <alignment vertical="top" wrapText="1"/>
    </xf>
    <xf numFmtId="166" fontId="23" fillId="12" borderId="6" xfId="8" applyNumberFormat="1" applyFont="1" applyFill="1" applyBorder="1" applyAlignment="1">
      <alignment horizontal="center" vertical="center"/>
    </xf>
    <xf numFmtId="9" fontId="23" fillId="12" borderId="114" xfId="9" applyFont="1" applyFill="1" applyBorder="1" applyAlignment="1">
      <alignment horizontal="center" vertical="center"/>
    </xf>
    <xf numFmtId="165" fontId="23" fillId="12" borderId="112" xfId="8" applyNumberFormat="1" applyFont="1" applyFill="1" applyBorder="1" applyAlignment="1">
      <alignment horizontal="center" vertical="center"/>
    </xf>
    <xf numFmtId="166" fontId="23" fillId="12" borderId="113" xfId="8" applyNumberFormat="1" applyFont="1" applyFill="1" applyBorder="1" applyAlignment="1">
      <alignment horizontal="center" vertical="center"/>
    </xf>
    <xf numFmtId="0" fontId="23" fillId="12" borderId="115" xfId="8" applyFont="1" applyFill="1" applyBorder="1" applyAlignment="1">
      <alignment vertical="top" wrapText="1"/>
    </xf>
    <xf numFmtId="165" fontId="23" fillId="12" borderId="115" xfId="8" applyNumberFormat="1" applyFont="1" applyFill="1" applyBorder="1" applyAlignment="1">
      <alignment horizontal="center" vertical="center"/>
    </xf>
    <xf numFmtId="0" fontId="30" fillId="12" borderId="77" xfId="8" applyFont="1" applyFill="1" applyBorder="1" applyAlignment="1">
      <alignment horizontal="center" vertical="center" wrapText="1"/>
    </xf>
    <xf numFmtId="0" fontId="30" fillId="12" borderId="90" xfId="8" applyFont="1" applyFill="1" applyBorder="1" applyAlignment="1">
      <alignment horizontal="center" vertical="center"/>
    </xf>
    <xf numFmtId="0" fontId="30" fillId="12" borderId="114" xfId="8" applyFont="1" applyFill="1" applyBorder="1" applyAlignment="1">
      <alignment horizontal="center" vertical="center"/>
    </xf>
    <xf numFmtId="0" fontId="30" fillId="12" borderId="77" xfId="8" applyFont="1" applyFill="1" applyBorder="1" applyAlignment="1">
      <alignment horizontal="center" vertical="center"/>
    </xf>
    <xf numFmtId="0" fontId="26" fillId="0" borderId="69" xfId="3" applyFill="1" applyBorder="1"/>
    <xf numFmtId="0" fontId="3" fillId="0" borderId="69" xfId="8" applyBorder="1" applyAlignment="1">
      <alignment horizontal="center" vertical="top"/>
    </xf>
    <xf numFmtId="0" fontId="3" fillId="0" borderId="69" xfId="8" applyBorder="1" applyAlignment="1">
      <alignment vertical="top"/>
    </xf>
    <xf numFmtId="0" fontId="31" fillId="0" borderId="0" xfId="8" applyFont="1" applyAlignment="1">
      <alignment vertical="top" wrapText="1"/>
    </xf>
    <xf numFmtId="0" fontId="41" fillId="2" borderId="0" xfId="8" applyFont="1" applyFill="1" applyAlignment="1">
      <alignment vertical="top" wrapText="1"/>
    </xf>
    <xf numFmtId="0" fontId="30" fillId="0" borderId="0" xfId="8" applyFont="1" applyAlignment="1">
      <alignment horizontal="center" vertical="center" wrapText="1"/>
    </xf>
    <xf numFmtId="0" fontId="23" fillId="0" borderId="0" xfId="8" applyFont="1" applyAlignment="1">
      <alignment vertical="center" wrapText="1"/>
    </xf>
    <xf numFmtId="0" fontId="30" fillId="0" borderId="67" xfId="8" applyFont="1" applyBorder="1" applyAlignment="1">
      <alignment horizontal="center" vertical="center"/>
    </xf>
    <xf numFmtId="165" fontId="3" fillId="0" borderId="67" xfId="8" applyNumberFormat="1" applyBorder="1" applyAlignment="1">
      <alignment horizontal="center" vertical="center"/>
    </xf>
    <xf numFmtId="0" fontId="3" fillId="0" borderId="74" xfId="8" applyBorder="1" applyAlignment="1">
      <alignment vertical="top"/>
    </xf>
    <xf numFmtId="0" fontId="30" fillId="0" borderId="67" xfId="8" applyFont="1" applyBorder="1" applyAlignment="1">
      <alignment horizontal="center" wrapText="1"/>
    </xf>
    <xf numFmtId="165" fontId="3" fillId="0" borderId="67" xfId="8" applyNumberFormat="1" applyBorder="1" applyAlignment="1">
      <alignment horizontal="center"/>
    </xf>
    <xf numFmtId="9" fontId="23" fillId="0" borderId="67" xfId="9" applyFont="1" applyFill="1" applyBorder="1" applyAlignment="1" applyProtection="1">
      <alignment horizontal="center" vertical="center"/>
    </xf>
    <xf numFmtId="164" fontId="23" fillId="0" borderId="67" xfId="9" applyNumberFormat="1" applyFont="1" applyFill="1" applyBorder="1" applyAlignment="1" applyProtection="1">
      <alignment horizontal="center" vertical="center"/>
    </xf>
    <xf numFmtId="0" fontId="30" fillId="12" borderId="76" xfId="8" applyFont="1" applyFill="1" applyBorder="1" applyAlignment="1">
      <alignment horizontal="center" wrapText="1"/>
    </xf>
    <xf numFmtId="0" fontId="30" fillId="12" borderId="73" xfId="8" applyFont="1" applyFill="1" applyBorder="1" applyAlignment="1">
      <alignment horizontal="center" wrapText="1"/>
    </xf>
    <xf numFmtId="165" fontId="3" fillId="12" borderId="83" xfId="8" applyNumberFormat="1" applyFill="1" applyBorder="1" applyAlignment="1">
      <alignment horizontal="center" vertical="center"/>
    </xf>
    <xf numFmtId="165" fontId="3" fillId="12" borderId="84" xfId="8" applyNumberFormat="1" applyFill="1" applyBorder="1" applyAlignment="1">
      <alignment horizontal="center" vertical="center"/>
    </xf>
    <xf numFmtId="0" fontId="3" fillId="0" borderId="64" xfId="8" applyBorder="1"/>
    <xf numFmtId="0" fontId="14" fillId="0" borderId="0" xfId="2"/>
    <xf numFmtId="0" fontId="2" fillId="0" borderId="69" xfId="15" applyBorder="1"/>
    <xf numFmtId="0" fontId="2" fillId="0" borderId="74" xfId="15" applyBorder="1"/>
    <xf numFmtId="0" fontId="2" fillId="0" borderId="76" xfId="15" applyBorder="1"/>
    <xf numFmtId="0" fontId="49" fillId="0" borderId="78" xfId="18" applyFont="1" applyBorder="1"/>
    <xf numFmtId="0" fontId="49" fillId="0" borderId="66" xfId="18" applyFont="1" applyBorder="1"/>
    <xf numFmtId="0" fontId="49" fillId="0" borderId="69" xfId="18" applyFont="1" applyBorder="1" applyProtection="1">
      <protection locked="0"/>
    </xf>
    <xf numFmtId="0" fontId="50" fillId="0" borderId="69" xfId="18" applyFont="1" applyBorder="1" applyAlignment="1" applyProtection="1">
      <alignment vertical="top"/>
      <protection locked="0"/>
    </xf>
    <xf numFmtId="0" fontId="50" fillId="0" borderId="69" xfId="18" applyFont="1" applyBorder="1" applyAlignment="1" applyProtection="1">
      <alignment horizontal="center" vertical="top"/>
      <protection locked="0"/>
    </xf>
    <xf numFmtId="0" fontId="49" fillId="0" borderId="69" xfId="18" applyFont="1" applyBorder="1" applyAlignment="1" applyProtection="1">
      <alignment vertical="top"/>
      <protection locked="0"/>
    </xf>
    <xf numFmtId="0" fontId="2" fillId="0" borderId="74" xfId="15" applyBorder="1" applyAlignment="1">
      <alignment horizontal="center" vertical="top"/>
    </xf>
    <xf numFmtId="0" fontId="23" fillId="0" borderId="74" xfId="8" applyFont="1" applyBorder="1" applyAlignment="1">
      <alignment horizontal="center" vertical="top" wrapText="1"/>
    </xf>
    <xf numFmtId="0" fontId="2" fillId="0" borderId="0" xfId="15"/>
    <xf numFmtId="165" fontId="3" fillId="12" borderId="1" xfId="8" applyNumberFormat="1" applyFill="1" applyBorder="1" applyAlignment="1">
      <alignment horizontal="center" vertical="center" wrapText="1"/>
    </xf>
    <xf numFmtId="0" fontId="23" fillId="11" borderId="10" xfId="8" applyFont="1" applyFill="1" applyBorder="1" applyAlignment="1" applyProtection="1">
      <alignment horizontal="center" vertical="center" wrapText="1"/>
      <protection locked="0"/>
    </xf>
    <xf numFmtId="0" fontId="23" fillId="11" borderId="72" xfId="8" applyFont="1" applyFill="1" applyBorder="1" applyAlignment="1" applyProtection="1">
      <alignment horizontal="center" vertical="center" wrapText="1"/>
      <protection locked="0"/>
    </xf>
    <xf numFmtId="0" fontId="23" fillId="11" borderId="8" xfId="8" applyFont="1" applyFill="1" applyBorder="1" applyAlignment="1" applyProtection="1">
      <alignment horizontal="center" vertical="center" wrapText="1"/>
      <protection locked="0"/>
    </xf>
    <xf numFmtId="0" fontId="23" fillId="11" borderId="4" xfId="8" applyFont="1" applyFill="1" applyBorder="1" applyAlignment="1" applyProtection="1">
      <alignment horizontal="center" vertical="center" wrapText="1"/>
      <protection locked="0"/>
    </xf>
    <xf numFmtId="0" fontId="23" fillId="11" borderId="1" xfId="8" applyFont="1" applyFill="1" applyBorder="1" applyAlignment="1" applyProtection="1">
      <alignment horizontal="center" vertical="center" wrapText="1"/>
      <protection locked="0"/>
    </xf>
    <xf numFmtId="0" fontId="23" fillId="11" borderId="3" xfId="8" applyFont="1" applyFill="1" applyBorder="1" applyAlignment="1" applyProtection="1">
      <alignment horizontal="center" vertical="center" wrapText="1"/>
      <protection locked="0"/>
    </xf>
    <xf numFmtId="165" fontId="3" fillId="11" borderId="72" xfId="8" applyNumberFormat="1" applyFill="1" applyBorder="1" applyAlignment="1">
      <alignment horizontal="center" vertical="center" wrapText="1"/>
    </xf>
    <xf numFmtId="165" fontId="3" fillId="11" borderId="1" xfId="8" applyNumberFormat="1" applyFill="1" applyBorder="1" applyAlignment="1">
      <alignment horizontal="center" vertical="center"/>
    </xf>
    <xf numFmtId="165" fontId="3" fillId="11" borderId="86" xfId="8" applyNumberFormat="1" applyFill="1" applyBorder="1" applyAlignment="1">
      <alignment horizontal="center" vertical="center"/>
    </xf>
    <xf numFmtId="0" fontId="1" fillId="0" borderId="0" xfId="8" applyFont="1" applyAlignment="1">
      <alignment vertical="top"/>
    </xf>
    <xf numFmtId="9" fontId="23" fillId="0" borderId="0" xfId="21" applyFont="1" applyAlignment="1">
      <alignment vertical="top" wrapText="1"/>
    </xf>
    <xf numFmtId="9" fontId="3" fillId="0" borderId="0" xfId="21" applyFont="1" applyAlignment="1">
      <alignment vertical="top"/>
    </xf>
    <xf numFmtId="165" fontId="3" fillId="12" borderId="105" xfId="8" applyNumberFormat="1" applyFill="1" applyBorder="1" applyAlignment="1">
      <alignment horizontal="center" vertical="center"/>
    </xf>
    <xf numFmtId="165" fontId="3" fillId="12" borderId="73" xfId="8" applyNumberFormat="1" applyFill="1" applyBorder="1" applyAlignment="1">
      <alignment horizontal="center" vertical="center"/>
    </xf>
    <xf numFmtId="165" fontId="3" fillId="12" borderId="106" xfId="8" applyNumberFormat="1" applyFill="1" applyBorder="1" applyAlignment="1">
      <alignment horizontal="center" vertical="center"/>
    </xf>
    <xf numFmtId="165" fontId="3" fillId="12" borderId="107" xfId="8" applyNumberFormat="1" applyFill="1" applyBorder="1" applyAlignment="1">
      <alignment horizontal="center" vertical="center"/>
    </xf>
    <xf numFmtId="0" fontId="12" fillId="0" borderId="5" xfId="0" quotePrefix="1" applyFont="1" applyBorder="1" applyAlignment="1">
      <alignment horizontal="left" vertical="center" wrapText="1"/>
    </xf>
    <xf numFmtId="0" fontId="12" fillId="0" borderId="7" xfId="0" quotePrefix="1" applyFont="1" applyBorder="1" applyAlignment="1">
      <alignment horizontal="left" vertical="center" wrapText="1"/>
    </xf>
    <xf numFmtId="0" fontId="12" fillId="0" borderId="12" xfId="0" quotePrefix="1" applyFont="1" applyBorder="1" applyAlignment="1">
      <alignment horizontal="left" vertical="center" wrapText="1"/>
    </xf>
    <xf numFmtId="9" fontId="23" fillId="13" borderId="82" xfId="9" applyFont="1" applyFill="1" applyBorder="1" applyAlignment="1" applyProtection="1">
      <alignment horizontal="center" vertical="center"/>
    </xf>
    <xf numFmtId="9" fontId="12" fillId="0" borderId="13" xfId="0" quotePrefix="1" applyNumberFormat="1" applyFont="1" applyBorder="1" applyAlignment="1">
      <alignment horizontal="center" vertical="center" wrapText="1"/>
    </xf>
    <xf numFmtId="0" fontId="12" fillId="0" borderId="10" xfId="0" applyFont="1" applyBorder="1" applyAlignment="1">
      <alignment vertical="center" wrapText="1"/>
    </xf>
    <xf numFmtId="0" fontId="40" fillId="0" borderId="0" xfId="8" applyFont="1" applyAlignment="1">
      <alignment vertical="top"/>
    </xf>
    <xf numFmtId="0" fontId="3" fillId="12" borderId="1" xfId="8" applyFill="1" applyBorder="1" applyAlignment="1">
      <alignment vertical="top"/>
    </xf>
    <xf numFmtId="165" fontId="3" fillId="11" borderId="83" xfId="8" applyNumberFormat="1" applyFill="1" applyBorder="1" applyAlignment="1">
      <alignment horizontal="center" vertical="center" wrapText="1"/>
    </xf>
    <xf numFmtId="0" fontId="12" fillId="0" borderId="0" xfId="8" applyFont="1" applyAlignment="1">
      <alignment vertical="center"/>
    </xf>
    <xf numFmtId="0" fontId="22" fillId="0" borderId="74" xfId="2" applyFont="1" applyBorder="1" applyAlignment="1">
      <alignment vertical="center" wrapText="1"/>
    </xf>
    <xf numFmtId="0" fontId="22" fillId="0" borderId="74" xfId="8" applyFont="1" applyBorder="1" applyAlignment="1">
      <alignment vertical="center" wrapText="1"/>
    </xf>
    <xf numFmtId="0" fontId="23" fillId="12" borderId="113" xfId="8" applyFont="1" applyFill="1" applyBorder="1" applyAlignment="1">
      <alignment vertical="center" wrapText="1"/>
    </xf>
    <xf numFmtId="0" fontId="30" fillId="12" borderId="95" xfId="8" applyFont="1" applyFill="1" applyBorder="1" applyAlignment="1">
      <alignment horizontal="center" vertical="center"/>
    </xf>
    <xf numFmtId="0" fontId="30" fillId="12" borderId="96" xfId="8" applyFont="1" applyFill="1" applyBorder="1" applyAlignment="1">
      <alignment horizontal="center" vertical="center"/>
    </xf>
    <xf numFmtId="165" fontId="3" fillId="11" borderId="1" xfId="8" applyNumberFormat="1" applyFill="1" applyBorder="1" applyAlignment="1">
      <alignment horizontal="center" vertical="center" wrapText="1"/>
    </xf>
    <xf numFmtId="165" fontId="3" fillId="12" borderId="1" xfId="8" applyNumberFormat="1" applyFill="1" applyBorder="1" applyAlignment="1">
      <alignment horizontal="center" vertical="center"/>
    </xf>
    <xf numFmtId="165" fontId="3" fillId="12" borderId="86" xfId="8" applyNumberFormat="1" applyFill="1" applyBorder="1" applyAlignment="1">
      <alignment horizontal="center" vertical="center"/>
    </xf>
    <xf numFmtId="165" fontId="3" fillId="12" borderId="88" xfId="8" applyNumberFormat="1" applyFill="1" applyBorder="1" applyAlignment="1">
      <alignment horizontal="center" vertical="center" wrapText="1"/>
    </xf>
    <xf numFmtId="165" fontId="3" fillId="11" borderId="88" xfId="8" applyNumberFormat="1" applyFill="1" applyBorder="1" applyAlignment="1">
      <alignment horizontal="center" vertical="center"/>
    </xf>
    <xf numFmtId="165" fontId="3" fillId="11" borderId="89" xfId="8" applyNumberFormat="1" applyFill="1" applyBorder="1" applyAlignment="1">
      <alignment horizontal="center" vertical="center"/>
    </xf>
    <xf numFmtId="0" fontId="20" fillId="9" borderId="3"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20" fillId="9" borderId="6"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20" fillId="9" borderId="8" xfId="0" applyFont="1" applyFill="1" applyBorder="1" applyAlignment="1">
      <alignment horizontal="left" vertical="center" wrapText="1"/>
    </xf>
    <xf numFmtId="0" fontId="20" fillId="9" borderId="10" xfId="0" applyFont="1" applyFill="1" applyBorder="1" applyAlignment="1">
      <alignment horizontal="lef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13" fillId="10" borderId="3" xfId="0" applyFont="1" applyFill="1" applyBorder="1" applyAlignment="1">
      <alignment horizontal="center" vertical="center" wrapText="1" readingOrder="1"/>
    </xf>
    <xf numFmtId="0" fontId="13" fillId="10" borderId="2" xfId="0" applyFont="1" applyFill="1" applyBorder="1" applyAlignment="1">
      <alignment horizontal="center" vertical="center" wrapText="1" readingOrder="1"/>
    </xf>
    <xf numFmtId="0" fontId="13" fillId="10" borderId="4" xfId="0" applyFont="1" applyFill="1" applyBorder="1" applyAlignment="1">
      <alignment horizontal="center" vertical="center" wrapText="1" readingOrder="1"/>
    </xf>
    <xf numFmtId="0" fontId="13" fillId="2" borderId="6" xfId="0" applyFont="1" applyFill="1" applyBorder="1" applyAlignment="1">
      <alignment horizontal="center" vertical="center" wrapText="1" readingOrder="1"/>
    </xf>
    <xf numFmtId="0" fontId="13" fillId="2" borderId="5" xfId="0" applyFont="1" applyFill="1" applyBorder="1" applyAlignment="1">
      <alignment horizontal="center" vertical="center" wrapText="1" readingOrder="1"/>
    </xf>
    <xf numFmtId="0" fontId="13" fillId="2" borderId="7" xfId="0" applyFont="1" applyFill="1" applyBorder="1" applyAlignment="1">
      <alignment horizontal="center" vertical="center" wrapText="1" readingOrder="1"/>
    </xf>
    <xf numFmtId="0" fontId="13" fillId="2" borderId="8" xfId="0" applyFont="1" applyFill="1" applyBorder="1" applyAlignment="1">
      <alignment horizontal="center" vertical="center" wrapText="1" readingOrder="1"/>
    </xf>
    <xf numFmtId="0" fontId="13" fillId="2" borderId="9" xfId="0" applyFont="1" applyFill="1" applyBorder="1" applyAlignment="1">
      <alignment horizontal="center" vertical="center" wrapText="1" readingOrder="1"/>
    </xf>
    <xf numFmtId="0" fontId="13" fillId="2" borderId="10" xfId="0" applyFont="1" applyFill="1" applyBorder="1" applyAlignment="1">
      <alignment horizontal="center" vertical="center" wrapText="1" readingOrder="1"/>
    </xf>
    <xf numFmtId="0" fontId="21" fillId="9" borderId="3" xfId="0" applyFont="1" applyFill="1" applyBorder="1" applyAlignment="1">
      <alignment horizontal="center" vertical="center" wrapText="1" readingOrder="1"/>
    </xf>
    <xf numFmtId="0" fontId="21" fillId="9" borderId="2" xfId="0" applyFont="1" applyFill="1" applyBorder="1" applyAlignment="1">
      <alignment horizontal="center" vertical="center" wrapText="1" readingOrder="1"/>
    </xf>
    <xf numFmtId="0" fontId="21" fillId="9" borderId="4" xfId="0" applyFont="1" applyFill="1" applyBorder="1" applyAlignment="1">
      <alignment horizontal="center" vertical="center" wrapText="1" readingOrder="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3" fillId="10" borderId="3" xfId="0" applyFont="1" applyFill="1" applyBorder="1" applyAlignment="1">
      <alignment horizontal="center" vertical="center"/>
    </xf>
    <xf numFmtId="0" fontId="13" fillId="10" borderId="2" xfId="0" applyFont="1" applyFill="1" applyBorder="1" applyAlignment="1">
      <alignment horizontal="center" vertical="center"/>
    </xf>
    <xf numFmtId="0" fontId="13" fillId="10" borderId="4" xfId="0" applyFont="1" applyFill="1" applyBorder="1" applyAlignment="1">
      <alignment horizontal="center" vertical="center"/>
    </xf>
    <xf numFmtId="0" fontId="13" fillId="10" borderId="3" xfId="0" applyFont="1" applyFill="1" applyBorder="1" applyAlignment="1">
      <alignment horizontal="left" vertical="center" wrapText="1"/>
    </xf>
    <xf numFmtId="0" fontId="13" fillId="10" borderId="2" xfId="0" applyFont="1" applyFill="1" applyBorder="1" applyAlignment="1">
      <alignment horizontal="left" vertical="center" wrapText="1"/>
    </xf>
    <xf numFmtId="0" fontId="13" fillId="10" borderId="3" xfId="0" applyFont="1" applyFill="1" applyBorder="1" applyAlignment="1">
      <alignment horizontal="center" vertical="center" wrapText="1"/>
    </xf>
    <xf numFmtId="0" fontId="13" fillId="10"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8" fillId="0" borderId="2"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17" fillId="2" borderId="3" xfId="0" quotePrefix="1" applyFont="1" applyFill="1" applyBorder="1" applyAlignment="1">
      <alignment horizontal="left" vertical="center" wrapText="1"/>
    </xf>
    <xf numFmtId="0" fontId="17" fillId="2" borderId="2" xfId="0" quotePrefix="1" applyFont="1" applyFill="1" applyBorder="1" applyAlignment="1">
      <alignment horizontal="left" vertical="center" wrapText="1"/>
    </xf>
    <xf numFmtId="0" fontId="17" fillId="2" borderId="4" xfId="0" quotePrefix="1" applyFont="1" applyFill="1" applyBorder="1" applyAlignment="1">
      <alignment horizontal="left" vertical="center" wrapText="1"/>
    </xf>
    <xf numFmtId="0" fontId="16" fillId="2" borderId="3" xfId="0" quotePrefix="1" applyFont="1" applyFill="1" applyBorder="1" applyAlignment="1">
      <alignment horizontal="left" vertical="center" wrapText="1"/>
    </xf>
    <xf numFmtId="0" fontId="16" fillId="2" borderId="2" xfId="0" quotePrefix="1" applyFont="1" applyFill="1" applyBorder="1" applyAlignment="1">
      <alignment horizontal="left" vertical="center" wrapText="1"/>
    </xf>
    <xf numFmtId="0" fontId="16" fillId="2" borderId="4" xfId="0" quotePrefix="1" applyFont="1" applyFill="1" applyBorder="1" applyAlignment="1">
      <alignment horizontal="left" vertical="center" wrapText="1"/>
    </xf>
    <xf numFmtId="0" fontId="18" fillId="0" borderId="3" xfId="0" quotePrefix="1" applyFont="1" applyBorder="1" applyAlignment="1">
      <alignment horizontal="left" vertical="center" wrapText="1"/>
    </xf>
    <xf numFmtId="0" fontId="18" fillId="0" borderId="2" xfId="0" quotePrefix="1" applyFont="1" applyBorder="1" applyAlignment="1">
      <alignment horizontal="left" vertical="center" wrapText="1"/>
    </xf>
    <xf numFmtId="0" fontId="18" fillId="0" borderId="4" xfId="0" quotePrefix="1" applyFont="1" applyBorder="1" applyAlignment="1">
      <alignment horizontal="left" vertical="center" wrapText="1"/>
    </xf>
    <xf numFmtId="0" fontId="13" fillId="10" borderId="3" xfId="0" applyFont="1" applyFill="1" applyBorder="1" applyAlignment="1">
      <alignment vertical="center" wrapText="1"/>
    </xf>
    <xf numFmtId="0" fontId="13" fillId="10" borderId="2" xfId="0" applyFont="1" applyFill="1" applyBorder="1" applyAlignment="1">
      <alignment vertical="center" wrapText="1"/>
    </xf>
    <xf numFmtId="0" fontId="16" fillId="2" borderId="2" xfId="0" quotePrefix="1" applyFont="1" applyFill="1" applyBorder="1" applyAlignment="1">
      <alignment horizontal="center" vertical="center" wrapText="1"/>
    </xf>
    <xf numFmtId="0" fontId="16" fillId="2" borderId="4" xfId="0" quotePrefix="1" applyFont="1" applyFill="1" applyBorder="1" applyAlignment="1">
      <alignment horizontal="center" vertical="center" wrapText="1"/>
    </xf>
    <xf numFmtId="0" fontId="16" fillId="0" borderId="3" xfId="0" quotePrefix="1" applyFont="1" applyBorder="1" applyAlignment="1">
      <alignment horizontal="center" vertical="center" wrapText="1"/>
    </xf>
    <xf numFmtId="0" fontId="16" fillId="0" borderId="2" xfId="0" quotePrefix="1" applyFont="1" applyBorder="1" applyAlignment="1">
      <alignment horizontal="center" vertical="center" wrapText="1"/>
    </xf>
    <xf numFmtId="0" fontId="13" fillId="10" borderId="4" xfId="0" applyFont="1" applyFill="1" applyBorder="1" applyAlignment="1">
      <alignment horizontal="center" vertical="center" wrapText="1"/>
    </xf>
    <xf numFmtId="0" fontId="13" fillId="10" borderId="6" xfId="0" applyFont="1" applyFill="1" applyBorder="1" applyAlignment="1">
      <alignment horizontal="left" vertical="center" wrapText="1"/>
    </xf>
    <xf numFmtId="0" fontId="13" fillId="10" borderId="7" xfId="0" applyFont="1" applyFill="1" applyBorder="1" applyAlignment="1">
      <alignment horizontal="left" vertical="center" wrapText="1"/>
    </xf>
    <xf numFmtId="0" fontId="13" fillId="10" borderId="8" xfId="0" applyFont="1" applyFill="1" applyBorder="1" applyAlignment="1">
      <alignment horizontal="left" vertical="center" wrapText="1"/>
    </xf>
    <xf numFmtId="0" fontId="13" fillId="10" borderId="10" xfId="0" applyFont="1" applyFill="1" applyBorder="1" applyAlignment="1">
      <alignment horizontal="left" vertical="center" wrapText="1"/>
    </xf>
    <xf numFmtId="0" fontId="18" fillId="0" borderId="6"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3" fillId="10" borderId="4" xfId="0" applyFont="1" applyFill="1" applyBorder="1" applyAlignment="1">
      <alignment horizontal="left" vertical="center" wrapText="1"/>
    </xf>
    <xf numFmtId="0" fontId="18" fillId="0" borderId="3" xfId="0" quotePrefix="1" applyFont="1" applyBorder="1" applyAlignment="1">
      <alignment horizontal="center" vertical="center" wrapText="1"/>
    </xf>
    <xf numFmtId="0" fontId="20" fillId="9" borderId="15" xfId="0" applyFont="1" applyFill="1" applyBorder="1" applyAlignment="1">
      <alignment horizontal="left" vertical="center" wrapText="1"/>
    </xf>
    <xf numFmtId="0" fontId="20" fillId="9" borderId="62" xfId="0" applyFont="1" applyFill="1" applyBorder="1" applyAlignment="1">
      <alignment horizontal="left" vertical="center" wrapText="1"/>
    </xf>
    <xf numFmtId="0" fontId="12" fillId="0" borderId="2" xfId="0" applyFont="1" applyBorder="1" applyAlignment="1">
      <alignment horizontal="center"/>
    </xf>
    <xf numFmtId="0" fontId="17" fillId="2" borderId="29"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17" fillId="2" borderId="16" xfId="0" quotePrefix="1" applyFont="1" applyFill="1" applyBorder="1" applyAlignment="1">
      <alignment horizontal="left" vertical="center" wrapText="1"/>
    </xf>
    <xf numFmtId="0" fontId="20" fillId="9" borderId="19" xfId="0" applyFont="1" applyFill="1" applyBorder="1" applyAlignment="1">
      <alignment horizontal="left" vertical="center" wrapText="1"/>
    </xf>
    <xf numFmtId="0" fontId="20" fillId="9" borderId="26" xfId="0" applyFont="1" applyFill="1" applyBorder="1" applyAlignment="1">
      <alignment horizontal="left" vertical="center" wrapText="1"/>
    </xf>
    <xf numFmtId="0" fontId="20" fillId="9" borderId="11" xfId="0" applyFont="1" applyFill="1" applyBorder="1" applyAlignment="1">
      <alignment horizontal="left" vertical="center" wrapText="1"/>
    </xf>
    <xf numFmtId="0" fontId="20" fillId="9" borderId="25" xfId="0" applyFont="1" applyFill="1" applyBorder="1" applyAlignment="1">
      <alignment horizontal="left" vertical="center" wrapText="1"/>
    </xf>
    <xf numFmtId="0" fontId="20" fillId="9" borderId="27" xfId="0" applyFont="1" applyFill="1" applyBorder="1" applyAlignment="1">
      <alignment horizontal="left" vertical="center" wrapText="1"/>
    </xf>
    <xf numFmtId="0" fontId="20" fillId="9" borderId="28" xfId="0" applyFont="1" applyFill="1" applyBorder="1" applyAlignment="1">
      <alignment horizontal="left" vertical="center" wrapText="1"/>
    </xf>
    <xf numFmtId="0" fontId="13" fillId="10" borderId="23" xfId="0" applyFont="1" applyFill="1" applyBorder="1" applyAlignment="1">
      <alignment horizontal="left" vertical="center" wrapText="1"/>
    </xf>
    <xf numFmtId="0" fontId="13" fillId="10" borderId="22" xfId="0" applyFont="1" applyFill="1" applyBorder="1" applyAlignment="1">
      <alignment horizontal="left" vertical="center" wrapText="1"/>
    </xf>
    <xf numFmtId="0" fontId="12" fillId="0" borderId="20" xfId="0" quotePrefix="1" applyFont="1" applyBorder="1" applyAlignment="1">
      <alignment horizontal="center" vertical="center" wrapText="1"/>
    </xf>
    <xf numFmtId="0" fontId="12" fillId="0" borderId="21" xfId="0" quotePrefix="1" applyFont="1" applyBorder="1" applyAlignment="1">
      <alignment horizontal="center" vertical="center" wrapText="1"/>
    </xf>
    <xf numFmtId="0" fontId="12" fillId="0" borderId="22" xfId="0" quotePrefix="1" applyFont="1" applyBorder="1" applyAlignment="1">
      <alignment horizontal="center" vertical="center" wrapText="1"/>
    </xf>
    <xf numFmtId="0" fontId="13" fillId="10" borderId="20" xfId="0" applyFont="1" applyFill="1" applyBorder="1" applyAlignment="1">
      <alignment horizontal="left" vertical="center" wrapText="1"/>
    </xf>
    <xf numFmtId="0" fontId="13" fillId="10" borderId="61" xfId="0" applyFont="1" applyFill="1" applyBorder="1" applyAlignment="1">
      <alignment horizontal="left" vertical="center" wrapText="1"/>
    </xf>
    <xf numFmtId="0" fontId="12" fillId="0" borderId="23" xfId="0" quotePrefix="1" applyFont="1" applyBorder="1" applyAlignment="1">
      <alignment horizontal="center" vertical="center" wrapText="1"/>
    </xf>
    <xf numFmtId="0" fontId="12" fillId="0" borderId="61" xfId="0" quotePrefix="1" applyFont="1" applyBorder="1" applyAlignment="1">
      <alignment horizontal="center" vertical="center" wrapText="1"/>
    </xf>
    <xf numFmtId="0" fontId="19" fillId="0" borderId="3" xfId="0" applyFont="1" applyBorder="1" applyAlignment="1">
      <alignment horizontal="left" vertical="center" wrapText="1"/>
    </xf>
    <xf numFmtId="0" fontId="19" fillId="0" borderId="2" xfId="0" applyFont="1" applyBorder="1" applyAlignment="1">
      <alignment horizontal="left" vertical="center" wrapText="1"/>
    </xf>
    <xf numFmtId="0" fontId="19" fillId="0" borderId="4" xfId="0" applyFont="1" applyBorder="1" applyAlignment="1">
      <alignment horizontal="left" vertical="center" wrapText="1"/>
    </xf>
    <xf numFmtId="0" fontId="20" fillId="9" borderId="24" xfId="0" applyFont="1" applyFill="1" applyBorder="1" applyAlignment="1">
      <alignment horizontal="left" vertical="center" wrapText="1"/>
    </xf>
    <xf numFmtId="0" fontId="13" fillId="10" borderId="58" xfId="0" applyFont="1" applyFill="1" applyBorder="1" applyAlignment="1">
      <alignment horizontal="left" vertical="center" wrapText="1"/>
    </xf>
    <xf numFmtId="0" fontId="13" fillId="10" borderId="59" xfId="0" applyFont="1" applyFill="1" applyBorder="1" applyAlignment="1">
      <alignment horizontal="left" vertical="center" wrapText="1"/>
    </xf>
    <xf numFmtId="0" fontId="12" fillId="0" borderId="17" xfId="0" quotePrefix="1" applyFont="1" applyBorder="1" applyAlignment="1">
      <alignment horizontal="center" vertical="center" wrapText="1"/>
    </xf>
    <xf numFmtId="0" fontId="12" fillId="0" borderId="18" xfId="0" quotePrefix="1" applyFont="1" applyBorder="1" applyAlignment="1">
      <alignment horizontal="center" vertical="center" wrapText="1"/>
    </xf>
    <xf numFmtId="0" fontId="12" fillId="0" borderId="60" xfId="0" quotePrefix="1" applyFont="1" applyBorder="1" applyAlignment="1">
      <alignment horizontal="center" vertical="center" wrapText="1"/>
    </xf>
    <xf numFmtId="0" fontId="13" fillId="10" borderId="60" xfId="0" applyFont="1" applyFill="1" applyBorder="1" applyAlignment="1">
      <alignment horizontal="left" vertical="center" wrapText="1"/>
    </xf>
    <xf numFmtId="0" fontId="12" fillId="0" borderId="58" xfId="0" quotePrefix="1" applyFont="1" applyBorder="1" applyAlignment="1">
      <alignment horizontal="center" vertical="center" wrapText="1"/>
    </xf>
    <xf numFmtId="0" fontId="12" fillId="0" borderId="59" xfId="0" quotePrefix="1"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20" fillId="9" borderId="12" xfId="0" applyFont="1" applyFill="1" applyBorder="1" applyAlignment="1">
      <alignment horizontal="left" vertical="center" wrapText="1"/>
    </xf>
    <xf numFmtId="0" fontId="18" fillId="0" borderId="6" xfId="0" applyFont="1" applyBorder="1" applyAlignment="1">
      <alignment horizontal="left" vertical="center" wrapText="1"/>
    </xf>
    <xf numFmtId="0" fontId="18" fillId="0" borderId="5"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3" fillId="10" borderId="5" xfId="0" applyFont="1" applyFill="1" applyBorder="1" applyAlignment="1">
      <alignment horizontal="left" vertical="center" wrapText="1"/>
    </xf>
    <xf numFmtId="0" fontId="13" fillId="10" borderId="9" xfId="0" applyFont="1" applyFill="1" applyBorder="1" applyAlignment="1">
      <alignment horizontal="left" vertical="center" wrapText="1"/>
    </xf>
    <xf numFmtId="0" fontId="12" fillId="0" borderId="3" xfId="0" quotePrefix="1" applyFont="1" applyBorder="1" applyAlignment="1">
      <alignment horizontal="justify" vertical="center" wrapText="1"/>
    </xf>
    <xf numFmtId="0" fontId="12" fillId="0" borderId="2" xfId="0" quotePrefix="1" applyFont="1" applyBorder="1" applyAlignment="1">
      <alignment horizontal="justify" vertical="center" wrapText="1"/>
    </xf>
    <xf numFmtId="0" fontId="12" fillId="0" borderId="4" xfId="0" quotePrefix="1" applyFont="1" applyBorder="1" applyAlignment="1">
      <alignment horizontal="justify" vertical="center" wrapText="1"/>
    </xf>
    <xf numFmtId="0" fontId="12" fillId="0" borderId="6" xfId="0" quotePrefix="1" applyFont="1" applyBorder="1" applyAlignment="1">
      <alignment horizontal="left" vertical="center" wrapText="1"/>
    </xf>
    <xf numFmtId="0" fontId="12" fillId="0" borderId="5" xfId="0" quotePrefix="1" applyFont="1" applyBorder="1" applyAlignment="1">
      <alignment horizontal="left" vertical="center" wrapText="1"/>
    </xf>
    <xf numFmtId="0" fontId="12" fillId="0" borderId="7" xfId="0" quotePrefix="1" applyFont="1" applyBorder="1" applyAlignment="1">
      <alignment horizontal="left" vertical="center" wrapText="1"/>
    </xf>
    <xf numFmtId="0" fontId="12" fillId="0" borderId="5" xfId="0" quotePrefix="1" applyFont="1" applyBorder="1" applyAlignment="1">
      <alignment horizontal="justify" vertical="top" wrapText="1"/>
    </xf>
    <xf numFmtId="0" fontId="12" fillId="0" borderId="7" xfId="0" quotePrefix="1" applyFont="1" applyBorder="1" applyAlignment="1">
      <alignment horizontal="justify" vertical="top" wrapText="1"/>
    </xf>
    <xf numFmtId="0" fontId="12" fillId="0" borderId="0" xfId="0" quotePrefix="1" applyFont="1" applyAlignment="1">
      <alignment horizontal="justify" vertical="top" wrapText="1"/>
    </xf>
    <xf numFmtId="0" fontId="12" fillId="0" borderId="12" xfId="0" quotePrefix="1" applyFont="1" applyBorder="1" applyAlignment="1">
      <alignment horizontal="justify" vertical="top" wrapText="1"/>
    </xf>
    <xf numFmtId="0" fontId="12" fillId="0" borderId="11" xfId="0" quotePrefix="1" applyFont="1" applyBorder="1" applyAlignment="1">
      <alignment horizontal="justify" vertical="top" wrapText="1"/>
    </xf>
    <xf numFmtId="0" fontId="36" fillId="0" borderId="11" xfId="0" quotePrefix="1" applyFont="1" applyBorder="1" applyAlignment="1">
      <alignment horizontal="left" vertical="top" wrapText="1"/>
    </xf>
    <xf numFmtId="0" fontId="12" fillId="0" borderId="0" xfId="0" quotePrefix="1" applyFont="1" applyAlignment="1">
      <alignment horizontal="left" vertical="top" wrapText="1"/>
    </xf>
    <xf numFmtId="0" fontId="12" fillId="0" borderId="12" xfId="0" quotePrefix="1" applyFont="1" applyBorder="1" applyAlignment="1">
      <alignment horizontal="left" vertical="top" wrapText="1"/>
    </xf>
    <xf numFmtId="0" fontId="36" fillId="0" borderId="0" xfId="0" quotePrefix="1" applyFont="1" applyAlignment="1">
      <alignment horizontal="left" vertical="top" wrapText="1"/>
    </xf>
    <xf numFmtId="0" fontId="36" fillId="0" borderId="12"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12" fillId="0" borderId="3" xfId="0" quotePrefix="1" applyFont="1" applyBorder="1" applyAlignment="1">
      <alignment horizontal="center" vertical="center" wrapText="1"/>
    </xf>
    <xf numFmtId="0" fontId="12" fillId="0" borderId="2" xfId="0" quotePrefix="1" applyFont="1" applyBorder="1" applyAlignment="1">
      <alignment horizontal="center" vertical="center" wrapText="1"/>
    </xf>
    <xf numFmtId="0" fontId="12" fillId="0" borderId="2"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9" xfId="0" applyFont="1" applyBorder="1" applyAlignment="1">
      <alignment horizontal="center" vertical="center" wrapText="1"/>
    </xf>
    <xf numFmtId="0" fontId="13" fillId="10" borderId="33" xfId="0" applyFont="1" applyFill="1" applyBorder="1" applyAlignment="1">
      <alignment horizontal="center" vertical="center" wrapText="1"/>
    </xf>
    <xf numFmtId="0" fontId="13" fillId="10" borderId="31" xfId="0" applyFont="1" applyFill="1" applyBorder="1" applyAlignment="1">
      <alignment horizontal="center" vertical="center" wrapText="1"/>
    </xf>
    <xf numFmtId="0" fontId="12" fillId="0" borderId="4" xfId="0" quotePrefix="1" applyFont="1" applyBorder="1" applyAlignment="1">
      <alignment horizontal="center" vertical="center" wrapText="1"/>
    </xf>
    <xf numFmtId="0" fontId="11" fillId="9" borderId="3" xfId="0" applyFont="1" applyFill="1" applyBorder="1" applyAlignment="1">
      <alignment horizontal="center" vertical="center" wrapText="1" readingOrder="1"/>
    </xf>
    <xf numFmtId="0" fontId="11" fillId="9" borderId="2" xfId="0" applyFont="1" applyFill="1" applyBorder="1" applyAlignment="1">
      <alignment horizontal="center" vertical="center" wrapText="1" readingOrder="1"/>
    </xf>
    <xf numFmtId="0" fontId="11" fillId="9" borderId="4" xfId="0" applyFont="1" applyFill="1" applyBorder="1" applyAlignment="1">
      <alignment horizontal="center" vertical="center" wrapText="1" readingOrder="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9" fontId="12" fillId="0" borderId="6"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3" fillId="10" borderId="1" xfId="0" applyFont="1" applyFill="1" applyBorder="1" applyAlignment="1">
      <alignment horizontal="left" vertical="center" wrapText="1"/>
    </xf>
    <xf numFmtId="0" fontId="20" fillId="9" borderId="6" xfId="0" applyFont="1" applyFill="1" applyBorder="1" applyAlignment="1">
      <alignment horizontal="center" vertical="center" wrapText="1"/>
    </xf>
    <xf numFmtId="0" fontId="20" fillId="9" borderId="7" xfId="0" applyFont="1" applyFill="1" applyBorder="1" applyAlignment="1">
      <alignment horizontal="center" vertical="center" wrapText="1"/>
    </xf>
    <xf numFmtId="0" fontId="20" fillId="9" borderId="11" xfId="0" applyFont="1" applyFill="1" applyBorder="1" applyAlignment="1">
      <alignment horizontal="center" vertical="center" wrapText="1"/>
    </xf>
    <xf numFmtId="0" fontId="20" fillId="9" borderId="12" xfId="0" applyFont="1" applyFill="1" applyBorder="1" applyAlignment="1">
      <alignment horizontal="center" vertical="center" wrapText="1"/>
    </xf>
    <xf numFmtId="0" fontId="10" fillId="0" borderId="11" xfId="0" quotePrefix="1" applyFont="1" applyBorder="1" applyAlignment="1">
      <alignment horizontal="left" vertical="top" wrapText="1"/>
    </xf>
    <xf numFmtId="9" fontId="12" fillId="2" borderId="33" xfId="0" applyNumberFormat="1" applyFont="1" applyFill="1" applyBorder="1" applyAlignment="1">
      <alignment horizontal="center" vertical="center" wrapText="1"/>
    </xf>
    <xf numFmtId="0" fontId="12" fillId="2" borderId="42" xfId="0" applyFont="1" applyFill="1" applyBorder="1" applyAlignment="1">
      <alignment horizontal="center" vertical="center" wrapText="1"/>
    </xf>
    <xf numFmtId="0" fontId="13" fillId="10" borderId="41" xfId="0" applyFont="1" applyFill="1" applyBorder="1" applyAlignment="1">
      <alignment horizontal="center" vertical="center" wrapText="1"/>
    </xf>
    <xf numFmtId="0" fontId="13" fillId="10" borderId="43" xfId="0" applyFont="1" applyFill="1" applyBorder="1" applyAlignment="1">
      <alignment horizontal="center" vertical="center" wrapText="1"/>
    </xf>
    <xf numFmtId="0" fontId="12" fillId="2" borderId="9" xfId="0" quotePrefix="1" applyFont="1" applyFill="1" applyBorder="1" applyAlignment="1">
      <alignment horizontal="center" vertical="center" wrapText="1"/>
    </xf>
    <xf numFmtId="0" fontId="12" fillId="0" borderId="8" xfId="0" quotePrefix="1" applyFont="1" applyBorder="1" applyAlignment="1">
      <alignment horizontal="center" vertical="center" wrapText="1"/>
    </xf>
    <xf numFmtId="0" fontId="12" fillId="0" borderId="9" xfId="0" quotePrefix="1" applyFont="1" applyBorder="1" applyAlignment="1">
      <alignment horizontal="center" vertical="center" wrapText="1"/>
    </xf>
    <xf numFmtId="0" fontId="12" fillId="0" borderId="11" xfId="0" quotePrefix="1" applyFont="1" applyBorder="1" applyAlignment="1">
      <alignment horizontal="left" vertical="center" wrapText="1"/>
    </xf>
    <xf numFmtId="0" fontId="12" fillId="0" borderId="0" xfId="0" quotePrefix="1" applyFont="1" applyAlignment="1">
      <alignment horizontal="left" vertical="center" wrapText="1"/>
    </xf>
    <xf numFmtId="0" fontId="12" fillId="0" borderId="12" xfId="0" quotePrefix="1" applyFont="1" applyBorder="1" applyAlignment="1">
      <alignment horizontal="left" vertical="center" wrapText="1"/>
    </xf>
    <xf numFmtId="0" fontId="12" fillId="0" borderId="8" xfId="0" quotePrefix="1" applyFont="1" applyBorder="1" applyAlignment="1">
      <alignment horizontal="left" vertical="center" wrapText="1"/>
    </xf>
    <xf numFmtId="0" fontId="12" fillId="0" borderId="9" xfId="0" quotePrefix="1" applyFont="1" applyBorder="1" applyAlignment="1">
      <alignment horizontal="left" vertical="center" wrapText="1"/>
    </xf>
    <xf numFmtId="0" fontId="12" fillId="0" borderId="10" xfId="0" quotePrefix="1" applyFont="1" applyBorder="1" applyAlignment="1">
      <alignment horizontal="left" vertical="center" wrapText="1"/>
    </xf>
    <xf numFmtId="0" fontId="54" fillId="0" borderId="6" xfId="0" quotePrefix="1" applyFont="1" applyBorder="1" applyAlignment="1">
      <alignment horizontal="justify" vertical="center" wrapText="1"/>
    </xf>
    <xf numFmtId="0" fontId="12" fillId="0" borderId="5" xfId="0" quotePrefix="1" applyFont="1" applyBorder="1" applyAlignment="1">
      <alignment horizontal="justify" vertical="center" wrapText="1"/>
    </xf>
    <xf numFmtId="0" fontId="12" fillId="0" borderId="7" xfId="0" quotePrefix="1" applyFont="1" applyBorder="1" applyAlignment="1">
      <alignment horizontal="justify" vertical="center" wrapText="1"/>
    </xf>
    <xf numFmtId="0" fontId="10" fillId="0" borderId="6" xfId="0" quotePrefix="1" applyFont="1" applyBorder="1" applyAlignment="1">
      <alignment horizontal="justify" vertical="top" wrapText="1"/>
    </xf>
    <xf numFmtId="0" fontId="10" fillId="0" borderId="5" xfId="0" quotePrefix="1" applyFont="1" applyBorder="1" applyAlignment="1">
      <alignment horizontal="justify" vertical="top" wrapText="1"/>
    </xf>
    <xf numFmtId="0" fontId="10" fillId="0" borderId="7" xfId="0" quotePrefix="1" applyFont="1" applyBorder="1" applyAlignment="1">
      <alignment horizontal="justify" vertical="top" wrapText="1"/>
    </xf>
    <xf numFmtId="0" fontId="10" fillId="0" borderId="11" xfId="0" quotePrefix="1" applyFont="1" applyBorder="1" applyAlignment="1">
      <alignment horizontal="justify" vertical="top" wrapText="1"/>
    </xf>
    <xf numFmtId="0" fontId="10" fillId="0" borderId="0" xfId="0" quotePrefix="1" applyFont="1" applyAlignment="1">
      <alignment horizontal="justify" vertical="top" wrapText="1"/>
    </xf>
    <xf numFmtId="0" fontId="10" fillId="0" borderId="12" xfId="0" quotePrefix="1" applyFont="1" applyBorder="1" applyAlignment="1">
      <alignment horizontal="justify" vertical="top"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center" vertical="center" wrapText="1"/>
    </xf>
    <xf numFmtId="0" fontId="20" fillId="9" borderId="56" xfId="0" applyFont="1" applyFill="1" applyBorder="1" applyAlignment="1">
      <alignment horizontal="left" vertical="center" wrapText="1"/>
    </xf>
    <xf numFmtId="0" fontId="20" fillId="9" borderId="38" xfId="0" applyFont="1" applyFill="1" applyBorder="1" applyAlignment="1">
      <alignment horizontal="left" vertical="center" wrapText="1"/>
    </xf>
    <xf numFmtId="0" fontId="20" fillId="9" borderId="5" xfId="0" applyFont="1" applyFill="1" applyBorder="1" applyAlignment="1">
      <alignment horizontal="left" vertical="center" wrapText="1"/>
    </xf>
    <xf numFmtId="0" fontId="20" fillId="9" borderId="0" xfId="0" applyFont="1" applyFill="1" applyAlignment="1">
      <alignment horizontal="left" vertical="center" wrapText="1"/>
    </xf>
    <xf numFmtId="0" fontId="13" fillId="10" borderId="45" xfId="0" applyFont="1" applyFill="1" applyBorder="1" applyAlignment="1">
      <alignment horizontal="left" vertical="center" wrapText="1"/>
    </xf>
    <xf numFmtId="0" fontId="13" fillId="10" borderId="50" xfId="0" applyFont="1" applyFill="1" applyBorder="1" applyAlignment="1">
      <alignment horizontal="left" vertical="center" wrapText="1"/>
    </xf>
    <xf numFmtId="0" fontId="13" fillId="10" borderId="54" xfId="0" applyFont="1" applyFill="1" applyBorder="1" applyAlignment="1">
      <alignment horizontal="left" vertical="center" wrapText="1"/>
    </xf>
    <xf numFmtId="0" fontId="13" fillId="10" borderId="55" xfId="0" applyFont="1" applyFill="1" applyBorder="1" applyAlignment="1">
      <alignment horizontal="left" vertical="center" wrapText="1"/>
    </xf>
    <xf numFmtId="0" fontId="20" fillId="9" borderId="51" xfId="0" applyFont="1" applyFill="1" applyBorder="1" applyAlignment="1">
      <alignment horizontal="left" vertical="center" wrapText="1"/>
    </xf>
    <xf numFmtId="0" fontId="20" fillId="9" borderId="52" xfId="0" applyFont="1" applyFill="1" applyBorder="1" applyAlignment="1">
      <alignment horizontal="left" vertical="center" wrapText="1"/>
    </xf>
    <xf numFmtId="0" fontId="13" fillId="10" borderId="49" xfId="0" applyFont="1" applyFill="1" applyBorder="1" applyAlignment="1">
      <alignment horizontal="left" vertical="center" wrapText="1"/>
    </xf>
    <xf numFmtId="0" fontId="13" fillId="10" borderId="35" xfId="0" applyFont="1" applyFill="1" applyBorder="1" applyAlignment="1">
      <alignment horizontal="left" vertical="center" wrapText="1"/>
    </xf>
    <xf numFmtId="0" fontId="0" fillId="0" borderId="1" xfId="0" applyBorder="1" applyAlignment="1">
      <alignment horizontal="center"/>
    </xf>
    <xf numFmtId="0" fontId="12" fillId="0" borderId="46" xfId="0" quotePrefix="1" applyFont="1" applyBorder="1" applyAlignment="1">
      <alignment horizontal="center" vertical="center" wrapText="1"/>
    </xf>
    <xf numFmtId="0" fontId="12" fillId="0" borderId="47" xfId="0" quotePrefix="1" applyFont="1" applyBorder="1" applyAlignment="1">
      <alignment horizontal="center" vertical="center" wrapText="1"/>
    </xf>
    <xf numFmtId="0" fontId="12" fillId="0" borderId="53" xfId="0" quotePrefix="1" applyFont="1" applyBorder="1" applyAlignment="1">
      <alignment horizontal="center" vertical="center" wrapText="1"/>
    </xf>
    <xf numFmtId="0" fontId="12" fillId="0" borderId="33" xfId="0" quotePrefix="1" applyFont="1" applyBorder="1" applyAlignment="1">
      <alignment horizontal="center" vertical="center" wrapText="1"/>
    </xf>
    <xf numFmtId="0" fontId="12" fillId="0" borderId="32" xfId="0" quotePrefix="1" applyFont="1" applyBorder="1" applyAlignment="1">
      <alignment horizontal="center" vertical="center" wrapText="1"/>
    </xf>
    <xf numFmtId="0" fontId="12" fillId="0" borderId="31" xfId="0" quotePrefix="1" applyFont="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0" borderId="48" xfId="0" quotePrefix="1" applyFont="1" applyBorder="1" applyAlignment="1">
      <alignment horizontal="center" vertical="center" wrapText="1"/>
    </xf>
    <xf numFmtId="0" fontId="35" fillId="0" borderId="33" xfId="5" quotePrefix="1" applyBorder="1" applyAlignment="1">
      <alignment horizontal="center" vertical="center" wrapText="1"/>
    </xf>
    <xf numFmtId="0" fontId="12" fillId="0" borderId="42" xfId="0" quotePrefix="1" applyFont="1" applyBorder="1" applyAlignment="1">
      <alignment horizontal="center" vertical="center" wrapText="1"/>
    </xf>
    <xf numFmtId="0" fontId="12" fillId="0" borderId="9" xfId="0" quotePrefix="1" applyFont="1" applyBorder="1" applyAlignment="1">
      <alignment horizontal="left" vertical="top" wrapText="1"/>
    </xf>
    <xf numFmtId="0" fontId="12" fillId="0" borderId="10" xfId="0" quotePrefix="1" applyFont="1" applyBorder="1" applyAlignment="1">
      <alignment horizontal="left" vertical="top" wrapText="1"/>
    </xf>
    <xf numFmtId="0" fontId="10" fillId="9" borderId="3" xfId="0" applyFont="1" applyFill="1" applyBorder="1" applyAlignment="1">
      <alignment horizontal="center" vertical="center"/>
    </xf>
    <xf numFmtId="0" fontId="10" fillId="9" borderId="2" xfId="0" applyFont="1" applyFill="1" applyBorder="1" applyAlignment="1">
      <alignment horizontal="center" vertical="center"/>
    </xf>
    <xf numFmtId="0" fontId="20" fillId="9" borderId="1" xfId="0" applyFont="1" applyFill="1" applyBorder="1" applyAlignment="1">
      <alignment horizontal="left" vertical="center" wrapText="1"/>
    </xf>
    <xf numFmtId="0" fontId="13" fillId="10" borderId="9" xfId="0" applyFont="1" applyFill="1" applyBorder="1" applyAlignment="1">
      <alignment horizontal="center" vertical="center" wrapText="1"/>
    </xf>
    <xf numFmtId="0" fontId="12" fillId="2" borderId="10" xfId="0" quotePrefix="1" applyFont="1" applyFill="1" applyBorder="1" applyAlignment="1">
      <alignment horizontal="center" vertical="center" wrapText="1"/>
    </xf>
    <xf numFmtId="0" fontId="47" fillId="12" borderId="63" xfId="8" applyFont="1" applyFill="1" applyBorder="1" applyAlignment="1">
      <alignment horizontal="center" vertical="center"/>
    </xf>
    <xf numFmtId="0" fontId="47" fillId="12" borderId="90" xfId="8" applyFont="1" applyFill="1" applyBorder="1" applyAlignment="1">
      <alignment horizontal="center" vertical="center"/>
    </xf>
    <xf numFmtId="0" fontId="28" fillId="12" borderId="109" xfId="8" applyFont="1" applyFill="1" applyBorder="1" applyAlignment="1">
      <alignment horizontal="left" vertical="center" wrapText="1"/>
    </xf>
    <xf numFmtId="0" fontId="28" fillId="12" borderId="9" xfId="8" applyFont="1" applyFill="1" applyBorder="1" applyAlignment="1">
      <alignment horizontal="left" vertical="center" wrapText="1"/>
    </xf>
    <xf numFmtId="0" fontId="28" fillId="12" borderId="100" xfId="8" applyFont="1" applyFill="1" applyBorder="1" applyAlignment="1">
      <alignment horizontal="left" vertical="center" wrapText="1"/>
    </xf>
    <xf numFmtId="0" fontId="28" fillId="12" borderId="2" xfId="8" applyFont="1" applyFill="1" applyBorder="1" applyAlignment="1">
      <alignment horizontal="left" vertical="center" wrapText="1"/>
    </xf>
    <xf numFmtId="0" fontId="28" fillId="12" borderId="102" xfId="8" applyFont="1" applyFill="1" applyBorder="1" applyAlignment="1">
      <alignment horizontal="left" vertical="center" wrapText="1"/>
    </xf>
    <xf numFmtId="0" fontId="28" fillId="12" borderId="103" xfId="8" applyFont="1" applyFill="1" applyBorder="1" applyAlignment="1">
      <alignment horizontal="left" vertical="center" wrapText="1"/>
    </xf>
    <xf numFmtId="0" fontId="23" fillId="0" borderId="78" xfId="8" applyFont="1" applyBorder="1" applyAlignment="1">
      <alignment vertical="top" wrapText="1"/>
    </xf>
    <xf numFmtId="0" fontId="23" fillId="0" borderId="69" xfId="8" applyFont="1" applyBorder="1" applyAlignment="1">
      <alignment vertical="top" wrapText="1"/>
    </xf>
    <xf numFmtId="0" fontId="23" fillId="0" borderId="70" xfId="8" applyFont="1" applyBorder="1" applyAlignment="1">
      <alignment vertical="top" wrapText="1"/>
    </xf>
    <xf numFmtId="0" fontId="47" fillId="12" borderId="78" xfId="8" applyFont="1" applyFill="1" applyBorder="1" applyAlignment="1">
      <alignment horizontal="center" vertical="center"/>
    </xf>
    <xf numFmtId="0" fontId="47" fillId="12" borderId="116" xfId="8" applyFont="1" applyFill="1" applyBorder="1" applyAlignment="1">
      <alignment horizontal="center" vertical="center"/>
    </xf>
    <xf numFmtId="0" fontId="12" fillId="0" borderId="63" xfId="8" applyFont="1" applyBorder="1" applyAlignment="1">
      <alignment horizontal="center" vertical="center" wrapText="1"/>
    </xf>
    <xf numFmtId="0" fontId="12" fillId="0" borderId="64" xfId="8" applyFont="1" applyBorder="1" applyAlignment="1">
      <alignment horizontal="center" vertical="center" wrapText="1"/>
    </xf>
    <xf numFmtId="0" fontId="12" fillId="0" borderId="65" xfId="8" applyFont="1" applyBorder="1" applyAlignment="1">
      <alignment horizontal="center" vertical="center" wrapText="1"/>
    </xf>
    <xf numFmtId="0" fontId="22" fillId="0" borderId="78" xfId="2" applyFont="1" applyBorder="1" applyAlignment="1">
      <alignment horizontal="center" vertical="center" wrapText="1"/>
    </xf>
    <xf numFmtId="0" fontId="22" fillId="0" borderId="69" xfId="2" applyFont="1" applyBorder="1" applyAlignment="1">
      <alignment horizontal="center" vertical="center" wrapText="1"/>
    </xf>
    <xf numFmtId="0" fontId="22" fillId="0" borderId="70" xfId="2" applyFont="1" applyBorder="1" applyAlignment="1">
      <alignment horizontal="center" vertical="center" wrapText="1"/>
    </xf>
    <xf numFmtId="0" fontId="22" fillId="0" borderId="76" xfId="2" applyFont="1" applyBorder="1" applyAlignment="1">
      <alignment horizontal="center" vertical="center" wrapText="1"/>
    </xf>
    <xf numFmtId="0" fontId="22" fillId="0" borderId="74" xfId="2" applyFont="1" applyBorder="1" applyAlignment="1">
      <alignment horizontal="center" vertical="center" wrapText="1"/>
    </xf>
    <xf numFmtId="0" fontId="22" fillId="0" borderId="75" xfId="2" applyFont="1" applyBorder="1" applyAlignment="1">
      <alignment horizontal="center" vertical="center" wrapText="1"/>
    </xf>
    <xf numFmtId="0" fontId="22" fillId="0" borderId="76" xfId="2" applyFont="1" applyBorder="1" applyAlignment="1">
      <alignment horizontal="left" vertical="center" wrapText="1"/>
    </xf>
    <xf numFmtId="0" fontId="22" fillId="0" borderId="74" xfId="2" applyFont="1" applyBorder="1" applyAlignment="1">
      <alignment horizontal="left" vertical="center" wrapText="1"/>
    </xf>
    <xf numFmtId="0" fontId="22" fillId="0" borderId="74" xfId="8" applyFont="1" applyBorder="1" applyAlignment="1">
      <alignment horizontal="center" vertical="center" wrapText="1"/>
    </xf>
    <xf numFmtId="0" fontId="22" fillId="0" borderId="75" xfId="8" applyFont="1" applyBorder="1" applyAlignment="1">
      <alignment horizontal="center" vertical="center" wrapText="1"/>
    </xf>
    <xf numFmtId="0" fontId="22" fillId="0" borderId="63" xfId="8" applyFont="1" applyBorder="1" applyAlignment="1">
      <alignment horizontal="left" vertical="center" wrapText="1"/>
    </xf>
    <xf numFmtId="0" fontId="22" fillId="0" borderId="64" xfId="8" applyFont="1" applyBorder="1" applyAlignment="1">
      <alignment horizontal="left" vertical="center" wrapText="1"/>
    </xf>
    <xf numFmtId="0" fontId="22" fillId="0" borderId="65" xfId="8" applyFont="1" applyBorder="1" applyAlignment="1">
      <alignment horizontal="left" vertical="center" wrapText="1"/>
    </xf>
    <xf numFmtId="0" fontId="29" fillId="0" borderId="85" xfId="8" applyFont="1" applyBorder="1" applyAlignment="1" applyProtection="1">
      <alignment horizontal="center" vertical="top" wrapText="1"/>
      <protection locked="0"/>
    </xf>
    <xf numFmtId="0" fontId="29" fillId="0" borderId="1" xfId="8" applyFont="1" applyBorder="1" applyAlignment="1" applyProtection="1">
      <alignment horizontal="center" vertical="top" wrapText="1"/>
      <protection locked="0"/>
    </xf>
    <xf numFmtId="0" fontId="29" fillId="0" borderId="86" xfId="8" applyFont="1" applyBorder="1" applyAlignment="1" applyProtection="1">
      <alignment horizontal="center" vertical="top" wrapText="1"/>
      <protection locked="0"/>
    </xf>
    <xf numFmtId="0" fontId="29" fillId="11" borderId="87" xfId="8" applyFont="1" applyFill="1" applyBorder="1" applyAlignment="1" applyProtection="1">
      <alignment horizontal="center" vertical="top" wrapText="1"/>
      <protection locked="0"/>
    </xf>
    <xf numFmtId="0" fontId="29" fillId="11" borderId="88" xfId="8" applyFont="1" applyFill="1" applyBorder="1" applyAlignment="1" applyProtection="1">
      <alignment horizontal="center" vertical="top" wrapText="1"/>
      <protection locked="0"/>
    </xf>
    <xf numFmtId="0" fontId="29" fillId="11" borderId="89" xfId="8" applyFont="1" applyFill="1" applyBorder="1" applyAlignment="1" applyProtection="1">
      <alignment horizontal="center" vertical="top" wrapText="1"/>
      <protection locked="0"/>
    </xf>
    <xf numFmtId="0" fontId="31" fillId="0" borderId="0" xfId="8" applyFont="1" applyAlignment="1">
      <alignment horizontal="center" vertical="top" wrapText="1"/>
    </xf>
    <xf numFmtId="0" fontId="31" fillId="0" borderId="67" xfId="8" applyFont="1" applyBorder="1" applyAlignment="1">
      <alignment horizontal="center" vertical="top" wrapText="1"/>
    </xf>
    <xf numFmtId="0" fontId="28" fillId="12" borderId="97" xfId="8" applyFont="1" applyFill="1" applyBorder="1" applyAlignment="1">
      <alignment horizontal="left" vertical="center" wrapText="1"/>
    </xf>
    <xf numFmtId="0" fontId="28" fillId="12" borderId="98" xfId="8" applyFont="1" applyFill="1" applyBorder="1" applyAlignment="1">
      <alignment horizontal="left" vertical="center" wrapText="1"/>
    </xf>
    <xf numFmtId="0" fontId="23" fillId="0" borderId="64" xfId="8" applyFont="1" applyBorder="1" applyAlignment="1">
      <alignment vertical="top" wrapText="1"/>
    </xf>
    <xf numFmtId="0" fontId="31" fillId="0" borderId="66" xfId="8" applyFont="1" applyBorder="1" applyAlignment="1">
      <alignment horizontal="center" vertical="center" wrapText="1"/>
    </xf>
    <xf numFmtId="0" fontId="31" fillId="0" borderId="76" xfId="8" applyFont="1" applyBorder="1" applyAlignment="1">
      <alignment horizontal="center" vertical="center" wrapText="1"/>
    </xf>
    <xf numFmtId="0" fontId="31" fillId="0" borderId="0" xfId="8" applyFont="1" applyAlignment="1">
      <alignment horizontal="center" vertical="center" wrapText="1"/>
    </xf>
    <xf numFmtId="0" fontId="31" fillId="0" borderId="74" xfId="8" applyFont="1" applyBorder="1" applyAlignment="1">
      <alignment horizontal="center" vertical="center" wrapText="1"/>
    </xf>
    <xf numFmtId="0" fontId="23" fillId="0" borderId="68" xfId="8" applyFont="1" applyBorder="1" applyAlignment="1">
      <alignment horizontal="center" vertical="top" wrapText="1"/>
    </xf>
    <xf numFmtId="0" fontId="23" fillId="0" borderId="71" xfId="8" applyFont="1" applyBorder="1" applyAlignment="1">
      <alignment horizontal="center" vertical="top" wrapText="1"/>
    </xf>
    <xf numFmtId="0" fontId="23" fillId="0" borderId="73" xfId="8" applyFont="1" applyBorder="1" applyAlignment="1">
      <alignment horizontal="center" vertical="top" wrapText="1"/>
    </xf>
    <xf numFmtId="0" fontId="23" fillId="0" borderId="76" xfId="8" applyFont="1" applyBorder="1" applyAlignment="1">
      <alignment vertical="top" wrapText="1"/>
    </xf>
    <xf numFmtId="0" fontId="23" fillId="0" borderId="74" xfId="8" applyFont="1" applyBorder="1" applyAlignment="1">
      <alignment vertical="top" wrapText="1"/>
    </xf>
    <xf numFmtId="0" fontId="23" fillId="0" borderId="75" xfId="8" applyFont="1" applyBorder="1" applyAlignment="1">
      <alignment vertical="top" wrapText="1"/>
    </xf>
    <xf numFmtId="0" fontId="30" fillId="0" borderId="76" xfId="8" applyFont="1" applyBorder="1" applyAlignment="1">
      <alignment vertical="top" wrapText="1"/>
    </xf>
    <xf numFmtId="0" fontId="30" fillId="0" borderId="74" xfId="8" applyFont="1" applyBorder="1" applyAlignment="1">
      <alignment vertical="top" wrapText="1"/>
    </xf>
    <xf numFmtId="0" fontId="30" fillId="0" borderId="75" xfId="8" applyFont="1" applyBorder="1" applyAlignment="1">
      <alignment vertical="top" wrapText="1"/>
    </xf>
    <xf numFmtId="0" fontId="49" fillId="11" borderId="87" xfId="18" applyFont="1" applyFill="1" applyBorder="1" applyAlignment="1">
      <alignment horizontal="left"/>
    </xf>
    <xf numFmtId="0" fontId="49" fillId="11" borderId="88" xfId="18" applyFont="1" applyFill="1" applyBorder="1" applyAlignment="1">
      <alignment horizontal="left"/>
    </xf>
    <xf numFmtId="0" fontId="49" fillId="11" borderId="89" xfId="18" applyFont="1" applyFill="1" applyBorder="1" applyAlignment="1">
      <alignment horizontal="left"/>
    </xf>
    <xf numFmtId="0" fontId="52" fillId="0" borderId="63" xfId="18" applyFont="1" applyBorder="1" applyAlignment="1" applyProtection="1">
      <alignment horizontal="center" vertical="center" wrapText="1"/>
      <protection locked="0"/>
    </xf>
    <xf numFmtId="0" fontId="52" fillId="0" borderId="64" xfId="18" applyFont="1" applyBorder="1" applyAlignment="1" applyProtection="1">
      <alignment horizontal="center" vertical="center" wrapText="1"/>
      <protection locked="0"/>
    </xf>
    <xf numFmtId="0" fontId="52" fillId="0" borderId="69" xfId="18" applyFont="1" applyBorder="1" applyAlignment="1" applyProtection="1">
      <alignment horizontal="center" vertical="center" wrapText="1"/>
      <protection locked="0"/>
    </xf>
    <xf numFmtId="0" fontId="52" fillId="0" borderId="65" xfId="18" applyFont="1" applyBorder="1" applyAlignment="1" applyProtection="1">
      <alignment horizontal="center" vertical="center" wrapText="1"/>
      <protection locked="0"/>
    </xf>
    <xf numFmtId="0" fontId="50" fillId="0" borderId="78" xfId="18" applyFont="1" applyBorder="1" applyAlignment="1" applyProtection="1">
      <alignment horizontal="center" vertical="center" wrapText="1"/>
      <protection locked="0"/>
    </xf>
    <xf numFmtId="0" fontId="50" fillId="0" borderId="69" xfId="18" applyFont="1" applyBorder="1" applyAlignment="1" applyProtection="1">
      <alignment horizontal="center" vertical="center" wrapText="1"/>
      <protection locked="0"/>
    </xf>
    <xf numFmtId="0" fontId="50" fillId="0" borderId="66" xfId="18" applyFont="1" applyBorder="1" applyAlignment="1" applyProtection="1">
      <alignment horizontal="center" vertical="center" wrapText="1"/>
      <protection locked="0"/>
    </xf>
    <xf numFmtId="0" fontId="50" fillId="0" borderId="0" xfId="18" applyFont="1" applyAlignment="1" applyProtection="1">
      <alignment horizontal="center" vertical="center" wrapText="1"/>
      <protection locked="0"/>
    </xf>
    <xf numFmtId="0" fontId="50" fillId="0" borderId="76" xfId="18" applyFont="1" applyBorder="1" applyAlignment="1" applyProtection="1">
      <alignment horizontal="center" vertical="center" wrapText="1"/>
      <protection locked="0"/>
    </xf>
    <xf numFmtId="0" fontId="50" fillId="0" borderId="74" xfId="18" applyFont="1" applyBorder="1" applyAlignment="1" applyProtection="1">
      <alignment horizontal="center" vertical="center" wrapText="1"/>
      <protection locked="0"/>
    </xf>
    <xf numFmtId="0" fontId="51" fillId="0" borderId="82" xfId="18" applyFont="1" applyBorder="1" applyAlignment="1" applyProtection="1">
      <alignment horizontal="left" vertical="top" wrapText="1"/>
      <protection locked="0"/>
    </xf>
    <xf numFmtId="0" fontId="51" fillId="0" borderId="84" xfId="18" applyFont="1" applyBorder="1" applyAlignment="1" applyProtection="1">
      <alignment horizontal="left" vertical="top" wrapText="1"/>
      <protection locked="0"/>
    </xf>
    <xf numFmtId="0" fontId="49" fillId="11" borderId="82" xfId="18" applyFont="1" applyFill="1" applyBorder="1" applyAlignment="1">
      <alignment horizontal="left"/>
    </xf>
    <xf numFmtId="0" fontId="49" fillId="11" borderId="83" xfId="18" applyFont="1" applyFill="1" applyBorder="1" applyAlignment="1">
      <alignment horizontal="left"/>
    </xf>
    <xf numFmtId="0" fontId="49" fillId="11" borderId="84" xfId="18" applyFont="1" applyFill="1" applyBorder="1" applyAlignment="1">
      <alignment horizontal="left"/>
    </xf>
    <xf numFmtId="0" fontId="51" fillId="0" borderId="85" xfId="18" applyFont="1" applyBorder="1" applyAlignment="1" applyProtection="1">
      <alignment horizontal="left" vertical="top" wrapText="1"/>
      <protection locked="0"/>
    </xf>
    <xf numFmtId="0" fontId="51" fillId="0" borderId="86" xfId="18" applyFont="1" applyBorder="1" applyAlignment="1" applyProtection="1">
      <alignment horizontal="left" vertical="top" wrapText="1"/>
      <protection locked="0"/>
    </xf>
    <xf numFmtId="0" fontId="49" fillId="11" borderId="85" xfId="18" applyFont="1" applyFill="1" applyBorder="1" applyAlignment="1">
      <alignment horizontal="left"/>
    </xf>
    <xf numFmtId="0" fontId="49" fillId="11" borderId="1" xfId="18" applyFont="1" applyFill="1" applyBorder="1" applyAlignment="1">
      <alignment horizontal="left"/>
    </xf>
    <xf numFmtId="0" fontId="49" fillId="11" borderId="86" xfId="18" applyFont="1" applyFill="1" applyBorder="1" applyAlignment="1">
      <alignment horizontal="left"/>
    </xf>
    <xf numFmtId="0" fontId="23" fillId="12" borderId="97" xfId="8" applyFont="1" applyFill="1" applyBorder="1" applyAlignment="1">
      <alignment horizontal="left" vertical="center" wrapText="1"/>
    </xf>
    <xf numFmtId="0" fontId="23" fillId="12" borderId="98" xfId="8" applyFont="1" applyFill="1" applyBorder="1" applyAlignment="1">
      <alignment horizontal="left" vertical="center" wrapText="1"/>
    </xf>
    <xf numFmtId="0" fontId="23" fillId="12" borderId="100" xfId="8" applyFont="1" applyFill="1" applyBorder="1" applyAlignment="1">
      <alignment horizontal="left" vertical="center" wrapText="1"/>
    </xf>
    <xf numFmtId="0" fontId="23" fillId="12" borderId="2" xfId="8" applyFont="1" applyFill="1" applyBorder="1" applyAlignment="1">
      <alignment horizontal="left" vertical="center" wrapText="1"/>
    </xf>
    <xf numFmtId="0" fontId="23" fillId="12" borderId="101" xfId="8" applyFont="1" applyFill="1" applyBorder="1" applyAlignment="1">
      <alignment horizontal="left" vertical="center" wrapText="1"/>
    </xf>
    <xf numFmtId="0" fontId="23" fillId="12" borderId="5" xfId="8" applyFont="1" applyFill="1" applyBorder="1" applyAlignment="1">
      <alignment horizontal="left" vertical="center" wrapText="1"/>
    </xf>
    <xf numFmtId="0" fontId="51" fillId="0" borderId="87" xfId="18" applyFont="1" applyBorder="1" applyAlignment="1" applyProtection="1">
      <alignment horizontal="left" vertical="top" wrapText="1"/>
      <protection locked="0"/>
    </xf>
    <xf numFmtId="0" fontId="51" fillId="0" borderId="89" xfId="18" applyFont="1" applyBorder="1" applyAlignment="1" applyProtection="1">
      <alignment horizontal="left" vertical="top" wrapText="1"/>
      <protection locked="0"/>
    </xf>
    <xf numFmtId="0" fontId="30" fillId="12" borderId="78" xfId="8" applyFont="1" applyFill="1" applyBorder="1" applyAlignment="1">
      <alignment horizontal="center" vertical="center" wrapText="1"/>
    </xf>
    <xf numFmtId="0" fontId="30" fillId="12" borderId="69" xfId="8" applyFont="1" applyFill="1" applyBorder="1" applyAlignment="1">
      <alignment horizontal="center" vertical="center" wrapText="1"/>
    </xf>
    <xf numFmtId="0" fontId="30" fillId="12" borderId="70" xfId="8" applyFont="1" applyFill="1" applyBorder="1" applyAlignment="1">
      <alignment horizontal="center" vertical="center" wrapText="1"/>
    </xf>
    <xf numFmtId="0" fontId="30" fillId="12" borderId="63" xfId="8" applyFont="1" applyFill="1" applyBorder="1" applyAlignment="1">
      <alignment horizontal="center" vertical="center" wrapText="1"/>
    </xf>
    <xf numFmtId="0" fontId="30" fillId="12" borderId="64" xfId="8" applyFont="1" applyFill="1" applyBorder="1" applyAlignment="1">
      <alignment horizontal="center" vertical="center" wrapText="1"/>
    </xf>
    <xf numFmtId="0" fontId="30" fillId="12" borderId="65" xfId="8" applyFont="1" applyFill="1" applyBorder="1" applyAlignment="1">
      <alignment horizontal="center" vertical="center" wrapText="1"/>
    </xf>
    <xf numFmtId="0" fontId="31" fillId="0" borderId="67" xfId="8" applyFont="1" applyBorder="1" applyAlignment="1">
      <alignment horizontal="center" vertical="center" wrapText="1"/>
    </xf>
    <xf numFmtId="0" fontId="31" fillId="0" borderId="75" xfId="8" applyFont="1" applyBorder="1" applyAlignment="1">
      <alignment horizontal="center" vertical="center" wrapText="1"/>
    </xf>
    <xf numFmtId="0" fontId="28" fillId="12" borderId="87" xfId="8" applyFont="1" applyFill="1" applyBorder="1" applyAlignment="1">
      <alignment horizontal="left" vertical="center" wrapText="1"/>
    </xf>
    <xf numFmtId="0" fontId="28" fillId="12" borderId="88" xfId="8" applyFont="1" applyFill="1" applyBorder="1" applyAlignment="1">
      <alignment horizontal="left" vertical="center" wrapText="1"/>
    </xf>
    <xf numFmtId="0" fontId="28" fillId="12" borderId="85" xfId="8" applyFont="1" applyFill="1" applyBorder="1" applyAlignment="1">
      <alignment horizontal="left" vertical="center" wrapText="1"/>
    </xf>
    <xf numFmtId="0" fontId="28" fillId="12" borderId="1" xfId="8" applyFont="1" applyFill="1" applyBorder="1" applyAlignment="1">
      <alignment horizontal="left" vertical="center" wrapText="1"/>
    </xf>
    <xf numFmtId="0" fontId="30" fillId="0" borderId="0" xfId="8" applyFont="1" applyAlignment="1">
      <alignment horizontal="center" vertical="center" wrapText="1"/>
    </xf>
    <xf numFmtId="0" fontId="30" fillId="0" borderId="67" xfId="8" applyFont="1" applyBorder="1" applyAlignment="1">
      <alignment horizontal="center" vertical="center" wrapText="1"/>
    </xf>
    <xf numFmtId="0" fontId="28" fillId="12" borderId="82" xfId="8" applyFont="1" applyFill="1" applyBorder="1" applyAlignment="1">
      <alignment horizontal="left" vertical="center" wrapText="1"/>
    </xf>
    <xf numFmtId="0" fontId="28" fillId="12" borderId="83" xfId="8" applyFont="1" applyFill="1" applyBorder="1" applyAlignment="1">
      <alignment horizontal="left" vertical="center" wrapText="1"/>
    </xf>
    <xf numFmtId="0" fontId="28" fillId="12" borderId="117" xfId="8" applyFont="1" applyFill="1" applyBorder="1" applyAlignment="1">
      <alignment horizontal="left" vertical="center" wrapText="1"/>
    </xf>
    <xf numFmtId="0" fontId="28" fillId="12" borderId="72" xfId="8" applyFont="1" applyFill="1" applyBorder="1" applyAlignment="1">
      <alignment horizontal="left" vertical="center" wrapText="1"/>
    </xf>
    <xf numFmtId="0" fontId="23" fillId="0" borderId="66" xfId="8" applyFont="1" applyBorder="1" applyAlignment="1">
      <alignment vertical="top" wrapText="1"/>
    </xf>
    <xf numFmtId="0" fontId="23" fillId="0" borderId="0" xfId="8" applyFont="1" applyAlignment="1">
      <alignment vertical="top" wrapText="1"/>
    </xf>
    <xf numFmtId="0" fontId="23" fillId="0" borderId="67" xfId="8" applyFont="1" applyBorder="1" applyAlignment="1">
      <alignment vertical="top" wrapText="1"/>
    </xf>
    <xf numFmtId="0" fontId="23" fillId="12" borderId="102" xfId="8" applyFont="1" applyFill="1" applyBorder="1" applyAlignment="1">
      <alignment horizontal="left" vertical="center" wrapText="1"/>
    </xf>
    <xf numFmtId="0" fontId="23" fillId="12" borderId="110" xfId="8" applyFont="1" applyFill="1" applyBorder="1" applyAlignment="1">
      <alignment horizontal="left" vertical="center" wrapText="1"/>
    </xf>
    <xf numFmtId="0" fontId="30" fillId="12" borderId="76" xfId="8" applyFont="1" applyFill="1" applyBorder="1" applyAlignment="1">
      <alignment horizontal="center" vertical="center" wrapText="1"/>
    </xf>
    <xf numFmtId="0" fontId="30" fillId="12" borderId="75" xfId="8" applyFont="1" applyFill="1" applyBorder="1" applyAlignment="1">
      <alignment horizontal="center" vertical="center" wrapText="1"/>
    </xf>
  </cellXfs>
  <cellStyles count="22">
    <cellStyle name="Hipervínculo" xfId="5" builtinId="8"/>
    <cellStyle name="Hipervínculo 2" xfId="3" xr:uid="{03713F8A-5CA3-4CE7-8A4E-7DCA77237F80}"/>
    <cellStyle name="Hipervínculo 3" xfId="10" xr:uid="{2364B836-1EAA-4059-81DA-FB61E2BD9AA1}"/>
    <cellStyle name="Moneda 2" xfId="13" xr:uid="{003EF664-59D3-4B65-AEC4-9C2C9EF1F17B}"/>
    <cellStyle name="Moneda 2 2" xfId="20" xr:uid="{C5CCC28B-C803-4862-9569-A25C917103C5}"/>
    <cellStyle name="Normal" xfId="0" builtinId="0"/>
    <cellStyle name="Normal 2" xfId="1" xr:uid="{3218A608-01E7-41C9-B45D-EE13E8FBB0D3}"/>
    <cellStyle name="Normal 2 2" xfId="2" xr:uid="{FBE06B55-C221-40F4-9C03-C7C951123A74}"/>
    <cellStyle name="Normal 2 3" xfId="18" xr:uid="{1712308C-3A00-4F21-A06A-71930ED2362B}"/>
    <cellStyle name="Normal 2 4" xfId="11" xr:uid="{8280699A-75F9-4671-A7E5-698176CED83F}"/>
    <cellStyle name="Normal 3" xfId="6" xr:uid="{EF3AEC33-9438-4852-8D71-280EC2937192}"/>
    <cellStyle name="Normal 4" xfId="8" xr:uid="{95162567-CF85-4210-8548-B5285C4E6406}"/>
    <cellStyle name="Normal 5" xfId="15" xr:uid="{226A565E-56A4-45C8-90D9-B4D661769C60}"/>
    <cellStyle name="Porcentaje" xfId="21" builtinId="5"/>
    <cellStyle name="Porcentaje 2" xfId="4" xr:uid="{19C99528-6A09-4013-BA63-2EF619257BD9}"/>
    <cellStyle name="Porcentaje 2 2" xfId="19" xr:uid="{F3F74D41-B7B1-4145-8C60-244F0A41ED80}"/>
    <cellStyle name="Porcentaje 2 3" xfId="12" xr:uid="{F9444340-1817-49B2-9965-76086A7BD3FA}"/>
    <cellStyle name="Porcentaje 3" xfId="7" xr:uid="{1BFED2B9-D005-474F-97E8-FC92D1328BEE}"/>
    <cellStyle name="Porcentaje 4" xfId="9" xr:uid="{5018CD81-0A68-4C06-8554-1ACF85173556}"/>
    <cellStyle name="Porcentaje 4 2" xfId="17" xr:uid="{F8E57394-0D1A-419D-9699-9A8BF66A5619}"/>
    <cellStyle name="Porcentaje 5" xfId="14" xr:uid="{09100AC5-56F1-4CB2-A9AC-28D152A57325}"/>
    <cellStyle name="Porcentaje 5 2" xfId="16" xr:uid="{C87D0B00-2192-41EA-97B4-4E05AEF28D69}"/>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257175</xdr:colOff>
      <xdr:row>32</xdr:row>
      <xdr:rowOff>277813</xdr:rowOff>
    </xdr:from>
    <xdr:to>
      <xdr:col>8</xdr:col>
      <xdr:colOff>47480</xdr:colOff>
      <xdr:row>32</xdr:row>
      <xdr:rowOff>1135063</xdr:rowOff>
    </xdr:to>
    <xdr:pic>
      <xdr:nvPicPr>
        <xdr:cNvPr id="3" name="Imagen 2">
          <a:extLst>
            <a:ext uri="{FF2B5EF4-FFF2-40B4-BE49-F238E27FC236}">
              <a16:creationId xmlns:a16="http://schemas.microsoft.com/office/drawing/2014/main" id="{1A5D6530-2A94-05C4-1024-919FA14F2FBC}"/>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80388" b="2891"/>
        <a:stretch/>
      </xdr:blipFill>
      <xdr:spPr bwMode="auto">
        <a:xfrm>
          <a:off x="2705100" y="14927263"/>
          <a:ext cx="2066780" cy="857250"/>
        </a:xfrm>
        <a:prstGeom prst="rect">
          <a:avLst/>
        </a:prstGeom>
        <a:noFill/>
        <a:ln>
          <a:noFill/>
        </a:ln>
      </xdr:spPr>
    </xdr:pic>
    <xdr:clientData/>
  </xdr:twoCellAnchor>
  <xdr:twoCellAnchor editAs="oneCell">
    <xdr:from>
      <xdr:col>3</xdr:col>
      <xdr:colOff>208572</xdr:colOff>
      <xdr:row>33</xdr:row>
      <xdr:rowOff>441448</xdr:rowOff>
    </xdr:from>
    <xdr:to>
      <xdr:col>15</xdr:col>
      <xdr:colOff>159382</xdr:colOff>
      <xdr:row>33</xdr:row>
      <xdr:rowOff>822448</xdr:rowOff>
    </xdr:to>
    <xdr:pic>
      <xdr:nvPicPr>
        <xdr:cNvPr id="20" name="Imagen 19">
          <a:extLst>
            <a:ext uri="{FF2B5EF4-FFF2-40B4-BE49-F238E27FC236}">
              <a16:creationId xmlns:a16="http://schemas.microsoft.com/office/drawing/2014/main" id="{D8F54FE9-557A-D883-58F8-0CC57A6335DB}"/>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2324" t="-11538" r="13621" b="2"/>
        <a:stretch/>
      </xdr:blipFill>
      <xdr:spPr bwMode="auto">
        <a:xfrm>
          <a:off x="2075472" y="18024598"/>
          <a:ext cx="6856435" cy="38100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496032</xdr:colOff>
      <xdr:row>33</xdr:row>
      <xdr:rowOff>2968625</xdr:rowOff>
    </xdr:from>
    <xdr:to>
      <xdr:col>8</xdr:col>
      <xdr:colOff>52311</xdr:colOff>
      <xdr:row>33</xdr:row>
      <xdr:rowOff>3723006</xdr:rowOff>
    </xdr:to>
    <xdr:pic>
      <xdr:nvPicPr>
        <xdr:cNvPr id="21" name="Imagen 20">
          <a:extLst>
            <a:ext uri="{FF2B5EF4-FFF2-40B4-BE49-F238E27FC236}">
              <a16:creationId xmlns:a16="http://schemas.microsoft.com/office/drawing/2014/main" id="{461C5FB5-AA34-36E1-7AAF-42B64D424919}"/>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8103" t="-8896" r="39230" b="-2325"/>
        <a:stretch/>
      </xdr:blipFill>
      <xdr:spPr bwMode="auto">
        <a:xfrm>
          <a:off x="2362932" y="20551775"/>
          <a:ext cx="2413779" cy="7543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209550</xdr:colOff>
      <xdr:row>35</xdr:row>
      <xdr:rowOff>1800225</xdr:rowOff>
    </xdr:from>
    <xdr:to>
      <xdr:col>15</xdr:col>
      <xdr:colOff>390525</xdr:colOff>
      <xdr:row>35</xdr:row>
      <xdr:rowOff>4200525</xdr:rowOff>
    </xdr:to>
    <xdr:pic>
      <xdr:nvPicPr>
        <xdr:cNvPr id="5" name="Imagen 4">
          <a:extLst>
            <a:ext uri="{FF2B5EF4-FFF2-40B4-BE49-F238E27FC236}">
              <a16:creationId xmlns:a16="http://schemas.microsoft.com/office/drawing/2014/main" id="{E3BBAA5B-4F6D-6A05-CD00-8EBC142A1C4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76450" y="25565100"/>
          <a:ext cx="7086600" cy="2400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257175</xdr:colOff>
      <xdr:row>34</xdr:row>
      <xdr:rowOff>1457325</xdr:rowOff>
    </xdr:from>
    <xdr:to>
      <xdr:col>14</xdr:col>
      <xdr:colOff>542925</xdr:colOff>
      <xdr:row>35</xdr:row>
      <xdr:rowOff>1228725</xdr:rowOff>
    </xdr:to>
    <xdr:pic>
      <xdr:nvPicPr>
        <xdr:cNvPr id="6" name="Imagen 5">
          <a:extLst>
            <a:ext uri="{FF2B5EF4-FFF2-40B4-BE49-F238E27FC236}">
              <a16:creationId xmlns:a16="http://schemas.microsoft.com/office/drawing/2014/main" id="{C39D0D6E-4A92-D13A-2196-E030EBD31D3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705100" y="22593300"/>
          <a:ext cx="5791200" cy="2400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219075</xdr:colOff>
      <xdr:row>36</xdr:row>
      <xdr:rowOff>447675</xdr:rowOff>
    </xdr:from>
    <xdr:to>
      <xdr:col>15</xdr:col>
      <xdr:colOff>400050</xdr:colOff>
      <xdr:row>36</xdr:row>
      <xdr:rowOff>2981325</xdr:rowOff>
    </xdr:to>
    <xdr:pic>
      <xdr:nvPicPr>
        <xdr:cNvPr id="7" name="Imagen 6">
          <a:extLst>
            <a:ext uri="{FF2B5EF4-FFF2-40B4-BE49-F238E27FC236}">
              <a16:creationId xmlns:a16="http://schemas.microsoft.com/office/drawing/2014/main" id="{E7DDF874-D9F2-DF82-AC6E-70991537AD11}"/>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085975" y="28689300"/>
          <a:ext cx="7086600" cy="2533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114300</xdr:colOff>
      <xdr:row>37</xdr:row>
      <xdr:rowOff>447675</xdr:rowOff>
    </xdr:from>
    <xdr:to>
      <xdr:col>15</xdr:col>
      <xdr:colOff>295275</xdr:colOff>
      <xdr:row>37</xdr:row>
      <xdr:rowOff>2847975</xdr:rowOff>
    </xdr:to>
    <xdr:pic>
      <xdr:nvPicPr>
        <xdr:cNvPr id="9" name="Imagen 8">
          <a:extLst>
            <a:ext uri="{FF2B5EF4-FFF2-40B4-BE49-F238E27FC236}">
              <a16:creationId xmlns:a16="http://schemas.microsoft.com/office/drawing/2014/main" id="{3C332955-8D17-2F7C-663D-7A2DD10CE179}"/>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981200" y="31889700"/>
          <a:ext cx="7086600" cy="2400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228600</xdr:colOff>
      <xdr:row>38</xdr:row>
      <xdr:rowOff>428625</xdr:rowOff>
    </xdr:from>
    <xdr:to>
      <xdr:col>15</xdr:col>
      <xdr:colOff>409575</xdr:colOff>
      <xdr:row>38</xdr:row>
      <xdr:rowOff>3019425</xdr:rowOff>
    </xdr:to>
    <xdr:pic>
      <xdr:nvPicPr>
        <xdr:cNvPr id="11" name="Imagen 10">
          <a:extLst>
            <a:ext uri="{FF2B5EF4-FFF2-40B4-BE49-F238E27FC236}">
              <a16:creationId xmlns:a16="http://schemas.microsoft.com/office/drawing/2014/main" id="{966EA377-9E7F-B597-E228-B66DFF803D67}"/>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095500" y="35042475"/>
          <a:ext cx="7086600" cy="2590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257175</xdr:colOff>
      <xdr:row>39</xdr:row>
      <xdr:rowOff>400050</xdr:rowOff>
    </xdr:from>
    <xdr:to>
      <xdr:col>16</xdr:col>
      <xdr:colOff>19050</xdr:colOff>
      <xdr:row>39</xdr:row>
      <xdr:rowOff>2962275</xdr:rowOff>
    </xdr:to>
    <xdr:pic>
      <xdr:nvPicPr>
        <xdr:cNvPr id="13" name="Imagen 12">
          <a:extLst>
            <a:ext uri="{FF2B5EF4-FFF2-40B4-BE49-F238E27FC236}">
              <a16:creationId xmlns:a16="http://schemas.microsoft.com/office/drawing/2014/main" id="{FAFA7BBE-779B-2919-9C25-CF09DA911449}"/>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2124075" y="38442900"/>
          <a:ext cx="7086600" cy="2562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142875</xdr:colOff>
      <xdr:row>40</xdr:row>
      <xdr:rowOff>85725</xdr:rowOff>
    </xdr:from>
    <xdr:to>
      <xdr:col>15</xdr:col>
      <xdr:colOff>323850</xdr:colOff>
      <xdr:row>40</xdr:row>
      <xdr:rowOff>628650</xdr:rowOff>
    </xdr:to>
    <xdr:pic>
      <xdr:nvPicPr>
        <xdr:cNvPr id="15" name="Imagen 14">
          <a:extLst>
            <a:ext uri="{FF2B5EF4-FFF2-40B4-BE49-F238E27FC236}">
              <a16:creationId xmlns:a16="http://schemas.microsoft.com/office/drawing/2014/main" id="{FEA04E91-F0C3-4060-E107-32D6D29A3165}"/>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009775" y="41614725"/>
          <a:ext cx="7086600"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95250</xdr:colOff>
      <xdr:row>40</xdr:row>
      <xdr:rowOff>962025</xdr:rowOff>
    </xdr:from>
    <xdr:to>
      <xdr:col>16</xdr:col>
      <xdr:colOff>117000</xdr:colOff>
      <xdr:row>40</xdr:row>
      <xdr:rowOff>3981450</xdr:rowOff>
    </xdr:to>
    <xdr:pic>
      <xdr:nvPicPr>
        <xdr:cNvPr id="16" name="Imagen 15">
          <a:extLst>
            <a:ext uri="{FF2B5EF4-FFF2-40B4-BE49-F238E27FC236}">
              <a16:creationId xmlns:a16="http://schemas.microsoft.com/office/drawing/2014/main" id="{BEE2A591-9A72-0525-F51A-AC0B1C5BD507}"/>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962150" y="42491025"/>
          <a:ext cx="7346475" cy="301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60613</xdr:colOff>
      <xdr:row>0</xdr:row>
      <xdr:rowOff>138544</xdr:rowOff>
    </xdr:from>
    <xdr:to>
      <xdr:col>3</xdr:col>
      <xdr:colOff>1986689</xdr:colOff>
      <xdr:row>1</xdr:row>
      <xdr:rowOff>0</xdr:rowOff>
    </xdr:to>
    <xdr:pic>
      <xdr:nvPicPr>
        <xdr:cNvPr id="7" name="Imagen 6">
          <a:extLst>
            <a:ext uri="{FF2B5EF4-FFF2-40B4-BE49-F238E27FC236}">
              <a16:creationId xmlns:a16="http://schemas.microsoft.com/office/drawing/2014/main" id="{26DB071A-01EB-0086-231D-8A8B916FBC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594" t="15305" r="4328" b="13912"/>
        <a:stretch/>
      </xdr:blipFill>
      <xdr:spPr>
        <a:xfrm>
          <a:off x="183077" y="138544"/>
          <a:ext cx="3123505" cy="10588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idramirezb_minambiente_gov_co/Documents/MADS/2022/PROPUESTA_IMG/Formatos%20IMG_PROPUESTA.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persons/person.xml><?xml version="1.0" encoding="utf-8"?>
<personList xmlns="http://schemas.microsoft.com/office/spreadsheetml/2018/threadedcomments" xmlns:x="http://schemas.openxmlformats.org/spreadsheetml/2006/main">
  <person displayName="Ivan Dario Ramirez Bejarano" id="{A0227E1B-8AAF-4A0F-ADC5-8122591D9566}" userId="S::IDRamirezB@minambiente.gov.co::ed7e378c-5310-4ac2-9601-fe6f75701a0e"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5" dT="2023-11-28T15:46:26.11" personId="{A0227E1B-8AAF-4A0F-ADC5-8122591D9566}" id="{2AB49721-86A3-4D87-8406-BDAC35322117}">
    <text>Cumplimiento al tiempo de evaluación de los trámites ambientales resueltos</text>
  </threadedComment>
</ThreadedComment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gacarrionb@minambiente.gov.co"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16" t="s">
        <v>0</v>
      </c>
      <c r="D2" s="18" t="s">
        <v>1</v>
      </c>
    </row>
    <row r="3" spans="2:4" x14ac:dyDescent="0.2">
      <c r="B3" s="16" t="s">
        <v>2</v>
      </c>
      <c r="D3" s="18" t="s">
        <v>3</v>
      </c>
    </row>
    <row r="4" spans="2:4" x14ac:dyDescent="0.2">
      <c r="B4" s="16" t="s">
        <v>4</v>
      </c>
      <c r="D4" s="18" t="s">
        <v>5</v>
      </c>
    </row>
    <row r="5" spans="2:4" x14ac:dyDescent="0.2">
      <c r="B5" s="16" t="s">
        <v>6</v>
      </c>
      <c r="D5" s="18" t="s">
        <v>7</v>
      </c>
    </row>
    <row r="6" spans="2:4" x14ac:dyDescent="0.2">
      <c r="B6" s="15" t="s">
        <v>8</v>
      </c>
      <c r="D6" s="18" t="s">
        <v>9</v>
      </c>
    </row>
    <row r="7" spans="2:4" x14ac:dyDescent="0.2">
      <c r="B7" s="15" t="s">
        <v>10</v>
      </c>
      <c r="D7" s="18" t="s">
        <v>11</v>
      </c>
    </row>
    <row r="8" spans="2:4" x14ac:dyDescent="0.2">
      <c r="B8" s="15" t="s">
        <v>12</v>
      </c>
      <c r="D8" s="18" t="s">
        <v>13</v>
      </c>
    </row>
    <row r="9" spans="2:4" x14ac:dyDescent="0.2">
      <c r="B9" s="15" t="s">
        <v>14</v>
      </c>
      <c r="D9" s="18" t="s">
        <v>15</v>
      </c>
    </row>
    <row r="10" spans="2:4" x14ac:dyDescent="0.2">
      <c r="D10" s="18" t="s">
        <v>16</v>
      </c>
    </row>
    <row r="11" spans="2:4" x14ac:dyDescent="0.2">
      <c r="B11" s="14" t="s">
        <v>17</v>
      </c>
      <c r="D11" s="18" t="s">
        <v>18</v>
      </c>
    </row>
    <row r="12" spans="2:4" x14ac:dyDescent="0.2">
      <c r="B12" s="14" t="s">
        <v>19</v>
      </c>
      <c r="D12" s="18" t="s">
        <v>20</v>
      </c>
    </row>
    <row r="13" spans="2:4" x14ac:dyDescent="0.2">
      <c r="B13" s="14" t="s">
        <v>21</v>
      </c>
      <c r="D13" s="18" t="s">
        <v>22</v>
      </c>
    </row>
    <row r="14" spans="2:4" x14ac:dyDescent="0.2">
      <c r="B14" s="14" t="s">
        <v>23</v>
      </c>
      <c r="D14" s="18" t="s">
        <v>24</v>
      </c>
    </row>
    <row r="15" spans="2:4" x14ac:dyDescent="0.2">
      <c r="B15" s="14" t="s">
        <v>25</v>
      </c>
      <c r="D15" s="18" t="s">
        <v>26</v>
      </c>
    </row>
    <row r="16" spans="2:4" x14ac:dyDescent="0.2">
      <c r="B16" s="14" t="s">
        <v>27</v>
      </c>
      <c r="D16" s="18" t="s">
        <v>28</v>
      </c>
    </row>
    <row r="17" spans="2:4" x14ac:dyDescent="0.2">
      <c r="B17" s="14" t="s">
        <v>29</v>
      </c>
      <c r="D17" s="18" t="s">
        <v>30</v>
      </c>
    </row>
    <row r="18" spans="2:4" x14ac:dyDescent="0.2">
      <c r="B18" s="14" t="s">
        <v>31</v>
      </c>
      <c r="D18" s="18" t="s">
        <v>32</v>
      </c>
    </row>
    <row r="19" spans="2:4" x14ac:dyDescent="0.2">
      <c r="B19" s="14" t="s">
        <v>33</v>
      </c>
      <c r="D19" s="18" t="s">
        <v>34</v>
      </c>
    </row>
    <row r="21" spans="2:4" x14ac:dyDescent="0.2">
      <c r="B21" s="17" t="s">
        <v>35</v>
      </c>
      <c r="D21" s="19" t="s">
        <v>36</v>
      </c>
    </row>
    <row r="22" spans="2:4" x14ac:dyDescent="0.2">
      <c r="B22" s="17" t="s">
        <v>37</v>
      </c>
      <c r="D22" s="19" t="s">
        <v>38</v>
      </c>
    </row>
    <row r="23" spans="2:4" x14ac:dyDescent="0.2">
      <c r="B23" s="17" t="s">
        <v>39</v>
      </c>
      <c r="D23" s="19" t="s">
        <v>40</v>
      </c>
    </row>
    <row r="24" spans="2:4" x14ac:dyDescent="0.2">
      <c r="B24" s="17" t="s">
        <v>41</v>
      </c>
      <c r="D24" s="19" t="s">
        <v>42</v>
      </c>
    </row>
    <row r="25" spans="2:4" x14ac:dyDescent="0.2">
      <c r="B25" s="17" t="s">
        <v>43</v>
      </c>
      <c r="D25" s="19" t="s">
        <v>44</v>
      </c>
    </row>
    <row r="26" spans="2:4" x14ac:dyDescent="0.2">
      <c r="B26" s="17" t="s">
        <v>45</v>
      </c>
      <c r="D26" s="19" t="s">
        <v>46</v>
      </c>
    </row>
    <row r="27" spans="2:4" x14ac:dyDescent="0.2">
      <c r="B27" s="17" t="s">
        <v>47</v>
      </c>
      <c r="D27" s="19" t="s">
        <v>48</v>
      </c>
    </row>
    <row r="28" spans="2:4" x14ac:dyDescent="0.2">
      <c r="B28" s="17" t="s">
        <v>49</v>
      </c>
    </row>
    <row r="29" spans="2:4" x14ac:dyDescent="0.2">
      <c r="B29" s="17" t="s">
        <v>50</v>
      </c>
      <c r="D29" s="16" t="s">
        <v>51</v>
      </c>
    </row>
    <row r="30" spans="2:4" x14ac:dyDescent="0.2">
      <c r="B30" s="17" t="s">
        <v>52</v>
      </c>
      <c r="D30" s="16" t="s">
        <v>53</v>
      </c>
    </row>
    <row r="31" spans="2:4" x14ac:dyDescent="0.2">
      <c r="B31" s="17" t="s">
        <v>54</v>
      </c>
      <c r="D31" s="16" t="s">
        <v>55</v>
      </c>
    </row>
    <row r="32" spans="2:4" x14ac:dyDescent="0.2">
      <c r="B32" s="17" t="s">
        <v>56</v>
      </c>
      <c r="D32" s="16" t="s">
        <v>57</v>
      </c>
    </row>
    <row r="33" spans="2:4" x14ac:dyDescent="0.2">
      <c r="B33" s="17" t="s">
        <v>58</v>
      </c>
      <c r="D33" s="16" t="s">
        <v>59</v>
      </c>
    </row>
    <row r="34" spans="2:4" x14ac:dyDescent="0.2">
      <c r="D34" s="16" t="s">
        <v>60</v>
      </c>
    </row>
    <row r="35" spans="2:4" x14ac:dyDescent="0.2">
      <c r="B35" s="17" t="s">
        <v>61</v>
      </c>
      <c r="D35" s="16" t="s">
        <v>58</v>
      </c>
    </row>
    <row r="36" spans="2:4" x14ac:dyDescent="0.2">
      <c r="B36" s="44" t="s">
        <v>62</v>
      </c>
    </row>
    <row r="37" spans="2:4" x14ac:dyDescent="0.2">
      <c r="B37" s="44" t="s">
        <v>63</v>
      </c>
      <c r="D37" s="45" t="s">
        <v>64</v>
      </c>
    </row>
    <row r="38" spans="2:4" x14ac:dyDescent="0.2">
      <c r="B38" s="44" t="s">
        <v>65</v>
      </c>
      <c r="D38" s="45" t="s">
        <v>66</v>
      </c>
    </row>
    <row r="39" spans="2:4" x14ac:dyDescent="0.2">
      <c r="B39" s="44" t="s">
        <v>67</v>
      </c>
      <c r="D39" s="45" t="s">
        <v>68</v>
      </c>
    </row>
    <row r="40" spans="2:4" x14ac:dyDescent="0.2">
      <c r="B40" s="44" t="s">
        <v>69</v>
      </c>
      <c r="D40" s="45"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D20" sqref="D20:I20"/>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2" customWidth="1"/>
    <col min="30" max="48" width="11.5703125" style="22"/>
  </cols>
  <sheetData>
    <row r="1" spans="2:48" s="1" customFormat="1" ht="37.5" customHeight="1" x14ac:dyDescent="0.2">
      <c r="B1" s="254" t="s">
        <v>70</v>
      </c>
      <c r="C1" s="255"/>
      <c r="D1" s="258" t="s">
        <v>71</v>
      </c>
      <c r="E1" s="259"/>
      <c r="F1" s="259"/>
      <c r="G1" s="259"/>
      <c r="H1" s="259"/>
      <c r="I1" s="259"/>
      <c r="J1" s="259"/>
      <c r="K1" s="259"/>
      <c r="L1" s="259"/>
      <c r="M1" s="259"/>
      <c r="N1" s="260"/>
      <c r="O1" s="261"/>
      <c r="P1" s="262"/>
      <c r="Q1" s="263"/>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row>
    <row r="2" spans="2:48" s="1" customFormat="1" ht="17.25" customHeight="1" x14ac:dyDescent="0.2">
      <c r="B2" s="256"/>
      <c r="C2" s="257"/>
      <c r="D2" s="267" t="s">
        <v>72</v>
      </c>
      <c r="E2" s="268"/>
      <c r="F2" s="268"/>
      <c r="G2" s="268"/>
      <c r="H2" s="268"/>
      <c r="I2" s="268"/>
      <c r="J2" s="268"/>
      <c r="K2" s="268"/>
      <c r="L2" s="268"/>
      <c r="M2" s="268"/>
      <c r="N2" s="269"/>
      <c r="O2" s="264"/>
      <c r="P2" s="265"/>
      <c r="Q2" s="266"/>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row>
    <row r="3" spans="2:48" s="1" customFormat="1" ht="17.25" customHeight="1" x14ac:dyDescent="0.2">
      <c r="B3" s="270" t="s">
        <v>73</v>
      </c>
      <c r="C3" s="271"/>
      <c r="D3" s="270" t="s">
        <v>74</v>
      </c>
      <c r="E3" s="272"/>
      <c r="F3" s="272"/>
      <c r="G3" s="272"/>
      <c r="H3" s="272"/>
      <c r="I3" s="272"/>
      <c r="J3" s="272"/>
      <c r="K3" s="272"/>
      <c r="L3" s="272"/>
      <c r="M3" s="272"/>
      <c r="N3" s="271"/>
      <c r="O3" s="270" t="s">
        <v>75</v>
      </c>
      <c r="P3" s="272"/>
      <c r="Q3" s="271"/>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row>
    <row r="4" spans="2:48" s="2" customFormat="1" ht="4.5" customHeight="1" x14ac:dyDescent="0.2">
      <c r="B4" s="54"/>
      <c r="C4" s="55"/>
      <c r="D4" s="55"/>
      <c r="E4" s="55"/>
      <c r="F4" s="55"/>
      <c r="G4" s="55"/>
      <c r="H4" s="55"/>
      <c r="I4" s="55"/>
      <c r="J4" s="55"/>
      <c r="K4" s="55"/>
      <c r="L4" s="55"/>
      <c r="M4" s="55"/>
      <c r="N4" s="55"/>
      <c r="O4" s="55"/>
      <c r="P4" s="55"/>
      <c r="Q4" s="56"/>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row>
    <row r="5" spans="2:48" ht="24.75" customHeight="1" x14ac:dyDescent="0.2">
      <c r="B5" s="273" t="s">
        <v>76</v>
      </c>
      <c r="C5" s="274"/>
      <c r="D5" s="274"/>
      <c r="E5" s="274"/>
      <c r="F5" s="274"/>
      <c r="G5" s="274"/>
      <c r="H5" s="274"/>
      <c r="I5" s="274"/>
      <c r="J5" s="274"/>
      <c r="K5" s="274"/>
      <c r="L5" s="274"/>
      <c r="M5" s="274"/>
      <c r="N5" s="274"/>
      <c r="O5" s="274"/>
      <c r="P5" s="274"/>
      <c r="Q5" s="275"/>
    </row>
    <row r="6" spans="2:48" s="2" customFormat="1" ht="4.5" customHeight="1" x14ac:dyDescent="0.2">
      <c r="B6" s="57"/>
      <c r="C6" s="58"/>
      <c r="D6" s="58"/>
      <c r="E6" s="58"/>
      <c r="F6" s="58"/>
      <c r="G6" s="58"/>
      <c r="H6" s="58"/>
      <c r="I6" s="58"/>
      <c r="J6" s="58"/>
      <c r="K6" s="58"/>
      <c r="L6" s="58"/>
      <c r="M6" s="58"/>
      <c r="N6" s="58"/>
      <c r="O6" s="58"/>
      <c r="P6" s="58"/>
      <c r="Q6" s="59"/>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row>
    <row r="7" spans="2:48" ht="5.0999999999999996" customHeight="1" x14ac:dyDescent="0.2">
      <c r="B7" s="316"/>
      <c r="C7" s="316"/>
      <c r="D7" s="316"/>
      <c r="E7" s="316"/>
      <c r="F7" s="316"/>
      <c r="G7" s="316"/>
      <c r="H7" s="316"/>
      <c r="I7" s="316"/>
      <c r="J7" s="316"/>
      <c r="K7" s="316"/>
      <c r="L7" s="316"/>
      <c r="M7" s="316"/>
      <c r="N7" s="316"/>
      <c r="O7" s="316"/>
      <c r="P7" s="316"/>
      <c r="Q7" s="316"/>
    </row>
    <row r="8" spans="2:48" ht="40.5" customHeight="1" x14ac:dyDescent="0.2">
      <c r="B8" s="245" t="s">
        <v>77</v>
      </c>
      <c r="C8" s="246"/>
      <c r="D8" s="247" t="s">
        <v>78</v>
      </c>
      <c r="E8" s="248"/>
      <c r="F8" s="248"/>
      <c r="G8" s="248"/>
      <c r="H8" s="248"/>
      <c r="I8" s="248"/>
      <c r="J8" s="248"/>
      <c r="K8" s="248"/>
      <c r="L8" s="248"/>
      <c r="M8" s="248"/>
      <c r="N8" s="248"/>
      <c r="O8" s="248"/>
      <c r="P8" s="248"/>
      <c r="Q8" s="249"/>
    </row>
    <row r="9" spans="2:48" ht="40.5" customHeight="1" x14ac:dyDescent="0.2">
      <c r="B9" s="245" t="s">
        <v>79</v>
      </c>
      <c r="C9" s="246"/>
      <c r="D9" s="247" t="s">
        <v>80</v>
      </c>
      <c r="E9" s="248"/>
      <c r="F9" s="248"/>
      <c r="G9" s="248"/>
      <c r="H9" s="248"/>
      <c r="I9" s="248"/>
      <c r="J9" s="248"/>
      <c r="K9" s="248"/>
      <c r="L9" s="248"/>
      <c r="M9" s="248"/>
      <c r="N9" s="248"/>
      <c r="O9" s="248"/>
      <c r="P9" s="248"/>
      <c r="Q9" s="249"/>
    </row>
    <row r="10" spans="2:48" ht="40.5" customHeight="1" x14ac:dyDescent="0.2">
      <c r="B10" s="245" t="s">
        <v>81</v>
      </c>
      <c r="C10" s="246"/>
      <c r="D10" s="247" t="s">
        <v>82</v>
      </c>
      <c r="E10" s="248"/>
      <c r="F10" s="248"/>
      <c r="G10" s="248"/>
      <c r="H10" s="248"/>
      <c r="I10" s="248"/>
      <c r="J10" s="248"/>
      <c r="K10" s="248"/>
      <c r="L10" s="248"/>
      <c r="M10" s="248"/>
      <c r="N10" s="248"/>
      <c r="O10" s="248"/>
      <c r="P10" s="248"/>
      <c r="Q10" s="249"/>
    </row>
    <row r="11" spans="2:48" ht="40.5" customHeight="1" x14ac:dyDescent="0.2">
      <c r="B11" s="245" t="s">
        <v>83</v>
      </c>
      <c r="C11" s="246"/>
      <c r="D11" s="247" t="s">
        <v>84</v>
      </c>
      <c r="E11" s="248"/>
      <c r="F11" s="248"/>
      <c r="G11" s="248"/>
      <c r="H11" s="248"/>
      <c r="I11" s="248"/>
      <c r="J11" s="248"/>
      <c r="K11" s="248"/>
      <c r="L11" s="248"/>
      <c r="M11" s="248"/>
      <c r="N11" s="248"/>
      <c r="O11" s="248"/>
      <c r="P11" s="248"/>
      <c r="Q11" s="249"/>
    </row>
    <row r="12" spans="2:48" ht="40.5" customHeight="1" x14ac:dyDescent="0.2">
      <c r="B12" s="245" t="s">
        <v>85</v>
      </c>
      <c r="C12" s="246"/>
      <c r="D12" s="247" t="s">
        <v>86</v>
      </c>
      <c r="E12" s="248"/>
      <c r="F12" s="248"/>
      <c r="G12" s="248"/>
      <c r="H12" s="248"/>
      <c r="I12" s="248"/>
      <c r="J12" s="248"/>
      <c r="K12" s="248"/>
      <c r="L12" s="248"/>
      <c r="M12" s="248"/>
      <c r="N12" s="248"/>
      <c r="O12" s="248"/>
      <c r="P12" s="248"/>
      <c r="Q12" s="249"/>
    </row>
    <row r="13" spans="2:48" s="2" customFormat="1" ht="4.5" customHeight="1" x14ac:dyDescent="0.2">
      <c r="B13" s="54"/>
      <c r="C13" s="55"/>
      <c r="D13" s="55"/>
      <c r="E13" s="55"/>
      <c r="F13" s="55"/>
      <c r="G13" s="55"/>
      <c r="H13" s="55"/>
      <c r="I13" s="55"/>
      <c r="J13" s="55"/>
      <c r="K13" s="55"/>
      <c r="L13" s="55"/>
      <c r="M13" s="55"/>
      <c r="N13" s="55"/>
      <c r="O13" s="55"/>
      <c r="P13" s="55"/>
      <c r="Q13" s="56"/>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row>
    <row r="14" spans="2:48" ht="24.75" customHeight="1" x14ac:dyDescent="0.2">
      <c r="B14" s="273" t="s">
        <v>87</v>
      </c>
      <c r="C14" s="274"/>
      <c r="D14" s="274"/>
      <c r="E14" s="274"/>
      <c r="F14" s="274"/>
      <c r="G14" s="274"/>
      <c r="H14" s="274"/>
      <c r="I14" s="274"/>
      <c r="J14" s="274"/>
      <c r="K14" s="274"/>
      <c r="L14" s="274"/>
      <c r="M14" s="274"/>
      <c r="N14" s="274"/>
      <c r="O14" s="274"/>
      <c r="P14" s="274"/>
      <c r="Q14" s="275"/>
    </row>
    <row r="15" spans="2:48" s="2" customFormat="1" ht="4.5" customHeight="1" x14ac:dyDescent="0.2">
      <c r="B15" s="57"/>
      <c r="C15" s="58"/>
      <c r="D15" s="58"/>
      <c r="E15" s="58"/>
      <c r="F15" s="58"/>
      <c r="G15" s="58"/>
      <c r="H15" s="58"/>
      <c r="I15" s="58"/>
      <c r="J15" s="58"/>
      <c r="K15" s="58"/>
      <c r="L15" s="58"/>
      <c r="M15" s="58"/>
      <c r="N15" s="58"/>
      <c r="O15" s="58"/>
      <c r="P15" s="58"/>
      <c r="Q15" s="59"/>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row>
    <row r="16" spans="2:48" ht="40.5" customHeight="1" x14ac:dyDescent="0.2">
      <c r="B16" s="245" t="s">
        <v>88</v>
      </c>
      <c r="C16" s="246"/>
      <c r="D16" s="284" t="s">
        <v>89</v>
      </c>
      <c r="E16" s="285"/>
      <c r="F16" s="285"/>
      <c r="G16" s="285"/>
      <c r="H16" s="285"/>
      <c r="I16" s="285"/>
      <c r="J16" s="285"/>
      <c r="K16" s="286"/>
      <c r="L16" s="276" t="s">
        <v>90</v>
      </c>
      <c r="M16" s="277"/>
      <c r="N16" s="280" t="s">
        <v>91</v>
      </c>
      <c r="O16" s="280"/>
      <c r="P16" s="280"/>
      <c r="Q16" s="281"/>
    </row>
    <row r="17" spans="2:48" ht="40.5" customHeight="1" x14ac:dyDescent="0.2">
      <c r="B17" s="245" t="s">
        <v>92</v>
      </c>
      <c r="C17" s="246"/>
      <c r="D17" s="287" t="s">
        <v>93</v>
      </c>
      <c r="E17" s="288"/>
      <c r="F17" s="288"/>
      <c r="G17" s="288"/>
      <c r="H17" s="288"/>
      <c r="I17" s="288"/>
      <c r="J17" s="288"/>
      <c r="K17" s="288"/>
      <c r="L17" s="288"/>
      <c r="M17" s="288"/>
      <c r="N17" s="288"/>
      <c r="O17" s="288"/>
      <c r="P17" s="288"/>
      <c r="Q17" s="289"/>
    </row>
    <row r="18" spans="2:48" ht="40.5" customHeight="1" x14ac:dyDescent="0.2">
      <c r="B18" s="245" t="s">
        <v>94</v>
      </c>
      <c r="C18" s="246"/>
      <c r="D18" s="287" t="s">
        <v>95</v>
      </c>
      <c r="E18" s="288"/>
      <c r="F18" s="288"/>
      <c r="G18" s="288"/>
      <c r="H18" s="288"/>
      <c r="I18" s="288"/>
      <c r="J18" s="288"/>
      <c r="K18" s="288"/>
      <c r="L18" s="288"/>
      <c r="M18" s="288"/>
      <c r="N18" s="288"/>
      <c r="O18" s="288"/>
      <c r="P18" s="288"/>
      <c r="Q18" s="289"/>
    </row>
    <row r="19" spans="2:48" ht="182.25" customHeight="1" x14ac:dyDescent="0.2">
      <c r="B19" s="245" t="s">
        <v>96</v>
      </c>
      <c r="C19" s="246"/>
      <c r="D19" s="297" t="s">
        <v>97</v>
      </c>
      <c r="E19" s="298"/>
      <c r="F19" s="298"/>
      <c r="G19" s="279" t="s">
        <v>98</v>
      </c>
      <c r="H19" s="279"/>
      <c r="I19" s="295" t="s">
        <v>99</v>
      </c>
      <c r="J19" s="295"/>
      <c r="K19" s="295"/>
      <c r="L19" s="279" t="s">
        <v>100</v>
      </c>
      <c r="M19" s="279"/>
      <c r="N19" s="279"/>
      <c r="O19" s="295" t="s">
        <v>101</v>
      </c>
      <c r="P19" s="295"/>
      <c r="Q19" s="296"/>
      <c r="AT19"/>
      <c r="AU19"/>
      <c r="AV19"/>
    </row>
    <row r="20" spans="2:48" ht="40.5" customHeight="1" x14ac:dyDescent="0.2">
      <c r="B20" s="245" t="s">
        <v>102</v>
      </c>
      <c r="C20" s="246"/>
      <c r="D20" s="290" t="s">
        <v>103</v>
      </c>
      <c r="E20" s="291"/>
      <c r="F20" s="291"/>
      <c r="G20" s="291"/>
      <c r="H20" s="291"/>
      <c r="I20" s="292"/>
      <c r="J20" s="293" t="s">
        <v>104</v>
      </c>
      <c r="K20" s="294"/>
      <c r="L20" s="294"/>
      <c r="M20" s="291" t="s">
        <v>105</v>
      </c>
      <c r="N20" s="291"/>
      <c r="O20" s="291"/>
      <c r="P20" s="291"/>
      <c r="Q20" s="292"/>
    </row>
    <row r="21" spans="2:48" ht="40.5" customHeight="1" x14ac:dyDescent="0.2">
      <c r="B21" s="245" t="s">
        <v>106</v>
      </c>
      <c r="C21" s="246"/>
      <c r="D21" s="287" t="s">
        <v>107</v>
      </c>
      <c r="E21" s="288"/>
      <c r="F21" s="288"/>
      <c r="G21" s="288"/>
      <c r="H21" s="288"/>
      <c r="I21" s="288"/>
      <c r="J21" s="288"/>
      <c r="K21" s="289"/>
      <c r="L21" s="278" t="s">
        <v>108</v>
      </c>
      <c r="M21" s="279"/>
      <c r="N21" s="279"/>
      <c r="O21" s="282" t="s">
        <v>109</v>
      </c>
      <c r="P21" s="282"/>
      <c r="Q21" s="283"/>
    </row>
    <row r="22" spans="2:48" ht="44.25" customHeight="1" x14ac:dyDescent="0.2">
      <c r="B22" s="245" t="s">
        <v>110</v>
      </c>
      <c r="C22" s="246"/>
      <c r="D22" s="287" t="s">
        <v>111</v>
      </c>
      <c r="E22" s="288"/>
      <c r="F22" s="288"/>
      <c r="G22" s="288"/>
      <c r="H22" s="288"/>
      <c r="I22" s="288"/>
      <c r="J22" s="288"/>
      <c r="K22" s="288"/>
      <c r="L22" s="288"/>
      <c r="M22" s="288"/>
      <c r="N22" s="288"/>
      <c r="O22" s="288"/>
      <c r="P22" s="288"/>
      <c r="Q22" s="289"/>
    </row>
    <row r="23" spans="2:48" ht="40.5" customHeight="1" x14ac:dyDescent="0.2">
      <c r="B23" s="245" t="s">
        <v>112</v>
      </c>
      <c r="C23" s="246"/>
      <c r="D23" s="247" t="s">
        <v>113</v>
      </c>
      <c r="E23" s="248"/>
      <c r="F23" s="248"/>
      <c r="G23" s="249"/>
      <c r="H23" s="276" t="s">
        <v>114</v>
      </c>
      <c r="I23" s="277"/>
      <c r="J23" s="248" t="s">
        <v>115</v>
      </c>
      <c r="K23" s="248"/>
      <c r="L23" s="249"/>
      <c r="M23" s="278" t="s">
        <v>116</v>
      </c>
      <c r="N23" s="279"/>
      <c r="O23" s="282" t="s">
        <v>117</v>
      </c>
      <c r="P23" s="282"/>
      <c r="Q23" s="283"/>
    </row>
    <row r="24" spans="2:48" ht="68.650000000000006" customHeight="1" x14ac:dyDescent="0.2">
      <c r="B24" s="245" t="s">
        <v>118</v>
      </c>
      <c r="C24" s="246"/>
      <c r="D24" s="247" t="s">
        <v>119</v>
      </c>
      <c r="E24" s="248"/>
      <c r="F24" s="248"/>
      <c r="G24" s="248"/>
      <c r="H24" s="248"/>
      <c r="I24" s="248"/>
      <c r="J24" s="248"/>
      <c r="K24" s="248"/>
      <c r="L24" s="248"/>
      <c r="M24" s="248"/>
      <c r="N24" s="248"/>
      <c r="O24" s="248"/>
      <c r="P24" s="248"/>
      <c r="Q24" s="249"/>
    </row>
    <row r="25" spans="2:48" ht="40.5" customHeight="1" x14ac:dyDescent="0.2">
      <c r="B25" s="245" t="s">
        <v>120</v>
      </c>
      <c r="C25" s="246"/>
      <c r="D25" s="247" t="s">
        <v>121</v>
      </c>
      <c r="E25" s="248"/>
      <c r="F25" s="248"/>
      <c r="G25" s="248"/>
      <c r="H25" s="248"/>
      <c r="I25" s="248"/>
      <c r="J25" s="248"/>
      <c r="K25" s="248"/>
      <c r="L25" s="248"/>
      <c r="M25" s="248"/>
      <c r="N25" s="248"/>
      <c r="O25" s="248"/>
      <c r="P25" s="248"/>
      <c r="Q25" s="249"/>
    </row>
    <row r="26" spans="2:48" ht="20.25" customHeight="1" x14ac:dyDescent="0.2">
      <c r="B26" s="250" t="s">
        <v>122</v>
      </c>
      <c r="C26" s="251"/>
      <c r="D26" s="351" t="s">
        <v>123</v>
      </c>
      <c r="E26" s="352"/>
      <c r="F26" s="352"/>
      <c r="G26" s="355" t="s">
        <v>124</v>
      </c>
      <c r="H26" s="301"/>
      <c r="I26" s="50" t="s">
        <v>125</v>
      </c>
      <c r="J26" s="278" t="s">
        <v>126</v>
      </c>
      <c r="K26" s="299"/>
      <c r="L26" s="300" t="s">
        <v>127</v>
      </c>
      <c r="M26" s="301"/>
      <c r="N26" s="304" t="s">
        <v>128</v>
      </c>
      <c r="O26" s="305"/>
      <c r="P26" s="305"/>
      <c r="Q26" s="306"/>
    </row>
    <row r="27" spans="2:48" ht="21.75" customHeight="1" x14ac:dyDescent="0.2">
      <c r="B27" s="252"/>
      <c r="C27" s="253"/>
      <c r="D27" s="353"/>
      <c r="E27" s="354"/>
      <c r="F27" s="354"/>
      <c r="G27" s="356"/>
      <c r="H27" s="303"/>
      <c r="I27" s="8"/>
      <c r="J27" s="310"/>
      <c r="K27" s="311"/>
      <c r="L27" s="302"/>
      <c r="M27" s="303"/>
      <c r="N27" s="307"/>
      <c r="O27" s="308"/>
      <c r="P27" s="308"/>
      <c r="Q27" s="309"/>
    </row>
    <row r="28" spans="2:48" ht="33.75" customHeight="1" x14ac:dyDescent="0.2">
      <c r="B28" s="245" t="s">
        <v>129</v>
      </c>
      <c r="C28" s="246"/>
      <c r="D28" s="247" t="s">
        <v>130</v>
      </c>
      <c r="E28" s="248"/>
      <c r="F28" s="248"/>
      <c r="G28" s="248"/>
      <c r="H28" s="248"/>
      <c r="I28" s="248"/>
      <c r="J28" s="248"/>
      <c r="K28" s="248"/>
      <c r="L28" s="248"/>
      <c r="M28" s="248"/>
      <c r="N28" s="248"/>
      <c r="O28" s="248"/>
      <c r="P28" s="248"/>
      <c r="Q28" s="249"/>
    </row>
    <row r="29" spans="2:48" ht="40.5" customHeight="1" x14ac:dyDescent="0.2">
      <c r="B29" s="245" t="s">
        <v>131</v>
      </c>
      <c r="C29" s="246"/>
      <c r="D29" s="290" t="s">
        <v>132</v>
      </c>
      <c r="E29" s="291"/>
      <c r="F29" s="291"/>
      <c r="G29" s="291"/>
      <c r="H29" s="291"/>
      <c r="I29" s="291"/>
      <c r="J29" s="291"/>
      <c r="K29" s="291"/>
      <c r="L29" s="291"/>
      <c r="M29" s="291"/>
      <c r="N29" s="291"/>
      <c r="O29" s="291"/>
      <c r="P29" s="291"/>
      <c r="Q29" s="292"/>
    </row>
    <row r="30" spans="2:48" ht="40.5" customHeight="1" x14ac:dyDescent="0.2">
      <c r="B30" s="245" t="s">
        <v>133</v>
      </c>
      <c r="C30" s="246"/>
      <c r="D30" s="290" t="s">
        <v>134</v>
      </c>
      <c r="E30" s="291"/>
      <c r="F30" s="291"/>
      <c r="G30" s="291"/>
      <c r="H30" s="291"/>
      <c r="I30" s="291"/>
      <c r="J30" s="291"/>
      <c r="K30" s="292"/>
      <c r="L30" s="276" t="s">
        <v>135</v>
      </c>
      <c r="M30" s="312"/>
      <c r="N30" s="313" t="s">
        <v>136</v>
      </c>
      <c r="O30" s="282"/>
      <c r="P30" s="282"/>
      <c r="Q30" s="283"/>
    </row>
    <row r="31" spans="2:48" ht="71.650000000000006" customHeight="1" x14ac:dyDescent="0.2">
      <c r="B31" s="245" t="s">
        <v>137</v>
      </c>
      <c r="C31" s="246"/>
      <c r="D31" s="247" t="s">
        <v>138</v>
      </c>
      <c r="E31" s="248"/>
      <c r="F31" s="248"/>
      <c r="G31" s="248"/>
      <c r="H31" s="248"/>
      <c r="I31" s="248"/>
      <c r="J31" s="248"/>
      <c r="K31" s="248"/>
      <c r="L31" s="248"/>
      <c r="M31" s="248"/>
      <c r="N31" s="248"/>
      <c r="O31" s="248"/>
      <c r="P31" s="248"/>
      <c r="Q31" s="249"/>
    </row>
    <row r="32" spans="2:48" ht="40.5" customHeight="1" x14ac:dyDescent="0.2">
      <c r="B32" s="245" t="s">
        <v>139</v>
      </c>
      <c r="C32" s="246"/>
      <c r="D32" s="247" t="s">
        <v>140</v>
      </c>
      <c r="E32" s="248"/>
      <c r="F32" s="248"/>
      <c r="G32" s="248"/>
      <c r="H32" s="248"/>
      <c r="I32" s="248"/>
      <c r="J32" s="248"/>
      <c r="K32" s="248"/>
      <c r="L32" s="248"/>
      <c r="M32" s="248"/>
      <c r="N32" s="248"/>
      <c r="O32" s="248"/>
      <c r="P32" s="248"/>
      <c r="Q32" s="249"/>
    </row>
    <row r="33" spans="2:48" ht="40.5" customHeight="1" x14ac:dyDescent="0.2">
      <c r="B33" s="245" t="s">
        <v>141</v>
      </c>
      <c r="C33" s="246"/>
      <c r="D33" s="247" t="s">
        <v>142</v>
      </c>
      <c r="E33" s="248"/>
      <c r="F33" s="248"/>
      <c r="G33" s="248"/>
      <c r="H33" s="248"/>
      <c r="I33" s="248"/>
      <c r="J33" s="248"/>
      <c r="K33" s="248"/>
      <c r="L33" s="248"/>
      <c r="M33" s="248"/>
      <c r="N33" s="248"/>
      <c r="O33" s="248"/>
      <c r="P33" s="248"/>
      <c r="Q33" s="249"/>
    </row>
    <row r="34" spans="2:48" ht="40.5" customHeight="1" x14ac:dyDescent="0.2">
      <c r="B34" s="245" t="s">
        <v>143</v>
      </c>
      <c r="C34" s="246"/>
      <c r="D34" s="247" t="s">
        <v>144</v>
      </c>
      <c r="E34" s="248"/>
      <c r="F34" s="248"/>
      <c r="G34" s="248"/>
      <c r="H34" s="248"/>
      <c r="I34" s="248"/>
      <c r="J34" s="248"/>
      <c r="K34" s="248"/>
      <c r="L34" s="248"/>
      <c r="M34" s="248"/>
      <c r="N34" s="248"/>
      <c r="O34" s="248"/>
      <c r="P34" s="248"/>
      <c r="Q34" s="249"/>
    </row>
    <row r="35" spans="2:48" s="2" customFormat="1" ht="4.5" customHeight="1" x14ac:dyDescent="0.2">
      <c r="B35" s="60"/>
      <c r="C35" s="61"/>
      <c r="D35" s="61"/>
      <c r="E35" s="61"/>
      <c r="F35" s="61"/>
      <c r="G35" s="61"/>
      <c r="H35" s="61"/>
      <c r="I35" s="61"/>
      <c r="J35" s="61"/>
      <c r="K35" s="61"/>
      <c r="L35" s="61"/>
      <c r="M35" s="61"/>
      <c r="N35" s="61"/>
      <c r="O35" s="61"/>
      <c r="P35" s="61"/>
      <c r="Q35" s="62"/>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row>
    <row r="36" spans="2:48" ht="24.75" customHeight="1" x14ac:dyDescent="0.2">
      <c r="B36" s="273" t="s">
        <v>145</v>
      </c>
      <c r="C36" s="274"/>
      <c r="D36" s="274"/>
      <c r="E36" s="274"/>
      <c r="F36" s="274"/>
      <c r="G36" s="274"/>
      <c r="H36" s="274"/>
      <c r="I36" s="274"/>
      <c r="J36" s="274"/>
      <c r="K36" s="274"/>
      <c r="L36" s="274"/>
      <c r="M36" s="274"/>
      <c r="N36" s="274"/>
      <c r="O36" s="274"/>
      <c r="P36" s="274"/>
      <c r="Q36" s="275"/>
    </row>
    <row r="37" spans="2:48" s="2" customFormat="1" ht="4.5" customHeight="1" x14ac:dyDescent="0.2">
      <c r="B37" s="57"/>
      <c r="C37" s="58"/>
      <c r="D37" s="58"/>
      <c r="E37" s="58"/>
      <c r="F37" s="58"/>
      <c r="G37" s="58"/>
      <c r="H37" s="58"/>
      <c r="I37" s="58"/>
      <c r="J37" s="58"/>
      <c r="K37" s="58"/>
      <c r="L37" s="58"/>
      <c r="M37" s="58"/>
      <c r="N37" s="58"/>
      <c r="O37" s="58"/>
      <c r="P37" s="58"/>
      <c r="Q37" s="59"/>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row>
    <row r="38" spans="2:48" ht="40.5" customHeight="1" x14ac:dyDescent="0.2">
      <c r="B38" s="245" t="s">
        <v>146</v>
      </c>
      <c r="C38" s="246"/>
      <c r="D38" s="347" t="s">
        <v>147</v>
      </c>
      <c r="E38" s="348"/>
      <c r="F38" s="348"/>
      <c r="G38" s="348"/>
      <c r="H38" s="348"/>
      <c r="I38" s="348"/>
      <c r="J38" s="348"/>
      <c r="K38" s="348"/>
      <c r="L38" s="348"/>
      <c r="M38" s="348"/>
      <c r="N38" s="348"/>
      <c r="O38" s="348"/>
      <c r="P38" s="348"/>
      <c r="Q38" s="349"/>
    </row>
    <row r="39" spans="2:48" ht="6.75" customHeight="1" x14ac:dyDescent="0.2">
      <c r="B39" s="250" t="s">
        <v>148</v>
      </c>
      <c r="C39" s="251"/>
      <c r="D39" s="9"/>
      <c r="E39" s="10"/>
      <c r="F39" s="10"/>
      <c r="G39" s="10"/>
      <c r="H39" s="10"/>
      <c r="I39" s="10"/>
      <c r="J39" s="10"/>
      <c r="K39" s="10"/>
      <c r="L39" s="10"/>
      <c r="M39" s="10"/>
      <c r="N39" s="10"/>
      <c r="O39" s="10"/>
      <c r="P39" s="23"/>
      <c r="Q39" s="24"/>
    </row>
    <row r="40" spans="2:48" ht="17.25" customHeight="1" x14ac:dyDescent="0.2">
      <c r="B40" s="322"/>
      <c r="C40" s="350"/>
      <c r="D40" s="11"/>
      <c r="E40" s="13" t="s">
        <v>149</v>
      </c>
      <c r="F40" s="13" t="s">
        <v>150</v>
      </c>
      <c r="G40" s="5"/>
      <c r="H40" s="13" t="s">
        <v>126</v>
      </c>
      <c r="I40" s="13" t="s">
        <v>150</v>
      </c>
      <c r="J40" s="5"/>
      <c r="K40" s="13" t="s">
        <v>126</v>
      </c>
      <c r="L40" s="13" t="s">
        <v>150</v>
      </c>
      <c r="M40" s="5"/>
      <c r="N40" s="13" t="s">
        <v>126</v>
      </c>
      <c r="O40" s="13" t="s">
        <v>150</v>
      </c>
      <c r="P40" s="25"/>
      <c r="Q40" s="26"/>
    </row>
    <row r="41" spans="2:48" ht="17.25" customHeight="1" x14ac:dyDescent="0.2">
      <c r="B41" s="322"/>
      <c r="C41" s="350"/>
      <c r="D41" s="11"/>
      <c r="E41" s="13">
        <v>2000</v>
      </c>
      <c r="F41" s="13"/>
      <c r="G41" s="5"/>
      <c r="H41" s="13">
        <v>2008</v>
      </c>
      <c r="I41" s="13"/>
      <c r="J41" s="5"/>
      <c r="K41" s="13">
        <v>2016</v>
      </c>
      <c r="L41" s="13"/>
      <c r="M41" s="5"/>
      <c r="N41" s="13">
        <v>2024</v>
      </c>
      <c r="O41" s="13"/>
      <c r="P41" s="25"/>
      <c r="Q41" s="26"/>
    </row>
    <row r="42" spans="2:48" ht="17.25" customHeight="1" x14ac:dyDescent="0.2">
      <c r="B42" s="322"/>
      <c r="C42" s="350"/>
      <c r="D42" s="11"/>
      <c r="E42" s="13">
        <v>2001</v>
      </c>
      <c r="F42" s="13"/>
      <c r="G42" s="5"/>
      <c r="H42" s="13">
        <v>2009</v>
      </c>
      <c r="I42" s="13"/>
      <c r="J42" s="5"/>
      <c r="K42" s="13">
        <v>2017</v>
      </c>
      <c r="L42" s="13"/>
      <c r="M42" s="5"/>
      <c r="N42" s="13">
        <v>2025</v>
      </c>
      <c r="O42" s="13"/>
      <c r="P42" s="25"/>
      <c r="Q42" s="26"/>
    </row>
    <row r="43" spans="2:48" ht="17.25" customHeight="1" x14ac:dyDescent="0.2">
      <c r="B43" s="322"/>
      <c r="C43" s="350"/>
      <c r="D43" s="11"/>
      <c r="E43" s="13">
        <v>2002</v>
      </c>
      <c r="F43" s="13"/>
      <c r="G43" s="5"/>
      <c r="H43" s="13">
        <v>2010</v>
      </c>
      <c r="I43" s="13"/>
      <c r="J43" s="5"/>
      <c r="K43" s="13">
        <v>2018</v>
      </c>
      <c r="L43" s="13"/>
      <c r="M43" s="5"/>
      <c r="N43" s="13">
        <v>2026</v>
      </c>
      <c r="O43" s="13"/>
      <c r="P43" s="25"/>
      <c r="Q43" s="26"/>
    </row>
    <row r="44" spans="2:48" ht="17.25" customHeight="1" x14ac:dyDescent="0.2">
      <c r="B44" s="322"/>
      <c r="C44" s="350"/>
      <c r="D44" s="11"/>
      <c r="E44" s="13">
        <v>2003</v>
      </c>
      <c r="F44" s="13"/>
      <c r="G44" s="5"/>
      <c r="H44" s="13">
        <v>2011</v>
      </c>
      <c r="I44" s="13"/>
      <c r="J44" s="5"/>
      <c r="K44" s="13">
        <v>2019</v>
      </c>
      <c r="L44" s="13"/>
      <c r="M44" s="5"/>
      <c r="N44" s="13">
        <v>2027</v>
      </c>
      <c r="O44" s="13"/>
      <c r="P44" s="25"/>
      <c r="Q44" s="26"/>
    </row>
    <row r="45" spans="2:48" ht="17.25" customHeight="1" x14ac:dyDescent="0.2">
      <c r="B45" s="322"/>
      <c r="C45" s="350"/>
      <c r="D45" s="11"/>
      <c r="E45" s="13">
        <v>2004</v>
      </c>
      <c r="F45" s="13"/>
      <c r="G45" s="5"/>
      <c r="H45" s="13">
        <v>2012</v>
      </c>
      <c r="I45" s="13"/>
      <c r="J45" s="5"/>
      <c r="K45" s="13">
        <v>2020</v>
      </c>
      <c r="L45" s="13"/>
      <c r="M45" s="5"/>
      <c r="N45" s="13">
        <v>2028</v>
      </c>
      <c r="O45" s="13"/>
      <c r="P45" s="25"/>
      <c r="Q45" s="26"/>
    </row>
    <row r="46" spans="2:48" ht="17.25" customHeight="1" x14ac:dyDescent="0.2">
      <c r="B46" s="322"/>
      <c r="C46" s="350"/>
      <c r="D46" s="11"/>
      <c r="E46" s="13">
        <v>2005</v>
      </c>
      <c r="F46" s="13"/>
      <c r="G46" s="5"/>
      <c r="H46" s="13">
        <v>2013</v>
      </c>
      <c r="I46" s="13"/>
      <c r="J46" s="5"/>
      <c r="K46" s="13">
        <v>2021</v>
      </c>
      <c r="L46" s="13"/>
      <c r="M46" s="5"/>
      <c r="N46" s="13">
        <v>2029</v>
      </c>
      <c r="O46" s="13"/>
      <c r="P46" s="25"/>
      <c r="Q46" s="26"/>
    </row>
    <row r="47" spans="2:48" ht="17.25" customHeight="1" x14ac:dyDescent="0.2">
      <c r="B47" s="322"/>
      <c r="C47" s="350"/>
      <c r="D47" s="11"/>
      <c r="E47" s="13">
        <v>2006</v>
      </c>
      <c r="F47" s="13"/>
      <c r="G47" s="5"/>
      <c r="H47" s="13">
        <v>2014</v>
      </c>
      <c r="I47" s="13"/>
      <c r="J47" s="5"/>
      <c r="K47" s="13">
        <v>2022</v>
      </c>
      <c r="L47" s="13"/>
      <c r="M47" s="5"/>
      <c r="N47" s="13">
        <v>2030</v>
      </c>
      <c r="O47" s="13"/>
      <c r="P47" s="25"/>
      <c r="Q47" s="26"/>
    </row>
    <row r="48" spans="2:48" ht="17.25" customHeight="1" x14ac:dyDescent="0.2">
      <c r="B48" s="322"/>
      <c r="C48" s="350"/>
      <c r="D48" s="11"/>
      <c r="E48" s="13">
        <v>2007</v>
      </c>
      <c r="F48" s="13"/>
      <c r="G48" s="5"/>
      <c r="H48" s="13">
        <v>2015</v>
      </c>
      <c r="I48" s="13"/>
      <c r="J48" s="5"/>
      <c r="K48" s="13">
        <v>2023</v>
      </c>
      <c r="L48" s="13"/>
      <c r="M48" s="5"/>
      <c r="N48" s="13">
        <v>2031</v>
      </c>
      <c r="O48" s="13"/>
      <c r="P48" s="25"/>
      <c r="Q48" s="26"/>
    </row>
    <row r="49" spans="2:48" ht="6.75" customHeight="1" x14ac:dyDescent="0.2">
      <c r="B49" s="252"/>
      <c r="C49" s="253"/>
      <c r="D49" s="12"/>
      <c r="E49" s="4"/>
      <c r="F49" s="6"/>
      <c r="G49" s="6"/>
      <c r="H49" s="6"/>
      <c r="I49" s="6"/>
      <c r="J49" s="6"/>
      <c r="K49" s="6"/>
      <c r="L49" s="7"/>
      <c r="M49" s="7"/>
      <c r="N49" s="6"/>
      <c r="O49" s="6"/>
      <c r="P49" s="27"/>
      <c r="Q49" s="28"/>
    </row>
    <row r="50" spans="2:48" ht="36" customHeight="1" x14ac:dyDescent="0.2">
      <c r="B50" s="245" t="s">
        <v>151</v>
      </c>
      <c r="C50" s="246"/>
      <c r="D50" s="247" t="s">
        <v>152</v>
      </c>
      <c r="E50" s="248"/>
      <c r="F50" s="248"/>
      <c r="G50" s="248"/>
      <c r="H50" s="248"/>
      <c r="I50" s="248"/>
      <c r="J50" s="248"/>
      <c r="K50" s="248"/>
      <c r="L50" s="248"/>
      <c r="M50" s="248"/>
      <c r="N50" s="248"/>
      <c r="O50" s="248"/>
      <c r="P50" s="248"/>
      <c r="Q50" s="249"/>
    </row>
    <row r="51" spans="2:48" ht="36" customHeight="1" x14ac:dyDescent="0.2">
      <c r="B51" s="245" t="s">
        <v>153</v>
      </c>
      <c r="C51" s="246"/>
      <c r="D51" s="247" t="s">
        <v>154</v>
      </c>
      <c r="E51" s="248"/>
      <c r="F51" s="248"/>
      <c r="G51" s="248"/>
      <c r="H51" s="248"/>
      <c r="I51" s="248"/>
      <c r="J51" s="248"/>
      <c r="K51" s="248"/>
      <c r="L51" s="248"/>
      <c r="M51" s="248"/>
      <c r="N51" s="248"/>
      <c r="O51" s="248"/>
      <c r="P51" s="248"/>
      <c r="Q51" s="249"/>
    </row>
    <row r="52" spans="2:48" s="2" customFormat="1" ht="4.5" customHeight="1" x14ac:dyDescent="0.2">
      <c r="B52" s="60"/>
      <c r="C52" s="61"/>
      <c r="D52" s="61"/>
      <c r="E52" s="61"/>
      <c r="F52" s="61"/>
      <c r="G52" s="61"/>
      <c r="H52" s="61"/>
      <c r="I52" s="61"/>
      <c r="J52" s="61"/>
      <c r="K52" s="61"/>
      <c r="L52" s="61"/>
      <c r="M52" s="61"/>
      <c r="N52" s="61"/>
      <c r="O52" s="61"/>
      <c r="P52" s="61"/>
      <c r="Q52" s="62"/>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row>
    <row r="53" spans="2:48" ht="24.75" customHeight="1" x14ac:dyDescent="0.2">
      <c r="B53" s="273" t="s">
        <v>155</v>
      </c>
      <c r="C53" s="274"/>
      <c r="D53" s="274"/>
      <c r="E53" s="274"/>
      <c r="F53" s="274"/>
      <c r="G53" s="274"/>
      <c r="H53" s="274"/>
      <c r="I53" s="274"/>
      <c r="J53" s="274"/>
      <c r="K53" s="274"/>
      <c r="L53" s="274"/>
      <c r="M53" s="274"/>
      <c r="N53" s="274"/>
      <c r="O53" s="274"/>
      <c r="P53" s="274"/>
      <c r="Q53" s="275"/>
    </row>
    <row r="54" spans="2:48" s="2" customFormat="1" ht="4.5" customHeight="1" x14ac:dyDescent="0.2">
      <c r="B54" s="57"/>
      <c r="C54" s="58"/>
      <c r="D54" s="58"/>
      <c r="E54" s="58"/>
      <c r="F54" s="58"/>
      <c r="G54" s="58"/>
      <c r="H54" s="58"/>
      <c r="I54" s="58"/>
      <c r="J54" s="58"/>
      <c r="K54" s="58"/>
      <c r="L54" s="58"/>
      <c r="M54" s="58"/>
      <c r="N54" s="58"/>
      <c r="O54" s="58"/>
      <c r="P54" s="58"/>
      <c r="Q54" s="59"/>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row>
    <row r="55" spans="2:48" ht="58.5" customHeight="1" x14ac:dyDescent="0.2">
      <c r="B55" s="335" t="s">
        <v>156</v>
      </c>
      <c r="C55" s="336"/>
      <c r="D55" s="336"/>
      <c r="E55" s="336"/>
      <c r="F55" s="336"/>
      <c r="G55" s="336"/>
      <c r="H55" s="336"/>
      <c r="I55" s="336"/>
      <c r="J55" s="336"/>
      <c r="K55" s="336"/>
      <c r="L55" s="336"/>
      <c r="M55" s="336"/>
      <c r="N55" s="336"/>
      <c r="O55" s="336"/>
      <c r="P55" s="336"/>
      <c r="Q55" s="337"/>
    </row>
    <row r="56" spans="2:48" s="2" customFormat="1" ht="4.5" customHeight="1" x14ac:dyDescent="0.2">
      <c r="B56" s="60"/>
      <c r="C56" s="61"/>
      <c r="D56" s="61"/>
      <c r="E56" s="61"/>
      <c r="F56" s="61"/>
      <c r="G56" s="61"/>
      <c r="H56" s="61"/>
      <c r="I56" s="61"/>
      <c r="J56" s="61"/>
      <c r="K56" s="61"/>
      <c r="L56" s="61"/>
      <c r="M56" s="61"/>
      <c r="N56" s="61"/>
      <c r="O56" s="61"/>
      <c r="P56" s="61"/>
      <c r="Q56" s="62"/>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row>
    <row r="57" spans="2:48" ht="24.75" customHeight="1" x14ac:dyDescent="0.2">
      <c r="B57" s="273" t="s">
        <v>157</v>
      </c>
      <c r="C57" s="274"/>
      <c r="D57" s="274"/>
      <c r="E57" s="274"/>
      <c r="F57" s="274"/>
      <c r="G57" s="274"/>
      <c r="H57" s="274"/>
      <c r="I57" s="274"/>
      <c r="J57" s="274"/>
      <c r="K57" s="274"/>
      <c r="L57" s="274"/>
      <c r="M57" s="274"/>
      <c r="N57" s="274"/>
      <c r="O57" s="274"/>
      <c r="P57" s="274"/>
      <c r="Q57" s="275"/>
    </row>
    <row r="58" spans="2:48" s="2" customFormat="1" ht="4.5" customHeight="1" x14ac:dyDescent="0.2">
      <c r="B58" s="57"/>
      <c r="C58" s="58"/>
      <c r="D58" s="58"/>
      <c r="E58" s="58"/>
      <c r="F58" s="58"/>
      <c r="G58" s="58"/>
      <c r="H58" s="58"/>
      <c r="I58" s="58"/>
      <c r="J58" s="58"/>
      <c r="K58" s="58"/>
      <c r="L58" s="58"/>
      <c r="M58" s="58"/>
      <c r="N58" s="58"/>
      <c r="O58" s="58"/>
      <c r="P58" s="58"/>
      <c r="Q58" s="59"/>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row>
    <row r="59" spans="2:48" ht="27" customHeight="1" x14ac:dyDescent="0.2">
      <c r="B59" s="250" t="s">
        <v>158</v>
      </c>
      <c r="C59" s="338"/>
      <c r="D59" s="339" t="s">
        <v>159</v>
      </c>
      <c r="E59" s="340"/>
      <c r="F59" s="341"/>
      <c r="G59" s="342"/>
      <c r="H59" s="342"/>
      <c r="I59" s="342"/>
      <c r="J59" s="343"/>
      <c r="K59" s="339" t="s">
        <v>1</v>
      </c>
      <c r="L59" s="344"/>
      <c r="M59" s="345"/>
      <c r="N59" s="342"/>
      <c r="O59" s="342"/>
      <c r="P59" s="342"/>
      <c r="Q59" s="346"/>
    </row>
    <row r="60" spans="2:48" ht="27" customHeight="1" x14ac:dyDescent="0.2">
      <c r="B60" s="322"/>
      <c r="C60" s="323"/>
      <c r="D60" s="326" t="s">
        <v>160</v>
      </c>
      <c r="E60" s="327"/>
      <c r="F60" s="328"/>
      <c r="G60" s="329"/>
      <c r="H60" s="329"/>
      <c r="I60" s="329"/>
      <c r="J60" s="330"/>
      <c r="K60" s="331" t="s">
        <v>161</v>
      </c>
      <c r="L60" s="332"/>
      <c r="M60" s="333"/>
      <c r="N60" s="329"/>
      <c r="O60" s="329"/>
      <c r="P60" s="329"/>
      <c r="Q60" s="330"/>
    </row>
    <row r="61" spans="2:48" ht="27" customHeight="1" x14ac:dyDescent="0.2">
      <c r="B61" s="324"/>
      <c r="C61" s="325"/>
      <c r="D61" s="326" t="s">
        <v>162</v>
      </c>
      <c r="E61" s="327"/>
      <c r="F61" s="328"/>
      <c r="G61" s="329"/>
      <c r="H61" s="329"/>
      <c r="I61" s="329"/>
      <c r="J61" s="334"/>
      <c r="K61" s="326" t="s">
        <v>163</v>
      </c>
      <c r="L61" s="332"/>
      <c r="M61" s="333"/>
      <c r="N61" s="329"/>
      <c r="O61" s="329"/>
      <c r="P61" s="329"/>
      <c r="Q61" s="330"/>
    </row>
    <row r="62" spans="2:48" ht="27" customHeight="1" x14ac:dyDescent="0.2">
      <c r="B62" s="320" t="s">
        <v>164</v>
      </c>
      <c r="C62" s="321"/>
      <c r="D62" s="326" t="s">
        <v>159</v>
      </c>
      <c r="E62" s="327"/>
      <c r="F62" s="328"/>
      <c r="G62" s="329"/>
      <c r="H62" s="329"/>
      <c r="I62" s="329"/>
      <c r="J62" s="330"/>
      <c r="K62" s="331" t="s">
        <v>1</v>
      </c>
      <c r="L62" s="332"/>
      <c r="M62" s="333"/>
      <c r="N62" s="329"/>
      <c r="O62" s="329"/>
      <c r="P62" s="329"/>
      <c r="Q62" s="330"/>
    </row>
    <row r="63" spans="2:48" ht="27" customHeight="1" x14ac:dyDescent="0.2">
      <c r="B63" s="322"/>
      <c r="C63" s="323"/>
      <c r="D63" s="326" t="s">
        <v>160</v>
      </c>
      <c r="E63" s="327"/>
      <c r="F63" s="328"/>
      <c r="G63" s="329"/>
      <c r="H63" s="329"/>
      <c r="I63" s="329"/>
      <c r="J63" s="330"/>
      <c r="K63" s="331" t="s">
        <v>161</v>
      </c>
      <c r="L63" s="332"/>
      <c r="M63" s="333"/>
      <c r="N63" s="329"/>
      <c r="O63" s="329"/>
      <c r="P63" s="329"/>
      <c r="Q63" s="330"/>
    </row>
    <row r="64" spans="2:48" ht="27" customHeight="1" x14ac:dyDescent="0.2">
      <c r="B64" s="324"/>
      <c r="C64" s="325"/>
      <c r="D64" s="326" t="s">
        <v>162</v>
      </c>
      <c r="E64" s="327"/>
      <c r="F64" s="328"/>
      <c r="G64" s="329"/>
      <c r="H64" s="329"/>
      <c r="I64" s="329"/>
      <c r="J64" s="330"/>
      <c r="K64" s="331" t="s">
        <v>163</v>
      </c>
      <c r="L64" s="332"/>
      <c r="M64" s="333"/>
      <c r="N64" s="329"/>
      <c r="O64" s="329"/>
      <c r="P64" s="329"/>
      <c r="Q64" s="330"/>
    </row>
    <row r="65" spans="2:17" ht="27" customHeight="1" x14ac:dyDescent="0.2">
      <c r="B65" s="314" t="s">
        <v>165</v>
      </c>
      <c r="C65" s="315"/>
      <c r="D65" s="317" t="s">
        <v>166</v>
      </c>
      <c r="E65" s="318"/>
      <c r="F65" s="318"/>
      <c r="G65" s="318"/>
      <c r="H65" s="318"/>
      <c r="I65" s="318"/>
      <c r="J65" s="318"/>
      <c r="K65" s="318"/>
      <c r="L65" s="318"/>
      <c r="M65" s="318"/>
      <c r="N65" s="318"/>
      <c r="O65" s="318"/>
      <c r="P65" s="318"/>
      <c r="Q65" s="319"/>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F89"/>
  <sheetViews>
    <sheetView showGridLines="0" topLeftCell="B9" zoomScale="120" zoomScaleNormal="120" workbookViewId="0">
      <selection activeCell="D16" sqref="D16:K16"/>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54" t="s">
        <v>70</v>
      </c>
      <c r="C1" s="255"/>
      <c r="D1" s="258" t="s">
        <v>167</v>
      </c>
      <c r="E1" s="259"/>
      <c r="F1" s="259"/>
      <c r="G1" s="259"/>
      <c r="H1" s="259"/>
      <c r="I1" s="259"/>
      <c r="J1" s="259"/>
      <c r="K1" s="259"/>
      <c r="L1" s="259"/>
      <c r="M1" s="259"/>
      <c r="N1" s="260"/>
      <c r="O1" s="261"/>
      <c r="P1" s="262"/>
      <c r="Q1" s="263"/>
    </row>
    <row r="2" spans="2:17" s="1" customFormat="1" ht="17.25" customHeight="1" x14ac:dyDescent="0.2">
      <c r="B2" s="256"/>
      <c r="C2" s="257"/>
      <c r="D2" s="384" t="s">
        <v>168</v>
      </c>
      <c r="E2" s="385"/>
      <c r="F2" s="385"/>
      <c r="G2" s="385"/>
      <c r="H2" s="385"/>
      <c r="I2" s="385"/>
      <c r="J2" s="385"/>
      <c r="K2" s="385"/>
      <c r="L2" s="385"/>
      <c r="M2" s="385"/>
      <c r="N2" s="386"/>
      <c r="O2" s="264"/>
      <c r="P2" s="265"/>
      <c r="Q2" s="266"/>
    </row>
    <row r="3" spans="2:17" s="1" customFormat="1" ht="17.25" customHeight="1" x14ac:dyDescent="0.2">
      <c r="B3" s="270" t="s">
        <v>73</v>
      </c>
      <c r="C3" s="271"/>
      <c r="D3" s="270" t="s">
        <v>205</v>
      </c>
      <c r="E3" s="272"/>
      <c r="F3" s="272"/>
      <c r="G3" s="272"/>
      <c r="H3" s="272"/>
      <c r="I3" s="272"/>
      <c r="J3" s="272"/>
      <c r="K3" s="272"/>
      <c r="L3" s="272"/>
      <c r="M3" s="272"/>
      <c r="N3" s="271"/>
      <c r="O3" s="270" t="s">
        <v>169</v>
      </c>
      <c r="P3" s="272"/>
      <c r="Q3" s="271"/>
    </row>
    <row r="4" spans="2:17" s="2" customFormat="1" ht="4.5" customHeight="1" x14ac:dyDescent="0.2">
      <c r="B4" s="54"/>
      <c r="C4" s="55"/>
      <c r="D4" s="55"/>
      <c r="E4" s="55"/>
      <c r="F4" s="55"/>
      <c r="G4" s="55"/>
      <c r="H4" s="55"/>
      <c r="I4" s="55"/>
      <c r="J4" s="55"/>
      <c r="K4" s="55"/>
      <c r="L4" s="55"/>
      <c r="M4" s="55"/>
      <c r="N4" s="55"/>
      <c r="O4" s="55"/>
      <c r="P4" s="55"/>
      <c r="Q4" s="56"/>
    </row>
    <row r="5" spans="2:17" ht="24.75" customHeight="1" x14ac:dyDescent="0.2">
      <c r="B5" s="273" t="s">
        <v>76</v>
      </c>
      <c r="C5" s="274"/>
      <c r="D5" s="274"/>
      <c r="E5" s="274"/>
      <c r="F5" s="274"/>
      <c r="G5" s="274"/>
      <c r="H5" s="274"/>
      <c r="I5" s="274"/>
      <c r="J5" s="274"/>
      <c r="K5" s="274"/>
      <c r="L5" s="274"/>
      <c r="M5" s="274"/>
      <c r="N5" s="274"/>
      <c r="O5" s="274"/>
      <c r="P5" s="274"/>
      <c r="Q5" s="275"/>
    </row>
    <row r="6" spans="2:17" s="2" customFormat="1" ht="4.5" customHeight="1" x14ac:dyDescent="0.2">
      <c r="B6" s="54"/>
      <c r="C6" s="55"/>
      <c r="D6" s="55"/>
      <c r="E6" s="55"/>
      <c r="F6" s="55"/>
      <c r="G6" s="55"/>
      <c r="H6" s="55"/>
      <c r="I6" s="55"/>
      <c r="J6" s="55"/>
      <c r="K6" s="55"/>
      <c r="L6" s="55"/>
      <c r="M6" s="55"/>
      <c r="N6" s="55"/>
      <c r="O6" s="55"/>
      <c r="P6" s="55"/>
      <c r="Q6" s="56"/>
    </row>
    <row r="7" spans="2:17" ht="5.0999999999999996" customHeight="1" x14ac:dyDescent="0.2">
      <c r="B7" s="54"/>
      <c r="C7" s="55"/>
      <c r="D7" s="55"/>
      <c r="E7" s="55"/>
      <c r="F7" s="55"/>
      <c r="G7" s="55"/>
      <c r="H7" s="55"/>
      <c r="I7" s="55"/>
      <c r="J7" s="55"/>
      <c r="K7" s="55"/>
      <c r="L7" s="55"/>
      <c r="M7" s="55"/>
      <c r="N7" s="55"/>
      <c r="O7" s="55"/>
      <c r="P7" s="55"/>
      <c r="Q7" s="56"/>
    </row>
    <row r="8" spans="2:17" ht="40.5" customHeight="1" x14ac:dyDescent="0.2">
      <c r="B8" s="245" t="s">
        <v>77</v>
      </c>
      <c r="C8" s="246"/>
      <c r="D8" s="357" t="s">
        <v>170</v>
      </c>
      <c r="E8" s="358"/>
      <c r="F8" s="358"/>
      <c r="G8" s="358"/>
      <c r="H8" s="358"/>
      <c r="I8" s="358"/>
      <c r="J8" s="358"/>
      <c r="K8" s="358"/>
      <c r="L8" s="358"/>
      <c r="M8" s="358"/>
      <c r="N8" s="358"/>
      <c r="O8" s="358"/>
      <c r="P8" s="358"/>
      <c r="Q8" s="359"/>
    </row>
    <row r="9" spans="2:17" ht="40.5" customHeight="1" x14ac:dyDescent="0.2">
      <c r="B9" s="245" t="s">
        <v>79</v>
      </c>
      <c r="C9" s="246"/>
      <c r="D9" s="357" t="s">
        <v>171</v>
      </c>
      <c r="E9" s="358"/>
      <c r="F9" s="358"/>
      <c r="G9" s="358"/>
      <c r="H9" s="358"/>
      <c r="I9" s="358"/>
      <c r="J9" s="358"/>
      <c r="K9" s="358"/>
      <c r="L9" s="358"/>
      <c r="M9" s="358"/>
      <c r="N9" s="358"/>
      <c r="O9" s="358"/>
      <c r="P9" s="358"/>
      <c r="Q9" s="359"/>
    </row>
    <row r="10" spans="2:17" ht="40.5" customHeight="1" x14ac:dyDescent="0.2">
      <c r="B10" s="245" t="s">
        <v>81</v>
      </c>
      <c r="C10" s="246"/>
      <c r="D10" s="357" t="s">
        <v>172</v>
      </c>
      <c r="E10" s="358"/>
      <c r="F10" s="358"/>
      <c r="G10" s="358"/>
      <c r="H10" s="358"/>
      <c r="I10" s="358"/>
      <c r="J10" s="358"/>
      <c r="K10" s="358"/>
      <c r="L10" s="358"/>
      <c r="M10" s="358"/>
      <c r="N10" s="358"/>
      <c r="O10" s="358"/>
      <c r="P10" s="358"/>
      <c r="Q10" s="359"/>
    </row>
    <row r="11" spans="2:17" ht="40.5" customHeight="1" x14ac:dyDescent="0.2">
      <c r="B11" s="245" t="s">
        <v>83</v>
      </c>
      <c r="C11" s="246"/>
      <c r="D11" s="387" t="s">
        <v>173</v>
      </c>
      <c r="E11" s="388"/>
      <c r="F11" s="388"/>
      <c r="G11" s="388"/>
      <c r="H11" s="388"/>
      <c r="I11" s="388"/>
      <c r="J11" s="388"/>
      <c r="K11" s="388"/>
      <c r="L11" s="388"/>
      <c r="M11" s="388"/>
      <c r="N11" s="388"/>
      <c r="O11" s="388"/>
      <c r="P11" s="388"/>
      <c r="Q11" s="389"/>
    </row>
    <row r="12" spans="2:17" ht="40.5" customHeight="1" x14ac:dyDescent="0.2">
      <c r="B12" s="245" t="s">
        <v>85</v>
      </c>
      <c r="C12" s="246"/>
      <c r="D12" s="357"/>
      <c r="E12" s="358"/>
      <c r="F12" s="358"/>
      <c r="G12" s="358"/>
      <c r="H12" s="358"/>
      <c r="I12" s="358"/>
      <c r="J12" s="358"/>
      <c r="K12" s="358"/>
      <c r="L12" s="358"/>
      <c r="M12" s="358"/>
      <c r="N12" s="358"/>
      <c r="O12" s="358"/>
      <c r="P12" s="358"/>
      <c r="Q12" s="359"/>
    </row>
    <row r="13" spans="2:17" s="2" customFormat="1" ht="4.5" customHeight="1" x14ac:dyDescent="0.2">
      <c r="B13" s="54"/>
      <c r="C13" s="55"/>
      <c r="D13" s="63"/>
      <c r="E13" s="63"/>
      <c r="F13" s="63"/>
      <c r="G13" s="63"/>
      <c r="H13" s="63"/>
      <c r="I13" s="63"/>
      <c r="J13" s="63"/>
      <c r="K13" s="63"/>
      <c r="L13" s="63"/>
      <c r="M13" s="63"/>
      <c r="N13" s="63"/>
      <c r="O13" s="63"/>
      <c r="P13" s="63"/>
      <c r="Q13" s="64"/>
    </row>
    <row r="14" spans="2:17" ht="24.75" customHeight="1" x14ac:dyDescent="0.2">
      <c r="B14" s="273" t="s">
        <v>87</v>
      </c>
      <c r="C14" s="274"/>
      <c r="D14" s="274"/>
      <c r="E14" s="274"/>
      <c r="F14" s="274"/>
      <c r="G14" s="274"/>
      <c r="H14" s="274"/>
      <c r="I14" s="274"/>
      <c r="J14" s="274"/>
      <c r="K14" s="274"/>
      <c r="L14" s="274"/>
      <c r="M14" s="274"/>
      <c r="N14" s="274"/>
      <c r="O14" s="274"/>
      <c r="P14" s="274"/>
      <c r="Q14" s="275"/>
    </row>
    <row r="15" spans="2:17" s="2" customFormat="1" ht="4.5" customHeight="1" x14ac:dyDescent="0.2">
      <c r="B15" s="54"/>
      <c r="C15" s="55"/>
      <c r="D15" s="55"/>
      <c r="E15" s="55"/>
      <c r="F15" s="55"/>
      <c r="G15" s="55"/>
      <c r="H15" s="55"/>
      <c r="I15" s="55"/>
      <c r="J15" s="55"/>
      <c r="K15" s="55"/>
      <c r="L15" s="55"/>
      <c r="M15" s="55"/>
      <c r="N15" s="55"/>
      <c r="O15" s="55"/>
      <c r="P15" s="55"/>
      <c r="Q15" s="56"/>
    </row>
    <row r="16" spans="2:17" ht="40.5" customHeight="1" x14ac:dyDescent="0.2">
      <c r="B16" s="245" t="s">
        <v>88</v>
      </c>
      <c r="C16" s="246"/>
      <c r="D16" s="357" t="s">
        <v>292</v>
      </c>
      <c r="E16" s="358"/>
      <c r="F16" s="358"/>
      <c r="G16" s="358"/>
      <c r="H16" s="358"/>
      <c r="I16" s="358"/>
      <c r="J16" s="358"/>
      <c r="K16" s="359"/>
      <c r="L16" s="276" t="s">
        <v>90</v>
      </c>
      <c r="M16" s="277"/>
      <c r="N16" s="444" t="s">
        <v>48</v>
      </c>
      <c r="O16" s="444"/>
      <c r="P16" s="444"/>
      <c r="Q16" s="445"/>
    </row>
    <row r="17" spans="2:17" ht="117.75" customHeight="1" x14ac:dyDescent="0.2">
      <c r="B17" s="245" t="s">
        <v>92</v>
      </c>
      <c r="C17" s="246"/>
      <c r="D17" s="413" t="s">
        <v>268</v>
      </c>
      <c r="E17" s="414"/>
      <c r="F17" s="414"/>
      <c r="G17" s="414"/>
      <c r="H17" s="414"/>
      <c r="I17" s="414"/>
      <c r="J17" s="414"/>
      <c r="K17" s="414"/>
      <c r="L17" s="414"/>
      <c r="M17" s="414"/>
      <c r="N17" s="414"/>
      <c r="O17" s="414"/>
      <c r="P17" s="414"/>
      <c r="Q17" s="415"/>
    </row>
    <row r="18" spans="2:17" ht="40.5" customHeight="1" x14ac:dyDescent="0.2">
      <c r="B18" s="250" t="s">
        <v>94</v>
      </c>
      <c r="C18" s="427"/>
      <c r="D18" s="360" t="s">
        <v>174</v>
      </c>
      <c r="E18" s="361"/>
      <c r="F18" s="361"/>
      <c r="G18" s="361" t="s">
        <v>206</v>
      </c>
      <c r="H18" s="361"/>
      <c r="I18" s="361"/>
      <c r="J18" s="361"/>
      <c r="K18" s="361"/>
      <c r="L18" s="361"/>
      <c r="M18" s="361"/>
      <c r="N18" s="361"/>
      <c r="O18" s="361"/>
      <c r="P18" s="361"/>
      <c r="Q18" s="362"/>
    </row>
    <row r="19" spans="2:17" ht="40.5" customHeight="1" x14ac:dyDescent="0.2">
      <c r="B19" s="322"/>
      <c r="C19" s="428"/>
      <c r="D19" s="407" t="s">
        <v>253</v>
      </c>
      <c r="E19" s="408"/>
      <c r="F19" s="408"/>
      <c r="G19" s="408" t="s">
        <v>254</v>
      </c>
      <c r="H19" s="408"/>
      <c r="I19" s="408"/>
      <c r="J19" s="408"/>
      <c r="K19" s="408"/>
      <c r="L19" s="408"/>
      <c r="M19" s="408"/>
      <c r="N19" s="408"/>
      <c r="O19" s="408"/>
      <c r="P19" s="408"/>
      <c r="Q19" s="409"/>
    </row>
    <row r="20" spans="2:17" ht="40.5" customHeight="1" x14ac:dyDescent="0.2">
      <c r="B20" s="322"/>
      <c r="C20" s="428"/>
      <c r="D20" s="407" t="s">
        <v>219</v>
      </c>
      <c r="E20" s="408"/>
      <c r="F20" s="408"/>
      <c r="G20" s="408" t="s">
        <v>211</v>
      </c>
      <c r="H20" s="408"/>
      <c r="I20" s="408"/>
      <c r="J20" s="408"/>
      <c r="K20" s="408"/>
      <c r="L20" s="408"/>
      <c r="M20" s="408"/>
      <c r="N20" s="408"/>
      <c r="O20" s="408"/>
      <c r="P20" s="408"/>
      <c r="Q20" s="409"/>
    </row>
    <row r="21" spans="2:17" ht="40.5" customHeight="1" x14ac:dyDescent="0.2">
      <c r="B21" s="322"/>
      <c r="C21" s="428"/>
      <c r="D21" s="407" t="s">
        <v>218</v>
      </c>
      <c r="E21" s="408"/>
      <c r="F21" s="408"/>
      <c r="G21" s="408" t="s">
        <v>207</v>
      </c>
      <c r="H21" s="408"/>
      <c r="I21" s="408"/>
      <c r="J21" s="408"/>
      <c r="K21" s="408"/>
      <c r="L21" s="408"/>
      <c r="M21" s="408"/>
      <c r="N21" s="408"/>
      <c r="O21" s="408"/>
      <c r="P21" s="408"/>
      <c r="Q21" s="409"/>
    </row>
    <row r="22" spans="2:17" ht="40.5" customHeight="1" x14ac:dyDescent="0.2">
      <c r="B22" s="322"/>
      <c r="C22" s="428"/>
      <c r="D22" s="407" t="s">
        <v>217</v>
      </c>
      <c r="E22" s="408"/>
      <c r="F22" s="408"/>
      <c r="G22" s="408" t="s">
        <v>208</v>
      </c>
      <c r="H22" s="408"/>
      <c r="I22" s="408"/>
      <c r="J22" s="408"/>
      <c r="K22" s="408"/>
      <c r="L22" s="408"/>
      <c r="M22" s="408"/>
      <c r="N22" s="408"/>
      <c r="O22" s="408"/>
      <c r="P22" s="408"/>
      <c r="Q22" s="409"/>
    </row>
    <row r="23" spans="2:17" ht="40.5" customHeight="1" x14ac:dyDescent="0.2">
      <c r="B23" s="322"/>
      <c r="C23" s="428"/>
      <c r="D23" s="407" t="s">
        <v>209</v>
      </c>
      <c r="E23" s="408"/>
      <c r="F23" s="408"/>
      <c r="G23" s="408" t="s">
        <v>210</v>
      </c>
      <c r="H23" s="408"/>
      <c r="I23" s="408"/>
      <c r="J23" s="408"/>
      <c r="K23" s="408"/>
      <c r="L23" s="408"/>
      <c r="M23" s="408"/>
      <c r="N23" s="408"/>
      <c r="O23" s="408"/>
      <c r="P23" s="408"/>
      <c r="Q23" s="409"/>
    </row>
    <row r="24" spans="2:17" ht="40.5" customHeight="1" x14ac:dyDescent="0.2">
      <c r="B24" s="322"/>
      <c r="C24" s="428"/>
      <c r="D24" s="407" t="s">
        <v>212</v>
      </c>
      <c r="E24" s="408"/>
      <c r="F24" s="408"/>
      <c r="G24" s="408" t="s">
        <v>213</v>
      </c>
      <c r="H24" s="408"/>
      <c r="I24" s="408"/>
      <c r="J24" s="408"/>
      <c r="K24" s="408"/>
      <c r="L24" s="408"/>
      <c r="M24" s="408"/>
      <c r="N24" s="408"/>
      <c r="O24" s="408"/>
      <c r="P24" s="408"/>
      <c r="Q24" s="409"/>
    </row>
    <row r="25" spans="2:17" ht="40.5" customHeight="1" x14ac:dyDescent="0.2">
      <c r="B25" s="322"/>
      <c r="C25" s="428"/>
      <c r="D25" s="407" t="s">
        <v>214</v>
      </c>
      <c r="E25" s="408"/>
      <c r="F25" s="408"/>
      <c r="G25" s="408" t="s">
        <v>215</v>
      </c>
      <c r="H25" s="408"/>
      <c r="I25" s="408"/>
      <c r="J25" s="408"/>
      <c r="K25" s="408"/>
      <c r="L25" s="408"/>
      <c r="M25" s="408"/>
      <c r="N25" s="408"/>
      <c r="O25" s="408"/>
      <c r="P25" s="408"/>
      <c r="Q25" s="409"/>
    </row>
    <row r="26" spans="2:17" ht="48" customHeight="1" x14ac:dyDescent="0.2">
      <c r="B26" s="322"/>
      <c r="C26" s="428"/>
      <c r="D26" s="410" t="s">
        <v>216</v>
      </c>
      <c r="E26" s="411"/>
      <c r="F26" s="411"/>
      <c r="G26" s="411" t="s">
        <v>220</v>
      </c>
      <c r="H26" s="411"/>
      <c r="I26" s="411"/>
      <c r="J26" s="411"/>
      <c r="K26" s="411"/>
      <c r="L26" s="411"/>
      <c r="M26" s="411"/>
      <c r="N26" s="411"/>
      <c r="O26" s="411"/>
      <c r="P26" s="411"/>
      <c r="Q26" s="412"/>
    </row>
    <row r="27" spans="2:17" ht="40.5" customHeight="1" x14ac:dyDescent="0.2">
      <c r="B27" s="245" t="s">
        <v>96</v>
      </c>
      <c r="C27" s="246"/>
      <c r="D27" s="405" t="s">
        <v>10</v>
      </c>
      <c r="E27" s="406"/>
      <c r="F27" s="406"/>
      <c r="G27" s="454" t="s">
        <v>98</v>
      </c>
      <c r="H27" s="454"/>
      <c r="I27" s="404" t="s">
        <v>63</v>
      </c>
      <c r="J27" s="404"/>
      <c r="K27" s="404"/>
      <c r="L27" s="454" t="s">
        <v>100</v>
      </c>
      <c r="M27" s="454"/>
      <c r="N27" s="454"/>
      <c r="O27" s="404" t="s">
        <v>66</v>
      </c>
      <c r="P27" s="404"/>
      <c r="Q27" s="455"/>
    </row>
    <row r="28" spans="2:17" ht="40.5" customHeight="1" x14ac:dyDescent="0.2">
      <c r="B28" s="245" t="s">
        <v>102</v>
      </c>
      <c r="C28" s="246"/>
      <c r="D28" s="375" t="s">
        <v>45</v>
      </c>
      <c r="E28" s="376"/>
      <c r="F28" s="376"/>
      <c r="G28" s="376"/>
      <c r="H28" s="376"/>
      <c r="I28" s="383"/>
      <c r="J28" s="293" t="s">
        <v>175</v>
      </c>
      <c r="K28" s="294"/>
      <c r="L28" s="294"/>
      <c r="M28" s="376" t="s">
        <v>48</v>
      </c>
      <c r="N28" s="376"/>
      <c r="O28" s="376"/>
      <c r="P28" s="376"/>
      <c r="Q28" s="383"/>
    </row>
    <row r="29" spans="2:17" ht="40.5" customHeight="1" x14ac:dyDescent="0.2">
      <c r="B29" s="245" t="s">
        <v>106</v>
      </c>
      <c r="C29" s="246"/>
      <c r="D29" s="357" t="s">
        <v>176</v>
      </c>
      <c r="E29" s="358"/>
      <c r="F29" s="358"/>
      <c r="G29" s="358"/>
      <c r="H29" s="358"/>
      <c r="I29" s="358"/>
      <c r="J29" s="358"/>
      <c r="K29" s="358"/>
      <c r="L29" s="278" t="s">
        <v>108</v>
      </c>
      <c r="M29" s="279"/>
      <c r="N29" s="279"/>
      <c r="O29" s="376" t="s">
        <v>2</v>
      </c>
      <c r="P29" s="376"/>
      <c r="Q29" s="383"/>
    </row>
    <row r="30" spans="2:17" ht="44.25" customHeight="1" x14ac:dyDescent="0.2">
      <c r="B30" s="245" t="s">
        <v>110</v>
      </c>
      <c r="C30" s="246"/>
      <c r="D30" s="357" t="s">
        <v>176</v>
      </c>
      <c r="E30" s="358"/>
      <c r="F30" s="358"/>
      <c r="G30" s="358"/>
      <c r="H30" s="358"/>
      <c r="I30" s="358"/>
      <c r="J30" s="358"/>
      <c r="K30" s="358"/>
      <c r="L30" s="358"/>
      <c r="M30" s="358"/>
      <c r="N30" s="358"/>
      <c r="O30" s="358"/>
      <c r="P30" s="358"/>
      <c r="Q30" s="359"/>
    </row>
    <row r="31" spans="2:17" ht="40.5" customHeight="1" x14ac:dyDescent="0.2">
      <c r="B31" s="245" t="s">
        <v>112</v>
      </c>
      <c r="C31" s="246"/>
      <c r="D31" s="375" t="s">
        <v>29</v>
      </c>
      <c r="E31" s="376"/>
      <c r="F31" s="376"/>
      <c r="G31" s="279" t="s">
        <v>114</v>
      </c>
      <c r="H31" s="279"/>
      <c r="I31" s="279"/>
      <c r="J31" s="376" t="s">
        <v>29</v>
      </c>
      <c r="K31" s="376"/>
      <c r="L31" s="383"/>
      <c r="M31" s="278" t="s">
        <v>116</v>
      </c>
      <c r="N31" s="279"/>
      <c r="O31" s="376" t="s">
        <v>177</v>
      </c>
      <c r="P31" s="376"/>
      <c r="Q31" s="383"/>
    </row>
    <row r="32" spans="2:17" ht="40.5" customHeight="1" x14ac:dyDescent="0.2">
      <c r="B32" s="245" t="s">
        <v>118</v>
      </c>
      <c r="C32" s="246"/>
      <c r="D32" s="375" t="s">
        <v>29</v>
      </c>
      <c r="E32" s="376"/>
      <c r="F32" s="376"/>
      <c r="G32" s="376"/>
      <c r="H32" s="376"/>
      <c r="I32" s="376"/>
      <c r="J32" s="376"/>
      <c r="K32" s="376"/>
      <c r="L32" s="376"/>
      <c r="M32" s="376"/>
      <c r="N32" s="376"/>
      <c r="O32" s="376"/>
      <c r="P32" s="376"/>
      <c r="Q32" s="383"/>
    </row>
    <row r="33" spans="2:17" ht="231" customHeight="1" x14ac:dyDescent="0.2">
      <c r="B33" s="395" t="s">
        <v>120</v>
      </c>
      <c r="C33" s="396"/>
      <c r="D33" s="416" t="s">
        <v>259</v>
      </c>
      <c r="E33" s="417"/>
      <c r="F33" s="417"/>
      <c r="G33" s="417"/>
      <c r="H33" s="417"/>
      <c r="I33" s="417"/>
      <c r="J33" s="417"/>
      <c r="K33" s="417"/>
      <c r="L33" s="417"/>
      <c r="M33" s="417"/>
      <c r="N33" s="417"/>
      <c r="O33" s="417"/>
      <c r="P33" s="417"/>
      <c r="Q33" s="418"/>
    </row>
    <row r="34" spans="2:17" ht="309.75" customHeight="1" x14ac:dyDescent="0.2">
      <c r="B34" s="397"/>
      <c r="C34" s="398"/>
      <c r="D34" s="419"/>
      <c r="E34" s="420"/>
      <c r="F34" s="420"/>
      <c r="G34" s="420"/>
      <c r="H34" s="420"/>
      <c r="I34" s="420"/>
      <c r="J34" s="420"/>
      <c r="K34" s="420"/>
      <c r="L34" s="420"/>
      <c r="M34" s="420"/>
      <c r="N34" s="420"/>
      <c r="O34" s="420"/>
      <c r="P34" s="420"/>
      <c r="Q34" s="421"/>
    </row>
    <row r="35" spans="2:17" ht="207" customHeight="1" x14ac:dyDescent="0.2">
      <c r="B35" s="397"/>
      <c r="C35" s="398"/>
      <c r="D35" s="367" t="s">
        <v>256</v>
      </c>
      <c r="E35" s="365"/>
      <c r="F35" s="365"/>
      <c r="G35" s="365"/>
      <c r="H35" s="365"/>
      <c r="I35" s="365"/>
      <c r="J35" s="365"/>
      <c r="K35" s="365"/>
      <c r="L35" s="365"/>
      <c r="M35" s="365"/>
      <c r="N35" s="365"/>
      <c r="O35" s="365"/>
      <c r="P35" s="365"/>
      <c r="Q35" s="366"/>
    </row>
    <row r="36" spans="2:17" ht="352.5" customHeight="1" x14ac:dyDescent="0.2">
      <c r="B36" s="67"/>
      <c r="C36" s="68"/>
      <c r="D36" s="367"/>
      <c r="E36" s="365"/>
      <c r="F36" s="365"/>
      <c r="G36" s="365"/>
      <c r="H36" s="365"/>
      <c r="I36" s="365"/>
      <c r="J36" s="365"/>
      <c r="K36" s="365"/>
      <c r="L36" s="365"/>
      <c r="M36" s="365"/>
      <c r="N36" s="365"/>
      <c r="O36" s="365"/>
      <c r="P36" s="365"/>
      <c r="Q36" s="366"/>
    </row>
    <row r="37" spans="2:17" ht="252" customHeight="1" x14ac:dyDescent="0.2">
      <c r="B37" s="67"/>
      <c r="C37" s="68"/>
      <c r="D37" s="368" t="s">
        <v>238</v>
      </c>
      <c r="E37" s="369"/>
      <c r="F37" s="369"/>
      <c r="G37" s="369"/>
      <c r="H37" s="369"/>
      <c r="I37" s="369"/>
      <c r="J37" s="369"/>
      <c r="K37" s="369"/>
      <c r="L37" s="369"/>
      <c r="M37" s="369"/>
      <c r="N37" s="369"/>
      <c r="O37" s="369"/>
      <c r="P37" s="369"/>
      <c r="Q37" s="370"/>
    </row>
    <row r="38" spans="2:17" ht="249.75" customHeight="1" x14ac:dyDescent="0.2">
      <c r="B38" s="67"/>
      <c r="C38" s="68"/>
      <c r="D38" s="368" t="s">
        <v>269</v>
      </c>
      <c r="E38" s="369"/>
      <c r="F38" s="369"/>
      <c r="G38" s="369"/>
      <c r="H38" s="369"/>
      <c r="I38" s="369"/>
      <c r="J38" s="369"/>
      <c r="K38" s="369"/>
      <c r="L38" s="369"/>
      <c r="M38" s="369"/>
      <c r="N38" s="369"/>
      <c r="O38" s="369"/>
      <c r="P38" s="369"/>
      <c r="Q38" s="370"/>
    </row>
    <row r="39" spans="2:17" ht="270" customHeight="1" x14ac:dyDescent="0.2">
      <c r="B39" s="67"/>
      <c r="C39" s="68"/>
      <c r="D39" s="368" t="s">
        <v>257</v>
      </c>
      <c r="E39" s="371"/>
      <c r="F39" s="371"/>
      <c r="G39" s="371"/>
      <c r="H39" s="371"/>
      <c r="I39" s="371"/>
      <c r="J39" s="371"/>
      <c r="K39" s="371"/>
      <c r="L39" s="371"/>
      <c r="M39" s="371"/>
      <c r="N39" s="371"/>
      <c r="O39" s="371"/>
      <c r="P39" s="371"/>
      <c r="Q39" s="372"/>
    </row>
    <row r="40" spans="2:17" ht="274.5" customHeight="1" x14ac:dyDescent="0.2">
      <c r="B40" s="67"/>
      <c r="C40" s="68"/>
      <c r="D40" s="368" t="s">
        <v>258</v>
      </c>
      <c r="E40" s="373"/>
      <c r="F40" s="373"/>
      <c r="G40" s="373"/>
      <c r="H40" s="373"/>
      <c r="I40" s="373"/>
      <c r="J40" s="373"/>
      <c r="K40" s="373"/>
      <c r="L40" s="373"/>
      <c r="M40" s="373"/>
      <c r="N40" s="373"/>
      <c r="O40" s="373"/>
      <c r="P40" s="373"/>
      <c r="Q40" s="374"/>
    </row>
    <row r="41" spans="2:17" ht="357.75" customHeight="1" x14ac:dyDescent="0.2">
      <c r="B41" s="67"/>
      <c r="C41" s="68"/>
      <c r="D41" s="399"/>
      <c r="E41" s="373"/>
      <c r="F41" s="373"/>
      <c r="G41" s="373"/>
      <c r="H41" s="373"/>
      <c r="I41" s="373"/>
      <c r="J41" s="373"/>
      <c r="K41" s="373"/>
      <c r="L41" s="373"/>
      <c r="M41" s="373"/>
      <c r="N41" s="373"/>
      <c r="O41" s="373"/>
      <c r="P41" s="373"/>
      <c r="Q41" s="374"/>
    </row>
    <row r="42" spans="2:17" ht="20.25" customHeight="1" x14ac:dyDescent="0.2">
      <c r="B42" s="250" t="s">
        <v>122</v>
      </c>
      <c r="C42" s="251"/>
      <c r="D42" s="390"/>
      <c r="E42" s="391"/>
      <c r="F42" s="391"/>
      <c r="G42" s="355" t="s">
        <v>124</v>
      </c>
      <c r="H42" s="355"/>
      <c r="I42" s="50" t="s">
        <v>125</v>
      </c>
      <c r="J42" s="278" t="s">
        <v>126</v>
      </c>
      <c r="K42" s="299"/>
      <c r="L42" s="394" t="s">
        <v>127</v>
      </c>
      <c r="M42" s="394"/>
      <c r="N42" s="422" t="s">
        <v>178</v>
      </c>
      <c r="O42" s="391"/>
      <c r="P42" s="391"/>
      <c r="Q42" s="423"/>
    </row>
    <row r="43" spans="2:17" ht="21.75" customHeight="1" x14ac:dyDescent="0.2">
      <c r="B43" s="252"/>
      <c r="C43" s="253"/>
      <c r="D43" s="392"/>
      <c r="E43" s="393"/>
      <c r="F43" s="393"/>
      <c r="G43" s="356"/>
      <c r="H43" s="356"/>
      <c r="I43" s="65"/>
      <c r="J43" s="310"/>
      <c r="K43" s="311"/>
      <c r="L43" s="394"/>
      <c r="M43" s="394"/>
      <c r="N43" s="392"/>
      <c r="O43" s="393"/>
      <c r="P43" s="393"/>
      <c r="Q43" s="424"/>
    </row>
    <row r="44" spans="2:17" ht="3" customHeight="1" x14ac:dyDescent="0.2">
      <c r="B44" s="250" t="s">
        <v>129</v>
      </c>
      <c r="C44" s="251"/>
      <c r="D44" s="33"/>
      <c r="E44" s="32"/>
      <c r="F44" s="31"/>
      <c r="G44" s="30"/>
      <c r="H44" s="30"/>
      <c r="I44" s="29"/>
      <c r="J44" s="34"/>
      <c r="K44" s="34"/>
      <c r="L44" s="35"/>
      <c r="M44" s="35"/>
      <c r="N44" s="31"/>
      <c r="O44" s="31"/>
      <c r="P44" s="32"/>
      <c r="Q44" s="36"/>
    </row>
    <row r="45" spans="2:17" ht="16.5" customHeight="1" x14ac:dyDescent="0.2">
      <c r="B45" s="322"/>
      <c r="C45" s="350"/>
      <c r="D45" s="51">
        <v>2022</v>
      </c>
      <c r="E45" s="52">
        <v>2023</v>
      </c>
      <c r="F45" s="52">
        <v>2024</v>
      </c>
      <c r="G45" s="381">
        <v>2025</v>
      </c>
      <c r="H45" s="382"/>
      <c r="I45" s="52">
        <v>2026</v>
      </c>
      <c r="J45" s="381">
        <v>2027</v>
      </c>
      <c r="K45" s="382"/>
      <c r="L45" s="53">
        <v>2028</v>
      </c>
      <c r="M45" s="381">
        <v>2029</v>
      </c>
      <c r="N45" s="382"/>
      <c r="O45" s="52">
        <v>2030</v>
      </c>
      <c r="P45" s="402" t="s">
        <v>179</v>
      </c>
      <c r="Q45" s="403"/>
    </row>
    <row r="46" spans="2:17" ht="18" customHeight="1" x14ac:dyDescent="0.2">
      <c r="B46" s="322"/>
      <c r="C46" s="350"/>
      <c r="D46" s="66"/>
      <c r="E46" s="37"/>
      <c r="F46" s="37"/>
      <c r="G46" s="38"/>
      <c r="H46" s="38"/>
      <c r="I46" s="39"/>
      <c r="J46" s="40"/>
      <c r="K46" s="41"/>
      <c r="L46" s="42"/>
      <c r="M46" s="42"/>
      <c r="N46" s="43"/>
      <c r="O46" s="41"/>
      <c r="P46" s="400"/>
      <c r="Q46" s="401"/>
    </row>
    <row r="47" spans="2:17" ht="4.5" customHeight="1" x14ac:dyDescent="0.2">
      <c r="B47" s="252"/>
      <c r="C47" s="253"/>
      <c r="D47" s="378"/>
      <c r="E47" s="379"/>
      <c r="F47" s="379"/>
      <c r="G47" s="379"/>
      <c r="H47" s="379"/>
      <c r="I47" s="379"/>
      <c r="J47" s="379"/>
      <c r="K47" s="379"/>
      <c r="L47" s="379"/>
      <c r="M47" s="379"/>
      <c r="N47" s="379"/>
      <c r="O47" s="379"/>
      <c r="P47" s="379"/>
      <c r="Q47" s="380"/>
    </row>
    <row r="48" spans="2:17" ht="40.5" customHeight="1" x14ac:dyDescent="0.2">
      <c r="B48" s="245" t="s">
        <v>131</v>
      </c>
      <c r="C48" s="246"/>
      <c r="D48" s="375" t="s">
        <v>58</v>
      </c>
      <c r="E48" s="376"/>
      <c r="F48" s="376"/>
      <c r="G48" s="376"/>
      <c r="H48" s="376"/>
      <c r="I48" s="376"/>
      <c r="J48" s="279" t="s">
        <v>180</v>
      </c>
      <c r="K48" s="279"/>
      <c r="L48" s="279"/>
      <c r="M48" s="377" t="s">
        <v>181</v>
      </c>
      <c r="N48" s="377"/>
      <c r="O48" s="377"/>
      <c r="P48" s="377"/>
      <c r="Q48" s="311"/>
    </row>
    <row r="49" spans="2:32" ht="40.5" customHeight="1" x14ac:dyDescent="0.2">
      <c r="B49" s="245" t="s">
        <v>133</v>
      </c>
      <c r="C49" s="246"/>
      <c r="D49" s="375" t="s">
        <v>48</v>
      </c>
      <c r="E49" s="376"/>
      <c r="F49" s="376"/>
      <c r="G49" s="376"/>
      <c r="H49" s="376"/>
      <c r="I49" s="376"/>
      <c r="J49" s="376"/>
      <c r="K49" s="383"/>
      <c r="L49" s="394" t="s">
        <v>135</v>
      </c>
      <c r="M49" s="394"/>
      <c r="N49" s="375" t="s">
        <v>48</v>
      </c>
      <c r="O49" s="376"/>
      <c r="P49" s="376"/>
      <c r="Q49" s="383"/>
    </row>
    <row r="50" spans="2:32" ht="40.5" customHeight="1" x14ac:dyDescent="0.2">
      <c r="B50" s="245" t="s">
        <v>137</v>
      </c>
      <c r="C50" s="246"/>
      <c r="D50" s="375" t="s">
        <v>48</v>
      </c>
      <c r="E50" s="376"/>
      <c r="F50" s="376"/>
      <c r="G50" s="376"/>
      <c r="H50" s="376"/>
      <c r="I50" s="376"/>
      <c r="J50" s="376"/>
      <c r="K50" s="376"/>
      <c r="L50" s="376"/>
      <c r="M50" s="376"/>
      <c r="N50" s="376"/>
      <c r="O50" s="376"/>
      <c r="P50" s="376"/>
      <c r="Q50" s="383"/>
    </row>
    <row r="51" spans="2:32" ht="40.5" customHeight="1" x14ac:dyDescent="0.2">
      <c r="B51" s="245" t="s">
        <v>139</v>
      </c>
      <c r="C51" s="246"/>
      <c r="D51" s="387" t="s">
        <v>255</v>
      </c>
      <c r="E51" s="388"/>
      <c r="F51" s="388"/>
      <c r="G51" s="388"/>
      <c r="H51" s="388"/>
      <c r="I51" s="388"/>
      <c r="J51" s="388"/>
      <c r="K51" s="388"/>
      <c r="L51" s="388"/>
      <c r="M51" s="388"/>
      <c r="N51" s="388"/>
      <c r="O51" s="388"/>
      <c r="P51" s="388"/>
      <c r="Q51" s="389"/>
    </row>
    <row r="52" spans="2:32" ht="40.5" customHeight="1" x14ac:dyDescent="0.2">
      <c r="B52" s="245" t="s">
        <v>141</v>
      </c>
      <c r="C52" s="246"/>
      <c r="D52" s="360" t="s">
        <v>182</v>
      </c>
      <c r="E52" s="361"/>
      <c r="F52" s="361"/>
      <c r="G52" s="361"/>
      <c r="H52" s="361"/>
      <c r="I52" s="361"/>
      <c r="J52" s="361"/>
      <c r="K52" s="361"/>
      <c r="L52" s="361"/>
      <c r="M52" s="361"/>
      <c r="N52" s="361"/>
      <c r="O52" s="361"/>
      <c r="P52" s="361"/>
      <c r="Q52" s="362"/>
    </row>
    <row r="53" spans="2:32" ht="119.25" customHeight="1" x14ac:dyDescent="0.2">
      <c r="B53" s="250" t="s">
        <v>143</v>
      </c>
      <c r="C53" s="251"/>
      <c r="D53" s="363" t="s">
        <v>291</v>
      </c>
      <c r="E53" s="363"/>
      <c r="F53" s="363"/>
      <c r="G53" s="363"/>
      <c r="H53" s="363"/>
      <c r="I53" s="363"/>
      <c r="J53" s="363"/>
      <c r="K53" s="363"/>
      <c r="L53" s="363"/>
      <c r="M53" s="363"/>
      <c r="N53" s="363"/>
      <c r="O53" s="363"/>
      <c r="P53" s="363"/>
      <c r="Q53" s="364"/>
    </row>
    <row r="54" spans="2:32" ht="182.25" customHeight="1" x14ac:dyDescent="0.2">
      <c r="B54" s="322"/>
      <c r="C54" s="350"/>
      <c r="D54" s="365"/>
      <c r="E54" s="365"/>
      <c r="F54" s="365"/>
      <c r="G54" s="365"/>
      <c r="H54" s="365"/>
      <c r="I54" s="365"/>
      <c r="J54" s="365"/>
      <c r="K54" s="365"/>
      <c r="L54" s="365"/>
      <c r="M54" s="365"/>
      <c r="N54" s="365"/>
      <c r="O54" s="365"/>
      <c r="P54" s="365"/>
      <c r="Q54" s="366"/>
      <c r="S54" s="408"/>
      <c r="T54" s="408"/>
      <c r="U54" s="408"/>
      <c r="V54" s="408"/>
      <c r="W54" s="408"/>
      <c r="X54" s="408"/>
      <c r="Y54" s="408"/>
      <c r="Z54" s="408"/>
      <c r="AA54" s="408"/>
      <c r="AB54" s="408"/>
      <c r="AC54" s="408"/>
      <c r="AD54" s="408"/>
      <c r="AE54" s="408"/>
      <c r="AF54" s="408"/>
    </row>
    <row r="55" spans="2:32" ht="120.6" customHeight="1" x14ac:dyDescent="0.2">
      <c r="B55" s="322"/>
      <c r="C55" s="350"/>
      <c r="D55" s="369" t="s">
        <v>272</v>
      </c>
      <c r="E55" s="369"/>
      <c r="F55" s="369"/>
      <c r="G55" s="369"/>
      <c r="H55" s="369"/>
      <c r="I55" s="369"/>
      <c r="J55" s="369"/>
      <c r="K55" s="369"/>
      <c r="L55" s="369"/>
      <c r="M55" s="369"/>
      <c r="N55" s="369"/>
      <c r="O55" s="369"/>
      <c r="P55" s="369"/>
      <c r="Q55" s="370"/>
      <c r="S55" s="5"/>
      <c r="T55" s="5"/>
      <c r="U55" s="5"/>
      <c r="V55" s="5"/>
      <c r="W55" s="5"/>
      <c r="X55" s="5"/>
      <c r="Y55" s="5"/>
      <c r="Z55" s="5"/>
      <c r="AA55" s="5"/>
      <c r="AB55" s="5"/>
      <c r="AC55" s="5"/>
      <c r="AD55" s="5"/>
      <c r="AE55" s="5"/>
      <c r="AF55" s="5"/>
    </row>
    <row r="56" spans="2:32" ht="179.25" customHeight="1" x14ac:dyDescent="0.2">
      <c r="B56" s="322"/>
      <c r="C56" s="350"/>
      <c r="D56" s="369" t="s">
        <v>274</v>
      </c>
      <c r="E56" s="369"/>
      <c r="F56" s="369"/>
      <c r="G56" s="369"/>
      <c r="H56" s="369"/>
      <c r="I56" s="369"/>
      <c r="J56" s="369"/>
      <c r="K56" s="369"/>
      <c r="L56" s="369"/>
      <c r="M56" s="369"/>
      <c r="N56" s="369"/>
      <c r="O56" s="369"/>
      <c r="P56" s="369"/>
      <c r="Q56" s="370"/>
      <c r="S56" s="5"/>
      <c r="T56" s="5"/>
      <c r="U56" s="5"/>
      <c r="V56" s="5"/>
      <c r="W56" s="5"/>
      <c r="X56" s="5"/>
      <c r="Y56" s="5"/>
      <c r="Z56" s="5"/>
      <c r="AA56" s="5"/>
      <c r="AB56" s="5"/>
      <c r="AC56" s="5"/>
      <c r="AD56" s="5"/>
      <c r="AE56" s="5"/>
      <c r="AF56" s="5"/>
    </row>
    <row r="57" spans="2:32" ht="251.25" customHeight="1" x14ac:dyDescent="0.2">
      <c r="B57" s="322"/>
      <c r="C57" s="350"/>
      <c r="D57" s="369" t="s">
        <v>290</v>
      </c>
      <c r="E57" s="369"/>
      <c r="F57" s="369"/>
      <c r="G57" s="369"/>
      <c r="H57" s="369"/>
      <c r="I57" s="369"/>
      <c r="J57" s="369"/>
      <c r="K57" s="369"/>
      <c r="L57" s="369"/>
      <c r="M57" s="369"/>
      <c r="N57" s="369"/>
      <c r="O57" s="369"/>
      <c r="P57" s="369"/>
      <c r="Q57" s="370"/>
      <c r="S57" s="5"/>
      <c r="T57" s="5"/>
      <c r="U57" s="5"/>
      <c r="V57" s="5"/>
      <c r="W57" s="5"/>
      <c r="X57" s="5"/>
      <c r="Y57" s="5"/>
      <c r="Z57" s="5"/>
      <c r="AA57" s="5"/>
      <c r="AB57" s="5"/>
      <c r="AC57" s="5"/>
      <c r="AD57" s="5"/>
      <c r="AE57" s="5"/>
      <c r="AF57" s="5"/>
    </row>
    <row r="58" spans="2:32" ht="104.45" customHeight="1" x14ac:dyDescent="0.2">
      <c r="B58" s="252"/>
      <c r="C58" s="253"/>
      <c r="D58" s="449" t="s">
        <v>275</v>
      </c>
      <c r="E58" s="449"/>
      <c r="F58" s="449"/>
      <c r="G58" s="449"/>
      <c r="H58" s="449"/>
      <c r="I58" s="449"/>
      <c r="J58" s="449"/>
      <c r="K58" s="449"/>
      <c r="L58" s="449"/>
      <c r="M58" s="449"/>
      <c r="N58" s="449"/>
      <c r="O58" s="449"/>
      <c r="P58" s="449"/>
      <c r="Q58" s="450"/>
      <c r="S58" s="5"/>
      <c r="T58" s="5"/>
      <c r="U58" s="5"/>
      <c r="V58" s="5"/>
      <c r="W58" s="5"/>
      <c r="X58" s="5"/>
      <c r="Y58" s="5"/>
      <c r="Z58" s="5"/>
      <c r="AA58" s="5"/>
      <c r="AB58" s="5"/>
      <c r="AC58" s="5"/>
      <c r="AD58" s="5"/>
      <c r="AE58" s="5"/>
      <c r="AF58" s="5"/>
    </row>
    <row r="59" spans="2:32" s="2" customFormat="1" ht="4.5" customHeight="1" x14ac:dyDescent="0.2">
      <c r="B59" s="60"/>
      <c r="C59" s="61"/>
      <c r="D59" s="61"/>
      <c r="E59" s="61"/>
      <c r="F59" s="61"/>
      <c r="G59" s="61"/>
      <c r="H59" s="61"/>
      <c r="I59" s="61"/>
      <c r="J59" s="61"/>
      <c r="K59" s="61"/>
      <c r="L59" s="61"/>
      <c r="M59" s="61"/>
      <c r="N59" s="61"/>
      <c r="O59" s="61"/>
      <c r="P59" s="61"/>
      <c r="Q59" s="62"/>
    </row>
    <row r="60" spans="2:32" ht="24.75" customHeight="1" x14ac:dyDescent="0.2">
      <c r="B60" s="273" t="s">
        <v>145</v>
      </c>
      <c r="C60" s="274"/>
      <c r="D60" s="274"/>
      <c r="E60" s="274"/>
      <c r="F60" s="274"/>
      <c r="G60" s="274"/>
      <c r="H60" s="274"/>
      <c r="I60" s="274"/>
      <c r="J60" s="274"/>
      <c r="K60" s="274"/>
      <c r="L60" s="274"/>
      <c r="M60" s="274"/>
      <c r="N60" s="274"/>
      <c r="O60" s="274"/>
      <c r="P60" s="274"/>
      <c r="Q60" s="275"/>
    </row>
    <row r="61" spans="2:32" s="2" customFormat="1" ht="4.5" customHeight="1" x14ac:dyDescent="0.2">
      <c r="B61" s="54"/>
      <c r="C61" s="55"/>
      <c r="D61" s="55"/>
      <c r="E61" s="55"/>
      <c r="F61" s="55"/>
      <c r="G61" s="55"/>
      <c r="H61" s="55"/>
      <c r="I61" s="55"/>
      <c r="J61" s="55"/>
      <c r="K61" s="55"/>
      <c r="L61" s="55"/>
      <c r="M61" s="55"/>
      <c r="N61" s="55"/>
      <c r="O61" s="55"/>
      <c r="P61" s="55"/>
      <c r="Q61" s="56"/>
    </row>
    <row r="62" spans="2:32" ht="40.5" customHeight="1" x14ac:dyDescent="0.2">
      <c r="B62" s="245" t="s">
        <v>146</v>
      </c>
      <c r="C62" s="246"/>
      <c r="D62" s="375"/>
      <c r="E62" s="376"/>
      <c r="F62" s="376"/>
      <c r="G62" s="376"/>
      <c r="H62" s="376"/>
      <c r="I62" s="376"/>
      <c r="J62" s="376"/>
      <c r="K62" s="376"/>
      <c r="L62" s="376"/>
      <c r="M62" s="376"/>
      <c r="N62" s="376"/>
      <c r="O62" s="376"/>
      <c r="P62" s="376"/>
      <c r="Q62" s="383"/>
    </row>
    <row r="63" spans="2:32" ht="6.75" customHeight="1" x14ac:dyDescent="0.2">
      <c r="B63" s="250" t="s">
        <v>148</v>
      </c>
      <c r="C63" s="251"/>
      <c r="D63" s="9"/>
      <c r="E63" s="10"/>
      <c r="F63" s="10"/>
      <c r="G63" s="10"/>
      <c r="H63" s="10"/>
      <c r="I63" s="10"/>
      <c r="J63" s="10"/>
      <c r="K63" s="10"/>
      <c r="L63" s="10"/>
      <c r="M63" s="10"/>
      <c r="N63" s="10"/>
      <c r="O63" s="10"/>
      <c r="P63" s="224"/>
      <c r="Q63" s="225"/>
    </row>
    <row r="64" spans="2:32" ht="17.25" customHeight="1" x14ac:dyDescent="0.2">
      <c r="B64" s="322"/>
      <c r="C64" s="350"/>
      <c r="D64" s="11"/>
      <c r="E64" s="13" t="s">
        <v>149</v>
      </c>
      <c r="F64" s="13" t="s">
        <v>150</v>
      </c>
      <c r="G64" s="5"/>
      <c r="H64" s="13" t="s">
        <v>126</v>
      </c>
      <c r="I64" s="13" t="s">
        <v>150</v>
      </c>
      <c r="J64" s="5"/>
      <c r="K64" s="13" t="s">
        <v>126</v>
      </c>
      <c r="L64" s="13" t="s">
        <v>150</v>
      </c>
      <c r="M64" s="5"/>
      <c r="N64" s="13" t="s">
        <v>126</v>
      </c>
      <c r="O64" s="13" t="s">
        <v>150</v>
      </c>
      <c r="P64" s="5"/>
      <c r="Q64" s="226"/>
    </row>
    <row r="65" spans="2:17" ht="17.25" customHeight="1" x14ac:dyDescent="0.2">
      <c r="B65" s="322"/>
      <c r="C65" s="350"/>
      <c r="D65" s="11"/>
      <c r="E65" s="13">
        <v>2000</v>
      </c>
      <c r="F65" s="228" t="s">
        <v>273</v>
      </c>
      <c r="G65" s="5"/>
      <c r="H65" s="13">
        <v>2008</v>
      </c>
      <c r="I65" s="228" t="s">
        <v>273</v>
      </c>
      <c r="J65" s="5"/>
      <c r="K65" s="13">
        <v>2016</v>
      </c>
      <c r="L65" s="228" t="s">
        <v>273</v>
      </c>
      <c r="M65" s="5"/>
      <c r="N65" s="13">
        <v>2024</v>
      </c>
      <c r="O65" s="13"/>
      <c r="P65" s="5"/>
      <c r="Q65" s="226"/>
    </row>
    <row r="66" spans="2:17" ht="17.25" customHeight="1" x14ac:dyDescent="0.2">
      <c r="B66" s="322"/>
      <c r="C66" s="350"/>
      <c r="D66" s="11"/>
      <c r="E66" s="13">
        <v>2001</v>
      </c>
      <c r="F66" s="228" t="s">
        <v>273</v>
      </c>
      <c r="G66" s="5"/>
      <c r="H66" s="13">
        <v>2009</v>
      </c>
      <c r="I66" s="228" t="s">
        <v>273</v>
      </c>
      <c r="J66" s="5"/>
      <c r="K66" s="13">
        <v>2017</v>
      </c>
      <c r="L66" s="228" t="s">
        <v>273</v>
      </c>
      <c r="M66" s="5"/>
      <c r="N66" s="13">
        <v>2025</v>
      </c>
      <c r="O66" s="13"/>
      <c r="P66" s="5"/>
      <c r="Q66" s="226"/>
    </row>
    <row r="67" spans="2:17" ht="17.25" customHeight="1" x14ac:dyDescent="0.2">
      <c r="B67" s="322"/>
      <c r="C67" s="350"/>
      <c r="D67" s="11"/>
      <c r="E67" s="13">
        <v>2002</v>
      </c>
      <c r="F67" s="228" t="s">
        <v>273</v>
      </c>
      <c r="G67" s="5"/>
      <c r="H67" s="13">
        <v>2010</v>
      </c>
      <c r="I67" s="228" t="s">
        <v>273</v>
      </c>
      <c r="J67" s="5"/>
      <c r="K67" s="13">
        <v>2018</v>
      </c>
      <c r="L67" s="228" t="s">
        <v>273</v>
      </c>
      <c r="M67" s="5"/>
      <c r="N67" s="13">
        <v>2026</v>
      </c>
      <c r="O67" s="13"/>
      <c r="P67" s="5"/>
      <c r="Q67" s="226"/>
    </row>
    <row r="68" spans="2:17" ht="17.25" customHeight="1" x14ac:dyDescent="0.2">
      <c r="B68" s="322"/>
      <c r="C68" s="350"/>
      <c r="D68" s="11"/>
      <c r="E68" s="13">
        <v>2003</v>
      </c>
      <c r="F68" s="228" t="s">
        <v>273</v>
      </c>
      <c r="G68" s="5"/>
      <c r="H68" s="13">
        <v>2011</v>
      </c>
      <c r="I68" s="228" t="s">
        <v>273</v>
      </c>
      <c r="J68" s="5"/>
      <c r="K68" s="13">
        <v>2019</v>
      </c>
      <c r="L68" s="228" t="s">
        <v>273</v>
      </c>
      <c r="M68" s="5"/>
      <c r="N68" s="13">
        <v>2027</v>
      </c>
      <c r="O68" s="13"/>
      <c r="P68" s="5"/>
      <c r="Q68" s="226"/>
    </row>
    <row r="69" spans="2:17" ht="17.25" customHeight="1" x14ac:dyDescent="0.2">
      <c r="B69" s="322"/>
      <c r="C69" s="350"/>
      <c r="D69" s="11"/>
      <c r="E69" s="13">
        <v>2004</v>
      </c>
      <c r="F69" s="228" t="s">
        <v>273</v>
      </c>
      <c r="G69" s="5"/>
      <c r="H69" s="13">
        <v>2012</v>
      </c>
      <c r="I69" s="228" t="s">
        <v>273</v>
      </c>
      <c r="J69" s="5"/>
      <c r="K69" s="13">
        <v>2020</v>
      </c>
      <c r="L69" s="228" t="s">
        <v>273</v>
      </c>
      <c r="M69" s="5"/>
      <c r="N69" s="13">
        <v>2028</v>
      </c>
      <c r="O69" s="13"/>
      <c r="P69" s="5"/>
      <c r="Q69" s="226"/>
    </row>
    <row r="70" spans="2:17" ht="17.25" customHeight="1" x14ac:dyDescent="0.2">
      <c r="B70" s="322"/>
      <c r="C70" s="350"/>
      <c r="D70" s="11"/>
      <c r="E70" s="13">
        <v>2005</v>
      </c>
      <c r="F70" s="228" t="s">
        <v>273</v>
      </c>
      <c r="G70" s="5"/>
      <c r="H70" s="13">
        <v>2013</v>
      </c>
      <c r="I70" s="228" t="s">
        <v>273</v>
      </c>
      <c r="J70" s="5"/>
      <c r="K70" s="13">
        <v>2021</v>
      </c>
      <c r="L70" s="228" t="s">
        <v>273</v>
      </c>
      <c r="M70" s="5"/>
      <c r="N70" s="13">
        <v>2029</v>
      </c>
      <c r="O70" s="13"/>
      <c r="P70" s="5"/>
      <c r="Q70" s="226"/>
    </row>
    <row r="71" spans="2:17" ht="17.25" customHeight="1" x14ac:dyDescent="0.2">
      <c r="B71" s="322"/>
      <c r="C71" s="350"/>
      <c r="D71" s="11"/>
      <c r="E71" s="13">
        <v>2006</v>
      </c>
      <c r="F71" s="228" t="s">
        <v>273</v>
      </c>
      <c r="G71" s="5"/>
      <c r="H71" s="13">
        <v>2014</v>
      </c>
      <c r="I71" s="228" t="s">
        <v>273</v>
      </c>
      <c r="J71" s="5"/>
      <c r="K71" s="13">
        <v>2022</v>
      </c>
      <c r="L71" s="228" t="s">
        <v>273</v>
      </c>
      <c r="M71" s="5"/>
      <c r="N71" s="13">
        <v>2030</v>
      </c>
      <c r="O71" s="13"/>
      <c r="P71" s="5"/>
      <c r="Q71" s="226"/>
    </row>
    <row r="72" spans="2:17" ht="17.25" customHeight="1" x14ac:dyDescent="0.2">
      <c r="B72" s="322"/>
      <c r="C72" s="350"/>
      <c r="D72" s="11"/>
      <c r="E72" s="13">
        <v>2007</v>
      </c>
      <c r="F72" s="228" t="s">
        <v>273</v>
      </c>
      <c r="G72" s="5"/>
      <c r="H72" s="13">
        <v>2015</v>
      </c>
      <c r="I72" s="228" t="s">
        <v>273</v>
      </c>
      <c r="J72" s="5"/>
      <c r="K72" s="13">
        <v>2023</v>
      </c>
      <c r="L72" s="228" t="s">
        <v>273</v>
      </c>
      <c r="M72" s="5"/>
      <c r="N72" s="13">
        <v>2031</v>
      </c>
      <c r="O72" s="13"/>
      <c r="P72" s="5"/>
      <c r="Q72" s="226"/>
    </row>
    <row r="73" spans="2:17" ht="6.75" customHeight="1" x14ac:dyDescent="0.2">
      <c r="B73" s="252"/>
      <c r="C73" s="253"/>
      <c r="D73" s="12"/>
      <c r="E73" s="4"/>
      <c r="F73" s="6"/>
      <c r="G73" s="6"/>
      <c r="H73" s="6"/>
      <c r="I73" s="6"/>
      <c r="J73" s="6"/>
      <c r="K73" s="6"/>
      <c r="L73" s="7"/>
      <c r="M73" s="7"/>
      <c r="N73" s="6"/>
      <c r="O73" s="6"/>
      <c r="P73" s="6"/>
      <c r="Q73" s="229"/>
    </row>
    <row r="74" spans="2:17" ht="36" customHeight="1" x14ac:dyDescent="0.2">
      <c r="B74" s="245" t="s">
        <v>151</v>
      </c>
      <c r="C74" s="246"/>
      <c r="D74" s="387" t="s">
        <v>29</v>
      </c>
      <c r="E74" s="388"/>
      <c r="F74" s="388"/>
      <c r="G74" s="388"/>
      <c r="H74" s="388"/>
      <c r="I74" s="388"/>
      <c r="J74" s="388"/>
      <c r="K74" s="388"/>
      <c r="L74" s="388"/>
      <c r="M74" s="388"/>
      <c r="N74" s="388"/>
      <c r="O74" s="388"/>
      <c r="P74" s="388"/>
      <c r="Q74" s="389"/>
    </row>
    <row r="75" spans="2:17" ht="36" customHeight="1" x14ac:dyDescent="0.2">
      <c r="B75" s="453" t="s">
        <v>153</v>
      </c>
      <c r="C75" s="453"/>
      <c r="D75" s="387" t="s">
        <v>183</v>
      </c>
      <c r="E75" s="388"/>
      <c r="F75" s="388"/>
      <c r="G75" s="388"/>
      <c r="H75" s="388"/>
      <c r="I75" s="388"/>
      <c r="J75" s="388"/>
      <c r="K75" s="388"/>
      <c r="L75" s="388"/>
      <c r="M75" s="388"/>
      <c r="N75" s="388"/>
      <c r="O75" s="388"/>
      <c r="P75" s="388"/>
      <c r="Q75" s="389"/>
    </row>
    <row r="76" spans="2:17" s="2" customFormat="1" ht="4.5" customHeight="1" x14ac:dyDescent="0.2">
      <c r="B76" s="451"/>
      <c r="C76" s="452"/>
      <c r="D76" s="452"/>
      <c r="E76" s="452"/>
      <c r="F76" s="452"/>
      <c r="G76" s="452"/>
      <c r="H76" s="452"/>
      <c r="I76" s="452"/>
      <c r="J76" s="452"/>
      <c r="K76" s="452"/>
      <c r="L76" s="452"/>
      <c r="M76" s="452"/>
      <c r="N76" s="452"/>
      <c r="O76" s="452"/>
      <c r="P76" s="452"/>
      <c r="Q76" s="452"/>
    </row>
    <row r="77" spans="2:17" ht="24.75" customHeight="1" x14ac:dyDescent="0.2">
      <c r="B77" s="273" t="s">
        <v>155</v>
      </c>
      <c r="C77" s="274"/>
      <c r="D77" s="274"/>
      <c r="E77" s="274"/>
      <c r="F77" s="274"/>
      <c r="G77" s="274"/>
      <c r="H77" s="274"/>
      <c r="I77" s="274"/>
      <c r="J77" s="274"/>
      <c r="K77" s="274"/>
      <c r="L77" s="274"/>
      <c r="M77" s="274"/>
      <c r="N77" s="274"/>
      <c r="O77" s="274"/>
      <c r="P77" s="274"/>
      <c r="Q77" s="275"/>
    </row>
    <row r="78" spans="2:17" s="2" customFormat="1" ht="4.5" customHeight="1" x14ac:dyDescent="0.2">
      <c r="B78" s="57"/>
      <c r="C78" s="58"/>
      <c r="D78" s="58"/>
      <c r="E78" s="58"/>
      <c r="F78" s="58"/>
      <c r="G78" s="58"/>
      <c r="H78" s="58"/>
      <c r="I78" s="58"/>
      <c r="J78" s="58"/>
      <c r="K78" s="58"/>
      <c r="L78" s="58"/>
      <c r="M78" s="58"/>
      <c r="N78" s="58"/>
      <c r="O78" s="58"/>
      <c r="P78" s="58"/>
      <c r="Q78" s="59"/>
    </row>
    <row r="79" spans="2:17" ht="58.5" customHeight="1" x14ac:dyDescent="0.2">
      <c r="B79" s="437"/>
      <c r="C79" s="437"/>
      <c r="D79" s="437"/>
      <c r="E79" s="437"/>
      <c r="F79" s="437"/>
      <c r="G79" s="437"/>
      <c r="H79" s="437"/>
      <c r="I79" s="437"/>
      <c r="J79" s="437"/>
      <c r="K79" s="437"/>
      <c r="L79" s="437"/>
      <c r="M79" s="437"/>
      <c r="N79" s="437"/>
      <c r="O79" s="437"/>
      <c r="P79" s="437"/>
      <c r="Q79" s="437"/>
    </row>
    <row r="80" spans="2:17" s="2" customFormat="1" ht="4.5" customHeight="1" x14ac:dyDescent="0.2">
      <c r="B80" s="60"/>
      <c r="C80" s="61"/>
      <c r="D80" s="61"/>
      <c r="E80" s="61"/>
      <c r="F80" s="61"/>
      <c r="G80" s="61"/>
      <c r="H80" s="61"/>
      <c r="I80" s="61"/>
      <c r="J80" s="61"/>
      <c r="K80" s="61"/>
      <c r="L80" s="61"/>
      <c r="M80" s="61"/>
      <c r="N80" s="61"/>
      <c r="O80" s="61"/>
      <c r="P80" s="61"/>
      <c r="Q80" s="62"/>
    </row>
    <row r="81" spans="2:17" ht="24.75" customHeight="1" x14ac:dyDescent="0.2">
      <c r="B81" s="273" t="s">
        <v>157</v>
      </c>
      <c r="C81" s="274"/>
      <c r="D81" s="274"/>
      <c r="E81" s="274"/>
      <c r="F81" s="274"/>
      <c r="G81" s="274"/>
      <c r="H81" s="274"/>
      <c r="I81" s="274"/>
      <c r="J81" s="274"/>
      <c r="K81" s="274"/>
      <c r="L81" s="274"/>
      <c r="M81" s="274"/>
      <c r="N81" s="274"/>
      <c r="O81" s="274"/>
      <c r="P81" s="274"/>
      <c r="Q81" s="275"/>
    </row>
    <row r="82" spans="2:17" s="2" customFormat="1" ht="4.5" customHeight="1" x14ac:dyDescent="0.2">
      <c r="B82" s="57"/>
      <c r="C82" s="58"/>
      <c r="D82" s="58"/>
      <c r="E82" s="58"/>
      <c r="F82" s="58"/>
      <c r="G82" s="58"/>
      <c r="H82" s="58"/>
      <c r="I82" s="58"/>
      <c r="J82" s="58"/>
      <c r="K82" s="58"/>
      <c r="L82" s="58"/>
      <c r="M82" s="58"/>
      <c r="N82" s="58"/>
      <c r="O82" s="58"/>
      <c r="P82" s="58"/>
      <c r="Q82" s="59"/>
    </row>
    <row r="83" spans="2:17" ht="27" customHeight="1" x14ac:dyDescent="0.2">
      <c r="B83" s="250" t="s">
        <v>158</v>
      </c>
      <c r="C83" s="427"/>
      <c r="D83" s="429" t="s">
        <v>159</v>
      </c>
      <c r="E83" s="430"/>
      <c r="F83" s="438"/>
      <c r="G83" s="439"/>
      <c r="H83" s="439"/>
      <c r="I83" s="439"/>
      <c r="J83" s="440"/>
      <c r="K83" s="429" t="s">
        <v>1</v>
      </c>
      <c r="L83" s="430"/>
      <c r="M83" s="438" t="s">
        <v>171</v>
      </c>
      <c r="N83" s="439"/>
      <c r="O83" s="439"/>
      <c r="P83" s="439"/>
      <c r="Q83" s="446"/>
    </row>
    <row r="84" spans="2:17" ht="27" customHeight="1" x14ac:dyDescent="0.2">
      <c r="B84" s="322"/>
      <c r="C84" s="428"/>
      <c r="D84" s="431" t="s">
        <v>160</v>
      </c>
      <c r="E84" s="432"/>
      <c r="F84" s="441"/>
      <c r="G84" s="442"/>
      <c r="H84" s="442"/>
      <c r="I84" s="442"/>
      <c r="J84" s="443"/>
      <c r="K84" s="435" t="s">
        <v>161</v>
      </c>
      <c r="L84" s="436"/>
      <c r="M84" s="447"/>
      <c r="N84" s="442"/>
      <c r="O84" s="442"/>
      <c r="P84" s="442"/>
      <c r="Q84" s="448"/>
    </row>
    <row r="85" spans="2:17" ht="27" customHeight="1" x14ac:dyDescent="0.2">
      <c r="B85" s="322"/>
      <c r="C85" s="428"/>
      <c r="D85" s="431" t="s">
        <v>162</v>
      </c>
      <c r="E85" s="432"/>
      <c r="F85" s="442" t="s">
        <v>184</v>
      </c>
      <c r="G85" s="442"/>
      <c r="H85" s="442"/>
      <c r="I85" s="442"/>
      <c r="J85" s="443"/>
      <c r="K85" s="435" t="s">
        <v>163</v>
      </c>
      <c r="L85" s="436"/>
      <c r="M85" s="441" t="s">
        <v>222</v>
      </c>
      <c r="N85" s="442"/>
      <c r="O85" s="442"/>
      <c r="P85" s="442"/>
      <c r="Q85" s="448"/>
    </row>
    <row r="86" spans="2:17" ht="27" customHeight="1" x14ac:dyDescent="0.2">
      <c r="B86" s="433" t="s">
        <v>164</v>
      </c>
      <c r="C86" s="434"/>
      <c r="D86" s="431" t="s">
        <v>159</v>
      </c>
      <c r="E86" s="432"/>
      <c r="F86" s="438" t="s">
        <v>223</v>
      </c>
      <c r="G86" s="439"/>
      <c r="H86" s="439"/>
      <c r="I86" s="439"/>
      <c r="J86" s="440"/>
      <c r="K86" s="435" t="s">
        <v>1</v>
      </c>
      <c r="L86" s="436"/>
      <c r="M86" s="438" t="s">
        <v>171</v>
      </c>
      <c r="N86" s="439"/>
      <c r="O86" s="439"/>
      <c r="P86" s="439"/>
      <c r="Q86" s="446"/>
    </row>
    <row r="87" spans="2:17" ht="27" customHeight="1" x14ac:dyDescent="0.2">
      <c r="B87" s="322"/>
      <c r="C87" s="428"/>
      <c r="D87" s="435" t="s">
        <v>160</v>
      </c>
      <c r="E87" s="436"/>
      <c r="F87" s="441" t="s">
        <v>185</v>
      </c>
      <c r="G87" s="442"/>
      <c r="H87" s="442"/>
      <c r="I87" s="442"/>
      <c r="J87" s="443"/>
      <c r="K87" s="435" t="s">
        <v>161</v>
      </c>
      <c r="L87" s="436"/>
      <c r="M87" s="447" t="s">
        <v>224</v>
      </c>
      <c r="N87" s="442"/>
      <c r="O87" s="442"/>
      <c r="P87" s="442"/>
      <c r="Q87" s="448"/>
    </row>
    <row r="88" spans="2:17" ht="27" customHeight="1" x14ac:dyDescent="0.2">
      <c r="B88" s="322"/>
      <c r="C88" s="428"/>
      <c r="D88" s="435" t="s">
        <v>162</v>
      </c>
      <c r="E88" s="436"/>
      <c r="F88" s="442" t="s">
        <v>184</v>
      </c>
      <c r="G88" s="442"/>
      <c r="H88" s="442"/>
      <c r="I88" s="442"/>
      <c r="J88" s="443"/>
      <c r="K88" s="435" t="s">
        <v>163</v>
      </c>
      <c r="L88" s="436"/>
      <c r="M88" s="441" t="s">
        <v>222</v>
      </c>
      <c r="N88" s="442"/>
      <c r="O88" s="442"/>
      <c r="P88" s="442"/>
      <c r="Q88" s="448"/>
    </row>
    <row r="89" spans="2:17" ht="27" customHeight="1" x14ac:dyDescent="0.2">
      <c r="B89" s="425" t="s">
        <v>165</v>
      </c>
      <c r="C89" s="426"/>
      <c r="D89" s="49"/>
      <c r="E89" s="46"/>
      <c r="F89" s="47"/>
      <c r="G89" s="47"/>
      <c r="H89" s="47"/>
      <c r="I89" s="47"/>
      <c r="J89" s="47"/>
      <c r="K89" s="47"/>
      <c r="L89" s="47"/>
      <c r="M89" s="46"/>
      <c r="N89" s="46"/>
      <c r="O89" s="46"/>
      <c r="P89" s="46"/>
      <c r="Q89" s="48"/>
    </row>
  </sheetData>
  <mergeCells count="150">
    <mergeCell ref="M28:Q28"/>
    <mergeCell ref="M31:N31"/>
    <mergeCell ref="O31:Q31"/>
    <mergeCell ref="D31:F31"/>
    <mergeCell ref="G27:H27"/>
    <mergeCell ref="O27:Q27"/>
    <mergeCell ref="L27:N27"/>
    <mergeCell ref="J31:L31"/>
    <mergeCell ref="F83:J83"/>
    <mergeCell ref="F85:J85"/>
    <mergeCell ref="F84:J84"/>
    <mergeCell ref="B81:Q81"/>
    <mergeCell ref="D57:Q57"/>
    <mergeCell ref="D56:Q56"/>
    <mergeCell ref="D58:Q58"/>
    <mergeCell ref="B53:C58"/>
    <mergeCell ref="S54:AF54"/>
    <mergeCell ref="M83:Q83"/>
    <mergeCell ref="M84:Q84"/>
    <mergeCell ref="M85:Q85"/>
    <mergeCell ref="B76:Q76"/>
    <mergeCell ref="B63:C73"/>
    <mergeCell ref="B75:C75"/>
    <mergeCell ref="B74:C74"/>
    <mergeCell ref="D74:Q74"/>
    <mergeCell ref="M86:Q86"/>
    <mergeCell ref="M87:Q87"/>
    <mergeCell ref="M88:Q88"/>
    <mergeCell ref="K83:L83"/>
    <mergeCell ref="K84:L84"/>
    <mergeCell ref="K85:L85"/>
    <mergeCell ref="K86:L86"/>
    <mergeCell ref="K87:L87"/>
    <mergeCell ref="K88:L88"/>
    <mergeCell ref="B10:C10"/>
    <mergeCell ref="B89:C89"/>
    <mergeCell ref="B83:C85"/>
    <mergeCell ref="D83:E83"/>
    <mergeCell ref="D84:E84"/>
    <mergeCell ref="D85:E85"/>
    <mergeCell ref="B86:C88"/>
    <mergeCell ref="D86:E86"/>
    <mergeCell ref="D87:E87"/>
    <mergeCell ref="D88:E88"/>
    <mergeCell ref="B51:C51"/>
    <mergeCell ref="B79:Q79"/>
    <mergeCell ref="F86:J86"/>
    <mergeCell ref="F87:J87"/>
    <mergeCell ref="F88:J88"/>
    <mergeCell ref="L29:N29"/>
    <mergeCell ref="B12:C12"/>
    <mergeCell ref="B14:Q14"/>
    <mergeCell ref="L16:M16"/>
    <mergeCell ref="N16:Q16"/>
    <mergeCell ref="B18:C26"/>
    <mergeCell ref="B29:C29"/>
    <mergeCell ref="B17:C17"/>
    <mergeCell ref="B27:C27"/>
    <mergeCell ref="O1:Q2"/>
    <mergeCell ref="D1:N1"/>
    <mergeCell ref="B77:Q77"/>
    <mergeCell ref="B62:C62"/>
    <mergeCell ref="D62:Q62"/>
    <mergeCell ref="J45:K45"/>
    <mergeCell ref="B9:C9"/>
    <mergeCell ref="B8:C8"/>
    <mergeCell ref="B32:C32"/>
    <mergeCell ref="D32:Q32"/>
    <mergeCell ref="D51:Q51"/>
    <mergeCell ref="D75:Q75"/>
    <mergeCell ref="L49:M49"/>
    <mergeCell ref="N49:Q49"/>
    <mergeCell ref="D49:K49"/>
    <mergeCell ref="D17:Q17"/>
    <mergeCell ref="D33:Q34"/>
    <mergeCell ref="N42:Q43"/>
    <mergeCell ref="B44:C47"/>
    <mergeCell ref="B1:C2"/>
    <mergeCell ref="B3:C3"/>
    <mergeCell ref="B5:Q5"/>
    <mergeCell ref="O3:Q3"/>
    <mergeCell ref="D8:Q8"/>
    <mergeCell ref="D9:Q9"/>
    <mergeCell ref="I27:K27"/>
    <mergeCell ref="D27:F27"/>
    <mergeCell ref="D28:I28"/>
    <mergeCell ref="D19:F19"/>
    <mergeCell ref="G19:Q19"/>
    <mergeCell ref="J28:L28"/>
    <mergeCell ref="D26:F26"/>
    <mergeCell ref="G26:Q26"/>
    <mergeCell ref="D18:F18"/>
    <mergeCell ref="D20:F20"/>
    <mergeCell ref="G18:Q18"/>
    <mergeCell ref="G20:Q20"/>
    <mergeCell ref="D21:F21"/>
    <mergeCell ref="G21:Q21"/>
    <mergeCell ref="D22:F22"/>
    <mergeCell ref="G22:Q22"/>
    <mergeCell ref="D24:F24"/>
    <mergeCell ref="D16:K16"/>
    <mergeCell ref="G24:Q24"/>
    <mergeCell ref="G23:Q23"/>
    <mergeCell ref="D23:F23"/>
    <mergeCell ref="D25:F25"/>
    <mergeCell ref="G25:Q25"/>
    <mergeCell ref="D2:N2"/>
    <mergeCell ref="D3:N3"/>
    <mergeCell ref="D10:Q10"/>
    <mergeCell ref="D11:Q11"/>
    <mergeCell ref="D12:Q12"/>
    <mergeCell ref="B60:Q60"/>
    <mergeCell ref="B42:C43"/>
    <mergeCell ref="D42:F43"/>
    <mergeCell ref="G42:H43"/>
    <mergeCell ref="J42:K42"/>
    <mergeCell ref="J43:K43"/>
    <mergeCell ref="L42:M43"/>
    <mergeCell ref="B33:C35"/>
    <mergeCell ref="D41:Q41"/>
    <mergeCell ref="P46:Q46"/>
    <mergeCell ref="D55:Q55"/>
    <mergeCell ref="B31:C31"/>
    <mergeCell ref="B48:C48"/>
    <mergeCell ref="B49:C49"/>
    <mergeCell ref="B50:C50"/>
    <mergeCell ref="B28:C28"/>
    <mergeCell ref="P45:Q45"/>
    <mergeCell ref="B11:C11"/>
    <mergeCell ref="B16:C16"/>
    <mergeCell ref="B30:C30"/>
    <mergeCell ref="D29:K29"/>
    <mergeCell ref="D30:Q30"/>
    <mergeCell ref="B52:C52"/>
    <mergeCell ref="D52:Q52"/>
    <mergeCell ref="D53:Q54"/>
    <mergeCell ref="D35:Q36"/>
    <mergeCell ref="D37:Q37"/>
    <mergeCell ref="D38:Q38"/>
    <mergeCell ref="D39:Q39"/>
    <mergeCell ref="D40:Q40"/>
    <mergeCell ref="D48:I48"/>
    <mergeCell ref="J48:L48"/>
    <mergeCell ref="M48:Q48"/>
    <mergeCell ref="D47:Q47"/>
    <mergeCell ref="G45:H45"/>
    <mergeCell ref="M45:N45"/>
    <mergeCell ref="D50:Q50"/>
    <mergeCell ref="G31:I31"/>
    <mergeCell ref="O29:Q29"/>
  </mergeCells>
  <phoneticPr fontId="8" type="noConversion"/>
  <dataValidations count="7">
    <dataValidation type="list" allowBlank="1" showInputMessage="1" showErrorMessage="1" sqref="D27" xr:uid="{38BAB6EA-B7F3-4C68-93BA-F53DA43817CC}">
      <formula1>tipo</formula1>
    </dataValidation>
    <dataValidation type="list" allowBlank="1" showInputMessage="1" showErrorMessage="1" sqref="D74:Q74 D31:D32 J31:L32" xr:uid="{14D94359-D286-4FDD-A14C-5F5879448438}">
      <formula1>periodicidad</formula1>
    </dataValidation>
    <dataValidation type="list" allowBlank="1" showInputMessage="1" showErrorMessage="1" sqref="D28:I28" xr:uid="{A53FE88C-E67F-4B4E-AC6D-3CAF1408D9B7}">
      <formula1>tipounidad</formula1>
    </dataValidation>
    <dataValidation type="list" allowBlank="1" showInputMessage="1" showErrorMessage="1" sqref="N49:Q49" xr:uid="{231EB137-6C98-4DB3-BEA4-DEE389DD8D9F}">
      <formula1>enfoque</formula1>
    </dataValidation>
    <dataValidation type="list" allowBlank="1" showInputMessage="1" showErrorMessage="1" sqref="D48" xr:uid="{7B6D57EE-384A-4BCE-8439-6B7E6F3ECCFD}">
      <formula1>Desagregaci</formula1>
    </dataValidation>
    <dataValidation type="list" allowBlank="1" showInputMessage="1" showErrorMessage="1" sqref="I27:K27" xr:uid="{45CFC758-CDE0-4B80-9298-38F542FF80AA}">
      <formula1>acumula</formula1>
    </dataValidation>
    <dataValidation type="list" allowBlank="1" showInputMessage="1" showErrorMessage="1" sqref="O27:Q27" xr:uid="{3D1F3486-9FFA-4787-82B0-C7113CCDCD1B}">
      <formula1>orienta</formula1>
    </dataValidation>
  </dataValidations>
  <hyperlinks>
    <hyperlink ref="M87" r:id="rId1" xr:uid="{336897C4-1F92-4F21-94F2-3368D5692620}"/>
  </hyperlinks>
  <printOptions horizontalCentered="1"/>
  <pageMargins left="0.7" right="0.7" top="0.75" bottom="0.75" header="0.3" footer="0.3"/>
  <pageSetup scale="5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O29:Q29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10891-B197-49F6-9537-3F2C82DC412B}">
  <dimension ref="A1:AF93"/>
  <sheetViews>
    <sheetView showGridLines="0" tabSelected="1" topLeftCell="A23" zoomScale="70" zoomScaleNormal="70" workbookViewId="0">
      <selection activeCell="D23" sqref="D23:D26"/>
    </sheetView>
  </sheetViews>
  <sheetFormatPr baseColWidth="10" defaultColWidth="10.7109375" defaultRowHeight="15" x14ac:dyDescent="0.25"/>
  <cols>
    <col min="1" max="1" width="1.85546875" style="74" customWidth="1"/>
    <col min="2" max="2" width="12.85546875" style="74" customWidth="1"/>
    <col min="3" max="3" width="5" style="80" bestFit="1" customWidth="1"/>
    <col min="4" max="4" width="36.28515625" style="74" customWidth="1"/>
    <col min="5" max="5" width="15.140625" style="74" customWidth="1"/>
    <col min="6" max="8" width="10.5703125" style="74" customWidth="1"/>
    <col min="9" max="9" width="10.5703125" style="142" customWidth="1"/>
    <col min="10" max="10" width="10.5703125" style="74" customWidth="1"/>
    <col min="11" max="11" width="13.5703125" style="74" customWidth="1"/>
    <col min="12" max="12" width="11.42578125" style="74" customWidth="1"/>
    <col min="13" max="17" width="10.5703125" style="74" customWidth="1"/>
    <col min="18" max="18" width="5.5703125" style="74" customWidth="1"/>
    <col min="19" max="19" width="4.42578125" style="74" customWidth="1"/>
    <col min="20" max="16384" width="10.7109375" style="74"/>
  </cols>
  <sheetData>
    <row r="1" spans="1:32" s="72" customFormat="1" ht="93.75" customHeight="1" thickBot="1" x14ac:dyDescent="0.3">
      <c r="A1" s="469"/>
      <c r="B1" s="470"/>
      <c r="C1" s="470"/>
      <c r="D1" s="470"/>
      <c r="E1" s="470"/>
      <c r="F1" s="470"/>
      <c r="G1" s="470"/>
      <c r="H1" s="470"/>
      <c r="I1" s="470"/>
      <c r="J1" s="470"/>
      <c r="K1" s="470"/>
      <c r="L1" s="470"/>
      <c r="M1" s="470"/>
      <c r="N1" s="470"/>
      <c r="O1" s="470"/>
      <c r="P1" s="470"/>
      <c r="Q1" s="470"/>
      <c r="R1" s="471"/>
      <c r="S1" s="71"/>
    </row>
    <row r="2" spans="1:32" s="233" customFormat="1" ht="15.75" customHeight="1" x14ac:dyDescent="0.25">
      <c r="A2" s="472">
        <f>'[1]Datos Generales'!C5</f>
        <v>0</v>
      </c>
      <c r="B2" s="473"/>
      <c r="C2" s="473"/>
      <c r="D2" s="473"/>
      <c r="E2" s="473"/>
      <c r="F2" s="473"/>
      <c r="G2" s="473"/>
      <c r="H2" s="473"/>
      <c r="I2" s="473"/>
      <c r="J2" s="473"/>
      <c r="K2" s="473"/>
      <c r="L2" s="473"/>
      <c r="M2" s="473"/>
      <c r="N2" s="473"/>
      <c r="O2" s="473"/>
      <c r="P2" s="473"/>
      <c r="Q2" s="473"/>
      <c r="R2" s="474"/>
      <c r="S2" s="73"/>
    </row>
    <row r="3" spans="1:32" s="233" customFormat="1" ht="16.5" customHeight="1" thickBot="1" x14ac:dyDescent="0.3">
      <c r="A3" s="475"/>
      <c r="B3" s="476"/>
      <c r="C3" s="476"/>
      <c r="D3" s="476"/>
      <c r="E3" s="476"/>
      <c r="F3" s="476"/>
      <c r="G3" s="476"/>
      <c r="H3" s="476"/>
      <c r="I3" s="476"/>
      <c r="J3" s="476"/>
      <c r="K3" s="476"/>
      <c r="L3" s="476"/>
      <c r="M3" s="476"/>
      <c r="N3" s="476"/>
      <c r="O3" s="476"/>
      <c r="P3" s="476"/>
      <c r="Q3" s="476"/>
      <c r="R3" s="477"/>
      <c r="S3" s="73"/>
    </row>
    <row r="4" spans="1:32" s="233" customFormat="1" ht="16.5" thickBot="1" x14ac:dyDescent="0.3">
      <c r="A4" s="478" t="s">
        <v>186</v>
      </c>
      <c r="B4" s="479"/>
      <c r="C4" s="479"/>
      <c r="D4" s="479"/>
      <c r="E4" s="234"/>
      <c r="F4" s="234"/>
      <c r="G4" s="234"/>
      <c r="H4" s="234">
        <f>'[1]Datos Generales'!C6</f>
        <v>0</v>
      </c>
      <c r="I4" s="234"/>
      <c r="J4" s="234"/>
      <c r="K4" s="234"/>
      <c r="L4" s="235"/>
      <c r="M4" s="235"/>
      <c r="N4" s="235"/>
      <c r="O4" s="235"/>
      <c r="P4" s="480"/>
      <c r="Q4" s="480"/>
      <c r="R4" s="481"/>
      <c r="S4" s="73"/>
    </row>
    <row r="5" spans="1:32" ht="16.5" customHeight="1" thickBot="1" x14ac:dyDescent="0.3">
      <c r="A5" s="482" t="s">
        <v>292</v>
      </c>
      <c r="B5" s="483"/>
      <c r="C5" s="483"/>
      <c r="D5" s="483"/>
      <c r="E5" s="483"/>
      <c r="F5" s="483"/>
      <c r="G5" s="483"/>
      <c r="H5" s="483"/>
      <c r="I5" s="483"/>
      <c r="J5" s="483"/>
      <c r="K5" s="483"/>
      <c r="L5" s="483"/>
      <c r="M5" s="483"/>
      <c r="N5" s="483"/>
      <c r="O5" s="483"/>
      <c r="P5" s="483"/>
      <c r="Q5" s="483"/>
      <c r="R5" s="484"/>
      <c r="S5" s="73"/>
    </row>
    <row r="6" spans="1:32" x14ac:dyDescent="0.25">
      <c r="A6" s="75"/>
      <c r="B6" s="76" t="s">
        <v>187</v>
      </c>
      <c r="C6" s="77"/>
      <c r="D6" s="78"/>
      <c r="E6" s="79"/>
      <c r="F6" s="78" t="s">
        <v>188</v>
      </c>
      <c r="G6" s="78"/>
      <c r="H6" s="78"/>
      <c r="I6" s="80"/>
      <c r="J6" s="78"/>
      <c r="K6" s="78"/>
      <c r="Q6" s="88"/>
      <c r="R6" s="73"/>
      <c r="S6" s="73"/>
    </row>
    <row r="7" spans="1:32" x14ac:dyDescent="0.25">
      <c r="A7" s="75"/>
      <c r="B7" s="81"/>
      <c r="C7" s="82"/>
      <c r="D7" s="78"/>
      <c r="E7" s="83"/>
      <c r="F7" s="78" t="s">
        <v>189</v>
      </c>
      <c r="G7" s="78"/>
      <c r="H7" s="78"/>
      <c r="I7" s="80"/>
      <c r="J7" s="78"/>
      <c r="K7" s="78"/>
      <c r="R7" s="73"/>
      <c r="S7" s="73"/>
    </row>
    <row r="8" spans="1:32" x14ac:dyDescent="0.25">
      <c r="A8" s="75"/>
      <c r="B8" s="84"/>
      <c r="C8" s="230"/>
      <c r="D8" s="94"/>
      <c r="E8" s="231"/>
      <c r="F8" s="78" t="s">
        <v>191</v>
      </c>
      <c r="G8" s="78"/>
      <c r="H8" s="78"/>
      <c r="I8" s="80"/>
      <c r="J8" s="78"/>
      <c r="K8" s="78"/>
      <c r="R8" s="73"/>
      <c r="S8" s="73"/>
    </row>
    <row r="9" spans="1:32" ht="15.75" thickBot="1" x14ac:dyDescent="0.3">
      <c r="A9" s="75"/>
      <c r="B9" s="85" t="s">
        <v>190</v>
      </c>
      <c r="D9" s="78"/>
      <c r="E9" s="78"/>
      <c r="F9" s="78"/>
      <c r="G9" s="78"/>
      <c r="H9" s="78"/>
      <c r="I9" s="80"/>
      <c r="J9" s="78"/>
      <c r="K9" s="78"/>
      <c r="Q9" s="109"/>
      <c r="R9" s="73"/>
      <c r="S9" s="86"/>
    </row>
    <row r="10" spans="1:32" s="75" customFormat="1" ht="15.75" thickBot="1" x14ac:dyDescent="0.3">
      <c r="B10" s="87"/>
      <c r="C10" s="88"/>
      <c r="D10" s="88"/>
      <c r="E10" s="88"/>
      <c r="F10" s="88"/>
      <c r="G10" s="88"/>
      <c r="H10" s="88"/>
      <c r="I10" s="88"/>
      <c r="J10" s="88"/>
      <c r="K10" s="88"/>
      <c r="L10" s="88"/>
      <c r="M10" s="88"/>
      <c r="N10" s="88"/>
      <c r="O10" s="88"/>
      <c r="P10" s="88"/>
      <c r="Q10" s="71"/>
      <c r="R10" s="73"/>
      <c r="S10" s="73"/>
      <c r="T10" s="74"/>
      <c r="U10" s="74"/>
      <c r="V10" s="74"/>
      <c r="W10" s="74"/>
      <c r="X10" s="74"/>
      <c r="Y10" s="74"/>
      <c r="Z10" s="74"/>
      <c r="AA10" s="74"/>
      <c r="AB10" s="74"/>
      <c r="AC10" s="74"/>
      <c r="AD10" s="74"/>
      <c r="AE10" s="74"/>
      <c r="AF10" s="74"/>
    </row>
    <row r="11" spans="1:32" ht="15.75" thickBot="1" x14ac:dyDescent="0.3">
      <c r="A11" s="75"/>
      <c r="B11" s="75"/>
      <c r="E11" s="84" t="s">
        <v>149</v>
      </c>
      <c r="F11" s="89">
        <v>1</v>
      </c>
      <c r="G11" s="90">
        <f>IF(F12="NO APLICA","NO APLICA",IF(F13="NO SE REPORTA","SIN INFORMACION",N80))</f>
        <v>0</v>
      </c>
      <c r="H11" s="91">
        <v>2</v>
      </c>
      <c r="I11" s="90">
        <f>IF(H12="NO APLICA","NO APLICA",IF(H13="NO SE REPORTA","SIN INFORMACION",O80))</f>
        <v>0</v>
      </c>
      <c r="J11" s="91">
        <v>3</v>
      </c>
      <c r="K11" s="90">
        <f>IF(J12="NO APLICA","NO APLICA",IF(J13="NO SE REPORTA","SIN INFORMACION",P80))</f>
        <v>0</v>
      </c>
      <c r="L11" s="91">
        <v>4</v>
      </c>
      <c r="M11" s="92">
        <f>IF(L12="NO APLICA","NO APLICA",IF(L13="NO SE REPORTA","SIN INFORMACION",Q80))</f>
        <v>0</v>
      </c>
      <c r="Q11" s="73"/>
      <c r="R11" s="73"/>
      <c r="S11" s="73"/>
    </row>
    <row r="12" spans="1:32" ht="15" customHeight="1" x14ac:dyDescent="0.25">
      <c r="A12" s="75"/>
      <c r="B12" s="75"/>
      <c r="C12" s="93"/>
      <c r="D12" s="94"/>
      <c r="E12" s="84" t="s">
        <v>192</v>
      </c>
      <c r="F12" s="95" t="s">
        <v>193</v>
      </c>
      <c r="G12" s="96" t="str">
        <f>IF(F12="NO APLICA","      ESCRIBA EL NÚMERO DEL ACUERDO DEL CONSEJO DIRECTIVO EN EL CUAL DECIDE LA NO PROCEDENCIA DE LA APLICACIÓN DEL INDICADOR",IF(F13="NO SE REPORTA","      ESCRIBA EL NÚMERO DEL ACUERDO DEL CONSEJO DIRECTIVO EN LA CUAL SE APRUEBA LA AGENDA DE IMPLEMENTACION DEL INDICADOR",""))</f>
        <v/>
      </c>
      <c r="H12" s="97" t="s">
        <v>193</v>
      </c>
      <c r="I12" s="96" t="str">
        <f>IF(H12="NO APLICA","      ESCRIBA EL NÚMERO DEL ACUERDO DEL CONSEJO DIRECTIVO EN EL CUAL DECIDE LA NO PROCEDENCIA DE LA APLICACIÓN DEL INDICADOR",IF(H13="NO SE REPORTA","      ESCRIBA EL NÚMERO DEL ACUERDO DEL CONSEJO DIRECTIVO EN LA CUAL SE APRUEBA LA AGENDA DE IMPLEMENTACION DEL INDICADOR",""))</f>
        <v/>
      </c>
      <c r="J12" s="97" t="s">
        <v>193</v>
      </c>
      <c r="K12" s="96"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c>
      <c r="L12" s="97" t="s">
        <v>193</v>
      </c>
      <c r="M12" s="98" t="str">
        <f>IF(L12="NO APLICA","      ESCRIBA EL NÚMERO DEL ACUERDO DEL CONSEJO DIRECTIVO EN EL CUAL DECIDE LA NO PROCEDENCIA DE LA APLICACIÓN DEL INDICADOR",IF(L13="NO SE REPORTA","      ESCRIBA EL NÚMERO DEL ACUERDO DEL CONSEJO DIRECTIVO EN LA CUAL SE APRUEBA LA AGENDA DE IMPLEMENTACION DEL INDICADOR",""))</f>
        <v/>
      </c>
      <c r="N12" s="99"/>
      <c r="O12" s="99"/>
      <c r="P12" s="99"/>
      <c r="Q12" s="100"/>
      <c r="R12" s="100"/>
      <c r="S12" s="100"/>
    </row>
    <row r="13" spans="1:32" x14ac:dyDescent="0.25">
      <c r="A13" s="75"/>
      <c r="B13" s="75"/>
      <c r="E13" s="84" t="str">
        <f>IF(F12="SI APLICA","¿El indicador no se reporta por limitaciones de información disponible? ","")</f>
        <v xml:space="preserve">¿El indicador no se reporta por limitaciones de información disponible? </v>
      </c>
      <c r="F13" s="101" t="s">
        <v>194</v>
      </c>
      <c r="G13" s="102"/>
      <c r="H13" s="103" t="s">
        <v>194</v>
      </c>
      <c r="I13" s="102"/>
      <c r="J13" s="103" t="s">
        <v>194</v>
      </c>
      <c r="K13" s="102"/>
      <c r="L13" s="103" t="s">
        <v>194</v>
      </c>
      <c r="M13" s="104"/>
      <c r="Q13" s="73"/>
      <c r="R13" s="73"/>
      <c r="S13" s="73"/>
    </row>
    <row r="14" spans="1:32" ht="15" customHeight="1" x14ac:dyDescent="0.25">
      <c r="A14" s="75"/>
      <c r="B14" s="75"/>
      <c r="C14" s="105"/>
      <c r="E14" s="84" t="str">
        <f>IF(F13="SI SE REPORTA","¿Qué programas o proyectos del Plan de Acción están asociados al indicador? ","")</f>
        <v xml:space="preserve">¿Qué programas o proyectos del Plan de Acción están asociados al indicador? </v>
      </c>
      <c r="F14" s="485"/>
      <c r="G14" s="486"/>
      <c r="H14" s="486"/>
      <c r="I14" s="486"/>
      <c r="J14" s="486"/>
      <c r="K14" s="486"/>
      <c r="L14" s="486"/>
      <c r="M14" s="487"/>
      <c r="Q14" s="73"/>
      <c r="R14" s="73"/>
      <c r="S14" s="106"/>
    </row>
    <row r="15" spans="1:32" ht="14.45" customHeight="1" thickBot="1" x14ac:dyDescent="0.3">
      <c r="A15" s="75"/>
      <c r="B15" s="69"/>
      <c r="C15" s="107"/>
      <c r="E15" s="84" t="s">
        <v>195</v>
      </c>
      <c r="F15" s="488"/>
      <c r="G15" s="489"/>
      <c r="H15" s="489"/>
      <c r="I15" s="489"/>
      <c r="J15" s="489"/>
      <c r="K15" s="489"/>
      <c r="L15" s="489"/>
      <c r="M15" s="490"/>
      <c r="Q15" s="73"/>
      <c r="R15" s="73"/>
      <c r="S15" s="73"/>
    </row>
    <row r="16" spans="1:32" ht="14.45" customHeight="1" thickBot="1" x14ac:dyDescent="0.3">
      <c r="A16" s="75"/>
      <c r="B16" s="70"/>
      <c r="C16" s="108"/>
      <c r="D16" s="109"/>
      <c r="E16" s="110"/>
      <c r="F16" s="111"/>
      <c r="G16" s="111"/>
      <c r="H16" s="111"/>
      <c r="I16" s="111"/>
      <c r="J16" s="111"/>
      <c r="K16" s="111"/>
      <c r="L16" s="111"/>
      <c r="M16" s="111"/>
      <c r="N16" s="109"/>
      <c r="O16" s="109"/>
      <c r="P16" s="109"/>
      <c r="Q16" s="112"/>
      <c r="R16" s="73"/>
      <c r="S16" s="86"/>
    </row>
    <row r="17" spans="1:32" s="75" customFormat="1" ht="21.95" customHeight="1" thickBot="1" x14ac:dyDescent="0.3">
      <c r="B17" s="74"/>
      <c r="C17" s="74"/>
      <c r="D17" s="74"/>
      <c r="E17" s="74"/>
      <c r="F17" s="74"/>
      <c r="G17" s="74"/>
      <c r="H17" s="74"/>
      <c r="I17" s="74"/>
      <c r="J17" s="74"/>
      <c r="K17" s="74"/>
      <c r="L17" s="74"/>
      <c r="M17" s="74"/>
      <c r="N17" s="74"/>
      <c r="O17" s="74"/>
      <c r="P17" s="74"/>
      <c r="Q17" s="88"/>
      <c r="R17" s="73"/>
      <c r="S17" s="86"/>
      <c r="T17" s="74"/>
      <c r="U17" s="74"/>
      <c r="V17" s="74"/>
      <c r="W17" s="74"/>
      <c r="X17" s="74"/>
      <c r="Y17" s="74"/>
      <c r="Z17" s="74"/>
      <c r="AA17" s="74"/>
      <c r="AB17" s="74"/>
      <c r="AC17" s="74"/>
      <c r="AD17" s="74"/>
      <c r="AE17" s="74"/>
      <c r="AF17" s="74"/>
    </row>
    <row r="18" spans="1:32" ht="6.95" customHeight="1" thickBot="1" x14ac:dyDescent="0.3">
      <c r="A18" s="87"/>
      <c r="B18" s="175"/>
      <c r="C18" s="176"/>
      <c r="D18" s="177"/>
      <c r="E18" s="177"/>
      <c r="F18" s="177"/>
      <c r="G18" s="177"/>
      <c r="H18" s="177"/>
      <c r="I18" s="176"/>
      <c r="J18" s="177"/>
      <c r="K18" s="177"/>
      <c r="L18" s="88"/>
      <c r="M18" s="88"/>
      <c r="N18" s="88"/>
      <c r="O18" s="88"/>
      <c r="P18" s="88"/>
      <c r="Q18" s="88"/>
      <c r="R18" s="71"/>
      <c r="S18" s="73"/>
    </row>
    <row r="19" spans="1:32" ht="15" customHeight="1" thickBot="1" x14ac:dyDescent="0.3">
      <c r="A19" s="75"/>
      <c r="B19" s="500" t="s">
        <v>196</v>
      </c>
      <c r="C19" s="114"/>
      <c r="D19" s="464" t="s">
        <v>221</v>
      </c>
      <c r="E19" s="465"/>
      <c r="F19" s="465"/>
      <c r="G19" s="465"/>
      <c r="H19" s="465"/>
      <c r="I19" s="466"/>
      <c r="J19" s="78"/>
      <c r="K19" s="78"/>
      <c r="Q19" s="109"/>
      <c r="R19" s="73"/>
      <c r="S19" s="73"/>
    </row>
    <row r="20" spans="1:32" ht="23.25" customHeight="1" x14ac:dyDescent="0.25">
      <c r="A20" s="75"/>
      <c r="B20" s="501"/>
      <c r="C20" s="158"/>
      <c r="D20" s="115" t="s">
        <v>228</v>
      </c>
      <c r="E20" s="178">
        <v>77</v>
      </c>
      <c r="F20" s="178" t="s">
        <v>229</v>
      </c>
      <c r="G20" s="491" t="s">
        <v>230</v>
      </c>
      <c r="H20" s="491"/>
      <c r="I20" s="116"/>
      <c r="J20" s="78"/>
      <c r="K20" s="117" t="s">
        <v>226</v>
      </c>
      <c r="L20" s="88"/>
      <c r="M20" s="88"/>
      <c r="N20" s="88"/>
      <c r="O20" s="88"/>
      <c r="P20" s="88"/>
      <c r="Q20" s="71"/>
      <c r="R20" s="73"/>
      <c r="S20" s="73"/>
    </row>
    <row r="21" spans="1:32" ht="15.75" thickBot="1" x14ac:dyDescent="0.3">
      <c r="A21" s="75"/>
      <c r="B21" s="501"/>
      <c r="C21" s="158"/>
      <c r="D21" s="503"/>
      <c r="E21" s="504"/>
      <c r="F21" s="504"/>
      <c r="G21" s="504"/>
      <c r="H21" s="504"/>
      <c r="I21" s="505"/>
      <c r="J21" s="78"/>
      <c r="K21" s="119"/>
      <c r="Q21" s="73"/>
      <c r="R21" s="73"/>
      <c r="S21" s="73"/>
    </row>
    <row r="22" spans="1:32" ht="15.75" thickBot="1" x14ac:dyDescent="0.3">
      <c r="A22" s="75"/>
      <c r="B22" s="501"/>
      <c r="C22" s="120"/>
      <c r="D22" s="171" t="s">
        <v>225</v>
      </c>
      <c r="E22" s="172" t="s">
        <v>197</v>
      </c>
      <c r="F22" s="151" t="s">
        <v>198</v>
      </c>
      <c r="G22" s="151" t="s">
        <v>199</v>
      </c>
      <c r="H22" s="173" t="s">
        <v>200</v>
      </c>
      <c r="I22" s="174" t="s">
        <v>231</v>
      </c>
      <c r="J22" s="78"/>
      <c r="K22" s="456" t="s">
        <v>225</v>
      </c>
      <c r="L22" s="457"/>
      <c r="M22" s="151" t="s">
        <v>232</v>
      </c>
      <c r="N22" s="151" t="s">
        <v>197</v>
      </c>
      <c r="O22" s="151" t="s">
        <v>198</v>
      </c>
      <c r="P22" s="151" t="s">
        <v>199</v>
      </c>
      <c r="Q22" s="152" t="s">
        <v>200</v>
      </c>
      <c r="R22" s="182"/>
      <c r="S22" s="73"/>
    </row>
    <row r="23" spans="1:32" ht="60" x14ac:dyDescent="0.25">
      <c r="A23" s="75"/>
      <c r="B23" s="501"/>
      <c r="C23" s="120"/>
      <c r="D23" s="169" t="s">
        <v>233</v>
      </c>
      <c r="E23" s="208"/>
      <c r="F23" s="209"/>
      <c r="G23" s="209"/>
      <c r="H23" s="210"/>
      <c r="I23" s="170">
        <f>SUM(E23:H23)</f>
        <v>0</v>
      </c>
      <c r="J23" s="78"/>
      <c r="K23" s="493" t="s">
        <v>234</v>
      </c>
      <c r="L23" s="494"/>
      <c r="M23" s="232"/>
      <c r="N23" s="191">
        <f>+M26</f>
        <v>0</v>
      </c>
      <c r="O23" s="191">
        <f>+N26</f>
        <v>0</v>
      </c>
      <c r="P23" s="191">
        <f>+O26</f>
        <v>0</v>
      </c>
      <c r="Q23" s="192">
        <f>+P26</f>
        <v>0</v>
      </c>
      <c r="R23" s="183"/>
      <c r="S23" s="73"/>
    </row>
    <row r="24" spans="1:32" ht="37.5" x14ac:dyDescent="0.25">
      <c r="A24" s="75"/>
      <c r="B24" s="501"/>
      <c r="C24" s="120"/>
      <c r="D24" s="163" t="s">
        <v>235</v>
      </c>
      <c r="E24" s="211"/>
      <c r="F24" s="212"/>
      <c r="G24" s="212"/>
      <c r="H24" s="213"/>
      <c r="I24" s="167">
        <f>SUM(E24:H24)</f>
        <v>0</v>
      </c>
      <c r="J24" s="78"/>
      <c r="K24" s="460" t="s">
        <v>262</v>
      </c>
      <c r="L24" s="461"/>
      <c r="M24" s="207"/>
      <c r="N24" s="215"/>
      <c r="O24" s="215"/>
      <c r="P24" s="215"/>
      <c r="Q24" s="216"/>
      <c r="R24" s="183"/>
      <c r="S24" s="73"/>
    </row>
    <row r="25" spans="1:32" ht="36.75" thickBot="1" x14ac:dyDescent="0.3">
      <c r="A25" s="75"/>
      <c r="B25" s="501"/>
      <c r="C25" s="120"/>
      <c r="D25" s="164" t="s">
        <v>236</v>
      </c>
      <c r="E25" s="161" t="str">
        <f>IF(ISERROR(E23/E24),"",E23/E24)</f>
        <v/>
      </c>
      <c r="F25" s="159" t="str">
        <f t="shared" ref="F25:I25" si="0">IF(ISERROR(F23/F24),"",F23/F24)</f>
        <v/>
      </c>
      <c r="G25" s="159" t="str">
        <f t="shared" si="0"/>
        <v/>
      </c>
      <c r="H25" s="165" t="str">
        <f t="shared" si="0"/>
        <v/>
      </c>
      <c r="I25" s="168" t="str">
        <f t="shared" si="0"/>
        <v/>
      </c>
      <c r="J25" s="78"/>
      <c r="K25" s="460" t="s">
        <v>260</v>
      </c>
      <c r="L25" s="461"/>
      <c r="M25" s="207"/>
      <c r="N25" s="215"/>
      <c r="O25" s="215"/>
      <c r="P25" s="215"/>
      <c r="Q25" s="216"/>
      <c r="R25" s="183"/>
      <c r="S25" s="73"/>
    </row>
    <row r="26" spans="1:32" ht="38.25" thickBot="1" x14ac:dyDescent="0.3">
      <c r="A26" s="75"/>
      <c r="B26" s="501"/>
      <c r="C26" s="158"/>
      <c r="D26" s="144" t="s">
        <v>237</v>
      </c>
      <c r="E26" s="162" t="str">
        <f>IFERROR(IF(($E$20/E25)&gt;1,1,($E$20/E25)),"")</f>
        <v/>
      </c>
      <c r="F26" s="160" t="str">
        <f t="shared" ref="F26" si="1">IFERROR(IF(($E$20/F25)&gt;1,1,($E$20/F25)),"")</f>
        <v/>
      </c>
      <c r="G26" s="160" t="str">
        <f>IFERROR(IF(($E$20/G25)&gt;1,1,($E$20/G25)),"")</f>
        <v/>
      </c>
      <c r="H26" s="166" t="str">
        <f t="shared" ref="H26:I26" si="2">IFERROR(IF(($E$20/H25)&gt;1,1,($E$20/H25)),"")</f>
        <v/>
      </c>
      <c r="I26" s="157" t="str">
        <f t="shared" si="2"/>
        <v/>
      </c>
      <c r="J26" s="78"/>
      <c r="K26" s="462" t="s">
        <v>264</v>
      </c>
      <c r="L26" s="463"/>
      <c r="M26" s="155">
        <f>SUM(M23)</f>
        <v>0</v>
      </c>
      <c r="N26" s="155">
        <f>SUM(N23:N24)-N25-E24</f>
        <v>0</v>
      </c>
      <c r="O26" s="155">
        <f>SUM(O23:O24)-O25-F24</f>
        <v>0</v>
      </c>
      <c r="P26" s="155">
        <f t="shared" ref="P26:Q26" si="3">SUM(P23:P24)-P25-G24</f>
        <v>0</v>
      </c>
      <c r="Q26" s="156">
        <f t="shared" si="3"/>
        <v>0</v>
      </c>
      <c r="R26" s="73"/>
      <c r="S26" s="73"/>
    </row>
    <row r="27" spans="1:32" ht="15.75" thickBot="1" x14ac:dyDescent="0.3">
      <c r="A27" s="75"/>
      <c r="B27" s="501"/>
      <c r="C27" s="158"/>
      <c r="D27" s="495"/>
      <c r="E27" s="495"/>
      <c r="F27" s="495"/>
      <c r="G27" s="495"/>
      <c r="H27" s="495"/>
      <c r="I27" s="495"/>
      <c r="J27" s="78"/>
      <c r="K27" s="78"/>
      <c r="R27" s="73"/>
      <c r="S27" s="73"/>
    </row>
    <row r="28" spans="1:32" x14ac:dyDescent="0.25">
      <c r="A28" s="75"/>
      <c r="B28" s="501"/>
      <c r="C28" s="158"/>
      <c r="D28" s="464"/>
      <c r="E28" s="465"/>
      <c r="F28" s="465"/>
      <c r="G28" s="465"/>
      <c r="H28" s="465"/>
      <c r="I28" s="466"/>
      <c r="J28" s="78"/>
      <c r="K28" s="78"/>
      <c r="R28" s="73"/>
      <c r="S28" s="73"/>
    </row>
    <row r="29" spans="1:32" ht="32.25" customHeight="1" x14ac:dyDescent="0.25">
      <c r="A29" s="75"/>
      <c r="B29" s="501"/>
      <c r="C29" s="158"/>
      <c r="D29" s="115" t="s">
        <v>238</v>
      </c>
      <c r="E29" s="178">
        <v>61</v>
      </c>
      <c r="F29" s="178" t="s">
        <v>229</v>
      </c>
      <c r="G29" s="491" t="s">
        <v>230</v>
      </c>
      <c r="H29" s="491"/>
      <c r="I29" s="116"/>
      <c r="J29" s="78"/>
      <c r="K29" s="78"/>
      <c r="R29" s="73"/>
      <c r="S29" s="73"/>
    </row>
    <row r="30" spans="1:32" ht="15.75" thickBot="1" x14ac:dyDescent="0.3">
      <c r="A30" s="75"/>
      <c r="B30" s="501"/>
      <c r="C30" s="158"/>
      <c r="D30" s="506"/>
      <c r="E30" s="507"/>
      <c r="F30" s="507"/>
      <c r="G30" s="507"/>
      <c r="H30" s="507"/>
      <c r="I30" s="508"/>
      <c r="J30" s="78"/>
      <c r="K30" s="184"/>
      <c r="L30" s="109"/>
      <c r="M30" s="109"/>
      <c r="N30" s="109"/>
      <c r="O30" s="109"/>
      <c r="P30" s="109"/>
      <c r="Q30" s="109"/>
      <c r="R30" s="73"/>
      <c r="S30" s="73"/>
    </row>
    <row r="31" spans="1:32" ht="15.75" thickBot="1" x14ac:dyDescent="0.3">
      <c r="A31" s="75"/>
      <c r="B31" s="501"/>
      <c r="C31" s="120"/>
      <c r="D31" s="171" t="s">
        <v>225</v>
      </c>
      <c r="E31" s="172" t="s">
        <v>197</v>
      </c>
      <c r="F31" s="151" t="s">
        <v>198</v>
      </c>
      <c r="G31" s="151" t="s">
        <v>199</v>
      </c>
      <c r="H31" s="173" t="s">
        <v>200</v>
      </c>
      <c r="I31" s="174" t="s">
        <v>231</v>
      </c>
      <c r="J31" s="78"/>
      <c r="K31" s="456" t="s">
        <v>225</v>
      </c>
      <c r="L31" s="457"/>
      <c r="M31" s="151" t="s">
        <v>232</v>
      </c>
      <c r="N31" s="151" t="s">
        <v>197</v>
      </c>
      <c r="O31" s="151" t="s">
        <v>198</v>
      </c>
      <c r="P31" s="151" t="s">
        <v>199</v>
      </c>
      <c r="Q31" s="152" t="s">
        <v>200</v>
      </c>
      <c r="R31" s="182"/>
      <c r="S31" s="73"/>
    </row>
    <row r="32" spans="1:32" ht="60" customHeight="1" x14ac:dyDescent="0.25">
      <c r="A32" s="75"/>
      <c r="B32" s="501"/>
      <c r="C32" s="120"/>
      <c r="D32" s="169" t="s">
        <v>239</v>
      </c>
      <c r="E32" s="208"/>
      <c r="F32" s="209"/>
      <c r="G32" s="209"/>
      <c r="H32" s="210"/>
      <c r="I32" s="170">
        <f>SUM(E32:H32)</f>
        <v>0</v>
      </c>
      <c r="J32" s="78"/>
      <c r="K32" s="458" t="s">
        <v>234</v>
      </c>
      <c r="L32" s="459"/>
      <c r="M32" s="214"/>
      <c r="N32" s="153">
        <f>+M35</f>
        <v>0</v>
      </c>
      <c r="O32" s="153">
        <f>+N35</f>
        <v>0</v>
      </c>
      <c r="P32" s="153">
        <f>+O35</f>
        <v>0</v>
      </c>
      <c r="Q32" s="154">
        <f>+P35</f>
        <v>0</v>
      </c>
      <c r="R32" s="183"/>
      <c r="S32" s="73"/>
    </row>
    <row r="33" spans="1:19" ht="37.5" customHeight="1" x14ac:dyDescent="0.25">
      <c r="A33" s="75"/>
      <c r="B33" s="501"/>
      <c r="C33" s="120"/>
      <c r="D33" s="163" t="s">
        <v>240</v>
      </c>
      <c r="E33" s="211"/>
      <c r="F33" s="212"/>
      <c r="G33" s="212"/>
      <c r="H33" s="213"/>
      <c r="I33" s="167">
        <f>SUM(E33:H33)</f>
        <v>0</v>
      </c>
      <c r="J33" s="78"/>
      <c r="K33" s="460" t="s">
        <v>262</v>
      </c>
      <c r="L33" s="461"/>
      <c r="M33" s="207"/>
      <c r="N33" s="215"/>
      <c r="O33" s="215"/>
      <c r="P33" s="215"/>
      <c r="Q33" s="216"/>
      <c r="R33" s="183"/>
      <c r="S33" s="73"/>
    </row>
    <row r="34" spans="1:19" ht="36.75" thickBot="1" x14ac:dyDescent="0.3">
      <c r="A34" s="75"/>
      <c r="B34" s="501"/>
      <c r="C34" s="120"/>
      <c r="D34" s="164" t="s">
        <v>241</v>
      </c>
      <c r="E34" s="161" t="str">
        <f>IF(ISERROR(E32/E33),"",E32/E33)</f>
        <v/>
      </c>
      <c r="F34" s="159" t="str">
        <f t="shared" ref="F34:I34" si="4">IF(ISERROR(F32/F33),"",F32/F33)</f>
        <v/>
      </c>
      <c r="G34" s="159" t="str">
        <f t="shared" si="4"/>
        <v/>
      </c>
      <c r="H34" s="165" t="str">
        <f t="shared" si="4"/>
        <v/>
      </c>
      <c r="I34" s="168" t="str">
        <f t="shared" si="4"/>
        <v/>
      </c>
      <c r="J34" s="78"/>
      <c r="K34" s="460" t="s">
        <v>260</v>
      </c>
      <c r="L34" s="461"/>
      <c r="M34" s="207"/>
      <c r="N34" s="215"/>
      <c r="O34" s="215"/>
      <c r="P34" s="215"/>
      <c r="Q34" s="216"/>
      <c r="R34" s="183"/>
      <c r="S34" s="73"/>
    </row>
    <row r="35" spans="1:19" ht="48.75" customHeight="1" thickBot="1" x14ac:dyDescent="0.3">
      <c r="A35" s="75"/>
      <c r="B35" s="501"/>
      <c r="C35" s="158"/>
      <c r="D35" s="144" t="s">
        <v>242</v>
      </c>
      <c r="E35" s="162" t="str">
        <f>IFERROR(IF(($E$29/E34)&gt;1,1,($E$29/E34)),"")</f>
        <v/>
      </c>
      <c r="F35" s="160" t="str">
        <f t="shared" ref="F35:I35" si="5">IFERROR(IF(($E$29/F34)&gt;1,1,($E$29/F34)),"")</f>
        <v/>
      </c>
      <c r="G35" s="160" t="str">
        <f t="shared" si="5"/>
        <v/>
      </c>
      <c r="H35" s="166" t="str">
        <f t="shared" si="5"/>
        <v/>
      </c>
      <c r="I35" s="157" t="str">
        <f t="shared" si="5"/>
        <v/>
      </c>
      <c r="J35" s="78"/>
      <c r="K35" s="462" t="s">
        <v>263</v>
      </c>
      <c r="L35" s="463"/>
      <c r="M35" s="155">
        <f>SUM(M32)</f>
        <v>0</v>
      </c>
      <c r="N35" s="155">
        <f>SUM(N32:N33)-N34-E33</f>
        <v>0</v>
      </c>
      <c r="O35" s="155">
        <f>SUM(O32:O33)-O34-F33</f>
        <v>0</v>
      </c>
      <c r="P35" s="155">
        <f t="shared" ref="P35" si="6">SUM(P32:P33)-P34-G33</f>
        <v>0</v>
      </c>
      <c r="Q35" s="156">
        <f t="shared" ref="Q35" si="7">SUM(Q32:Q33)-Q34-H33</f>
        <v>0</v>
      </c>
      <c r="R35" s="73"/>
      <c r="S35" s="73"/>
    </row>
    <row r="36" spans="1:19" x14ac:dyDescent="0.25">
      <c r="A36" s="75"/>
      <c r="B36" s="501"/>
      <c r="C36" s="158"/>
      <c r="D36" s="105"/>
      <c r="E36" s="105"/>
      <c r="F36" s="105"/>
      <c r="G36" s="105"/>
      <c r="H36" s="105"/>
      <c r="I36" s="113"/>
      <c r="J36" s="78"/>
      <c r="K36" s="78"/>
      <c r="R36" s="73"/>
      <c r="S36" s="73"/>
    </row>
    <row r="37" spans="1:19" ht="15.75" thickBot="1" x14ac:dyDescent="0.3">
      <c r="A37" s="75"/>
      <c r="B37" s="501"/>
      <c r="C37" s="158"/>
      <c r="D37" s="105"/>
      <c r="E37" s="105"/>
      <c r="F37" s="105"/>
      <c r="G37" s="105"/>
      <c r="H37" s="105"/>
      <c r="I37" s="118"/>
      <c r="J37" s="78"/>
      <c r="K37" s="78"/>
      <c r="R37" s="73"/>
      <c r="S37" s="73"/>
    </row>
    <row r="38" spans="1:19" x14ac:dyDescent="0.25">
      <c r="A38" s="75"/>
      <c r="B38" s="501"/>
      <c r="C38" s="158"/>
      <c r="D38" s="464"/>
      <c r="E38" s="465"/>
      <c r="F38" s="465"/>
      <c r="G38" s="465"/>
      <c r="H38" s="465"/>
      <c r="I38" s="466"/>
      <c r="J38" s="78"/>
      <c r="K38" s="78"/>
      <c r="R38" s="73"/>
      <c r="S38" s="73"/>
    </row>
    <row r="39" spans="1:19" ht="36.75" customHeight="1" x14ac:dyDescent="0.25">
      <c r="A39" s="75"/>
      <c r="B39" s="501"/>
      <c r="C39" s="158"/>
      <c r="D39" s="115" t="s">
        <v>287</v>
      </c>
      <c r="E39" s="178">
        <v>85</v>
      </c>
      <c r="F39" s="178" t="s">
        <v>229</v>
      </c>
      <c r="H39" s="491" t="s">
        <v>230</v>
      </c>
      <c r="I39" s="492"/>
      <c r="J39" s="78"/>
      <c r="K39" s="78"/>
      <c r="R39" s="73"/>
      <c r="S39" s="73"/>
    </row>
    <row r="40" spans="1:19" ht="15.75" thickBot="1" x14ac:dyDescent="0.3">
      <c r="A40" s="75"/>
      <c r="B40" s="501"/>
      <c r="C40" s="158"/>
      <c r="D40" s="503"/>
      <c r="E40" s="504"/>
      <c r="F40" s="504"/>
      <c r="G40" s="504"/>
      <c r="H40" s="504"/>
      <c r="I40" s="505"/>
      <c r="J40" s="78"/>
      <c r="K40" s="184"/>
      <c r="L40" s="109"/>
      <c r="M40" s="109"/>
      <c r="N40" s="109"/>
      <c r="O40" s="109"/>
      <c r="P40" s="109"/>
      <c r="Q40" s="109"/>
      <c r="R40" s="73"/>
      <c r="S40" s="73"/>
    </row>
    <row r="41" spans="1:19" ht="15.75" thickBot="1" x14ac:dyDescent="0.3">
      <c r="A41" s="75"/>
      <c r="B41" s="501"/>
      <c r="C41" s="120"/>
      <c r="D41" s="171" t="s">
        <v>225</v>
      </c>
      <c r="E41" s="172" t="s">
        <v>197</v>
      </c>
      <c r="F41" s="151" t="s">
        <v>198</v>
      </c>
      <c r="G41" s="151" t="s">
        <v>199</v>
      </c>
      <c r="H41" s="173" t="s">
        <v>200</v>
      </c>
      <c r="I41" s="174" t="s">
        <v>231</v>
      </c>
      <c r="J41" s="78"/>
      <c r="K41" s="456" t="s">
        <v>225</v>
      </c>
      <c r="L41" s="457"/>
      <c r="M41" s="151" t="s">
        <v>232</v>
      </c>
      <c r="N41" s="151" t="s">
        <v>197</v>
      </c>
      <c r="O41" s="151" t="s">
        <v>198</v>
      </c>
      <c r="P41" s="151" t="s">
        <v>199</v>
      </c>
      <c r="Q41" s="152" t="s">
        <v>200</v>
      </c>
      <c r="R41" s="182"/>
      <c r="S41" s="73"/>
    </row>
    <row r="42" spans="1:19" ht="60" customHeight="1" x14ac:dyDescent="0.25">
      <c r="A42" s="75"/>
      <c r="B42" s="501"/>
      <c r="C42" s="120"/>
      <c r="D42" s="169" t="s">
        <v>261</v>
      </c>
      <c r="E42" s="208"/>
      <c r="F42" s="209"/>
      <c r="G42" s="209"/>
      <c r="H42" s="210"/>
      <c r="I42" s="170">
        <f>SUM(E42:H42)</f>
        <v>0</v>
      </c>
      <c r="J42" s="78"/>
      <c r="K42" s="458" t="s">
        <v>234</v>
      </c>
      <c r="L42" s="459"/>
      <c r="M42" s="214"/>
      <c r="N42" s="153">
        <f>+M45</f>
        <v>0</v>
      </c>
      <c r="O42" s="153">
        <f>+N45</f>
        <v>0</v>
      </c>
      <c r="P42" s="153">
        <f>+O45</f>
        <v>0</v>
      </c>
      <c r="Q42" s="154">
        <f>+P45</f>
        <v>0</v>
      </c>
      <c r="R42" s="183"/>
      <c r="S42" s="73"/>
    </row>
    <row r="43" spans="1:19" ht="37.5" customHeight="1" x14ac:dyDescent="0.25">
      <c r="A43" s="75"/>
      <c r="B43" s="501"/>
      <c r="C43" s="120"/>
      <c r="D43" s="163" t="s">
        <v>271</v>
      </c>
      <c r="E43" s="211"/>
      <c r="F43" s="212"/>
      <c r="G43" s="212"/>
      <c r="H43" s="213"/>
      <c r="I43" s="167">
        <f>SUM(E43:H43)</f>
        <v>0</v>
      </c>
      <c r="J43" s="78"/>
      <c r="K43" s="460" t="s">
        <v>262</v>
      </c>
      <c r="L43" s="461"/>
      <c r="M43" s="207"/>
      <c r="N43" s="215"/>
      <c r="O43" s="215"/>
      <c r="P43" s="215"/>
      <c r="Q43" s="216"/>
      <c r="R43" s="183"/>
      <c r="S43" s="73"/>
    </row>
    <row r="44" spans="1:19" ht="36.75" thickBot="1" x14ac:dyDescent="0.3">
      <c r="A44" s="75"/>
      <c r="B44" s="501"/>
      <c r="C44" s="120"/>
      <c r="D44" s="164" t="s">
        <v>270</v>
      </c>
      <c r="E44" s="161" t="str">
        <f>IF(ISERROR(E42/E43),"",E42/E43)</f>
        <v/>
      </c>
      <c r="F44" s="159" t="str">
        <f>IF(ISERROR(F42/F43),"",F42/F43)</f>
        <v/>
      </c>
      <c r="G44" s="159" t="str">
        <f t="shared" ref="G44:I44" si="8">IF(ISERROR(G42/G43),"",G42/G43)</f>
        <v/>
      </c>
      <c r="H44" s="165" t="str">
        <f t="shared" si="8"/>
        <v/>
      </c>
      <c r="I44" s="168" t="str">
        <f t="shared" si="8"/>
        <v/>
      </c>
      <c r="J44" s="78"/>
      <c r="K44" s="460" t="s">
        <v>260</v>
      </c>
      <c r="L44" s="461"/>
      <c r="M44" s="207"/>
      <c r="N44" s="215"/>
      <c r="O44" s="215"/>
      <c r="P44" s="215"/>
      <c r="Q44" s="216"/>
      <c r="R44" s="183"/>
      <c r="S44" s="73"/>
    </row>
    <row r="45" spans="1:19" ht="38.25" thickBot="1" x14ac:dyDescent="0.3">
      <c r="A45" s="75"/>
      <c r="B45" s="501"/>
      <c r="C45" s="158"/>
      <c r="D45" s="144" t="s">
        <v>289</v>
      </c>
      <c r="E45" s="162" t="str">
        <f>IFERROR(IF(($E$39/E44)&gt;1,1,($E$39/E44)),"")</f>
        <v/>
      </c>
      <c r="F45" s="160" t="str">
        <f t="shared" ref="F45:I45" si="9">IFERROR(IF(($E$39/F44)&gt;1,1,($E$39/F44)),"")</f>
        <v/>
      </c>
      <c r="G45" s="160" t="str">
        <f t="shared" si="9"/>
        <v/>
      </c>
      <c r="H45" s="166" t="str">
        <f t="shared" si="9"/>
        <v/>
      </c>
      <c r="I45" s="157" t="str">
        <f t="shared" si="9"/>
        <v/>
      </c>
      <c r="J45" s="78"/>
      <c r="K45" s="462" t="s">
        <v>265</v>
      </c>
      <c r="L45" s="463"/>
      <c r="M45" s="155">
        <f>SUM(M42)</f>
        <v>0</v>
      </c>
      <c r="N45" s="155">
        <f>SUM(N42:N43)-N44-E43</f>
        <v>0</v>
      </c>
      <c r="O45" s="155">
        <f>SUM(O42:O43)-O44-F43</f>
        <v>0</v>
      </c>
      <c r="P45" s="155">
        <f t="shared" ref="P45" si="10">SUM(P42:P43)-P44-G43</f>
        <v>0</v>
      </c>
      <c r="Q45" s="156">
        <f t="shared" ref="Q45" si="11">SUM(Q42:Q43)-Q44-H43</f>
        <v>0</v>
      </c>
      <c r="R45" s="73"/>
      <c r="S45" s="73"/>
    </row>
    <row r="46" spans="1:19" x14ac:dyDescent="0.25">
      <c r="A46" s="75"/>
      <c r="B46" s="501"/>
      <c r="C46" s="158"/>
      <c r="D46" s="105"/>
      <c r="E46" s="105"/>
      <c r="F46" s="105"/>
      <c r="G46" s="105"/>
      <c r="H46" s="105"/>
      <c r="I46" s="113"/>
      <c r="J46" s="78"/>
      <c r="K46" s="78"/>
      <c r="R46" s="73"/>
      <c r="S46" s="73"/>
    </row>
    <row r="47" spans="1:19" ht="15.75" thickBot="1" x14ac:dyDescent="0.3">
      <c r="A47" s="75"/>
      <c r="B47" s="501"/>
      <c r="C47" s="158"/>
      <c r="D47" s="105"/>
      <c r="E47" s="105"/>
      <c r="F47" s="105"/>
      <c r="G47" s="105"/>
      <c r="H47" s="105"/>
      <c r="I47" s="118"/>
      <c r="J47" s="78"/>
      <c r="K47" s="78"/>
      <c r="R47" s="73"/>
      <c r="S47" s="73"/>
    </row>
    <row r="48" spans="1:19" ht="15.75" thickBot="1" x14ac:dyDescent="0.3">
      <c r="A48" s="75"/>
      <c r="B48" s="501"/>
      <c r="C48" s="158"/>
      <c r="D48" s="464"/>
      <c r="E48" s="465"/>
      <c r="F48" s="465"/>
      <c r="G48" s="465"/>
      <c r="H48" s="465"/>
      <c r="I48" s="466"/>
      <c r="J48" s="78"/>
      <c r="K48" s="467" t="s">
        <v>225</v>
      </c>
      <c r="L48" s="468"/>
      <c r="M48" s="237" t="s">
        <v>232</v>
      </c>
      <c r="N48" s="237" t="s">
        <v>197</v>
      </c>
      <c r="O48" s="237" t="s">
        <v>198</v>
      </c>
      <c r="P48" s="237" t="s">
        <v>199</v>
      </c>
      <c r="Q48" s="238" t="s">
        <v>200</v>
      </c>
      <c r="R48" s="73"/>
      <c r="S48" s="73"/>
    </row>
    <row r="49" spans="1:19" ht="68.25" customHeight="1" x14ac:dyDescent="0.25">
      <c r="A49" s="75"/>
      <c r="B49" s="501"/>
      <c r="C49" s="158"/>
      <c r="D49" s="496" t="s">
        <v>285</v>
      </c>
      <c r="E49" s="498">
        <v>41</v>
      </c>
      <c r="F49" s="498" t="s">
        <v>229</v>
      </c>
      <c r="G49" s="498" t="s">
        <v>230</v>
      </c>
      <c r="H49" s="498"/>
      <c r="I49" s="546"/>
      <c r="J49" s="78"/>
      <c r="K49" s="554" t="s">
        <v>277</v>
      </c>
      <c r="L49" s="555"/>
      <c r="M49" s="232"/>
      <c r="N49" s="191">
        <f>+M55</f>
        <v>0</v>
      </c>
      <c r="O49" s="191">
        <f>+N55</f>
        <v>0</v>
      </c>
      <c r="P49" s="191">
        <f>+O55</f>
        <v>0</v>
      </c>
      <c r="Q49" s="192">
        <f>+P55</f>
        <v>0</v>
      </c>
      <c r="R49" s="73"/>
      <c r="S49" s="73"/>
    </row>
    <row r="50" spans="1:19" ht="45" customHeight="1" thickBot="1" x14ac:dyDescent="0.3">
      <c r="A50" s="75"/>
      <c r="B50" s="501"/>
      <c r="C50" s="158"/>
      <c r="D50" s="497"/>
      <c r="E50" s="499"/>
      <c r="F50" s="499"/>
      <c r="G50" s="499"/>
      <c r="H50" s="499"/>
      <c r="I50" s="547"/>
      <c r="J50" s="78"/>
      <c r="K50" s="550" t="s">
        <v>276</v>
      </c>
      <c r="L50" s="551"/>
      <c r="M50" s="239"/>
      <c r="N50" s="240">
        <f>+M56</f>
        <v>0</v>
      </c>
      <c r="O50" s="240">
        <f>+N56</f>
        <v>0</v>
      </c>
      <c r="P50" s="240">
        <f t="shared" ref="P50:Q50" si="12">+O56</f>
        <v>0</v>
      </c>
      <c r="Q50" s="241">
        <f t="shared" si="12"/>
        <v>0</v>
      </c>
      <c r="R50" s="73"/>
      <c r="S50" s="73"/>
    </row>
    <row r="51" spans="1:19" ht="50.25" customHeight="1" thickBot="1" x14ac:dyDescent="0.3">
      <c r="A51" s="75"/>
      <c r="B51" s="501"/>
      <c r="C51" s="120"/>
      <c r="D51" s="171" t="s">
        <v>225</v>
      </c>
      <c r="E51" s="172" t="s">
        <v>197</v>
      </c>
      <c r="F51" s="151" t="s">
        <v>198</v>
      </c>
      <c r="G51" s="151" t="s">
        <v>199</v>
      </c>
      <c r="H51" s="173" t="s">
        <v>200</v>
      </c>
      <c r="I51" s="174" t="s">
        <v>231</v>
      </c>
      <c r="J51" s="78"/>
      <c r="K51" s="550" t="s">
        <v>278</v>
      </c>
      <c r="L51" s="551"/>
      <c r="M51" s="207"/>
      <c r="N51" s="215"/>
      <c r="O51" s="215"/>
      <c r="P51" s="215"/>
      <c r="Q51" s="216"/>
      <c r="R51" s="182"/>
      <c r="S51" s="73"/>
    </row>
    <row r="52" spans="1:19" ht="60" customHeight="1" x14ac:dyDescent="0.25">
      <c r="A52" s="75"/>
      <c r="B52" s="501"/>
      <c r="C52" s="120"/>
      <c r="D52" s="169" t="s">
        <v>243</v>
      </c>
      <c r="E52" s="208"/>
      <c r="F52" s="209"/>
      <c r="G52" s="209"/>
      <c r="H52" s="210"/>
      <c r="I52" s="170">
        <f>SUM(E52:H52)</f>
        <v>0</v>
      </c>
      <c r="J52" s="78"/>
      <c r="K52" s="550" t="s">
        <v>279</v>
      </c>
      <c r="L52" s="551"/>
      <c r="M52" s="207"/>
      <c r="N52" s="215"/>
      <c r="O52" s="215"/>
      <c r="P52" s="215"/>
      <c r="Q52" s="216"/>
      <c r="R52" s="183"/>
      <c r="S52" s="73"/>
    </row>
    <row r="53" spans="1:19" ht="36" customHeight="1" x14ac:dyDescent="0.25">
      <c r="A53" s="75"/>
      <c r="B53" s="501"/>
      <c r="C53" s="120"/>
      <c r="D53" s="163" t="s">
        <v>282</v>
      </c>
      <c r="E53" s="211"/>
      <c r="F53" s="212"/>
      <c r="G53" s="212"/>
      <c r="H53" s="213"/>
      <c r="I53" s="167">
        <f>SUM(E53:H53)</f>
        <v>0</v>
      </c>
      <c r="J53" s="78"/>
      <c r="K53" s="550" t="s">
        <v>280</v>
      </c>
      <c r="L53" s="551"/>
      <c r="M53" s="207"/>
      <c r="N53" s="215"/>
      <c r="O53" s="215"/>
      <c r="P53" s="215"/>
      <c r="Q53" s="216"/>
      <c r="R53" s="183"/>
      <c r="S53" s="73"/>
    </row>
    <row r="54" spans="1:19" ht="39.75" customHeight="1" thickBot="1" x14ac:dyDescent="0.3">
      <c r="A54" s="75"/>
      <c r="B54" s="501"/>
      <c r="C54" s="120"/>
      <c r="D54" s="163" t="s">
        <v>283</v>
      </c>
      <c r="E54" s="211"/>
      <c r="F54" s="212"/>
      <c r="G54" s="212"/>
      <c r="H54" s="213"/>
      <c r="I54" s="167">
        <f>SUM(E54:H54)</f>
        <v>0</v>
      </c>
      <c r="J54" s="78"/>
      <c r="K54" s="548" t="s">
        <v>281</v>
      </c>
      <c r="L54" s="549"/>
      <c r="M54" s="242"/>
      <c r="N54" s="243"/>
      <c r="O54" s="243"/>
      <c r="P54" s="243"/>
      <c r="Q54" s="244"/>
      <c r="R54" s="183"/>
      <c r="S54" s="73"/>
    </row>
    <row r="55" spans="1:19" ht="39.75" customHeight="1" thickBot="1" x14ac:dyDescent="0.3">
      <c r="A55" s="75"/>
      <c r="B55" s="501"/>
      <c r="C55" s="158"/>
      <c r="D55" s="236" t="s">
        <v>284</v>
      </c>
      <c r="E55" s="161" t="str">
        <f>IFERROR((E52/(E53+E54)),"")</f>
        <v/>
      </c>
      <c r="F55" s="159" t="str">
        <f t="shared" ref="F55:H55" si="13">IFERROR((F52/(F53+F54)),"")</f>
        <v/>
      </c>
      <c r="G55" s="159" t="str">
        <f t="shared" si="13"/>
        <v/>
      </c>
      <c r="H55" s="165" t="str">
        <f t="shared" si="13"/>
        <v/>
      </c>
      <c r="I55" s="168" t="str">
        <f>IFERROR((I52/(I53+I54)),"")</f>
        <v/>
      </c>
      <c r="J55" s="78"/>
      <c r="K55" s="556" t="s">
        <v>266</v>
      </c>
      <c r="L55" s="557"/>
      <c r="M55" s="153">
        <f>SUM(M49)</f>
        <v>0</v>
      </c>
      <c r="N55" s="153">
        <f>SUM(N51+N49)-N52-E53</f>
        <v>0</v>
      </c>
      <c r="O55" s="153">
        <f t="shared" ref="O55:Q55" si="14">SUM(O51+O49)-O52-F53</f>
        <v>0</v>
      </c>
      <c r="P55" s="153">
        <f t="shared" si="14"/>
        <v>0</v>
      </c>
      <c r="Q55" s="154">
        <f t="shared" si="14"/>
        <v>0</v>
      </c>
      <c r="R55" s="73"/>
      <c r="S55" s="73"/>
    </row>
    <row r="56" spans="1:19" ht="53.25" customHeight="1" thickBot="1" x14ac:dyDescent="0.3">
      <c r="A56" s="75"/>
      <c r="B56" s="501"/>
      <c r="C56" s="158"/>
      <c r="D56" s="144" t="s">
        <v>244</v>
      </c>
      <c r="E56" s="162" t="str">
        <f>IFERROR(IF(($E$49/E55)&gt;1,1,($E$49/E55)),"")</f>
        <v/>
      </c>
      <c r="F56" s="160" t="str">
        <f t="shared" ref="F56:H56" si="15">IFERROR(IF(($E$49/F55)&gt;1,1,($E$49/F55)),"")</f>
        <v/>
      </c>
      <c r="G56" s="160" t="str">
        <f t="shared" si="15"/>
        <v/>
      </c>
      <c r="H56" s="166" t="str">
        <f t="shared" si="15"/>
        <v/>
      </c>
      <c r="I56" s="157" t="str">
        <f>IFERROR(IF(($E$49/I55)&gt;1,1,($E$49/I55)),"")</f>
        <v/>
      </c>
      <c r="J56" s="78"/>
      <c r="K56" s="548" t="s">
        <v>266</v>
      </c>
      <c r="L56" s="549"/>
      <c r="M56" s="155">
        <f>SUM(M50)</f>
        <v>0</v>
      </c>
      <c r="N56" s="155">
        <f>SUM(N53+N50)-N54-E54</f>
        <v>0</v>
      </c>
      <c r="O56" s="155">
        <f t="shared" ref="O56:Q56" si="16">SUM(O53+O50)-O54-F54</f>
        <v>0</v>
      </c>
      <c r="P56" s="155">
        <f t="shared" si="16"/>
        <v>0</v>
      </c>
      <c r="Q56" s="156">
        <f t="shared" si="16"/>
        <v>0</v>
      </c>
      <c r="R56" s="73"/>
      <c r="S56" s="73"/>
    </row>
    <row r="57" spans="1:19" x14ac:dyDescent="0.25">
      <c r="A57" s="75"/>
      <c r="B57" s="501"/>
      <c r="C57" s="158"/>
      <c r="D57" s="105"/>
      <c r="E57" s="105"/>
      <c r="F57" s="105"/>
      <c r="G57" s="105"/>
      <c r="H57" s="105"/>
      <c r="I57" s="113"/>
      <c r="J57" s="78"/>
      <c r="K57" s="78"/>
      <c r="R57" s="73"/>
      <c r="S57" s="73"/>
    </row>
    <row r="58" spans="1:19" ht="15.75" thickBot="1" x14ac:dyDescent="0.3">
      <c r="A58" s="75"/>
      <c r="B58" s="501"/>
      <c r="C58" s="158"/>
      <c r="D58" s="105"/>
      <c r="E58" s="105"/>
      <c r="F58" s="105"/>
      <c r="G58" s="105"/>
      <c r="H58" s="105"/>
      <c r="I58" s="118"/>
      <c r="J58" s="78"/>
      <c r="K58" s="78"/>
      <c r="R58" s="73"/>
      <c r="S58" s="73"/>
    </row>
    <row r="59" spans="1:19" x14ac:dyDescent="0.25">
      <c r="A59" s="75"/>
      <c r="B59" s="501"/>
      <c r="C59" s="158"/>
      <c r="D59" s="464"/>
      <c r="E59" s="465"/>
      <c r="F59" s="465"/>
      <c r="G59" s="465"/>
      <c r="H59" s="465"/>
      <c r="I59" s="466"/>
      <c r="J59" s="78"/>
      <c r="K59" s="78"/>
      <c r="R59" s="73"/>
      <c r="S59" s="73"/>
    </row>
    <row r="60" spans="1:19" ht="24" x14ac:dyDescent="0.25">
      <c r="A60" s="75"/>
      <c r="B60" s="501"/>
      <c r="C60" s="158"/>
      <c r="D60" s="115" t="s">
        <v>286</v>
      </c>
      <c r="E60" s="179">
        <v>150</v>
      </c>
      <c r="F60" s="178" t="s">
        <v>229</v>
      </c>
      <c r="G60" s="491" t="s">
        <v>230</v>
      </c>
      <c r="H60" s="491"/>
      <c r="I60" s="116"/>
      <c r="J60" s="78"/>
      <c r="K60" s="78"/>
      <c r="R60" s="73"/>
      <c r="S60" s="73"/>
    </row>
    <row r="61" spans="1:19" ht="15.75" thickBot="1" x14ac:dyDescent="0.3">
      <c r="A61" s="75"/>
      <c r="B61" s="501"/>
      <c r="C61" s="158"/>
      <c r="D61" s="558"/>
      <c r="E61" s="559"/>
      <c r="F61" s="559"/>
      <c r="G61" s="559"/>
      <c r="H61" s="559"/>
      <c r="I61" s="560"/>
      <c r="J61" s="78"/>
      <c r="K61" s="78"/>
      <c r="R61" s="73"/>
      <c r="S61" s="73"/>
    </row>
    <row r="62" spans="1:19" ht="15.75" thickBot="1" x14ac:dyDescent="0.3">
      <c r="A62" s="75"/>
      <c r="B62" s="501"/>
      <c r="C62" s="158"/>
      <c r="D62" s="171" t="s">
        <v>225</v>
      </c>
      <c r="E62" s="172" t="s">
        <v>197</v>
      </c>
      <c r="F62" s="151" t="s">
        <v>198</v>
      </c>
      <c r="G62" s="151" t="s">
        <v>199</v>
      </c>
      <c r="H62" s="173" t="s">
        <v>200</v>
      </c>
      <c r="I62" s="174" t="s">
        <v>231</v>
      </c>
      <c r="J62" s="78"/>
      <c r="K62" s="456" t="s">
        <v>225</v>
      </c>
      <c r="L62" s="457"/>
      <c r="M62" s="151" t="s">
        <v>232</v>
      </c>
      <c r="N62" s="151" t="s">
        <v>197</v>
      </c>
      <c r="O62" s="151" t="s">
        <v>198</v>
      </c>
      <c r="P62" s="151" t="s">
        <v>199</v>
      </c>
      <c r="Q62" s="152" t="s">
        <v>200</v>
      </c>
      <c r="R62" s="182"/>
      <c r="S62" s="73"/>
    </row>
    <row r="63" spans="1:19" ht="60" customHeight="1" x14ac:dyDescent="0.25">
      <c r="A63" s="75"/>
      <c r="B63" s="501"/>
      <c r="C63" s="158"/>
      <c r="D63" s="169" t="s">
        <v>245</v>
      </c>
      <c r="E63" s="208"/>
      <c r="F63" s="209"/>
      <c r="G63" s="209"/>
      <c r="H63" s="210"/>
      <c r="I63" s="170">
        <f>SUM(E63:H63)</f>
        <v>0</v>
      </c>
      <c r="J63" s="78"/>
      <c r="K63" s="458" t="s">
        <v>234</v>
      </c>
      <c r="L63" s="459"/>
      <c r="M63" s="214"/>
      <c r="N63" s="153">
        <f>+M66</f>
        <v>0</v>
      </c>
      <c r="O63" s="153">
        <f>+N66</f>
        <v>0</v>
      </c>
      <c r="P63" s="153">
        <f>+O66</f>
        <v>0</v>
      </c>
      <c r="Q63" s="154">
        <f>+P66</f>
        <v>0</v>
      </c>
      <c r="R63" s="183"/>
      <c r="S63" s="73"/>
    </row>
    <row r="64" spans="1:19" ht="38.25" customHeight="1" x14ac:dyDescent="0.25">
      <c r="A64" s="75"/>
      <c r="B64" s="501"/>
      <c r="C64" s="158"/>
      <c r="D64" s="163" t="s">
        <v>246</v>
      </c>
      <c r="E64" s="211"/>
      <c r="F64" s="212"/>
      <c r="G64" s="212"/>
      <c r="H64" s="213"/>
      <c r="I64" s="167">
        <f>SUM(E64:H64)</f>
        <v>0</v>
      </c>
      <c r="J64" s="78"/>
      <c r="K64" s="460" t="s">
        <v>262</v>
      </c>
      <c r="L64" s="461"/>
      <c r="M64" s="207"/>
      <c r="N64" s="215"/>
      <c r="O64" s="215"/>
      <c r="P64" s="215"/>
      <c r="Q64" s="216"/>
      <c r="R64" s="183"/>
      <c r="S64" s="73"/>
    </row>
    <row r="65" spans="1:19" ht="36.75" thickBot="1" x14ac:dyDescent="0.3">
      <c r="A65" s="75"/>
      <c r="B65" s="501"/>
      <c r="C65" s="158"/>
      <c r="D65" s="164" t="s">
        <v>247</v>
      </c>
      <c r="E65" s="161" t="str">
        <f>IF(ISERROR(E63/E64),"",E63/E64)</f>
        <v/>
      </c>
      <c r="F65" s="159" t="str">
        <f>IF(ISERROR(F63/F64),"",F63/F64)</f>
        <v/>
      </c>
      <c r="G65" s="159" t="str">
        <f t="shared" ref="G65:H65" si="17">IF(ISERROR(G63/G64),"",G63/G64)</f>
        <v/>
      </c>
      <c r="H65" s="165" t="str">
        <f t="shared" si="17"/>
        <v/>
      </c>
      <c r="I65" s="168" t="str">
        <f>IF(ISERROR(I63/I64),"",I63/I64)</f>
        <v/>
      </c>
      <c r="J65" s="78"/>
      <c r="K65" s="460" t="s">
        <v>260</v>
      </c>
      <c r="L65" s="461"/>
      <c r="M65" s="207"/>
      <c r="N65" s="215"/>
      <c r="O65" s="215"/>
      <c r="P65" s="215"/>
      <c r="Q65" s="216"/>
      <c r="R65" s="183"/>
      <c r="S65" s="73"/>
    </row>
    <row r="66" spans="1:19" ht="38.25" thickBot="1" x14ac:dyDescent="0.3">
      <c r="A66" s="75"/>
      <c r="B66" s="501"/>
      <c r="D66" s="144" t="s">
        <v>288</v>
      </c>
      <c r="E66" s="162" t="str">
        <f>IFERROR(IF(($E$60/E65)&gt;1,1,($E$60/E65)),"")</f>
        <v/>
      </c>
      <c r="F66" s="160" t="str">
        <f t="shared" ref="F66:I66" si="18">IFERROR(IF(($E$60/F65)&gt;1,1,($E$60/F65)),"")</f>
        <v/>
      </c>
      <c r="G66" s="160" t="str">
        <f t="shared" si="18"/>
        <v/>
      </c>
      <c r="H66" s="166" t="str">
        <f t="shared" si="18"/>
        <v/>
      </c>
      <c r="I66" s="157" t="str">
        <f t="shared" si="18"/>
        <v/>
      </c>
      <c r="K66" s="462" t="s">
        <v>267</v>
      </c>
      <c r="L66" s="463"/>
      <c r="M66" s="155">
        <f>SUM(M63)</f>
        <v>0</v>
      </c>
      <c r="N66" s="155">
        <f>SUM(N63:N64)-N65-E64</f>
        <v>0</v>
      </c>
      <c r="O66" s="155">
        <f>SUM(O63:O64)-O65-F64</f>
        <v>0</v>
      </c>
      <c r="P66" s="155">
        <f t="shared" ref="P66" si="19">SUM(P63:P64)-P65-G64</f>
        <v>0</v>
      </c>
      <c r="Q66" s="156">
        <f t="shared" ref="Q66" si="20">SUM(Q63:Q64)-Q65-H64</f>
        <v>0</v>
      </c>
      <c r="R66" s="73"/>
      <c r="S66" s="73"/>
    </row>
    <row r="67" spans="1:19" x14ac:dyDescent="0.25">
      <c r="A67" s="75"/>
      <c r="B67" s="501"/>
      <c r="C67" s="158"/>
      <c r="D67" s="105"/>
      <c r="E67" s="105"/>
      <c r="F67" s="105"/>
      <c r="G67" s="105"/>
      <c r="H67" s="105"/>
      <c r="I67" s="105"/>
      <c r="J67" s="78"/>
      <c r="K67" s="78"/>
      <c r="R67" s="73"/>
      <c r="S67" s="86"/>
    </row>
    <row r="68" spans="1:19" ht="15.75" thickBot="1" x14ac:dyDescent="0.3">
      <c r="A68" s="75"/>
      <c r="B68" s="501"/>
      <c r="C68" s="158"/>
      <c r="D68" s="105"/>
      <c r="E68" s="105"/>
      <c r="F68" s="105"/>
      <c r="G68" s="105"/>
      <c r="H68" s="105"/>
      <c r="I68" s="105"/>
      <c r="J68" s="217"/>
      <c r="K68" s="78"/>
      <c r="M68" s="109"/>
      <c r="N68" s="109"/>
      <c r="O68" s="109"/>
      <c r="P68" s="109"/>
      <c r="Q68" s="109"/>
      <c r="R68" s="73"/>
      <c r="S68" s="86"/>
    </row>
    <row r="69" spans="1:19" ht="15.75" thickBot="1" x14ac:dyDescent="0.3">
      <c r="A69" s="75"/>
      <c r="B69" s="501"/>
      <c r="C69" s="158"/>
      <c r="E69" s="105"/>
      <c r="F69" s="145" t="s">
        <v>197</v>
      </c>
      <c r="G69" s="146" t="s">
        <v>198</v>
      </c>
      <c r="H69" s="146" t="s">
        <v>199</v>
      </c>
      <c r="I69" s="147" t="s">
        <v>200</v>
      </c>
      <c r="J69" s="78"/>
      <c r="K69" s="78"/>
      <c r="M69" s="189" t="s">
        <v>232</v>
      </c>
      <c r="N69" s="190" t="s">
        <v>197</v>
      </c>
      <c r="O69" s="190" t="s">
        <v>198</v>
      </c>
      <c r="P69" s="190" t="s">
        <v>199</v>
      </c>
      <c r="Q69" s="190" t="s">
        <v>200</v>
      </c>
      <c r="R69" s="185"/>
      <c r="S69" s="86"/>
    </row>
    <row r="70" spans="1:19" ht="26.25" customHeight="1" thickBot="1" x14ac:dyDescent="0.3">
      <c r="A70" s="75"/>
      <c r="B70" s="501"/>
      <c r="C70" s="158"/>
      <c r="D70" s="180" t="s">
        <v>248</v>
      </c>
      <c r="F70" s="220">
        <f>+E24+E33+E43+E53+E64</f>
        <v>0</v>
      </c>
      <c r="G70" s="222">
        <f>+F24+F33+F43+F53+F64</f>
        <v>0</v>
      </c>
      <c r="H70" s="222">
        <f>+G24+G33+G43+G53+G64</f>
        <v>0</v>
      </c>
      <c r="I70" s="223">
        <f t="shared" ref="I70" si="21">+H24+H33+H43+H53+H64</f>
        <v>0</v>
      </c>
      <c r="J70" s="78"/>
      <c r="K70" s="552" t="s">
        <v>249</v>
      </c>
      <c r="L70" s="553"/>
      <c r="M70" s="220">
        <f>+M26+M35+M45+M55+M66</f>
        <v>0</v>
      </c>
      <c r="N70" s="220">
        <f>+N26+N35+N45+N55+N66</f>
        <v>0</v>
      </c>
      <c r="O70" s="220">
        <f>+O26+O35+O45+O55+O66</f>
        <v>0</v>
      </c>
      <c r="P70" s="220">
        <f>+P26+P35+P45+P55+P66</f>
        <v>0</v>
      </c>
      <c r="Q70" s="221">
        <f>+Q26+Q35+Q45+Q55+Q66</f>
        <v>0</v>
      </c>
      <c r="R70" s="186"/>
      <c r="S70" s="86"/>
    </row>
    <row r="71" spans="1:19" x14ac:dyDescent="0.25">
      <c r="A71" s="75"/>
      <c r="B71" s="501"/>
      <c r="C71" s="158"/>
      <c r="D71" s="105"/>
      <c r="E71" s="105"/>
      <c r="F71" s="218"/>
      <c r="G71" s="218"/>
      <c r="H71" s="218"/>
      <c r="I71" s="218"/>
      <c r="J71" s="219"/>
      <c r="K71" s="78"/>
      <c r="R71" s="73"/>
      <c r="S71" s="86"/>
    </row>
    <row r="72" spans="1:19" ht="15.75" thickBot="1" x14ac:dyDescent="0.3">
      <c r="A72" s="75"/>
      <c r="B72" s="501"/>
      <c r="C72" s="158"/>
      <c r="D72" s="105"/>
      <c r="E72" s="105"/>
      <c r="F72" s="105"/>
      <c r="G72" s="105"/>
      <c r="H72" s="105"/>
      <c r="I72" s="105"/>
      <c r="J72" s="78"/>
      <c r="K72" s="78"/>
      <c r="R72" s="73"/>
      <c r="S72" s="86"/>
    </row>
    <row r="73" spans="1:19" ht="48" customHeight="1" thickBot="1" x14ac:dyDescent="0.3">
      <c r="A73" s="75"/>
      <c r="B73" s="501"/>
      <c r="C73" s="74"/>
      <c r="D73" s="540" t="s">
        <v>227</v>
      </c>
      <c r="E73" s="542"/>
      <c r="F73" s="540" t="s">
        <v>250</v>
      </c>
      <c r="G73" s="541"/>
      <c r="H73" s="541"/>
      <c r="I73" s="542"/>
      <c r="J73" s="543" t="s">
        <v>251</v>
      </c>
      <c r="K73" s="544"/>
      <c r="L73" s="544"/>
      <c r="M73" s="545"/>
      <c r="N73" s="540" t="s">
        <v>252</v>
      </c>
      <c r="O73" s="541"/>
      <c r="P73" s="541"/>
      <c r="Q73" s="542"/>
      <c r="R73" s="143"/>
      <c r="S73" s="86"/>
    </row>
    <row r="74" spans="1:19" ht="16.5" customHeight="1" thickBot="1" x14ac:dyDescent="0.3">
      <c r="A74" s="75"/>
      <c r="B74" s="501"/>
      <c r="C74" s="74"/>
      <c r="D74" s="563"/>
      <c r="E74" s="564"/>
      <c r="F74" s="148" t="s">
        <v>197</v>
      </c>
      <c r="G74" s="149" t="s">
        <v>198</v>
      </c>
      <c r="H74" s="149" t="s">
        <v>199</v>
      </c>
      <c r="I74" s="150" t="s">
        <v>200</v>
      </c>
      <c r="J74" s="148" t="s">
        <v>197</v>
      </c>
      <c r="K74" s="149" t="s">
        <v>198</v>
      </c>
      <c r="L74" s="149" t="s">
        <v>199</v>
      </c>
      <c r="M74" s="150" t="s">
        <v>200</v>
      </c>
      <c r="N74" s="148" t="s">
        <v>197</v>
      </c>
      <c r="O74" s="149" t="s">
        <v>198</v>
      </c>
      <c r="P74" s="149" t="s">
        <v>199</v>
      </c>
      <c r="Q74" s="150" t="s">
        <v>200</v>
      </c>
      <c r="R74" s="143"/>
      <c r="S74" s="86"/>
    </row>
    <row r="75" spans="1:19" ht="42" customHeight="1" x14ac:dyDescent="0.25">
      <c r="A75" s="75"/>
      <c r="B75" s="501"/>
      <c r="C75" s="74"/>
      <c r="D75" s="532" t="str">
        <f>+D26</f>
        <v>PCT LA: Porcentaje de cumplimiento de los términos para la atención de los trámites ambientales para Licencia Ambiental</v>
      </c>
      <c r="E75" s="533"/>
      <c r="F75" s="122" t="str">
        <f>IFERROR(E26,"")</f>
        <v/>
      </c>
      <c r="G75" s="123" t="str">
        <f t="shared" ref="G75:I75" si="22">IFERROR(F26,"")</f>
        <v/>
      </c>
      <c r="H75" s="123" t="str">
        <f t="shared" si="22"/>
        <v/>
      </c>
      <c r="I75" s="124" t="str">
        <f t="shared" si="22"/>
        <v/>
      </c>
      <c r="J75" s="227" t="str">
        <f>IFERROR(E24/$F$70,"")</f>
        <v/>
      </c>
      <c r="K75" s="125" t="str">
        <f>IFERROR(F24/$G$70,"")</f>
        <v/>
      </c>
      <c r="L75" s="125" t="str">
        <f>IFERROR(G24/$H$70,"")</f>
        <v/>
      </c>
      <c r="M75" s="126" t="str">
        <f>IFERROR(H24/$I$70,"")</f>
        <v/>
      </c>
      <c r="N75" s="127" t="str">
        <f>IFERROR(F75*J75,"")</f>
        <v/>
      </c>
      <c r="O75" s="125" t="str">
        <f>IFERROR(G75*K75,"")</f>
        <v/>
      </c>
      <c r="P75" s="125" t="str">
        <f>IFERROR(H75*L75,"")</f>
        <v/>
      </c>
      <c r="Q75" s="126" t="str">
        <f>IFERROR(I75*M75,"")</f>
        <v/>
      </c>
      <c r="R75" s="187"/>
      <c r="S75" s="73"/>
    </row>
    <row r="76" spans="1:19" ht="33.75" customHeight="1" x14ac:dyDescent="0.25">
      <c r="A76" s="75"/>
      <c r="B76" s="501"/>
      <c r="C76" s="74"/>
      <c r="D76" s="534" t="str">
        <f>+D35</f>
        <v>PCT CA: Porcentaje de cumplimiento de los términos para la atención de los trámites ambientales para Concesiones de Agua</v>
      </c>
      <c r="E76" s="535"/>
      <c r="F76" s="128" t="str">
        <f>IFERROR(E35,"")</f>
        <v/>
      </c>
      <c r="G76" s="129" t="str">
        <f t="shared" ref="G76:I76" si="23">IFERROR(F35,"")</f>
        <v/>
      </c>
      <c r="H76" s="129" t="str">
        <f t="shared" si="23"/>
        <v/>
      </c>
      <c r="I76" s="130" t="str">
        <f t="shared" si="23"/>
        <v/>
      </c>
      <c r="J76" s="128" t="str">
        <f>IFERROR(E33/$F$70,"")</f>
        <v/>
      </c>
      <c r="K76" s="129" t="str">
        <f>IFERROR(F33/$G$70,"")</f>
        <v/>
      </c>
      <c r="L76" s="129" t="str">
        <f>IFERROR(G33/$H$70,"")</f>
        <v/>
      </c>
      <c r="M76" s="131" t="str">
        <f>IFERROR(H33/$I$70,"")</f>
        <v/>
      </c>
      <c r="N76" s="132" t="str">
        <f t="shared" ref="N76:O79" si="24">IFERROR(F76*J76,"")</f>
        <v/>
      </c>
      <c r="O76" s="129" t="str">
        <f t="shared" si="24"/>
        <v/>
      </c>
      <c r="P76" s="129" t="str">
        <f t="shared" ref="P76:Q79" si="25">IFERROR(H76*L76,"")</f>
        <v/>
      </c>
      <c r="Q76" s="131" t="str">
        <f t="shared" si="25"/>
        <v/>
      </c>
      <c r="R76" s="187"/>
      <c r="S76" s="73"/>
    </row>
    <row r="77" spans="1:19" ht="33.75" customHeight="1" x14ac:dyDescent="0.25">
      <c r="A77" s="75"/>
      <c r="B77" s="501"/>
      <c r="C77" s="74"/>
      <c r="D77" s="534" t="str">
        <f>+D45</f>
        <v>PCT PV: Porcentaje de cumplimiento de los términos para la atención de los trámites ambientales para  vertimiento</v>
      </c>
      <c r="E77" s="535"/>
      <c r="F77" s="128" t="str">
        <f>IFERROR(E45,"")</f>
        <v/>
      </c>
      <c r="G77" s="129" t="str">
        <f t="shared" ref="G77:I77" si="26">IFERROR(F45,"")</f>
        <v/>
      </c>
      <c r="H77" s="129" t="str">
        <f t="shared" si="26"/>
        <v/>
      </c>
      <c r="I77" s="130" t="str">
        <f t="shared" si="26"/>
        <v/>
      </c>
      <c r="J77" s="128" t="str">
        <f>IFERROR(E43/$F$70,"")</f>
        <v/>
      </c>
      <c r="K77" s="129" t="str">
        <f>IFERROR(F43/$G$70,"")</f>
        <v/>
      </c>
      <c r="L77" s="129" t="str">
        <f>IFERROR(G43/$H$70,"")</f>
        <v/>
      </c>
      <c r="M77" s="131" t="str">
        <f>IFERROR(H43/$I$70,"")</f>
        <v/>
      </c>
      <c r="N77" s="132" t="str">
        <f t="shared" si="24"/>
        <v/>
      </c>
      <c r="O77" s="129" t="str">
        <f t="shared" si="24"/>
        <v/>
      </c>
      <c r="P77" s="129" t="str">
        <f>IFERROR(H77*L77,"")</f>
        <v/>
      </c>
      <c r="Q77" s="131" t="str">
        <f t="shared" si="25"/>
        <v/>
      </c>
      <c r="R77" s="187"/>
      <c r="S77" s="73"/>
    </row>
    <row r="78" spans="1:19" ht="33.75" customHeight="1" x14ac:dyDescent="0.25">
      <c r="A78" s="75"/>
      <c r="B78" s="501"/>
      <c r="C78" s="74"/>
      <c r="D78" s="536" t="str">
        <f>+D56</f>
        <v>PCT AF: Porcentaje de cumplimiento de los términos para la atención de los trámites ambientales para  Aprovechamiento Forestal</v>
      </c>
      <c r="E78" s="537"/>
      <c r="F78" s="128" t="str">
        <f>IFERROR(E56,"")</f>
        <v/>
      </c>
      <c r="G78" s="129" t="str">
        <f>IFERROR(F56,"")</f>
        <v/>
      </c>
      <c r="H78" s="129" t="str">
        <f>IFERROR(G56,"")</f>
        <v/>
      </c>
      <c r="I78" s="130" t="str">
        <f>IFERROR(H56,"")</f>
        <v/>
      </c>
      <c r="J78" s="128" t="str">
        <f>IFERROR(E53/$F$70,"")</f>
        <v/>
      </c>
      <c r="K78" s="129" t="str">
        <f>IFERROR(F53/$G$70,"")</f>
        <v/>
      </c>
      <c r="L78" s="129" t="str">
        <f>IFERROR(G53/$H$70,"")</f>
        <v/>
      </c>
      <c r="M78" s="131" t="str">
        <f>IFERROR(H53/$I$70,"")</f>
        <v/>
      </c>
      <c r="N78" s="132" t="str">
        <f t="shared" si="24"/>
        <v/>
      </c>
      <c r="O78" s="129" t="str">
        <f t="shared" si="24"/>
        <v/>
      </c>
      <c r="P78" s="129" t="str">
        <f t="shared" si="25"/>
        <v/>
      </c>
      <c r="Q78" s="131" t="str">
        <f t="shared" si="25"/>
        <v/>
      </c>
      <c r="R78" s="187"/>
      <c r="S78" s="73"/>
    </row>
    <row r="79" spans="1:19" ht="43.5" customHeight="1" thickBot="1" x14ac:dyDescent="0.3">
      <c r="A79" s="75"/>
      <c r="B79" s="501"/>
      <c r="C79" s="74"/>
      <c r="D79" s="561" t="str">
        <f>+D66</f>
        <v>PCT PEA: Porcentaje de cumplimiento de los términos para la atención de los trámites ambientales para  Emisiones Admosféricas</v>
      </c>
      <c r="E79" s="562"/>
      <c r="F79" s="133" t="str">
        <f>IFERROR(E66,"")</f>
        <v/>
      </c>
      <c r="G79" s="134" t="str">
        <f t="shared" ref="G79:I79" si="27">IFERROR(F66,"")</f>
        <v/>
      </c>
      <c r="H79" s="134" t="str">
        <f t="shared" si="27"/>
        <v/>
      </c>
      <c r="I79" s="135" t="str">
        <f t="shared" si="27"/>
        <v/>
      </c>
      <c r="J79" s="133" t="str">
        <f>IFERROR(E64/$F$70,"")</f>
        <v/>
      </c>
      <c r="K79" s="134" t="str">
        <f>IFERROR(F64/$G$70,"")</f>
        <v/>
      </c>
      <c r="L79" s="134" t="str">
        <f>IFERROR(G64/$H$70,"")</f>
        <v/>
      </c>
      <c r="M79" s="136" t="str">
        <f>IFERROR(H64/$I$70,"")</f>
        <v/>
      </c>
      <c r="N79" s="137" t="str">
        <f t="shared" si="24"/>
        <v/>
      </c>
      <c r="O79" s="134" t="str">
        <f>IFERROR(G79*K79,"")</f>
        <v/>
      </c>
      <c r="P79" s="134" t="str">
        <f t="shared" si="25"/>
        <v/>
      </c>
      <c r="Q79" s="136" t="str">
        <f t="shared" si="25"/>
        <v/>
      </c>
      <c r="R79" s="187"/>
      <c r="S79" s="73"/>
    </row>
    <row r="80" spans="1:19" ht="33.75" customHeight="1" thickBot="1" x14ac:dyDescent="0.3">
      <c r="A80" s="75"/>
      <c r="B80" s="501"/>
      <c r="C80" s="74"/>
      <c r="D80" s="181"/>
      <c r="E80" s="181"/>
      <c r="F80" s="181"/>
      <c r="G80" s="181"/>
      <c r="H80" s="181"/>
      <c r="I80" s="181"/>
      <c r="J80" s="138">
        <f>SUM(J75:J79)</f>
        <v>0</v>
      </c>
      <c r="K80" s="139">
        <f>SUM(K75:K79)</f>
        <v>0</v>
      </c>
      <c r="L80" s="139">
        <f>SUM(L75:L79)</f>
        <v>0</v>
      </c>
      <c r="M80" s="140">
        <f t="shared" ref="M80" si="28">SUM(M75:M79)</f>
        <v>0</v>
      </c>
      <c r="N80" s="141">
        <f>SUM(N75:N79)</f>
        <v>0</v>
      </c>
      <c r="O80" s="139">
        <f t="shared" ref="O80:Q80" si="29">SUM(O75:O79)</f>
        <v>0</v>
      </c>
      <c r="P80" s="139">
        <f t="shared" si="29"/>
        <v>0</v>
      </c>
      <c r="Q80" s="140">
        <f t="shared" si="29"/>
        <v>0</v>
      </c>
      <c r="R80" s="188"/>
      <c r="S80" s="73"/>
    </row>
    <row r="81" spans="1:19" ht="15.75" thickBot="1" x14ac:dyDescent="0.3">
      <c r="A81" s="121"/>
      <c r="B81" s="502"/>
      <c r="C81" s="109"/>
      <c r="D81" s="109"/>
      <c r="E81" s="109"/>
      <c r="F81" s="109"/>
      <c r="G81" s="109"/>
      <c r="H81" s="109"/>
      <c r="I81" s="109"/>
      <c r="J81" s="109"/>
      <c r="K81" s="109"/>
      <c r="L81" s="109"/>
      <c r="M81" s="109"/>
      <c r="N81" s="109"/>
      <c r="O81" s="109"/>
      <c r="P81" s="109"/>
      <c r="Q81" s="193"/>
      <c r="R81" s="112"/>
      <c r="S81" s="86"/>
    </row>
    <row r="82" spans="1:19" ht="15.75" thickBot="1" x14ac:dyDescent="0.3">
      <c r="B82" s="205"/>
      <c r="C82" s="109"/>
      <c r="D82" s="109"/>
      <c r="E82" s="109"/>
      <c r="F82" s="109"/>
      <c r="G82" s="109"/>
      <c r="H82" s="109"/>
      <c r="I82" s="109"/>
      <c r="J82" s="109"/>
      <c r="K82" s="109"/>
      <c r="L82" s="109"/>
      <c r="M82" s="109"/>
      <c r="N82" s="109"/>
      <c r="O82" s="109"/>
      <c r="P82" s="109"/>
      <c r="Q82" s="109"/>
      <c r="R82" s="109"/>
      <c r="S82" s="112"/>
    </row>
    <row r="83" spans="1:19" ht="15.75" thickBot="1" x14ac:dyDescent="0.3">
      <c r="C83" s="74"/>
      <c r="I83" s="74"/>
    </row>
    <row r="84" spans="1:19" ht="17.25" thickBot="1" x14ac:dyDescent="0.35">
      <c r="A84" s="198"/>
      <c r="B84" s="201"/>
      <c r="C84" s="201"/>
      <c r="D84" s="202"/>
      <c r="E84" s="203"/>
      <c r="F84" s="203"/>
      <c r="G84" s="203"/>
      <c r="H84" s="203"/>
      <c r="I84" s="203"/>
      <c r="J84" s="203"/>
      <c r="K84" s="203"/>
      <c r="L84" s="203"/>
      <c r="M84" s="200"/>
      <c r="N84" s="195"/>
      <c r="O84" s="195"/>
      <c r="P84" s="195"/>
      <c r="Q84" s="195"/>
      <c r="R84" s="195"/>
      <c r="S84" s="71"/>
    </row>
    <row r="85" spans="1:19" ht="17.25" thickBot="1" x14ac:dyDescent="0.35">
      <c r="A85" s="199"/>
      <c r="B85" s="512" t="s">
        <v>201</v>
      </c>
      <c r="C85" s="513"/>
      <c r="D85" s="514"/>
      <c r="E85" s="514"/>
      <c r="F85" s="513"/>
      <c r="G85" s="513"/>
      <c r="H85" s="513"/>
      <c r="I85" s="513"/>
      <c r="J85" s="513"/>
      <c r="K85" s="513"/>
      <c r="L85" s="513"/>
      <c r="M85" s="513"/>
      <c r="N85" s="513"/>
      <c r="O85" s="513"/>
      <c r="P85" s="515"/>
      <c r="Q85" s="194"/>
      <c r="R85" s="206"/>
      <c r="S85" s="73"/>
    </row>
    <row r="86" spans="1:19" ht="16.5" x14ac:dyDescent="0.3">
      <c r="A86" s="199"/>
      <c r="B86" s="516">
        <v>1</v>
      </c>
      <c r="C86" s="517"/>
      <c r="D86" s="522" t="s">
        <v>162</v>
      </c>
      <c r="E86" s="523"/>
      <c r="F86" s="524"/>
      <c r="G86" s="525"/>
      <c r="H86" s="525"/>
      <c r="I86" s="525"/>
      <c r="J86" s="525"/>
      <c r="K86" s="525"/>
      <c r="L86" s="525"/>
      <c r="M86" s="525"/>
      <c r="N86" s="525"/>
      <c r="O86" s="525"/>
      <c r="P86" s="526"/>
      <c r="Q86" s="194"/>
      <c r="R86" s="206"/>
      <c r="S86" s="73"/>
    </row>
    <row r="87" spans="1:19" ht="16.5" x14ac:dyDescent="0.3">
      <c r="A87" s="199"/>
      <c r="B87" s="518"/>
      <c r="C87" s="519"/>
      <c r="D87" s="527" t="s">
        <v>1</v>
      </c>
      <c r="E87" s="528"/>
      <c r="F87" s="529"/>
      <c r="G87" s="530"/>
      <c r="H87" s="530"/>
      <c r="I87" s="530"/>
      <c r="J87" s="530"/>
      <c r="K87" s="530"/>
      <c r="L87" s="530"/>
      <c r="M87" s="530"/>
      <c r="N87" s="530"/>
      <c r="O87" s="530"/>
      <c r="P87" s="531"/>
      <c r="Q87" s="194"/>
      <c r="R87" s="206"/>
      <c r="S87" s="73"/>
    </row>
    <row r="88" spans="1:19" ht="16.5" x14ac:dyDescent="0.3">
      <c r="A88" s="199"/>
      <c r="B88" s="518"/>
      <c r="C88" s="519"/>
      <c r="D88" s="527" t="s">
        <v>202</v>
      </c>
      <c r="E88" s="528"/>
      <c r="F88" s="529"/>
      <c r="G88" s="530"/>
      <c r="H88" s="530"/>
      <c r="I88" s="530"/>
      <c r="J88" s="530"/>
      <c r="K88" s="530"/>
      <c r="L88" s="530"/>
      <c r="M88" s="530"/>
      <c r="N88" s="530"/>
      <c r="O88" s="530"/>
      <c r="P88" s="531"/>
      <c r="Q88" s="194"/>
      <c r="R88" s="206"/>
      <c r="S88" s="73"/>
    </row>
    <row r="89" spans="1:19" ht="16.5" x14ac:dyDescent="0.3">
      <c r="A89" s="199"/>
      <c r="B89" s="518"/>
      <c r="C89" s="519"/>
      <c r="D89" s="527" t="s">
        <v>160</v>
      </c>
      <c r="E89" s="528"/>
      <c r="F89" s="529"/>
      <c r="G89" s="530"/>
      <c r="H89" s="530"/>
      <c r="I89" s="530"/>
      <c r="J89" s="530"/>
      <c r="K89" s="530"/>
      <c r="L89" s="530"/>
      <c r="M89" s="530"/>
      <c r="N89" s="530"/>
      <c r="O89" s="530"/>
      <c r="P89" s="531"/>
      <c r="Q89" s="194"/>
      <c r="R89" s="206"/>
      <c r="S89" s="73"/>
    </row>
    <row r="90" spans="1:19" ht="16.5" x14ac:dyDescent="0.3">
      <c r="A90" s="199"/>
      <c r="B90" s="518"/>
      <c r="C90" s="519"/>
      <c r="D90" s="527" t="s">
        <v>203</v>
      </c>
      <c r="E90" s="528"/>
      <c r="F90" s="529"/>
      <c r="G90" s="530"/>
      <c r="H90" s="530"/>
      <c r="I90" s="530"/>
      <c r="J90" s="530"/>
      <c r="K90" s="530"/>
      <c r="L90" s="530"/>
      <c r="M90" s="530"/>
      <c r="N90" s="530"/>
      <c r="O90" s="530"/>
      <c r="P90" s="531"/>
      <c r="Q90" s="194"/>
      <c r="R90" s="206"/>
      <c r="S90" s="73"/>
    </row>
    <row r="91" spans="1:19" ht="16.5" x14ac:dyDescent="0.3">
      <c r="A91" s="199"/>
      <c r="B91" s="518"/>
      <c r="C91" s="519"/>
      <c r="D91" s="527" t="s">
        <v>163</v>
      </c>
      <c r="E91" s="528"/>
      <c r="F91" s="529"/>
      <c r="G91" s="530"/>
      <c r="H91" s="530"/>
      <c r="I91" s="530"/>
      <c r="J91" s="530"/>
      <c r="K91" s="530"/>
      <c r="L91" s="530"/>
      <c r="M91" s="530"/>
      <c r="N91" s="530"/>
      <c r="O91" s="530"/>
      <c r="P91" s="531"/>
      <c r="Q91" s="194"/>
      <c r="R91" s="206"/>
      <c r="S91" s="73"/>
    </row>
    <row r="92" spans="1:19" ht="17.25" thickBot="1" x14ac:dyDescent="0.35">
      <c r="A92" s="199"/>
      <c r="B92" s="520"/>
      <c r="C92" s="521"/>
      <c r="D92" s="538" t="s">
        <v>204</v>
      </c>
      <c r="E92" s="539"/>
      <c r="F92" s="509"/>
      <c r="G92" s="510"/>
      <c r="H92" s="510"/>
      <c r="I92" s="510"/>
      <c r="J92" s="510"/>
      <c r="K92" s="510"/>
      <c r="L92" s="510"/>
      <c r="M92" s="510"/>
      <c r="N92" s="510"/>
      <c r="O92" s="510"/>
      <c r="P92" s="511"/>
      <c r="Q92" s="194"/>
      <c r="R92" s="206"/>
      <c r="S92" s="73"/>
    </row>
    <row r="93" spans="1:19" ht="15.75" thickBot="1" x14ac:dyDescent="0.3">
      <c r="A93" s="197"/>
      <c r="B93" s="196"/>
      <c r="C93" s="196"/>
      <c r="D93" s="204"/>
      <c r="E93" s="196"/>
      <c r="F93" s="196"/>
      <c r="G93" s="196"/>
      <c r="H93" s="196"/>
      <c r="I93" s="196"/>
      <c r="J93" s="196"/>
      <c r="K93" s="196"/>
      <c r="L93" s="196"/>
      <c r="M93" s="196"/>
      <c r="N93" s="196"/>
      <c r="O93" s="196"/>
      <c r="P93" s="196"/>
      <c r="Q93" s="196"/>
      <c r="R93" s="196"/>
      <c r="S93" s="112"/>
    </row>
  </sheetData>
  <sheetProtection insertColumns="0" insertRows="0"/>
  <mergeCells count="81">
    <mergeCell ref="K55:L55"/>
    <mergeCell ref="D59:I59"/>
    <mergeCell ref="G60:H60"/>
    <mergeCell ref="D61:I61"/>
    <mergeCell ref="D79:E79"/>
    <mergeCell ref="D73:E74"/>
    <mergeCell ref="J73:M73"/>
    <mergeCell ref="G49:I50"/>
    <mergeCell ref="K56:L56"/>
    <mergeCell ref="N73:Q73"/>
    <mergeCell ref="K54:L54"/>
    <mergeCell ref="K50:L50"/>
    <mergeCell ref="K52:L52"/>
    <mergeCell ref="K65:L65"/>
    <mergeCell ref="K53:L53"/>
    <mergeCell ref="K62:L62"/>
    <mergeCell ref="K63:L63"/>
    <mergeCell ref="K64:L64"/>
    <mergeCell ref="K66:L66"/>
    <mergeCell ref="K70:L70"/>
    <mergeCell ref="K49:L49"/>
    <mergeCell ref="K51:L51"/>
    <mergeCell ref="F92:P92"/>
    <mergeCell ref="B85:P85"/>
    <mergeCell ref="B86:C92"/>
    <mergeCell ref="D86:E86"/>
    <mergeCell ref="F86:P86"/>
    <mergeCell ref="D87:E87"/>
    <mergeCell ref="F87:P87"/>
    <mergeCell ref="D88:E88"/>
    <mergeCell ref="F88:P88"/>
    <mergeCell ref="D89:E89"/>
    <mergeCell ref="F89:P89"/>
    <mergeCell ref="D91:E91"/>
    <mergeCell ref="F91:P91"/>
    <mergeCell ref="D92:E92"/>
    <mergeCell ref="D90:E90"/>
    <mergeCell ref="F90:P90"/>
    <mergeCell ref="D49:D50"/>
    <mergeCell ref="E49:E50"/>
    <mergeCell ref="F49:F50"/>
    <mergeCell ref="B19:B81"/>
    <mergeCell ref="D19:I19"/>
    <mergeCell ref="G20:H20"/>
    <mergeCell ref="D21:I21"/>
    <mergeCell ref="D28:I28"/>
    <mergeCell ref="G29:H29"/>
    <mergeCell ref="D30:I30"/>
    <mergeCell ref="D40:I40"/>
    <mergeCell ref="D75:E75"/>
    <mergeCell ref="D76:E76"/>
    <mergeCell ref="D77:E77"/>
    <mergeCell ref="D78:E78"/>
    <mergeCell ref="F73:I73"/>
    <mergeCell ref="K22:L22"/>
    <mergeCell ref="K23:L23"/>
    <mergeCell ref="K24:L24"/>
    <mergeCell ref="K26:L26"/>
    <mergeCell ref="D27:I27"/>
    <mergeCell ref="K25:L25"/>
    <mergeCell ref="K31:L31"/>
    <mergeCell ref="K32:L32"/>
    <mergeCell ref="K48:L48"/>
    <mergeCell ref="K35:L35"/>
    <mergeCell ref="A1:R1"/>
    <mergeCell ref="A2:R3"/>
    <mergeCell ref="A4:D4"/>
    <mergeCell ref="P4:R4"/>
    <mergeCell ref="A5:R5"/>
    <mergeCell ref="F14:M14"/>
    <mergeCell ref="K34:L34"/>
    <mergeCell ref="K44:L44"/>
    <mergeCell ref="K33:L33"/>
    <mergeCell ref="F15:M15"/>
    <mergeCell ref="D38:I38"/>
    <mergeCell ref="H39:I39"/>
    <mergeCell ref="K41:L41"/>
    <mergeCell ref="K42:L42"/>
    <mergeCell ref="K43:L43"/>
    <mergeCell ref="K45:L45"/>
    <mergeCell ref="D48:I48"/>
  </mergeCells>
  <conditionalFormatting sqref="F14">
    <cfRule type="expression" dxfId="4" priority="1">
      <formula>F13="SI SE REPORTA"</formula>
    </cfRule>
  </conditionalFormatting>
  <conditionalFormatting sqref="G12">
    <cfRule type="notContainsBlanks" dxfId="3" priority="5">
      <formula>LEN(TRIM(G12))&gt;0</formula>
    </cfRule>
  </conditionalFormatting>
  <conditionalFormatting sqref="I12">
    <cfRule type="notContainsBlanks" dxfId="2" priority="4">
      <formula>LEN(TRIM(I12))&gt;0</formula>
    </cfRule>
  </conditionalFormatting>
  <conditionalFormatting sqref="K12">
    <cfRule type="notContainsBlanks" dxfId="1" priority="3">
      <formula>LEN(TRIM(K12))&gt;0</formula>
    </cfRule>
  </conditionalFormatting>
  <conditionalFormatting sqref="M12">
    <cfRule type="notContainsBlanks" dxfId="0" priority="2">
      <formula>LEN(TRIM(M12))&gt;0</formula>
    </cfRule>
  </conditionalFormatting>
  <dataValidations count="4">
    <dataValidation allowBlank="1" showInputMessage="1" showErrorMessage="1" sqref="E46:I47 E36:I37 F67:I68 E67:E69 E71:I72 E80:R80 E27:H27 I52:I54 E57:I58 E25:I25 E34:H34 I32:I34 E44:H44 I42:I44 E55:I55 E65:H65 I63:I65 J75:M79 F75:I75" xr:uid="{A93DB195-80A0-460D-880F-99689D3C9431}"/>
    <dataValidation type="whole" operator="greaterThanOrEqual" allowBlank="1" showErrorMessage="1" errorTitle="ERROR" error="Escriba un número igual o mayor que 0" promptTitle="ERROR" prompt="Escriba un número igual o mayor que 0" sqref="E23:H24 E32:H33 E42:H43 E52:H54 E63:H64" xr:uid="{EAE8A76A-81E7-4E8A-ACDF-1503C2030851}">
      <formula1>0</formula1>
    </dataValidation>
    <dataValidation type="list" allowBlank="1" showInputMessage="1" showErrorMessage="1" sqref="J12 F12 H12 L12" xr:uid="{95841DCD-1F42-4E65-A2AD-145B8DF0B70B}">
      <formula1>"SI APLICA, NO APLICA"</formula1>
    </dataValidation>
    <dataValidation type="list" allowBlank="1" showInputMessage="1" showErrorMessage="1" sqref="F13 H13 J13 L13" xr:uid="{F474DFF0-B499-4BEF-A476-F9A8013CE2B6}">
      <formula1>"NO SE REPORTA, SI SE REPORTA"</formula1>
    </dataValidation>
  </dataValidations>
  <hyperlinks>
    <hyperlink ref="B9" location="'ANEXO 3'!A1" display="VOLVER AL INDICE" xr:uid="{CF513A4F-DB96-4DFF-AD99-97C38F495D3A}"/>
  </hyperlinks>
  <pageMargins left="0.25" right="0.25" top="0.75" bottom="0.75" header="0.3" footer="0.3"/>
  <pageSetup paperSize="178" orientation="landscape"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Tiempos_HM</vt:lpstr>
      <vt:lpstr>Tiempos_REPROTE</vt:lpstr>
      <vt:lpstr>acumula</vt:lpstr>
      <vt:lpstr>Tiempos_HM!Área_de_impresión</vt:lpstr>
      <vt:lpstr>cobertura</vt:lpstr>
      <vt:lpstr>Desagregaci</vt:lpstr>
      <vt:lpstr>enfoque</vt:lpstr>
      <vt:lpstr>fuente</vt:lpstr>
      <vt:lpstr>orienta</vt:lpstr>
      <vt:lpstr>periodicidad</vt:lpstr>
      <vt:lpstr>tipo</vt:lpstr>
      <vt:lpstr>tipounidad</vt:lpstr>
      <vt:lpstr>Tiempos_HM!Títulos_a_imprimir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2024-03-05T14:52:23Z</dcterms:modified>
  <cp:category/>
  <cp:contentStatus/>
</cp:coreProperties>
</file>