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16" documentId="13_ncr:1_{38EEC629-88FD-43FB-B5CF-A0DACBD78273}" xr6:coauthVersionLast="47" xr6:coauthVersionMax="47" xr10:uidLastSave="{A5E82958-7383-4588-8004-8D3369CABFB6}"/>
  <bookViews>
    <workbookView xWindow="-120" yWindow="-120" windowWidth="20730" windowHeight="11040" firstSheet="2" activeTab="2" xr2:uid="{00000000-000D-0000-FFFF-FFFF00000000}"/>
  </bookViews>
  <sheets>
    <sheet name="Listas" sheetId="2" state="hidden" r:id="rId1"/>
    <sheet name="Instructivo" sheetId="5" r:id="rId2"/>
    <sheet name="avace manglar_HM" sheetId="1" r:id="rId3"/>
    <sheet name="MANGLAR_REPORTE" sheetId="8" r:id="rId4"/>
    <sheet name="Hoja1" sheetId="7" r:id="rId5"/>
  </sheets>
  <externalReferences>
    <externalReference r:id="rId6"/>
    <externalReference r:id="rId7"/>
    <externalReference r:id="rId8"/>
    <externalReference r:id="rId9"/>
  </externalReferences>
  <definedNames>
    <definedName name="_Toc467769473" localSheetId="3">MANGLAR_REPORTE!#REF!</definedName>
    <definedName name="acumula" localSheetId="3">[1]Listas!$B$36:$B$40</definedName>
    <definedName name="acumula">Listas!$B$36:$B$40</definedName>
    <definedName name="_xlnm.Print_Area" localSheetId="2">'avace manglar_HM'!$B$1:$Q$80</definedName>
    <definedName name="cobertura">Listas!$D$30:$D$33</definedName>
    <definedName name="CPC" localSheetId="3">#REF!</definedName>
    <definedName name="CPC">#REF!</definedName>
    <definedName name="Desagregaci" localSheetId="3">[1]Listas!$D$30:$D$35</definedName>
    <definedName name="Desagregaci">Listas!$D$30:$D$35</definedName>
    <definedName name="enfoque" localSheetId="3">[1]Listas!$D$22:$D$27</definedName>
    <definedName name="enfoque">Listas!$D$22:$D$27</definedName>
    <definedName name="fuente">Listas!$B$3:$B$4</definedName>
    <definedName name="GASTOS" comment="OPCION SI O NO">[2]Formulas!$D$33:$D$34</definedName>
    <definedName name="GGG">'[3]Datos Generales'!$H$5:$H$37</definedName>
    <definedName name="HH" comment="OPCION SI O NO">[3]Formulas!$D$33:$D$34</definedName>
    <definedName name="Informe" comment="OPCION SI O NO">[2]Formulas!$D$33:$D$34</definedName>
    <definedName name="IPP_20162">#REF!</definedName>
    <definedName name="JJ" comment="SI SE REPORTA">[3]Formulas!$F$33:$F$34</definedName>
    <definedName name="KK" comment="OPCION SI O NO">[3]Formulas!$D$33:$D$34</definedName>
    <definedName name="LINEAS2020">#REF!</definedName>
    <definedName name="Lista_CAR" localSheetId="3">'[4]Datos Generales'!$H$5:$H$37</definedName>
    <definedName name="Lista_CAR">#REF!</definedName>
    <definedName name="ll" localSheetId="3">#REF!</definedName>
    <definedName name="ll">#REF!</definedName>
    <definedName name="mATRIZ" localSheetId="3">#REF!</definedName>
    <definedName name="mATRIZ">#REF!</definedName>
    <definedName name="orienta" localSheetId="3">[1]Listas!$D$38:$D$40</definedName>
    <definedName name="orienta">Listas!$D$38:$D$40</definedName>
    <definedName name="periodicidad" localSheetId="3">[1]Listas!$B$12:$B$19</definedName>
    <definedName name="periodicidad">Listas!$B$12:$B$19</definedName>
    <definedName name="PROGRAMAS" localSheetId="3">#REF!</definedName>
    <definedName name="PROGRAMAS">#REF!</definedName>
    <definedName name="PROYECTOS" localSheetId="3">#REF!</definedName>
    <definedName name="PROYECTOS">#REF!</definedName>
    <definedName name="REPORTE" localSheetId="3">[4]Formulas!$F$33:$F$34</definedName>
    <definedName name="REPORTE">[4]Formulas!$F$33:$F$34</definedName>
    <definedName name="SI" localSheetId="3">[4]Formulas!$D$33:$D$34</definedName>
    <definedName name="SI">[4]Formulas!$D$33:$D$34</definedName>
    <definedName name="tipo" localSheetId="3">[1]Listas!$B$7:$B$9</definedName>
    <definedName name="tipo">Listas!$B$7:$B$9</definedName>
    <definedName name="tipounidad" localSheetId="3">[1]Listas!$B$22:$B$33</definedName>
    <definedName name="tipounidad">Listas!$B$22:$B$33</definedName>
    <definedName name="_xlnm.Print_Titles" localSheetId="2">'avace manglar_HM'!$1:$7</definedName>
    <definedName name="Vigencias" localSheetId="3">#REF!</definedName>
    <definedName name="Vigenci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2" i="8" l="1"/>
  <c r="G72" i="8"/>
  <c r="H72" i="8"/>
  <c r="I72" i="8"/>
  <c r="F73" i="8"/>
  <c r="G73" i="8"/>
  <c r="H73" i="8"/>
  <c r="I73" i="8"/>
  <c r="F74" i="8"/>
  <c r="G74" i="8"/>
  <c r="H74" i="8"/>
  <c r="I74" i="8"/>
  <c r="F75" i="8"/>
  <c r="G75" i="8"/>
  <c r="H75" i="8"/>
  <c r="I75" i="8"/>
  <c r="F76" i="8"/>
  <c r="G76" i="8"/>
  <c r="H76" i="8"/>
  <c r="I76" i="8"/>
  <c r="I71" i="8"/>
  <c r="H71" i="8"/>
  <c r="G71" i="8"/>
  <c r="F71" i="8"/>
  <c r="F37" i="8"/>
  <c r="K37" i="8" s="1"/>
  <c r="F38" i="8"/>
  <c r="K38" i="8" s="1"/>
  <c r="F39" i="8"/>
  <c r="K39" i="8" s="1"/>
  <c r="F40" i="8"/>
  <c r="K40" i="8" s="1"/>
  <c r="F41" i="8"/>
  <c r="K41" i="8" s="1"/>
  <c r="F36" i="8"/>
  <c r="K36" i="8" s="1"/>
  <c r="J71" i="8" l="1"/>
  <c r="J42" i="8"/>
  <c r="I42" i="8"/>
  <c r="H42" i="8"/>
  <c r="G42" i="8"/>
  <c r="F35" i="8"/>
  <c r="J74" i="8" l="1"/>
  <c r="J76" i="8"/>
  <c r="F61" i="8"/>
  <c r="O53" i="8"/>
  <c r="O52" i="8"/>
  <c r="O51" i="8"/>
  <c r="O50" i="8"/>
  <c r="O49" i="8"/>
  <c r="O48" i="8"/>
  <c r="I54" i="8"/>
  <c r="J54" i="8"/>
  <c r="K54" i="8"/>
  <c r="L54" i="8"/>
  <c r="M54" i="8"/>
  <c r="N54" i="8"/>
  <c r="G54" i="8"/>
  <c r="I66" i="8"/>
  <c r="H66" i="8"/>
  <c r="G66" i="8"/>
  <c r="F66" i="8"/>
  <c r="I65" i="8"/>
  <c r="H65" i="8"/>
  <c r="G65" i="8"/>
  <c r="F65" i="8"/>
  <c r="J65" i="8" s="1"/>
  <c r="I64" i="8"/>
  <c r="H64" i="8"/>
  <c r="G64" i="8"/>
  <c r="F64" i="8"/>
  <c r="I63" i="8"/>
  <c r="H63" i="8"/>
  <c r="G63" i="8"/>
  <c r="F63" i="8"/>
  <c r="J63" i="8" s="1"/>
  <c r="I62" i="8"/>
  <c r="H62" i="8"/>
  <c r="G62" i="8"/>
  <c r="F62" i="8"/>
  <c r="I61" i="8"/>
  <c r="H61" i="8"/>
  <c r="G61" i="8"/>
  <c r="H54" i="8"/>
  <c r="E53" i="8"/>
  <c r="E51" i="8"/>
  <c r="E49" i="8"/>
  <c r="F47" i="8"/>
  <c r="F53" i="8"/>
  <c r="E66" i="8" s="1"/>
  <c r="E76" i="8" s="1"/>
  <c r="F52" i="8"/>
  <c r="E65" i="8" s="1"/>
  <c r="E75" i="8" s="1"/>
  <c r="F51" i="8"/>
  <c r="E64" i="8" s="1"/>
  <c r="E74" i="8" s="1"/>
  <c r="F50" i="8"/>
  <c r="E63" i="8" s="1"/>
  <c r="E73" i="8" s="1"/>
  <c r="F49" i="8"/>
  <c r="E62" i="8" s="1"/>
  <c r="E72" i="8" s="1"/>
  <c r="F48" i="8"/>
  <c r="E61" i="8" s="1"/>
  <c r="E71" i="8" s="1"/>
  <c r="O13" i="8"/>
  <c r="M13" i="8"/>
  <c r="K13" i="8"/>
  <c r="I13" i="8"/>
  <c r="I12" i="8"/>
  <c r="F4" i="8"/>
  <c r="B2" i="8"/>
  <c r="J62" i="8" l="1"/>
  <c r="J64" i="8"/>
  <c r="J66" i="8"/>
  <c r="J61" i="8"/>
  <c r="E60" i="8"/>
  <c r="E70" i="8" s="1"/>
  <c r="J73" i="8"/>
  <c r="J72" i="8"/>
  <c r="J75" i="8"/>
  <c r="O54" i="8"/>
  <c r="F67" i="8"/>
  <c r="I67" i="8"/>
  <c r="O12" i="8" s="1"/>
  <c r="H67" i="8"/>
  <c r="M12" i="8" s="1"/>
  <c r="G67" i="8"/>
  <c r="K12" i="8" s="1"/>
  <c r="D2" i="7" l="1"/>
  <c r="D3" i="7" s="1"/>
  <c r="D4" i="7" s="1"/>
  <c r="D5" i="7" s="1"/>
  <c r="D6" i="7" s="1"/>
  <c r="D7" i="7" s="1"/>
  <c r="D8" i="7" s="1"/>
  <c r="D9" i="7" s="1"/>
  <c r="D10" i="7" s="1"/>
  <c r="D11" i="7" s="1"/>
  <c r="D12" i="7" s="1"/>
  <c r="D13" i="7" s="1"/>
  <c r="D14" i="7" s="1"/>
</calcChain>
</file>

<file path=xl/sharedStrings.xml><?xml version="1.0" encoding="utf-8"?>
<sst xmlns="http://schemas.openxmlformats.org/spreadsheetml/2006/main" count="415" uniqueCount="283">
  <si>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</si>
  <si>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</si>
  <si>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</si>
  <si>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</si>
  <si>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</si>
  <si>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</si>
  <si>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</si>
  <si>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</si>
  <si>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</si>
  <si>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</si>
  <si>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</si>
  <si>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</si>
  <si>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</si>
  <si>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</si>
  <si>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</si>
  <si>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</si>
  <si>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</si>
  <si>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</si>
  <si>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</si>
  <si>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</si>
  <si>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</si>
  <si>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</si>
  <si>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</si>
  <si>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</si>
  <si>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</si>
  <si>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</si>
  <si>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</si>
  <si>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</si>
  <si>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</si>
  <si>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</si>
  <si>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</si>
  <si>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</si>
  <si>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</si>
  <si>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</si>
  <si>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</si>
  <si>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</si>
  <si>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</si>
  <si>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</si>
  <si>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</si>
  <si>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</si>
  <si>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</si>
  <si>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</si>
  <si>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</si>
  <si>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</si>
  <si>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</si>
  <si>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</si>
  <si>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</si>
  <si>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</si>
  <si>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</si>
  <si>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</si>
  <si>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</si>
  <si>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</si>
  <si>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</si>
  <si>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</si>
  <si>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</si>
  <si>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</si>
  <si>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</si>
  <si>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</si>
  <si>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</si>
  <si>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</si>
  <si>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</si>
  <si>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</si>
  <si>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</si>
  <si>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</si>
  <si>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</si>
  <si>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</si>
  <si>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</si>
  <si>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</si>
  <si>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</si>
  <si>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</si>
  <si>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</si>
  <si>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</si>
  <si>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</si>
  <si>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</si>
  <si>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</si>
  <si>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</si>
  <si>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</si>
  <si>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</si>
  <si>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</si>
  <si>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</si>
  <si>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</si>
  <si>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</si>
  <si>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</si>
  <si>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</si>
  <si>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</si>
  <si>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</si>
  <si>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</si>
  <si>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</si>
  <si>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</si>
  <si>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</si>
  <si>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</si>
  <si>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</si>
  <si>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</si>
  <si>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</si>
  <si>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</si>
  <si>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</si>
  <si>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</si>
  <si>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</si>
  <si>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</si>
  <si>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</si>
  <si>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</si>
  <si>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</si>
  <si>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</si>
  <si>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</si>
  <si>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</si>
  <si>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</si>
  <si>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</si>
  <si>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</si>
  <si>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</si>
  <si>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</si>
  <si>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</si>
  <si>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</si>
  <si>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</si>
  <si>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</si>
  <si>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</si>
  <si>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</si>
  <si>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</si>
  <si>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</si>
  <si>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</si>
  <si>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</si>
  <si>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</si>
  <si>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</si>
  <si>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</si>
  <si>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</si>
  <si>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</si>
  <si>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</si>
  <si>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</si>
  <si>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</si>
  <si>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</si>
  <si>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</si>
  <si>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</si>
  <si>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</si>
  <si>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</si>
  <si>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</si>
  <si>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</si>
  <si>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</si>
  <si>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</si>
  <si>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</si>
  <si>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</si>
  <si>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</si>
  <si>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</si>
  <si>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</si>
  <si>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</si>
  <si>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</si>
  <si>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</si>
  <si>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</si>
  <si>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</si>
  <si>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</si>
  <si>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</si>
  <si>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</si>
  <si>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</si>
  <si>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</si>
  <si>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</si>
  <si>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</si>
  <si>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</si>
  <si>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</si>
  <si>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</si>
  <si>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</si>
  <si>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</si>
  <si>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</si>
  <si>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</si>
  <si>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</si>
  <si>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</si>
  <si>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</si>
  <si>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</si>
  <si>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</si>
  <si>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</si>
  <si>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</si>
  <si>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</si>
  <si>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</si>
  <si>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</si>
  <si>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</si>
  <si>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Asuntos Marinos, Costero y Recursos Acuáticos - DAMCRA</t>
  </si>
  <si>
    <t>Correo institucional: servicioalciudadano@minambiente.gov.co</t>
  </si>
  <si>
    <t xml:space="preserve">"Conmutador: +57 6013323400, Whatsapp: +57 3102213891
Línea gratuita nacional: 018000919301
Línea Celular: +57 3133463676"													</t>
  </si>
  <si>
    <t>Avance en el ordenamiento del manglar</t>
  </si>
  <si>
    <t>Ley 99 de 1993</t>
  </si>
  <si>
    <t>Define las funciones del Minambiente confiriendo las obligaciones de: formular las políticas nacionales en relación con el medio ambiente y los recursos naturales renovables, establecer reglas y criterios de ordenamiento ambiental del uso del territorio, y fijar las pautas generales para el ordenamiento y manejo de cuencas hidrográficas y demás áreas de manejo especial</t>
  </si>
  <si>
    <t>Resolución 1263 de 2018</t>
  </si>
  <si>
    <t>Señala que el proceso de ordenamiento del manglar compete a las Corporaciones Autónomas Regionales y de Desarrollo Sostenible, las autoridades ambientales de los Grandes Centros Urbanos creadas mediante la Ley 768 de 2002 y los Establecimientos Públicos Ambientales de que trata la Ley 1617 de 2013.  
 De acuerdo con la Resolución 1263 de 2018 el proceso de ordenamiento del manglar se concibe en dos grandes momentos, el primero asociado a la caracterización, diagnóstico y zonificación del manglar que definirá entre otras cosas las zonas de manejo, su categoría de zonificación y su régimen de uso. El otro momento considera la definición particular de lineamientos de manejo integrado para cada una de las zonas precisadas en los estudios de caracterización, diagnóstico y zonificación. 
Por otra parte, la adopción de los estudios de caracterización diagnóstico y zonificación del manglar es competencia del Minambiente, de acuerdo con lo señalado en la Resolución 1263 de 2018</t>
  </si>
  <si>
    <t xml:space="preserve"> Ley 2243 de 2022,</t>
  </si>
  <si>
    <t xml:space="preserve">Se reitera que éste se deberá abordar con participación y concertación de las comunidades locales y pueblos étnicos, y que los resultados se consideran determinantes ambientales que orientan la actualización, adopción e implementación de los instrumentos de ordenamiento territorial. </t>
  </si>
  <si>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</si>
  <si>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</si>
  <si>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</si>
  <si>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</si>
  <si>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t>Línea base</t>
  </si>
  <si>
    <t>Datos generales de los POMIUACS:  Unidad Ambiental Costera objeto de ordenación y manejo en la jurisdicción de la Autoridad Ambiental</t>
  </si>
  <si>
    <t>Programación de Meta anual de avance en (%) en la formulación y/o ajuste de cada POMIUAC priorizado en el PAC</t>
  </si>
  <si>
    <t xml:space="preserve">Reporte porcentaje de avance alcanzado en la formulación y/o ajuste de cada POMIUAC </t>
  </si>
  <si>
    <t>Cálculo del indicador: Reporte de avance en (%) del cumplimiento de la meta anual en la formulación y/o ajuste de cada POMIUAC</t>
  </si>
  <si>
    <t>Indicador Complementario (avance + avance rezago)</t>
  </si>
  <si>
    <t>Informes de Gestión de las Autoridades Ambientales</t>
  </si>
  <si>
    <t xml:space="preserve">Total </t>
  </si>
  <si>
    <t>2.13.1. Otra Cúal?</t>
  </si>
  <si>
    <t>Jurisdicción Autoridad Ambiental</t>
  </si>
  <si>
    <t xml:space="preserve">Actualizar e implementar a 2030 el cien por ciento (100%) del “Programa Nacional Uso Sostenible, Manejo y Conservación de los Ecosistemas de Manglar”. Dicho programa incluye la línea estratégica de: “Ordenamiento: Desarrollar e implementar el ordenamiento del manglar que permita incidir en ámbitos prioritarios de planificación territorial y sectorial”, que considera, entre otras, las acciones de: “Formular, complementar o actualizar los estudios de caracterización diagnóstico y zonificación del manglar en atención de lo precisado en la Resolución 1263 de 2018”, “Formular o actualizar los lineamientos de manejo para las zonas definidas en los estudios de caracterización diagnóstico y zonificación, que deberán, además, incluir acciones en torno a la adaptación y mitigación al cambio climático”, “Implementar de manera participativa y articulada los lineamientos de manejo formulados para cada zona, a través de un acompañamiento coordinado inter institucional a las comunidades que tradicionalmente se han relacionado con el ecosistema de manglar”, e “Incidir en la formulación de los instrumentos de ordenamiento territorial para la inclusión de los determinantes ambientales en torno a la gestión integral del manglar, en los componentes: general, urbano y rural, el programa de ejecución, la cartografía y el proyecto de acuerdo”. </t>
  </si>
  <si>
    <t>Autoridades Ambientales</t>
  </si>
  <si>
    <t xml:space="preserve">Metas ODS: 
Objetivo 13. Adoptar medidas urgentes para combatir el cambio climático y sus efectos. 
13.1 Fortalecer la resiliencia y la capacidad de adaptación a los riesgos relacionados con el clima y los desastres naturales en todos los países. 
13.2 Incorporar medidas relativas al cambio climático en las políticas, estrategias y planes nacionales. 
13.3 Mejorar la educación, la sensibilización y la capacidad humana e institucional respecto de la mitigación del cambio climático, la adaptación a él, la reducción de sus efectos y la alerta temprana. 
Objetivo 14. Conservar y utilizar sosteniblemente los océanos, los mares y los recursos marinos para el desarrollo sostenible. 
14.1 Prevenir y reducir significativamente la contaminación marina de todo tipo, en particular la producida por actividades realizadas en tierra, incluidos los detritos marinos y la polución por nutrientes. 
14.2 Gestionar y proteger sosteniblemente los ecosistemas marinos y costeros para evitar efectos adversos importantes, incluso fortaleciendo su resiliencia, y adoptar medidas para restaurarlos a fin de restablecer la salud y la productividad de los océanos. 
14.3 Minimizar y abordar los efectos de la acidificación de los océanos, incluso mediante una mayor cooperación científica a todos los niveles. 
14.4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 
</t>
  </si>
  <si>
    <t>Metas NDC y Ley de Acción Climática 
- Adopción e implementación del 100% de los POMIUAC con acciones de adaptación basada en ecosistemas (AbE) sobre manglar y pastos marinos, y otros ecosistemas costeros. 
- Incremento en un 15% el porcentaje de ecosistemas o unidades de análisis ecosistémicas no representados o subrepresentados incluidas en el SINAP. 
- Incremento de 18.000 hectáreas en proceso de restauración, rehabilitación y/o recuperación ecológica en áreas protegidas del Sistema de Parques Nacionales Naturales y sus zonas de influencia (100 mil hectáreas a 2030 en la Ley de Acción Climática). 
- Incrementar el porcentaje de la red de monitoreo con transmisión en tiempo real (de 24% a 35%) conectada a sistemas de alerta temprana al 2030. 
- Actualización e implementación en un 50% del "Programa nacional uso sostenible, manejo y conservación de los ecosistemas de manglar" a 2030 (100% en Ley de Acción Climática). 
- Seis (6) iniciativas de adaptación al cambio climático y gestión del riesgo para el uso sostenible de los manglares (ecosistema de carbono azul) en implementación, con plazo a 2030. 
- Incorporar a 2030 la Adaptación Basada en Ecosistemas (AbE) en el cien por ciento (100%) de las Áreas Marinas Protegidas que hacen parte del Subsistema de Áreas Marinas Protegidas del SINAP, a través de medidas de gestión del cambio climático.  
- Declarar a 2030, un mínimo del treinta por ciento (30%) de los mares y áreas continentales bajo categorías de protección o estrategias complementarias de conservación.  
- A 2030, el 100% del Plan Maestro de Erosión Costera estará actualizado, adoptado y en proceso de implementación.  
- Intervenir a 2025 los puntos diagnosticados como de gran impacto y de impacto extremo bajo la implementación del plan maestro de erosión costera, como medida de mitigación de los impactos socio económicos y ecológicos de más del 11% de la población colombiana ubicada en zonas costeras.</t>
  </si>
  <si>
    <t xml:space="preserve">Pagína Web MinAmbiente www.minambiente.gov.co </t>
  </si>
  <si>
    <t>Ximena Rojas Giraldo</t>
  </si>
  <si>
    <t>Directora de Asuntos Marinos, Costero y Recursos Acuáticos - DAMCRA</t>
  </si>
  <si>
    <t>Directora</t>
  </si>
  <si>
    <t>xrojas@minambiente.gov.co</t>
  </si>
  <si>
    <t>Ministerio de Ambiente y Desarrollo Sostenible</t>
  </si>
  <si>
    <t>+57 601 3323400</t>
  </si>
  <si>
    <t>Gustavo Adolfo Carrión Barrero</t>
  </si>
  <si>
    <t>Dirección de Ordenamiento Ambiental Territorial y Sistema Nacional Ambiental</t>
  </si>
  <si>
    <t>Director</t>
  </si>
  <si>
    <t>gacarrionb@minambiente.gov.co</t>
  </si>
  <si>
    <t>MATRIZ DE REPORTE DE AVANCE DE INDICADORES MÍNIMOS DE GESTIÓN INCORPORADOS EN LA RESOLUCIÓN XXXXXX</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</si>
  <si>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</si>
  <si>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</si>
  <si>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</si>
  <si>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</si>
  <si>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</si>
  <si>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</si>
  <si>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</si>
  <si>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</si>
  <si>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</si>
  <si>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NO SE REPORTA</t>
  </si>
  <si>
    <t>SI SE REPORTA</t>
  </si>
  <si>
    <t xml:space="preserve">Observaciones </t>
  </si>
  <si>
    <t>Metodología de cálculo</t>
  </si>
  <si>
    <t>Autoridades Ambientales 
( a )</t>
  </si>
  <si>
    <t>Avance del ordenamiento
acumulado
(%)</t>
  </si>
  <si>
    <t>Observaciones</t>
  </si>
  <si>
    <t>N°</t>
  </si>
  <si>
    <t>Año 1</t>
  </si>
  <si>
    <t>Año 2</t>
  </si>
  <si>
    <t>Año 3</t>
  </si>
  <si>
    <t>Año 4</t>
  </si>
  <si>
    <t>TOTAL</t>
  </si>
  <si>
    <t>Meta PAC</t>
  </si>
  <si>
    <t>Ejecución del rezago PAC anterior</t>
  </si>
  <si>
    <t>Ejecución del rezago año 1</t>
  </si>
  <si>
    <t>Reporte año 2</t>
  </si>
  <si>
    <t>Ejecución del rezago año 2</t>
  </si>
  <si>
    <t>Ejecución del rezago año 3</t>
  </si>
  <si>
    <t>Observaciones (*)</t>
  </si>
  <si>
    <t xml:space="preserve">Avance Promedio </t>
  </si>
  <si>
    <t>Total</t>
  </si>
  <si>
    <t>Avance cumpliminento promedio  PAC</t>
  </si>
  <si>
    <t>Responsable del reporte de las variables del indicador</t>
  </si>
  <si>
    <t>Nombre del funcionario</t>
  </si>
  <si>
    <t>Correo electrónico</t>
  </si>
  <si>
    <t>Dirección</t>
  </si>
  <si>
    <t>Momento del proceso de ordenamiento</t>
  </si>
  <si>
    <t xml:space="preserve">Actividad del proceso de ordenamiento </t>
  </si>
  <si>
    <t>Ponderación actividad</t>
  </si>
  <si>
    <t>Ponderación acumulada</t>
  </si>
  <si>
    <t>1. Caracterización, diagnóstico y zonificación</t>
  </si>
  <si>
    <t>1.1 Caracterizar</t>
  </si>
  <si>
    <t>1.2 Diagnosticar</t>
  </si>
  <si>
    <t>1.3 Zonificar</t>
  </si>
  <si>
    <t>1.4 Definir régimen de uso</t>
  </si>
  <si>
    <t>1.5 Concertar o consultar con pueblos étnicos o comunidades locales</t>
  </si>
  <si>
    <t>1.6 Solicitar adopción por parte de Minambiente</t>
  </si>
  <si>
    <t>1.7 Implementar estrategia de gestión</t>
  </si>
  <si>
    <t>2. Lineamientos de manejo integrado</t>
  </si>
  <si>
    <t>2.1 Identificar y caracterizar</t>
  </si>
  <si>
    <t>2.2 Definir objetivos de manejo</t>
  </si>
  <si>
    <t>2.3 Definir lineamientos de manejo</t>
  </si>
  <si>
    <t>2.4 Definir esquema de gobernanza</t>
  </si>
  <si>
    <t>2.5 Adoptar lineamientos de manejo</t>
  </si>
  <si>
    <t>Caracterización; Diagnostico; Zonificación; Definición régimen de uso; Concertacións; Solicitad adopción; Implementación estrategia; Identificación y caracterización; Definición de objetivos ; Definición de lineamientos; Definición esquema ; Adopción</t>
  </si>
  <si>
    <t xml:space="preserve">Es la relación porcentual entre las actividades realizadas del proceso de ordenamiento en el total de los manglares y el total de actividades consideradas para el proceso de ordenamiento en el total de los manglares. </t>
  </si>
  <si>
    <t xml:space="preserve">Corresponde a la sumatoria del producto (multiplicación) del porcentaje de avance de la i-ésima actividad por la ponderación de la i-ésima actividad, dividida en cien.
El avance en el ordenamiento del manglar,  comprende los momentos de: i) caracterización, diagnóstico y zonificación del manglar, y ii) lineamientos de manejo integrado, en jurisdicción de la autoridad ambiental, permitiendo determinar la contribución de la autoridad ambiental en la implementación de: i) el “Programa Nacional Uso Sostenible, Manejo y Conservación de los Ecosistemas de Manglar”, ii) la Resolución 1263 de 2018, iii) la Ley 2169 de 2021 y iv) la Ley 2243 de 2022. Para efectos de la programación de las metas en el plan de acción institucional – PAI, la autoridad ambiental deberá considerar la siguiente ponderación por momento y actividad en el marco del proceso de ordenamiento del manglar, a saber:
Para el cálculo del indicador la autoridad ambiental podrá utilizar la siguiente matriz 
Cuanto más cercano a cien por ciento, mayor es el cumplimiento de las metas establecidas por la Autoridad Ambiental en relación con el proceso de ordenamiento del manglar. 
 </t>
  </si>
  <si>
    <t>El manglar corresponde a un sistema socioecológico, en el que el componente natural (ecosistema de manglar) y social interactúan y han evolucionado conjuntamente (en algunos casos), pues las prácticas de pesca, recolección de crustáceos y moluscos, cacería, extracción de: madera, leña y plantas medicinales, y transporte, entre otras actividades que se ejercen en éstos, han entretejido entre lo natural y lo social estrechos e indivisibles vínculos (artículo 2, Resolución 1263 de 2018).
El manglar es de especial importancia ecológica, de allí que todas las actuaciones de los particulares, los sectores económicos y de las autoridades en especial las del ámbito ambiental deberán propender por su conservación, ordenamiento ambiental y territorial, seguimiento y monitoreo (artículo 4, Resolución 1263 de 2018).
El manglar se debe ordenar en consideración de su carácter de especial importancia ecológica, tal proceso se concibe en dos grandes momentos, el primero asociado a la caracterización, diagnóstico y zonificación del manglar que definirá entre otras cosas las zonas de manejo, su categoría de zonificación y su régimen de uso. El otro momento considera la definición particular de lineamientos de manejo integrado para cada una de las zonas precisadas en los estudios de caracterización, diagnóstico y zonificación (artículo 5, Resolución 1263 de 2018).
El proceso de ordenamiento del manglar, es orientado por Minambiente a través de los términos de referencia adoptados en la Resolución 1263 de 2018.
Las autoridades ambientales con jurisdicción en el manglar tienen a su cargo el proceso de ordenamiento de éste (artículo 6, Resolución 1263 de 2018). La adopción de la caracterización, diagnóstico y zonificación del manglar es competencia del Minambiente (artículo 10, Resolución 1263 de 2018), y la adopción de los lineamientos de manejo integrado de los manglares es competencia de la autoridad ambiental (artículo 10, Resolución 1263 de 2018). La implementación de los mencionados instrumentos de ordenamiento es competencia de la autoridad ambiental.</t>
  </si>
  <si>
    <r>
      <rPr>
        <b/>
        <sz val="10"/>
        <rFont val="Arial Narrow"/>
        <family val="2"/>
      </rPr>
      <t xml:space="preserve"> Documentación de referencia: </t>
    </r>
    <r>
      <rPr>
        <sz val="10"/>
        <rFont val="Arial Narrow"/>
        <family val="2"/>
      </rPr>
      <t xml:space="preserve">
- Términos de referencia para la formulación, complementación o actualización de los estudios de caracterización, diagnóstico y zonificación del manglar, de la Resolución 1263 de 2018. 
-Términos de referencia para la formulación de los lineamientos de manejo integral para las unidades de uso sostenible del sistema socioecológico de manglar, de la Resolución 1263 de 2018. 
-Términos de referencia-estudios-rezonificacion-areas-de-manglar
Programa nacional uso sostenible manejo y conservación de los-ecosistemas de manglar</t>
    </r>
  </si>
  <si>
    <t>Nombre del ecosistema de manglar</t>
  </si>
  <si>
    <t>Área total del ecosistema de manglar
(Ha)</t>
  </si>
  <si>
    <t>Área del ecosistema de manglar en jurisdicción de la Autoridad Ambiental (Ha)</t>
  </si>
  <si>
    <t>Fase en que se encuentra el ordenamiento
(b)</t>
  </si>
  <si>
    <t>Actividad en que se encuentra el ordenamiento
(c)</t>
  </si>
  <si>
    <t>Reporte porcentaje de avance alcanzado en el ordenamiento de manglar</t>
  </si>
  <si>
    <t xml:space="preserve">(a)	Indicar la Autoridad Ambiental que lidera el proceso de ordenación del Ecosistema de manglar
(b)	Indicar la Fase en que se encuentra el ordenamiento del manglar: 1. caracterización, diagnóstico y zonificación del manglar que definirá entre otras cosas las zonas de manejo, su categoría de zonificación y su régimen de uso; 2. Lineamientos de manejo integrado para cada una de las zonas precisadas en los estudios de caracterización, diagnóstico y zonificación </t>
  </si>
  <si>
    <t>Programación de Meta anual de avance en (%) respecto a la ordenación del ecosistema de manglar, priorizado en el PAC</t>
  </si>
  <si>
    <t>Utilice tantas líneas cuantas sean necesarias.
Indique las metas anuales teniendo como base la ponderación establecida para cada fase (ver hoja metodológica), hasta alcanzar el 100% con la adopción del plan deberá retomar aquellos procesos de ordenación de Manglar que se encuentran, tener presente el peso acumulado de la actividad  del proceso intermedias y/o que no lograron su aprobación en la vigencia anterior a la formulación del PAC; tener en cuenta el momento en que se encuentra la ordenación del manglar</t>
  </si>
  <si>
    <t>Cálculo del indicador: Reporte de avance en (%) del cumplimiento de la meta anual en la formulación y/o ajuste de cada ecosistema de manglar</t>
  </si>
  <si>
    <r>
      <t>Línea Base</t>
    </r>
    <r>
      <rPr>
        <sz val="9"/>
        <color rgb="FF000000"/>
        <rFont val="Calibri"/>
        <family val="2"/>
        <scheme val="minor"/>
      </rPr>
      <t xml:space="preserve">
(a 31 de diciembre de la vigencia anterior a la formulación del PAC)</t>
    </r>
  </si>
  <si>
    <t xml:space="preserve">Utilice tantas líneas cuantas sean necesarias.
(*) Indique el nombre de la(s) fase(s) en que se avanzó en la respectiva vigencia, así como información de referencia respecto al desarrollo de Consultas Previas (Cuando Aplique)
Nota: El avance en la formulación o ajuste alcanza el 100% cuando ha sido aprobado la ordenación a través del respectivo acto administrativo.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</si>
</sst>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sz val="9"/>
      <color rgb="FF000000"/>
      <name val="Calibri"/>
      <family val="2"/>
      <scheme val="minor"/>
    </font>
    <font>
      <i/>
      <sz val="9"/>
      <color rgb="FF000000"/>
      <name val="Calibri"/>
      <family val="2"/>
      <scheme val="minor"/>
    </font>
    <font>
      <sz val="9"/>
      <color theme="1"/>
      <name val="Calibri"/>
      <family val="2"/>
      <scheme val="minor"/>
    </font>
    <font>
      <sz val="10"/>
      <color rgb="FF006100"/>
      <name val="Calibri"/>
      <family val="2"/>
      <scheme val="minor"/>
    </font>
    <font>
      <u/>
      <sz val="11"/>
      <color theme="10"/>
      <name val="Calibri"/>
      <family val="2"/>
      <scheme val="minor"/>
    </font>
    <font>
      <sz val="11"/>
      <color rgb="FF000000"/>
      <name val="Calibri"/>
      <family val="2"/>
      <scheme val="minor"/>
    </font>
    <font>
      <b/>
      <sz val="10"/>
      <color rgb="FF006100"/>
      <name val="Calibri"/>
      <family val="2"/>
      <scheme val="minor"/>
    </font>
    <font>
      <sz val="10"/>
      <color rgb="FF000000"/>
      <name val="Calibri"/>
      <family val="2"/>
      <scheme val="minor"/>
    </font>
    <font>
      <u/>
      <sz val="11"/>
      <color rgb="FF0563C1"/>
      <name val="Calibri"/>
      <family val="2"/>
      <scheme val="minor"/>
    </font>
    <font>
      <b/>
      <sz val="9"/>
      <color rgb="FF000000"/>
      <name val="Calibri"/>
      <family val="2"/>
      <scheme val="minor"/>
    </font>
    <font>
      <sz val="10"/>
      <name val="Arial"/>
      <family val="2"/>
    </font>
    <font>
      <sz val="11"/>
      <color rgb="FFFF0000"/>
      <name val="Calibri"/>
      <family val="2"/>
      <scheme val="minor"/>
    </font>
    <font>
      <b/>
      <sz val="9"/>
      <color theme="1"/>
      <name val="Calibri"/>
      <family val="2"/>
      <scheme val="minor"/>
    </font>
    <font>
      <sz val="9"/>
      <color rgb="FF000000"/>
      <name val="Calibri"/>
      <family val="2"/>
    </font>
    <font>
      <b/>
      <sz val="9"/>
      <name val="Calibri"/>
      <family val="2"/>
      <scheme val="minor"/>
    </font>
    <font>
      <sz val="9"/>
      <name val="Calibri"/>
      <family val="2"/>
      <scheme val="minor"/>
    </font>
    <font>
      <b/>
      <sz val="11"/>
      <name val="Calibri"/>
      <family val="2"/>
      <scheme val="minor"/>
    </font>
    <font>
      <sz val="9"/>
      <color theme="0" tint="-0.14999847407452621"/>
      <name val="Calibri"/>
      <family val="2"/>
      <scheme val="minor"/>
    </font>
    <font>
      <b/>
      <sz val="10"/>
      <color theme="1"/>
      <name val="Calibri"/>
      <family val="2"/>
      <scheme val="minor"/>
    </font>
    <font>
      <sz val="8"/>
      <color rgb="FF000000"/>
      <name val="Calibri"/>
      <family val="2"/>
      <scheme val="minor"/>
    </font>
    <font>
      <sz val="11"/>
      <name val="Arial Narrow"/>
      <family val="2"/>
    </font>
    <font>
      <sz val="11"/>
      <color theme="1"/>
      <name val="Arial Narrow"/>
      <family val="2"/>
    </font>
    <font>
      <sz val="9"/>
      <color rgb="FF000000"/>
      <name val="Arial Narrow"/>
      <family val="2"/>
    </font>
    <font>
      <b/>
      <sz val="9"/>
      <color rgb="FF000000"/>
      <name val="Arial Narrow"/>
      <family val="2"/>
    </font>
    <font>
      <b/>
      <u/>
      <sz val="9"/>
      <color rgb="FF000000"/>
      <name val="Arial Narrow"/>
      <family val="2"/>
    </font>
  </fonts>
  <fills count="1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theme="4" tint="-0.249977111117893"/>
        <bgColor indexed="64"/>
      </patternFill>
    </fill>
    <fill>
      <patternFill patternType="solid">
        <fgColor indexed="4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s>
  <borders count="11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auto="1"/>
      </left>
      <right/>
      <top style="thin">
        <color auto="1"/>
      </top>
      <bottom style="medium">
        <color indexed="64"/>
      </bottom>
      <diagonal/>
    </border>
    <border>
      <left/>
      <right style="medium">
        <color indexed="64"/>
      </right>
      <top/>
      <bottom style="thin">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right style="thin">
        <color indexed="64"/>
      </right>
      <top style="medium">
        <color indexed="64"/>
      </top>
      <bottom style="medium">
        <color indexed="64"/>
      </bottom>
      <diagonal/>
    </border>
    <border>
      <left/>
      <right style="thin">
        <color auto="1"/>
      </right>
      <top style="thin">
        <color auto="1"/>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bottom style="medium">
        <color indexed="64"/>
      </bottom>
      <diagonal/>
    </border>
  </borders>
  <cellStyleXfs count="18">
    <xf numFmtId="0" fontId="0" fillId="0" borderId="0"/>
    <xf numFmtId="0" fontId="21" fillId="0" borderId="0" applyNumberFormat="0" applyFill="0" applyBorder="0" applyAlignment="0" applyProtection="0"/>
    <xf numFmtId="0" fontId="4" fillId="0" borderId="0"/>
    <xf numFmtId="0" fontId="13" fillId="0" borderId="0"/>
    <xf numFmtId="0" fontId="27" fillId="0" borderId="0" applyNumberForma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9" fontId="33" fillId="0" borderId="0" applyFont="0" applyFill="0" applyBorder="0" applyAlignment="0" applyProtection="0"/>
    <xf numFmtId="0" fontId="3" fillId="0" borderId="0"/>
    <xf numFmtId="9" fontId="3" fillId="0" borderId="0" applyFont="0" applyFill="0" applyBorder="0" applyAlignment="0" applyProtection="0"/>
    <xf numFmtId="9" fontId="13"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cellStyleXfs>
  <cellXfs count="507">
    <xf numFmtId="0" fontId="0" fillId="0" borderId="0" xfId="0"/>
    <xf numFmtId="0" fontId="5" fillId="0" borderId="0" xfId="0" applyFont="1" applyAlignment="1">
      <alignment horizontal="center" vertical="center" wrapText="1"/>
    </xf>
    <xf numFmtId="0" fontId="6" fillId="0" borderId="0" xfId="0" applyFont="1"/>
    <xf numFmtId="0" fontId="0" fillId="0" borderId="0" xfId="0" applyAlignment="1">
      <alignment horizontal="center"/>
    </xf>
    <xf numFmtId="0" fontId="11" fillId="0" borderId="9" xfId="0" applyFont="1" applyBorder="1" applyAlignment="1">
      <alignment horizontal="left" vertical="center" wrapText="1"/>
    </xf>
    <xf numFmtId="0" fontId="11" fillId="0" borderId="5" xfId="0" quotePrefix="1" applyFont="1" applyBorder="1" applyAlignment="1">
      <alignment horizontal="left" vertical="center" wrapText="1"/>
    </xf>
    <xf numFmtId="0" fontId="11" fillId="0" borderId="0" xfId="0" quotePrefix="1" applyFont="1" applyAlignment="1">
      <alignment horizontal="left" vertical="center" wrapText="1"/>
    </xf>
    <xf numFmtId="0" fontId="11" fillId="0" borderId="9" xfId="0" applyFont="1" applyBorder="1" applyAlignment="1">
      <alignment vertical="center" wrapText="1"/>
    </xf>
    <xf numFmtId="0" fontId="11" fillId="0" borderId="0" xfId="0" applyFont="1" applyAlignment="1">
      <alignment vertical="center" wrapText="1"/>
    </xf>
    <xf numFmtId="0" fontId="11" fillId="0" borderId="1" xfId="0" applyFont="1" applyBorder="1" applyAlignment="1">
      <alignment vertical="center" wrapText="1"/>
    </xf>
    <xf numFmtId="0" fontId="11" fillId="0" borderId="6" xfId="0" quotePrefix="1" applyFont="1" applyBorder="1" applyAlignment="1">
      <alignment vertical="center" wrapText="1"/>
    </xf>
    <xf numFmtId="0" fontId="11" fillId="0" borderId="5" xfId="0" quotePrefix="1" applyFont="1" applyBorder="1" applyAlignment="1">
      <alignment vertical="center" wrapText="1"/>
    </xf>
    <xf numFmtId="0" fontId="11" fillId="0" borderId="7" xfId="0" quotePrefix="1" applyFont="1" applyBorder="1" applyAlignment="1">
      <alignment horizontal="left" vertical="center" wrapText="1"/>
    </xf>
    <xf numFmtId="0" fontId="11" fillId="0" borderId="11" xfId="0" quotePrefix="1" applyFont="1" applyBorder="1" applyAlignment="1">
      <alignment horizontal="left" vertical="center" wrapText="1"/>
    </xf>
    <xf numFmtId="0" fontId="11" fillId="0" borderId="12" xfId="0" quotePrefix="1" applyFont="1" applyBorder="1" applyAlignment="1">
      <alignment horizontal="left" vertical="center" wrapText="1"/>
    </xf>
    <xf numFmtId="0" fontId="11" fillId="0" borderId="8" xfId="0" applyFont="1" applyBorder="1" applyAlignment="1">
      <alignment vertical="center" wrapText="1"/>
    </xf>
    <xf numFmtId="0" fontId="11" fillId="0" borderId="10" xfId="0" applyFont="1" applyBorder="1" applyAlignment="1">
      <alignment vertical="center" wrapText="1"/>
    </xf>
    <xf numFmtId="0" fontId="11"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5" fillId="2" borderId="0" xfId="0" applyFont="1" applyFill="1" applyAlignment="1">
      <alignment horizontal="center" vertical="center" wrapText="1"/>
    </xf>
    <xf numFmtId="0" fontId="6" fillId="2" borderId="0" xfId="0" applyFont="1" applyFill="1"/>
    <xf numFmtId="0" fontId="0" fillId="2" borderId="0" xfId="0" applyFill="1"/>
    <xf numFmtId="0" fontId="11" fillId="2" borderId="5" xfId="0" quotePrefix="1" applyFont="1" applyFill="1" applyBorder="1" applyAlignment="1">
      <alignment horizontal="left" vertical="center" wrapText="1"/>
    </xf>
    <xf numFmtId="0" fontId="11" fillId="2" borderId="7" xfId="0" quotePrefix="1" applyFont="1" applyFill="1" applyBorder="1" applyAlignment="1">
      <alignment horizontal="left" vertical="center" wrapText="1"/>
    </xf>
    <xf numFmtId="0" fontId="11" fillId="2" borderId="0" xfId="0" quotePrefix="1" applyFont="1" applyFill="1" applyAlignment="1">
      <alignment horizontal="left" vertical="center" wrapText="1"/>
    </xf>
    <xf numFmtId="0" fontId="11" fillId="2" borderId="12" xfId="0" quotePrefix="1" applyFont="1" applyFill="1" applyBorder="1" applyAlignment="1">
      <alignment horizontal="left" vertical="center" wrapText="1"/>
    </xf>
    <xf numFmtId="0" fontId="11" fillId="2" borderId="9" xfId="0" applyFont="1" applyFill="1" applyBorder="1" applyAlignment="1">
      <alignment vertical="center" wrapText="1"/>
    </xf>
    <xf numFmtId="0" fontId="11" fillId="2" borderId="10" xfId="0" applyFont="1" applyFill="1" applyBorder="1" applyAlignment="1">
      <alignment vertical="center" wrapText="1"/>
    </xf>
    <xf numFmtId="0" fontId="11" fillId="2" borderId="5" xfId="0" applyFont="1" applyFill="1" applyBorder="1" applyAlignment="1">
      <alignment vertical="center" wrapText="1"/>
    </xf>
    <xf numFmtId="0" fontId="12" fillId="2" borderId="0" xfId="0" applyFont="1" applyFill="1" applyAlignment="1">
      <alignment horizontal="left" vertical="center" wrapText="1"/>
    </xf>
    <xf numFmtId="0" fontId="11" fillId="2" borderId="0" xfId="0" applyFont="1" applyFill="1" applyAlignment="1">
      <alignment horizontal="center" vertical="center" wrapText="1"/>
    </xf>
    <xf numFmtId="0" fontId="11" fillId="0" borderId="0" xfId="0" applyFont="1" applyAlignment="1">
      <alignment horizontal="center" vertical="center" wrapText="1"/>
    </xf>
    <xf numFmtId="0" fontId="11" fillId="0" borderId="34" xfId="0" applyFont="1" applyBorder="1" applyAlignment="1">
      <alignment horizontal="center" vertical="center" wrapText="1"/>
    </xf>
    <xf numFmtId="0" fontId="11" fillId="2" borderId="5" xfId="0" applyFont="1" applyFill="1" applyBorder="1" applyAlignment="1">
      <alignment horizontal="center" vertical="center" wrapText="1"/>
    </xf>
    <xf numFmtId="0" fontId="12" fillId="2" borderId="5" xfId="0" applyFont="1" applyFill="1" applyBorder="1" applyAlignment="1">
      <alignment horizontal="left" vertical="center" wrapText="1"/>
    </xf>
    <xf numFmtId="0" fontId="11" fillId="0" borderId="12" xfId="0" applyFont="1" applyBorder="1" applyAlignment="1">
      <alignment horizontal="center" vertical="center" wrapText="1"/>
    </xf>
    <xf numFmtId="0" fontId="11" fillId="2" borderId="36"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2" fillId="2" borderId="32" xfId="0" applyFont="1" applyFill="1" applyBorder="1" applyAlignment="1">
      <alignment horizontal="left" vertical="center" wrapText="1"/>
    </xf>
    <xf numFmtId="0" fontId="11" fillId="2" borderId="33" xfId="0" applyFont="1" applyFill="1" applyBorder="1" applyAlignment="1">
      <alignment vertical="center" wrapText="1"/>
    </xf>
    <xf numFmtId="0" fontId="11" fillId="2" borderId="40"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2" fillId="2" borderId="33" xfId="0" applyFont="1" applyFill="1" applyBorder="1" applyAlignment="1">
      <alignment horizontal="left" vertical="center" wrapText="1"/>
    </xf>
    <xf numFmtId="0" fontId="11" fillId="2" borderId="31"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13" fillId="6" borderId="0" xfId="0" applyFont="1" applyFill="1"/>
    <xf numFmtId="0" fontId="13" fillId="5" borderId="0" xfId="0" applyFont="1" applyFill="1"/>
    <xf numFmtId="0" fontId="11" fillId="0" borderId="30" xfId="0" quotePrefix="1" applyFont="1" applyBorder="1" applyAlignment="1">
      <alignment horizontal="center" vertical="center" wrapText="1"/>
    </xf>
    <xf numFmtId="0" fontId="11" fillId="0" borderId="9" xfId="0" quotePrefix="1" applyFont="1" applyBorder="1" applyAlignment="1">
      <alignment horizontal="center" vertical="center" wrapText="1"/>
    </xf>
    <xf numFmtId="0" fontId="11" fillId="0" borderId="39" xfId="0" quotePrefix="1" applyFont="1" applyBorder="1" applyAlignment="1">
      <alignment horizontal="center" vertical="center" wrapText="1"/>
    </xf>
    <xf numFmtId="0" fontId="11" fillId="0" borderId="58" xfId="0" quotePrefix="1" applyFont="1" applyBorder="1" applyAlignment="1">
      <alignment horizontal="center" vertical="center" wrapText="1"/>
    </xf>
    <xf numFmtId="0" fontId="12" fillId="10" borderId="1" xfId="0" applyFont="1" applyFill="1" applyBorder="1" applyAlignment="1">
      <alignment horizontal="center" vertical="center" wrapText="1"/>
    </xf>
    <xf numFmtId="0" fontId="12" fillId="10" borderId="35" xfId="0" applyFont="1" applyFill="1" applyBorder="1" applyAlignment="1">
      <alignment horizontal="center" vertical="center" wrapText="1"/>
    </xf>
    <xf numFmtId="0" fontId="12" fillId="10" borderId="13" xfId="0" applyFont="1" applyFill="1" applyBorder="1" applyAlignment="1">
      <alignment horizontal="center" vertical="center" wrapText="1"/>
    </xf>
    <xf numFmtId="0" fontId="12" fillId="10" borderId="37" xfId="0" applyFont="1" applyFill="1" applyBorder="1" applyAlignment="1">
      <alignment horizontal="center" vertical="center" wrapText="1"/>
    </xf>
    <xf numFmtId="0" fontId="9" fillId="9" borderId="3" xfId="0" applyFont="1" applyFill="1" applyBorder="1" applyAlignment="1">
      <alignment vertical="center"/>
    </xf>
    <xf numFmtId="0" fontId="9" fillId="9" borderId="2" xfId="0" applyFont="1" applyFill="1" applyBorder="1" applyAlignment="1">
      <alignment vertical="center"/>
    </xf>
    <xf numFmtId="0" fontId="9" fillId="9" borderId="4" xfId="0" applyFont="1" applyFill="1" applyBorder="1" applyAlignment="1">
      <alignment vertical="center"/>
    </xf>
    <xf numFmtId="0" fontId="9" fillId="9" borderId="6" xfId="0" applyFont="1" applyFill="1" applyBorder="1" applyAlignment="1">
      <alignment vertical="center"/>
    </xf>
    <xf numFmtId="0" fontId="9" fillId="9" borderId="5" xfId="0" applyFont="1" applyFill="1" applyBorder="1" applyAlignment="1">
      <alignment vertical="center"/>
    </xf>
    <xf numFmtId="0" fontId="9" fillId="9" borderId="7" xfId="0" applyFont="1" applyFill="1" applyBorder="1" applyAlignment="1">
      <alignment vertical="center"/>
    </xf>
    <xf numFmtId="0" fontId="9" fillId="9" borderId="8" xfId="0" applyFont="1" applyFill="1" applyBorder="1" applyAlignment="1">
      <alignment vertical="center"/>
    </xf>
    <xf numFmtId="0" fontId="9" fillId="9" borderId="9" xfId="0" applyFont="1" applyFill="1" applyBorder="1" applyAlignment="1">
      <alignment vertical="center"/>
    </xf>
    <xf numFmtId="0" fontId="9" fillId="9" borderId="10" xfId="0" applyFont="1" applyFill="1" applyBorder="1" applyAlignment="1">
      <alignment vertical="center"/>
    </xf>
    <xf numFmtId="0" fontId="22" fillId="12" borderId="65" xfId="3" applyFont="1" applyFill="1" applyBorder="1" applyAlignment="1">
      <alignment vertical="center" wrapText="1"/>
    </xf>
    <xf numFmtId="0" fontId="9" fillId="0" borderId="1" xfId="0" applyFont="1" applyBorder="1" applyAlignment="1">
      <alignment horizontal="center" vertical="center" wrapText="1"/>
    </xf>
    <xf numFmtId="0" fontId="11" fillId="0" borderId="0" xfId="0" applyFont="1"/>
    <xf numFmtId="0" fontId="11" fillId="0" borderId="1" xfId="0" applyFont="1" applyBorder="1" applyAlignment="1">
      <alignment horizontal="justify" vertical="center" wrapText="1"/>
    </xf>
    <xf numFmtId="9" fontId="11" fillId="0" borderId="1" xfId="7" applyFont="1" applyBorder="1" applyAlignment="1">
      <alignment horizontal="center" vertical="center" wrapText="1"/>
    </xf>
    <xf numFmtId="0" fontId="3" fillId="0" borderId="0" xfId="8"/>
    <xf numFmtId="0" fontId="11" fillId="0" borderId="0" xfId="8" applyFont="1" applyAlignment="1">
      <alignment vertical="center" wrapText="1"/>
    </xf>
    <xf numFmtId="0" fontId="11" fillId="0" borderId="0" xfId="8" applyFont="1" applyAlignment="1">
      <alignment vertical="center"/>
    </xf>
    <xf numFmtId="0" fontId="22" fillId="12" borderId="65" xfId="8" applyFont="1" applyFill="1" applyBorder="1" applyAlignment="1">
      <alignment vertical="center" wrapText="1"/>
    </xf>
    <xf numFmtId="0" fontId="22" fillId="12" borderId="66" xfId="8" applyFont="1" applyFill="1" applyBorder="1" applyAlignment="1">
      <alignment vertical="center" wrapText="1"/>
    </xf>
    <xf numFmtId="0" fontId="3" fillId="13" borderId="1" xfId="8" applyFill="1" applyBorder="1" applyAlignment="1">
      <alignment vertical="top"/>
    </xf>
    <xf numFmtId="0" fontId="3" fillId="4" borderId="1" xfId="8" applyFill="1" applyBorder="1" applyAlignment="1">
      <alignment vertical="top"/>
    </xf>
    <xf numFmtId="0" fontId="3" fillId="14" borderId="1" xfId="8" applyFill="1" applyBorder="1" applyAlignment="1">
      <alignment vertical="top"/>
    </xf>
    <xf numFmtId="0" fontId="28" fillId="0" borderId="67" xfId="8" applyFont="1" applyBorder="1"/>
    <xf numFmtId="0" fontId="28" fillId="0" borderId="68" xfId="8" applyFont="1" applyBorder="1"/>
    <xf numFmtId="0" fontId="28" fillId="0" borderId="69" xfId="8" applyFont="1" applyBorder="1"/>
    <xf numFmtId="0" fontId="28" fillId="0" borderId="70" xfId="8" applyFont="1" applyBorder="1"/>
    <xf numFmtId="0" fontId="29" fillId="15" borderId="71" xfId="8" applyFont="1" applyFill="1" applyBorder="1" applyAlignment="1">
      <alignment horizontal="center" vertical="center"/>
    </xf>
    <xf numFmtId="0" fontId="28" fillId="15" borderId="72" xfId="8" applyFont="1" applyFill="1" applyBorder="1" applyAlignment="1">
      <alignment horizontal="center" vertical="top"/>
    </xf>
    <xf numFmtId="0" fontId="29" fillId="15" borderId="72" xfId="8" applyFont="1" applyFill="1" applyBorder="1" applyAlignment="1">
      <alignment horizontal="center" vertical="center"/>
    </xf>
    <xf numFmtId="9" fontId="28" fillId="15" borderId="72" xfId="9" applyFont="1" applyFill="1" applyBorder="1" applyAlignment="1">
      <alignment horizontal="center" vertical="top"/>
    </xf>
    <xf numFmtId="9" fontId="28" fillId="15" borderId="73" xfId="9" applyFont="1" applyFill="1" applyBorder="1" applyAlignment="1">
      <alignment horizontal="center" vertical="top"/>
    </xf>
    <xf numFmtId="0" fontId="28" fillId="0" borderId="74" xfId="8" applyFont="1" applyBorder="1"/>
    <xf numFmtId="0" fontId="23" fillId="16" borderId="75" xfId="8" applyFont="1" applyFill="1" applyBorder="1" applyAlignment="1">
      <alignment horizontal="left" vertical="top" wrapText="1"/>
    </xf>
    <xf numFmtId="0" fontId="28" fillId="17" borderId="76" xfId="8" applyFont="1" applyFill="1" applyBorder="1" applyAlignment="1">
      <alignment vertical="top"/>
    </xf>
    <xf numFmtId="0" fontId="23" fillId="16" borderId="76" xfId="8" applyFont="1" applyFill="1" applyBorder="1" applyAlignment="1">
      <alignment horizontal="left" vertical="top" wrapText="1"/>
    </xf>
    <xf numFmtId="0" fontId="28" fillId="0" borderId="76" xfId="8" applyFont="1" applyBorder="1" applyAlignment="1">
      <alignment vertical="top"/>
    </xf>
    <xf numFmtId="0" fontId="28" fillId="0" borderId="77" xfId="8" applyFont="1" applyBorder="1" applyAlignment="1">
      <alignment vertical="top"/>
    </xf>
    <xf numFmtId="0" fontId="28" fillId="0" borderId="74" xfId="8" applyFont="1" applyBorder="1" applyAlignment="1">
      <alignment vertical="top"/>
    </xf>
    <xf numFmtId="0" fontId="23" fillId="16" borderId="78" xfId="8" applyFont="1" applyFill="1" applyBorder="1" applyAlignment="1">
      <alignment horizontal="left" vertical="top"/>
    </xf>
    <xf numFmtId="0" fontId="28" fillId="0" borderId="1" xfId="8" applyFont="1" applyBorder="1" applyAlignment="1">
      <alignment vertical="top"/>
    </xf>
    <xf numFmtId="0" fontId="23" fillId="16" borderId="1" xfId="8" applyFont="1" applyFill="1" applyBorder="1" applyAlignment="1">
      <alignment horizontal="left" vertical="top"/>
    </xf>
    <xf numFmtId="0" fontId="28" fillId="0" borderId="79" xfId="8" applyFont="1" applyBorder="1" applyAlignment="1">
      <alignment vertical="top"/>
    </xf>
    <xf numFmtId="0" fontId="30" fillId="0" borderId="80" xfId="8" applyFont="1" applyBorder="1" applyAlignment="1">
      <alignment horizontal="center" vertical="top" wrapText="1"/>
    </xf>
    <xf numFmtId="0" fontId="30" fillId="0" borderId="2" xfId="8" applyFont="1" applyBorder="1" applyAlignment="1">
      <alignment horizontal="center" vertical="top" wrapText="1"/>
    </xf>
    <xf numFmtId="0" fontId="30" fillId="0" borderId="81" xfId="8" applyFont="1" applyBorder="1" applyAlignment="1">
      <alignment horizontal="center" vertical="top" wrapText="1"/>
    </xf>
    <xf numFmtId="0" fontId="31" fillId="0" borderId="70" xfId="8" applyFont="1" applyBorder="1"/>
    <xf numFmtId="0" fontId="31" fillId="0" borderId="85" xfId="8" applyFont="1" applyBorder="1"/>
    <xf numFmtId="0" fontId="23" fillId="0" borderId="86" xfId="8" applyFont="1" applyBorder="1" applyAlignment="1">
      <alignment horizontal="center" vertical="top"/>
    </xf>
    <xf numFmtId="0" fontId="28" fillId="0" borderId="86" xfId="8" applyFont="1" applyBorder="1"/>
    <xf numFmtId="0" fontId="23" fillId="0" borderId="86" xfId="8" applyFont="1" applyBorder="1" applyAlignment="1">
      <alignment horizontal="right" vertical="top"/>
    </xf>
    <xf numFmtId="0" fontId="30" fillId="0" borderId="86" xfId="8" applyFont="1" applyBorder="1" applyAlignment="1">
      <alignment horizontal="center" vertical="top" wrapText="1"/>
    </xf>
    <xf numFmtId="0" fontId="28" fillId="0" borderId="87" xfId="8" applyFont="1" applyBorder="1"/>
    <xf numFmtId="0" fontId="23" fillId="0" borderId="68" xfId="8" applyFont="1" applyBorder="1" applyAlignment="1">
      <alignment horizontal="center" vertical="top" wrapText="1"/>
    </xf>
    <xf numFmtId="0" fontId="3" fillId="0" borderId="68" xfId="8" applyBorder="1"/>
    <xf numFmtId="0" fontId="3" fillId="0" borderId="69" xfId="8" applyBorder="1"/>
    <xf numFmtId="0" fontId="3" fillId="0" borderId="74" xfId="8" applyBorder="1"/>
    <xf numFmtId="0" fontId="35" fillId="14" borderId="1" xfId="8" applyFont="1" applyFill="1" applyBorder="1" applyAlignment="1">
      <alignment horizontal="center" vertical="center" wrapText="1"/>
    </xf>
    <xf numFmtId="0" fontId="25" fillId="0" borderId="0" xfId="8" applyFont="1" applyAlignment="1">
      <alignment horizontal="center" vertical="center" wrapText="1"/>
    </xf>
    <xf numFmtId="0" fontId="23" fillId="13" borderId="1" xfId="8" applyFont="1" applyFill="1" applyBorder="1" applyAlignment="1">
      <alignment vertical="top" wrapText="1"/>
    </xf>
    <xf numFmtId="9" fontId="23" fillId="13" borderId="1" xfId="10" applyFont="1" applyFill="1" applyBorder="1" applyAlignment="1">
      <alignment vertical="top" wrapText="1"/>
    </xf>
    <xf numFmtId="0" fontId="3" fillId="0" borderId="0" xfId="8" applyAlignment="1">
      <alignment horizontal="center" vertical="top"/>
    </xf>
    <xf numFmtId="0" fontId="37" fillId="14" borderId="1" xfId="8" applyFont="1" applyFill="1" applyBorder="1" applyAlignment="1">
      <alignment horizontal="center" vertical="center" wrapText="1"/>
    </xf>
    <xf numFmtId="0" fontId="37" fillId="14" borderId="1" xfId="8" applyFont="1" applyFill="1" applyBorder="1" applyAlignment="1">
      <alignment horizontal="center" vertical="center"/>
    </xf>
    <xf numFmtId="9" fontId="38" fillId="14" borderId="1" xfId="10" applyFont="1" applyFill="1" applyBorder="1" applyAlignment="1">
      <alignment vertical="top"/>
    </xf>
    <xf numFmtId="9" fontId="38" fillId="13" borderId="1" xfId="8" applyNumberFormat="1" applyFont="1" applyFill="1" applyBorder="1" applyAlignment="1" applyProtection="1">
      <alignment horizontal="center" vertical="top"/>
      <protection locked="0"/>
    </xf>
    <xf numFmtId="9" fontId="37" fillId="14" borderId="4" xfId="9" applyFont="1" applyFill="1" applyBorder="1" applyAlignment="1" applyProtection="1">
      <alignment horizontal="center" vertical="center"/>
      <protection locked="0"/>
    </xf>
    <xf numFmtId="0" fontId="38" fillId="13" borderId="92" xfId="8" applyFont="1" applyFill="1" applyBorder="1" applyAlignment="1" applyProtection="1">
      <alignment horizontal="center" vertical="center"/>
      <protection locked="0"/>
    </xf>
    <xf numFmtId="0" fontId="38" fillId="13" borderId="1" xfId="8" applyFont="1" applyFill="1" applyBorder="1" applyAlignment="1" applyProtection="1">
      <alignment horizontal="center" vertical="center"/>
      <protection locked="0"/>
    </xf>
    <xf numFmtId="9" fontId="13" fillId="14" borderId="1" xfId="9" applyFont="1" applyFill="1" applyBorder="1" applyAlignment="1">
      <alignment horizontal="center" vertical="center"/>
    </xf>
    <xf numFmtId="9" fontId="13" fillId="14" borderId="1" xfId="9" applyFont="1" applyFill="1" applyBorder="1" applyAlignment="1">
      <alignment vertical="center"/>
    </xf>
    <xf numFmtId="0" fontId="38" fillId="14" borderId="3" xfId="8" applyFont="1" applyFill="1" applyBorder="1" applyAlignment="1">
      <alignment horizontal="center" vertical="top"/>
    </xf>
    <xf numFmtId="9" fontId="23" fillId="14" borderId="1" xfId="8" applyNumberFormat="1" applyFont="1" applyFill="1" applyBorder="1" applyAlignment="1">
      <alignment horizontal="center" vertical="top"/>
    </xf>
    <xf numFmtId="0" fontId="3" fillId="0" borderId="87" xfId="8" applyBorder="1"/>
    <xf numFmtId="0" fontId="42" fillId="0" borderId="86" xfId="8" applyFont="1" applyBorder="1" applyAlignment="1">
      <alignment horizontal="center" vertical="top" wrapText="1"/>
    </xf>
    <xf numFmtId="0" fontId="3" fillId="0" borderId="86" xfId="8" applyBorder="1"/>
    <xf numFmtId="0" fontId="43" fillId="0" borderId="0" xfId="0" applyFont="1" applyAlignment="1">
      <alignment vertical="center"/>
    </xf>
    <xf numFmtId="0" fontId="32" fillId="0" borderId="0" xfId="8" applyFont="1" applyAlignment="1">
      <alignment horizontal="center" vertical="center"/>
    </xf>
    <xf numFmtId="0" fontId="3" fillId="0" borderId="0" xfId="8" applyAlignment="1">
      <alignment vertical="center"/>
    </xf>
    <xf numFmtId="0" fontId="3" fillId="0" borderId="70" xfId="8" applyBorder="1"/>
    <xf numFmtId="0" fontId="23" fillId="0" borderId="0" xfId="8" applyFont="1" applyAlignment="1">
      <alignment horizontal="center" vertical="center" wrapText="1"/>
    </xf>
    <xf numFmtId="0" fontId="11" fillId="0" borderId="67" xfId="8" applyFont="1" applyBorder="1" applyAlignment="1">
      <alignment vertical="center" wrapText="1"/>
    </xf>
    <xf numFmtId="0" fontId="11" fillId="0" borderId="70" xfId="8" applyFont="1" applyBorder="1" applyAlignment="1">
      <alignment vertical="center"/>
    </xf>
    <xf numFmtId="0" fontId="23" fillId="0" borderId="0" xfId="8" applyFont="1" applyAlignment="1">
      <alignment vertical="top"/>
    </xf>
    <xf numFmtId="0" fontId="23" fillId="0" borderId="0" xfId="8" applyFont="1" applyAlignment="1">
      <alignment horizontal="center" vertical="top"/>
    </xf>
    <xf numFmtId="0" fontId="3" fillId="0" borderId="0" xfId="8" applyAlignment="1">
      <alignment vertical="top"/>
    </xf>
    <xf numFmtId="0" fontId="24" fillId="0" borderId="0" xfId="8" applyFont="1" applyAlignment="1">
      <alignment horizontal="center" vertical="top" wrapText="1"/>
    </xf>
    <xf numFmtId="0" fontId="23" fillId="0" borderId="0" xfId="8" applyFont="1" applyAlignment="1">
      <alignment horizontal="right" vertical="top"/>
    </xf>
    <xf numFmtId="0" fontId="26" fillId="0" borderId="0" xfId="8" applyFont="1" applyAlignment="1">
      <alignment vertical="top"/>
    </xf>
    <xf numFmtId="9" fontId="3" fillId="0" borderId="0" xfId="8" applyNumberFormat="1" applyAlignment="1">
      <alignment horizontal="center" vertical="top"/>
    </xf>
    <xf numFmtId="0" fontId="27" fillId="0" borderId="0" xfId="4" applyFill="1" applyBorder="1"/>
    <xf numFmtId="0" fontId="25" fillId="0" borderId="0" xfId="8" applyFont="1" applyAlignment="1">
      <alignment horizontal="center" vertical="top"/>
    </xf>
    <xf numFmtId="0" fontId="28" fillId="0" borderId="0" xfId="8" applyFont="1" applyAlignment="1">
      <alignment horizontal="center" vertical="top"/>
    </xf>
    <xf numFmtId="0" fontId="28" fillId="0" borderId="0" xfId="8" applyFont="1"/>
    <xf numFmtId="0" fontId="23" fillId="0" borderId="0" xfId="8" applyFont="1" applyAlignment="1">
      <alignment horizontal="right" vertical="center"/>
    </xf>
    <xf numFmtId="0" fontId="28" fillId="0" borderId="0" xfId="8" applyFont="1" applyAlignment="1">
      <alignment vertical="top"/>
    </xf>
    <xf numFmtId="0" fontId="23" fillId="0" borderId="0" xfId="8" applyFont="1" applyAlignment="1">
      <alignment vertical="top" wrapText="1"/>
    </xf>
    <xf numFmtId="0" fontId="3" fillId="0" borderId="89" xfId="8" applyBorder="1"/>
    <xf numFmtId="0" fontId="23" fillId="0" borderId="0" xfId="8" applyFont="1" applyAlignment="1">
      <alignment horizontal="center" vertical="top" wrapText="1"/>
    </xf>
    <xf numFmtId="0" fontId="32" fillId="0" borderId="0" xfId="8" applyFont="1" applyAlignment="1">
      <alignment horizontal="left" vertical="top" wrapText="1"/>
    </xf>
    <xf numFmtId="0" fontId="32" fillId="0" borderId="0" xfId="8" applyFont="1" applyAlignment="1">
      <alignment vertical="top" wrapText="1"/>
    </xf>
    <xf numFmtId="0" fontId="34" fillId="0" borderId="89" xfId="8" applyFont="1" applyBorder="1" applyAlignment="1">
      <alignment horizontal="center" vertical="center" wrapText="1"/>
    </xf>
    <xf numFmtId="0" fontId="25" fillId="0" borderId="0" xfId="8" applyFont="1" applyAlignment="1">
      <alignment vertical="center" wrapText="1"/>
    </xf>
    <xf numFmtId="0" fontId="3" fillId="0" borderId="0" xfId="8" applyAlignment="1">
      <alignment horizontal="left" vertical="center" wrapText="1"/>
    </xf>
    <xf numFmtId="0" fontId="23" fillId="0" borderId="0" xfId="8" applyFont="1" applyAlignment="1">
      <alignment vertical="center" wrapText="1"/>
    </xf>
    <xf numFmtId="9" fontId="23" fillId="0" borderId="0" xfId="8" applyNumberFormat="1" applyFont="1" applyAlignment="1">
      <alignment horizontal="center" vertical="top"/>
    </xf>
    <xf numFmtId="9" fontId="32" fillId="0" borderId="0" xfId="8" applyNumberFormat="1" applyFont="1" applyAlignment="1">
      <alignment horizontal="center" vertical="center"/>
    </xf>
    <xf numFmtId="0" fontId="3" fillId="0" borderId="85" xfId="8" applyBorder="1"/>
    <xf numFmtId="0" fontId="23" fillId="0" borderId="86" xfId="8" applyFont="1" applyBorder="1" applyAlignment="1">
      <alignment horizontal="center" vertical="center" wrapText="1"/>
    </xf>
    <xf numFmtId="0" fontId="44" fillId="0" borderId="67" xfId="11" applyFont="1" applyBorder="1"/>
    <xf numFmtId="0" fontId="44" fillId="0" borderId="70" xfId="11" applyFont="1" applyBorder="1"/>
    <xf numFmtId="0" fontId="44" fillId="0" borderId="68" xfId="11" applyFont="1" applyBorder="1" applyProtection="1">
      <protection locked="0"/>
    </xf>
    <xf numFmtId="0" fontId="45" fillId="0" borderId="68" xfId="11" applyFont="1" applyBorder="1" applyAlignment="1" applyProtection="1">
      <alignment vertical="top"/>
      <protection locked="0"/>
    </xf>
    <xf numFmtId="0" fontId="45" fillId="0" borderId="68" xfId="11" applyFont="1" applyBorder="1" applyAlignment="1" applyProtection="1">
      <alignment horizontal="center" vertical="top"/>
      <protection locked="0"/>
    </xf>
    <xf numFmtId="0" fontId="44" fillId="0" borderId="68" xfId="11" applyFont="1" applyBorder="1" applyAlignment="1" applyProtection="1">
      <alignment vertical="top"/>
      <protection locked="0"/>
    </xf>
    <xf numFmtId="0" fontId="42" fillId="0" borderId="0" xfId="8" applyFont="1" applyAlignment="1">
      <alignment horizontal="center" vertical="top" wrapText="1"/>
    </xf>
    <xf numFmtId="0" fontId="3" fillId="0" borderId="86" xfId="8" applyBorder="1" applyAlignment="1">
      <alignment horizontal="center" vertical="top"/>
    </xf>
    <xf numFmtId="0" fontId="3" fillId="0" borderId="0" xfId="8" applyAlignment="1">
      <alignment horizontal="left" wrapText="1"/>
    </xf>
    <xf numFmtId="0" fontId="41" fillId="0" borderId="0" xfId="8" applyFont="1" applyAlignment="1">
      <alignment horizontal="right" vertical="center" wrapText="1"/>
    </xf>
    <xf numFmtId="9" fontId="39" fillId="0" borderId="0" xfId="8" applyNumberFormat="1" applyFont="1" applyAlignment="1">
      <alignment horizontal="center" vertical="center"/>
    </xf>
    <xf numFmtId="0" fontId="25" fillId="13" borderId="78" xfId="8" applyFont="1" applyFill="1" applyBorder="1"/>
    <xf numFmtId="9" fontId="38" fillId="13" borderId="79" xfId="8" applyNumberFormat="1" applyFont="1" applyFill="1" applyBorder="1" applyAlignment="1" applyProtection="1">
      <alignment vertical="top"/>
      <protection locked="0"/>
    </xf>
    <xf numFmtId="0" fontId="38" fillId="13" borderId="79" xfId="8" applyFont="1" applyFill="1" applyBorder="1" applyAlignment="1" applyProtection="1">
      <alignment horizontal="center" vertical="top"/>
      <protection locked="0"/>
    </xf>
    <xf numFmtId="9" fontId="38" fillId="14" borderId="97" xfId="9" applyFont="1" applyFill="1" applyBorder="1"/>
    <xf numFmtId="9" fontId="38" fillId="14" borderId="98" xfId="9" applyFont="1" applyFill="1" applyBorder="1"/>
    <xf numFmtId="0" fontId="38" fillId="14" borderId="8" xfId="8" applyFont="1" applyFill="1" applyBorder="1" applyAlignment="1">
      <alignment horizontal="center" vertical="top"/>
    </xf>
    <xf numFmtId="0" fontId="25" fillId="13" borderId="101" xfId="8" applyFont="1" applyFill="1" applyBorder="1"/>
    <xf numFmtId="0" fontId="38" fillId="14" borderId="78" xfId="8" applyFont="1" applyFill="1" applyBorder="1" applyAlignment="1">
      <alignment horizontal="center" vertical="center"/>
    </xf>
    <xf numFmtId="0" fontId="38" fillId="14" borderId="78" xfId="8" applyFont="1" applyFill="1" applyBorder="1" applyAlignment="1">
      <alignment horizontal="center" vertical="center" wrapText="1"/>
    </xf>
    <xf numFmtId="0" fontId="38" fillId="14" borderId="103" xfId="8" applyFont="1" applyFill="1" applyBorder="1" applyAlignment="1">
      <alignment horizontal="center" vertical="top"/>
    </xf>
    <xf numFmtId="0" fontId="25" fillId="13" borderId="94" xfId="8" applyFont="1" applyFill="1" applyBorder="1"/>
    <xf numFmtId="0" fontId="38" fillId="13" borderId="95" xfId="8" applyFont="1" applyFill="1" applyBorder="1" applyAlignment="1" applyProtection="1">
      <alignment horizontal="center" vertical="top"/>
      <protection locked="0"/>
    </xf>
    <xf numFmtId="0" fontId="38" fillId="14" borderId="94" xfId="8" applyFont="1" applyFill="1" applyBorder="1" applyAlignment="1">
      <alignment horizontal="center" vertical="center" wrapText="1"/>
    </xf>
    <xf numFmtId="9" fontId="38" fillId="14" borderId="81" xfId="8" applyNumberFormat="1" applyFont="1" applyFill="1" applyBorder="1" applyAlignment="1" applyProtection="1">
      <alignment vertical="top"/>
      <protection locked="0"/>
    </xf>
    <xf numFmtId="9" fontId="38" fillId="14" borderId="84" xfId="8" applyNumberFormat="1" applyFont="1" applyFill="1" applyBorder="1" applyAlignment="1" applyProtection="1">
      <alignment vertical="top"/>
      <protection locked="0"/>
    </xf>
    <xf numFmtId="9" fontId="38" fillId="0" borderId="0" xfId="9" applyFont="1" applyFill="1" applyBorder="1"/>
    <xf numFmtId="9" fontId="38" fillId="14" borderId="87" xfId="9" applyFont="1" applyFill="1" applyBorder="1"/>
    <xf numFmtId="0" fontId="38" fillId="14" borderId="101" xfId="8" applyFont="1" applyFill="1" applyBorder="1" applyAlignment="1">
      <alignment horizontal="center" vertical="center"/>
    </xf>
    <xf numFmtId="9" fontId="38" fillId="13" borderId="102" xfId="8" applyNumberFormat="1" applyFont="1" applyFill="1" applyBorder="1" applyAlignment="1" applyProtection="1">
      <alignment vertical="top"/>
      <protection locked="0"/>
    </xf>
    <xf numFmtId="9" fontId="38" fillId="14" borderId="104" xfId="8" applyNumberFormat="1" applyFont="1" applyFill="1" applyBorder="1" applyAlignment="1" applyProtection="1">
      <alignment vertical="top"/>
      <protection locked="0"/>
    </xf>
    <xf numFmtId="0" fontId="37" fillId="14" borderId="71" xfId="8" applyFont="1" applyFill="1" applyBorder="1" applyAlignment="1">
      <alignment horizontal="center" vertical="center" wrapText="1"/>
    </xf>
    <xf numFmtId="0" fontId="37" fillId="14" borderId="105" xfId="8" applyFont="1" applyFill="1" applyBorder="1" applyAlignment="1">
      <alignment horizontal="center" vertical="center" wrapText="1"/>
    </xf>
    <xf numFmtId="0" fontId="37" fillId="14" borderId="73" xfId="8" applyFont="1" applyFill="1" applyBorder="1" applyAlignment="1">
      <alignment horizontal="center" vertical="center" wrapText="1"/>
    </xf>
    <xf numFmtId="0" fontId="38" fillId="13" borderId="1" xfId="8" applyFont="1" applyFill="1" applyBorder="1" applyAlignment="1">
      <alignment vertical="top"/>
    </xf>
    <xf numFmtId="9" fontId="37" fillId="14" borderId="1" xfId="9" applyFont="1" applyFill="1" applyBorder="1" applyAlignment="1" applyProtection="1">
      <alignment horizontal="center" vertical="center"/>
      <protection locked="0"/>
    </xf>
    <xf numFmtId="9" fontId="38" fillId="13" borderId="104" xfId="8" applyNumberFormat="1" applyFont="1" applyFill="1" applyBorder="1" applyAlignment="1" applyProtection="1">
      <alignment vertical="top"/>
      <protection locked="0"/>
    </xf>
    <xf numFmtId="9" fontId="38" fillId="13" borderId="81" xfId="8" applyNumberFormat="1" applyFont="1" applyFill="1" applyBorder="1" applyAlignment="1" applyProtection="1">
      <alignment vertical="top"/>
      <protection locked="0"/>
    </xf>
    <xf numFmtId="9" fontId="38" fillId="13" borderId="84" xfId="8" applyNumberFormat="1" applyFont="1" applyFill="1" applyBorder="1" applyAlignment="1" applyProtection="1">
      <alignment vertical="top"/>
      <protection locked="0"/>
    </xf>
    <xf numFmtId="9" fontId="23" fillId="14" borderId="92" xfId="8" applyNumberFormat="1" applyFont="1" applyFill="1" applyBorder="1" applyAlignment="1">
      <alignment horizontal="center" vertical="top"/>
    </xf>
    <xf numFmtId="0" fontId="32" fillId="14" borderId="72" xfId="8" applyFont="1" applyFill="1" applyBorder="1" applyAlignment="1">
      <alignment horizontal="center" vertical="center"/>
    </xf>
    <xf numFmtId="0" fontId="32" fillId="14" borderId="73" xfId="8" applyFont="1" applyFill="1" applyBorder="1" applyAlignment="1">
      <alignment horizontal="center" vertical="center"/>
    </xf>
    <xf numFmtId="9" fontId="23" fillId="14" borderId="96" xfId="8" applyNumberFormat="1" applyFont="1" applyFill="1" applyBorder="1" applyAlignment="1">
      <alignment horizontal="center" vertical="top"/>
    </xf>
    <xf numFmtId="9" fontId="39" fillId="14" borderId="72" xfId="8" applyNumberFormat="1" applyFont="1" applyFill="1" applyBorder="1" applyAlignment="1">
      <alignment horizontal="center" vertical="center"/>
    </xf>
    <xf numFmtId="9" fontId="39" fillId="14" borderId="73" xfId="8" applyNumberFormat="1" applyFont="1" applyFill="1" applyBorder="1" applyAlignment="1">
      <alignment horizontal="center" vertical="center"/>
    </xf>
    <xf numFmtId="0" fontId="32" fillId="14" borderId="108" xfId="8" applyFont="1" applyFill="1" applyBorder="1" applyAlignment="1">
      <alignment horizontal="center" vertical="center"/>
    </xf>
    <xf numFmtId="9" fontId="23" fillId="14" borderId="10" xfId="8" applyNumberFormat="1" applyFont="1" applyFill="1" applyBorder="1" applyAlignment="1">
      <alignment horizontal="center" vertical="top"/>
    </xf>
    <xf numFmtId="9" fontId="23" fillId="14" borderId="4" xfId="8" applyNumberFormat="1" applyFont="1" applyFill="1" applyBorder="1" applyAlignment="1">
      <alignment horizontal="center" vertical="top"/>
    </xf>
    <xf numFmtId="9" fontId="23" fillId="14" borderId="109" xfId="8" applyNumberFormat="1" applyFont="1" applyFill="1" applyBorder="1" applyAlignment="1">
      <alignment horizontal="center" vertical="top"/>
    </xf>
    <xf numFmtId="0" fontId="37" fillId="14" borderId="106" xfId="8" applyFont="1" applyFill="1" applyBorder="1" applyAlignment="1">
      <alignment horizontal="center" vertical="center" wrapText="1"/>
    </xf>
    <xf numFmtId="0" fontId="40" fillId="14" borderId="110" xfId="8" applyFont="1" applyFill="1" applyBorder="1" applyAlignment="1">
      <alignment horizontal="left" vertical="center"/>
    </xf>
    <xf numFmtId="0" fontId="40" fillId="14" borderId="111" xfId="8" applyFont="1" applyFill="1" applyBorder="1" applyAlignment="1">
      <alignment horizontal="left" vertical="center"/>
    </xf>
    <xf numFmtId="0" fontId="40" fillId="14" borderId="112" xfId="8" applyFont="1" applyFill="1" applyBorder="1" applyAlignment="1">
      <alignment horizontal="left" vertical="center"/>
    </xf>
    <xf numFmtId="0" fontId="41" fillId="14" borderId="106" xfId="8" applyFont="1" applyFill="1" applyBorder="1" applyAlignment="1">
      <alignment horizontal="right" vertical="center" wrapText="1"/>
    </xf>
    <xf numFmtId="1" fontId="25" fillId="14" borderId="92" xfId="10" applyNumberFormat="1" applyFont="1" applyFill="1" applyBorder="1" applyAlignment="1" applyProtection="1">
      <alignment horizontal="center"/>
      <protection locked="0"/>
    </xf>
    <xf numFmtId="1" fontId="25" fillId="14" borderId="10" xfId="10" applyNumberFormat="1" applyFont="1" applyFill="1" applyBorder="1" applyAlignment="1" applyProtection="1">
      <alignment horizontal="center"/>
      <protection locked="0"/>
    </xf>
    <xf numFmtId="9" fontId="23" fillId="14" borderId="8" xfId="8" applyNumberFormat="1" applyFont="1" applyFill="1" applyBorder="1" applyAlignment="1">
      <alignment horizontal="center" vertical="top"/>
    </xf>
    <xf numFmtId="9" fontId="23" fillId="14" borderId="3" xfId="8" applyNumberFormat="1" applyFont="1" applyFill="1" applyBorder="1" applyAlignment="1">
      <alignment horizontal="center" vertical="top"/>
    </xf>
    <xf numFmtId="9" fontId="23" fillId="14" borderId="103" xfId="8" applyNumberFormat="1" applyFont="1" applyFill="1" applyBorder="1" applyAlignment="1">
      <alignment horizontal="center" vertical="top"/>
    </xf>
    <xf numFmtId="9" fontId="37" fillId="14" borderId="113" xfId="9" applyFont="1" applyFill="1" applyBorder="1" applyAlignment="1" applyProtection="1">
      <alignment horizontal="center" vertical="center"/>
      <protection locked="0"/>
    </xf>
    <xf numFmtId="9" fontId="37" fillId="14" borderId="111" xfId="9" applyFont="1" applyFill="1" applyBorder="1" applyAlignment="1" applyProtection="1">
      <alignment horizontal="center" vertical="center"/>
      <protection locked="0"/>
    </xf>
    <xf numFmtId="9" fontId="37" fillId="14" borderId="112" xfId="9" applyFont="1" applyFill="1" applyBorder="1" applyAlignment="1" applyProtection="1">
      <alignment horizontal="center" vertical="center"/>
      <protection locked="0"/>
    </xf>
    <xf numFmtId="0" fontId="32" fillId="14" borderId="105" xfId="8" applyFont="1" applyFill="1" applyBorder="1" applyAlignment="1">
      <alignment horizontal="center" vertical="center"/>
    </xf>
    <xf numFmtId="0" fontId="32" fillId="14" borderId="106" xfId="8" applyFont="1" applyFill="1" applyBorder="1" applyAlignment="1">
      <alignment horizontal="center" vertical="center"/>
    </xf>
    <xf numFmtId="9" fontId="39" fillId="14" borderId="71" xfId="8" applyNumberFormat="1" applyFont="1" applyFill="1" applyBorder="1" applyAlignment="1">
      <alignment horizontal="center" vertical="center"/>
    </xf>
    <xf numFmtId="9" fontId="35" fillId="14" borderId="79" xfId="7" applyFont="1" applyFill="1" applyBorder="1" applyAlignment="1" applyProtection="1">
      <alignment horizontal="center"/>
      <protection locked="0"/>
    </xf>
    <xf numFmtId="0" fontId="40" fillId="14" borderId="113" xfId="8" applyFont="1" applyFill="1" applyBorder="1" applyAlignment="1">
      <alignment horizontal="left" vertical="center"/>
    </xf>
    <xf numFmtId="1" fontId="25" fillId="14" borderId="114" xfId="10" applyNumberFormat="1" applyFont="1" applyFill="1" applyBorder="1" applyAlignment="1" applyProtection="1">
      <alignment horizontal="center"/>
      <protection locked="0"/>
    </xf>
    <xf numFmtId="1" fontId="25" fillId="14" borderId="76" xfId="10" applyNumberFormat="1" applyFont="1" applyFill="1" applyBorder="1" applyAlignment="1" applyProtection="1">
      <alignment horizontal="center"/>
      <protection locked="0"/>
    </xf>
    <xf numFmtId="9" fontId="35" fillId="14" borderId="77" xfId="7" applyFont="1" applyFill="1" applyBorder="1" applyAlignment="1" applyProtection="1">
      <alignment horizontal="center"/>
      <protection locked="0"/>
    </xf>
    <xf numFmtId="1" fontId="25" fillId="14" borderId="115" xfId="10" applyNumberFormat="1" applyFont="1" applyFill="1" applyBorder="1" applyAlignment="1" applyProtection="1">
      <alignment horizontal="center"/>
      <protection locked="0"/>
    </xf>
    <xf numFmtId="1" fontId="25" fillId="14" borderId="107" xfId="10" applyNumberFormat="1" applyFont="1" applyFill="1" applyBorder="1" applyAlignment="1" applyProtection="1">
      <alignment horizontal="center"/>
      <protection locked="0"/>
    </xf>
    <xf numFmtId="9" fontId="35" fillId="14" borderId="95" xfId="7" applyFont="1" applyFill="1" applyBorder="1" applyAlignment="1" applyProtection="1">
      <alignment horizontal="center"/>
      <protection locked="0"/>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9" fillId="9" borderId="3"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1" fillId="0" borderId="20" xfId="0" quotePrefix="1" applyFont="1" applyBorder="1" applyAlignment="1">
      <alignment horizontal="center" vertical="center" wrapText="1"/>
    </xf>
    <xf numFmtId="0" fontId="11" fillId="0" borderId="21" xfId="0" quotePrefix="1" applyFont="1" applyBorder="1" applyAlignment="1">
      <alignment horizontal="center" vertical="center" wrapText="1"/>
    </xf>
    <xf numFmtId="0" fontId="11" fillId="0" borderId="22" xfId="0" quotePrefix="1" applyFont="1" applyBorder="1" applyAlignment="1">
      <alignment horizontal="center" vertical="center" wrapText="1"/>
    </xf>
    <xf numFmtId="0" fontId="12" fillId="10" borderId="20" xfId="0" applyFont="1" applyFill="1" applyBorder="1" applyAlignment="1">
      <alignment horizontal="left" vertical="center" wrapText="1"/>
    </xf>
    <xf numFmtId="0" fontId="12" fillId="10" borderId="62" xfId="0" applyFont="1" applyFill="1" applyBorder="1" applyAlignment="1">
      <alignment horizontal="left" vertical="center" wrapText="1"/>
    </xf>
    <xf numFmtId="0" fontId="11" fillId="0" borderId="23" xfId="0" quotePrefix="1" applyFont="1" applyBorder="1" applyAlignment="1">
      <alignment horizontal="center" vertical="center" wrapText="1"/>
    </xf>
    <xf numFmtId="0" fontId="12" fillId="10" borderId="3" xfId="0" applyFont="1" applyFill="1" applyBorder="1" applyAlignment="1">
      <alignment horizontal="center" vertical="center"/>
    </xf>
    <xf numFmtId="0" fontId="12" fillId="10" borderId="2" xfId="0" applyFont="1" applyFill="1" applyBorder="1" applyAlignment="1">
      <alignment horizontal="center" vertical="center"/>
    </xf>
    <xf numFmtId="0" fontId="12" fillId="10" borderId="4" xfId="0" applyFont="1" applyFill="1" applyBorder="1" applyAlignment="1">
      <alignment horizontal="center" vertical="center"/>
    </xf>
    <xf numFmtId="0" fontId="18"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4" xfId="0" applyFont="1" applyBorder="1" applyAlignment="1">
      <alignment horizontal="left" vertical="center" wrapText="1"/>
    </xf>
    <xf numFmtId="0" fontId="19" fillId="9" borderId="6" xfId="0" applyFont="1" applyFill="1" applyBorder="1" applyAlignment="1">
      <alignment horizontal="left" vertical="center" wrapText="1"/>
    </xf>
    <xf numFmtId="0" fontId="19" fillId="9" borderId="24"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19" fillId="9" borderId="25" xfId="0" applyFont="1" applyFill="1" applyBorder="1" applyAlignment="1">
      <alignment horizontal="left" vertical="center" wrapText="1"/>
    </xf>
    <xf numFmtId="0" fontId="19" fillId="9" borderId="27" xfId="0" applyFont="1" applyFill="1" applyBorder="1" applyAlignment="1">
      <alignment horizontal="left" vertical="center" wrapText="1"/>
    </xf>
    <xf numFmtId="0" fontId="19" fillId="9" borderId="28" xfId="0" applyFont="1" applyFill="1" applyBorder="1" applyAlignment="1">
      <alignment horizontal="left" vertical="center" wrapText="1"/>
    </xf>
    <xf numFmtId="0" fontId="12" fillId="10" borderId="59" xfId="0" applyFont="1" applyFill="1" applyBorder="1" applyAlignment="1">
      <alignment horizontal="left" vertical="center" wrapText="1"/>
    </xf>
    <xf numFmtId="0" fontId="12" fillId="10" borderId="60" xfId="0" applyFont="1" applyFill="1" applyBorder="1" applyAlignment="1">
      <alignment horizontal="left" vertical="center" wrapText="1"/>
    </xf>
    <xf numFmtId="0" fontId="11" fillId="0" borderId="17" xfId="0" quotePrefix="1" applyFont="1" applyBorder="1" applyAlignment="1">
      <alignment horizontal="center" vertical="center" wrapText="1"/>
    </xf>
    <xf numFmtId="0" fontId="11" fillId="0" borderId="18" xfId="0" quotePrefix="1" applyFont="1" applyBorder="1" applyAlignment="1">
      <alignment horizontal="center" vertical="center" wrapText="1"/>
    </xf>
    <xf numFmtId="0" fontId="11" fillId="0" borderId="61" xfId="0" quotePrefix="1" applyFont="1" applyBorder="1" applyAlignment="1">
      <alignment horizontal="center" vertical="center" wrapText="1"/>
    </xf>
    <xf numFmtId="0" fontId="12" fillId="10" borderId="61" xfId="0" applyFont="1" applyFill="1" applyBorder="1" applyAlignment="1">
      <alignment horizontal="left" vertical="center" wrapText="1"/>
    </xf>
    <xf numFmtId="0" fontId="11" fillId="0" borderId="59" xfId="0" quotePrefix="1" applyFont="1" applyBorder="1" applyAlignment="1">
      <alignment horizontal="center" vertical="center" wrapText="1"/>
    </xf>
    <xf numFmtId="0" fontId="11" fillId="0" borderId="60" xfId="0" quotePrefix="1" applyFont="1" applyBorder="1" applyAlignment="1">
      <alignment horizontal="center"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9" fillId="9" borderId="7" xfId="0" applyFont="1" applyFill="1" applyBorder="1" applyAlignment="1">
      <alignment horizontal="left" vertical="center" wrapText="1"/>
    </xf>
    <xf numFmtId="0" fontId="19" fillId="9" borderId="12" xfId="0" applyFont="1" applyFill="1" applyBorder="1" applyAlignment="1">
      <alignment horizontal="left" vertical="center" wrapText="1"/>
    </xf>
    <xf numFmtId="0" fontId="19" fillId="9" borderId="8" xfId="0" applyFont="1" applyFill="1" applyBorder="1" applyAlignment="1">
      <alignment horizontal="left" vertical="center" wrapText="1"/>
    </xf>
    <xf numFmtId="0" fontId="19" fillId="9" borderId="10" xfId="0" applyFont="1" applyFill="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2" fillId="10" borderId="5" xfId="0" applyFont="1" applyFill="1" applyBorder="1" applyAlignment="1">
      <alignment horizontal="left" vertical="center" wrapText="1"/>
    </xf>
    <xf numFmtId="0" fontId="12" fillId="10" borderId="7" xfId="0" applyFont="1" applyFill="1" applyBorder="1" applyAlignment="1">
      <alignment horizontal="left" vertical="center" wrapText="1"/>
    </xf>
    <xf numFmtId="0" fontId="12" fillId="10" borderId="9" xfId="0" applyFont="1" applyFill="1" applyBorder="1" applyAlignment="1">
      <alignment horizontal="left" vertical="center" wrapText="1"/>
    </xf>
    <xf numFmtId="0" fontId="12" fillId="10" borderId="10" xfId="0" applyFont="1" applyFill="1" applyBorder="1" applyAlignment="1">
      <alignment horizontal="left" vertical="center" wrapText="1"/>
    </xf>
    <xf numFmtId="0" fontId="19" fillId="9" borderId="15" xfId="0" applyFont="1" applyFill="1" applyBorder="1" applyAlignment="1">
      <alignment horizontal="left" vertical="center" wrapText="1"/>
    </xf>
    <xf numFmtId="0" fontId="19" fillId="9" borderId="63" xfId="0" applyFont="1" applyFill="1" applyBorder="1" applyAlignment="1">
      <alignment horizontal="left" vertical="center" wrapText="1"/>
    </xf>
    <xf numFmtId="0" fontId="11" fillId="0" borderId="2" xfId="0" applyFont="1" applyBorder="1" applyAlignment="1">
      <alignment horizontal="center"/>
    </xf>
    <xf numFmtId="0" fontId="16" fillId="2" borderId="29" xfId="0" quotePrefix="1" applyFont="1" applyFill="1" applyBorder="1" applyAlignment="1">
      <alignment horizontal="left" vertical="center" wrapText="1"/>
    </xf>
    <xf numFmtId="0" fontId="16" fillId="2" borderId="14" xfId="0" quotePrefix="1" applyFont="1" applyFill="1" applyBorder="1" applyAlignment="1">
      <alignment horizontal="left" vertical="center" wrapText="1"/>
    </xf>
    <xf numFmtId="0" fontId="16" fillId="2" borderId="16" xfId="0" quotePrefix="1" applyFont="1" applyFill="1" applyBorder="1" applyAlignment="1">
      <alignment horizontal="left" vertical="center" wrapText="1"/>
    </xf>
    <xf numFmtId="0" fontId="17" fillId="0" borderId="2" xfId="0" quotePrefix="1" applyFont="1" applyBorder="1" applyAlignment="1">
      <alignment horizontal="center" vertical="center" wrapText="1"/>
    </xf>
    <xf numFmtId="0" fontId="17" fillId="0" borderId="4" xfId="0" quotePrefix="1" applyFont="1" applyBorder="1" applyAlignment="1">
      <alignment horizontal="center" vertical="center" wrapText="1"/>
    </xf>
    <xf numFmtId="0" fontId="19" fillId="9" borderId="19" xfId="0" applyFont="1" applyFill="1" applyBorder="1" applyAlignment="1">
      <alignment horizontal="left" vertical="center" wrapText="1"/>
    </xf>
    <xf numFmtId="0" fontId="19" fillId="9" borderId="26" xfId="0" applyFont="1" applyFill="1" applyBorder="1" applyAlignment="1">
      <alignment horizontal="left" vertical="center" wrapText="1"/>
    </xf>
    <xf numFmtId="0" fontId="12" fillId="10" borderId="23" xfId="0" applyFont="1" applyFill="1" applyBorder="1" applyAlignment="1">
      <alignment horizontal="left" vertical="center" wrapText="1"/>
    </xf>
    <xf numFmtId="0" fontId="12" fillId="10" borderId="22" xfId="0" applyFont="1" applyFill="1" applyBorder="1" applyAlignment="1">
      <alignment horizontal="left" vertical="center" wrapText="1"/>
    </xf>
    <xf numFmtId="0" fontId="11" fillId="0" borderId="62" xfId="0" quotePrefix="1" applyFont="1" applyBorder="1" applyAlignment="1">
      <alignment horizontal="center" vertical="center" wrapText="1"/>
    </xf>
    <xf numFmtId="0" fontId="12" fillId="10" borderId="3"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left" vertical="center" wrapText="1"/>
    </xf>
    <xf numFmtId="0" fontId="12" fillId="10" borderId="8" xfId="0" applyFont="1" applyFill="1" applyBorder="1" applyAlignment="1">
      <alignment horizontal="left" vertical="center" wrapText="1"/>
    </xf>
    <xf numFmtId="0" fontId="17"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12" fillId="10" borderId="3" xfId="0" applyFont="1" applyFill="1" applyBorder="1" applyAlignment="1">
      <alignment horizontal="left" vertical="center" wrapText="1"/>
    </xf>
    <xf numFmtId="0" fontId="12" fillId="10" borderId="4" xfId="0" applyFont="1" applyFill="1" applyBorder="1" applyAlignment="1">
      <alignment horizontal="left" vertical="center" wrapText="1"/>
    </xf>
    <xf numFmtId="0" fontId="17" fillId="0" borderId="3" xfId="0" quotePrefix="1" applyFont="1" applyBorder="1" applyAlignment="1">
      <alignment horizontal="center" vertical="center" wrapText="1"/>
    </xf>
    <xf numFmtId="0" fontId="12" fillId="10" borderId="2" xfId="0" applyFont="1" applyFill="1" applyBorder="1" applyAlignment="1">
      <alignment horizontal="left"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2" fillId="10" borderId="2" xfId="0" applyFont="1" applyFill="1" applyBorder="1" applyAlignment="1">
      <alignment horizontal="center" vertical="center" wrapText="1"/>
    </xf>
    <xf numFmtId="0" fontId="16" fillId="2" borderId="3" xfId="0" quotePrefix="1" applyFont="1" applyFill="1" applyBorder="1" applyAlignment="1">
      <alignment horizontal="left" vertical="center" wrapText="1"/>
    </xf>
    <xf numFmtId="0" fontId="16" fillId="2" borderId="2" xfId="0" quotePrefix="1" applyFont="1" applyFill="1" applyBorder="1" applyAlignment="1">
      <alignment horizontal="left" vertical="center" wrapText="1"/>
    </xf>
    <xf numFmtId="0" fontId="16" fillId="2" borderId="4" xfId="0" quotePrefix="1" applyFont="1" applyFill="1" applyBorder="1" applyAlignment="1">
      <alignment horizontal="left" vertical="center" wrapText="1"/>
    </xf>
    <xf numFmtId="0" fontId="12" fillId="10" borderId="3" xfId="0" applyFont="1" applyFill="1" applyBorder="1" applyAlignment="1">
      <alignment vertical="center" wrapText="1"/>
    </xf>
    <xf numFmtId="0" fontId="12" fillId="10" borderId="2" xfId="0" applyFont="1" applyFill="1" applyBorder="1" applyAlignment="1">
      <alignment vertical="center" wrapText="1"/>
    </xf>
    <xf numFmtId="0" fontId="15" fillId="2" borderId="2" xfId="0" quotePrefix="1" applyFont="1" applyFill="1" applyBorder="1" applyAlignment="1">
      <alignment horizontal="center" vertical="center" wrapText="1"/>
    </xf>
    <xf numFmtId="0" fontId="15" fillId="2" borderId="4" xfId="0" quotePrefix="1" applyFont="1" applyFill="1" applyBorder="1" applyAlignment="1">
      <alignment horizontal="center" vertical="center" wrapText="1"/>
    </xf>
    <xf numFmtId="0" fontId="15" fillId="0" borderId="3" xfId="0" quotePrefix="1" applyFont="1" applyBorder="1" applyAlignment="1">
      <alignment horizontal="center" vertical="center" wrapText="1"/>
    </xf>
    <xf numFmtId="0" fontId="15" fillId="0" borderId="2"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12" fillId="10" borderId="3" xfId="0" applyFont="1" applyFill="1" applyBorder="1" applyAlignment="1">
      <alignment horizontal="center" vertical="center" wrapText="1" readingOrder="1"/>
    </xf>
    <xf numFmtId="0" fontId="12" fillId="10" borderId="2" xfId="0" applyFont="1" applyFill="1" applyBorder="1" applyAlignment="1">
      <alignment horizontal="center" vertical="center" wrapText="1" readingOrder="1"/>
    </xf>
    <xf numFmtId="0" fontId="12" fillId="10" borderId="4" xfId="0" applyFont="1" applyFill="1" applyBorder="1" applyAlignment="1">
      <alignment horizontal="center" vertical="center" wrapText="1" readingOrder="1"/>
    </xf>
    <xf numFmtId="0" fontId="12" fillId="2" borderId="6" xfId="0" applyFont="1" applyFill="1" applyBorder="1" applyAlignment="1">
      <alignment horizontal="center" vertical="center" wrapText="1" readingOrder="1"/>
    </xf>
    <xf numFmtId="0" fontId="12" fillId="2" borderId="5" xfId="0" applyFont="1" applyFill="1" applyBorder="1" applyAlignment="1">
      <alignment horizontal="center" vertical="center" wrapText="1" readingOrder="1"/>
    </xf>
    <xf numFmtId="0" fontId="12" fillId="2" borderId="7" xfId="0" applyFont="1" applyFill="1" applyBorder="1" applyAlignment="1">
      <alignment horizontal="center" vertical="center" wrapText="1" readingOrder="1"/>
    </xf>
    <xf numFmtId="0" fontId="12" fillId="2" borderId="8" xfId="0" applyFont="1" applyFill="1" applyBorder="1" applyAlignment="1">
      <alignment horizontal="center" vertical="center" wrapText="1" readingOrder="1"/>
    </xf>
    <xf numFmtId="0" fontId="12" fillId="2" borderId="9" xfId="0" applyFont="1" applyFill="1" applyBorder="1" applyAlignment="1">
      <alignment horizontal="center" vertical="center" wrapText="1" readingOrder="1"/>
    </xf>
    <xf numFmtId="0" fontId="12" fillId="2" borderId="10" xfId="0" applyFont="1" applyFill="1" applyBorder="1" applyAlignment="1">
      <alignment horizontal="center" vertical="center" wrapText="1" readingOrder="1"/>
    </xf>
    <xf numFmtId="0" fontId="20" fillId="9" borderId="3" xfId="0" applyFont="1" applyFill="1" applyBorder="1" applyAlignment="1">
      <alignment horizontal="center" vertical="center" wrapText="1" readingOrder="1"/>
    </xf>
    <xf numFmtId="0" fontId="20" fillId="9" borderId="2" xfId="0" applyFont="1" applyFill="1" applyBorder="1" applyAlignment="1">
      <alignment horizontal="center" vertical="center" wrapText="1" readingOrder="1"/>
    </xf>
    <xf numFmtId="0" fontId="20" fillId="9" borderId="4" xfId="0" applyFont="1" applyFill="1" applyBorder="1" applyAlignment="1">
      <alignment horizontal="center" vertical="center" wrapText="1" readingOrder="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3" xfId="0" quotePrefix="1" applyFont="1" applyBorder="1" applyAlignment="1">
      <alignment horizontal="justify" vertical="center" wrapText="1"/>
    </xf>
    <xf numFmtId="0" fontId="11" fillId="0" borderId="2" xfId="0" quotePrefix="1" applyFont="1" applyBorder="1" applyAlignment="1">
      <alignment horizontal="justify" vertical="center" wrapText="1"/>
    </xf>
    <xf numFmtId="0" fontId="11" fillId="0" borderId="4" xfId="0" quotePrefix="1" applyFont="1" applyBorder="1" applyAlignment="1">
      <alignment horizontal="justify" vertical="center" wrapText="1"/>
    </xf>
    <xf numFmtId="0" fontId="11" fillId="0" borderId="3" xfId="0" quotePrefix="1" applyFont="1" applyBorder="1" applyAlignment="1">
      <alignment horizontal="left" vertical="top" wrapText="1"/>
    </xf>
    <xf numFmtId="0" fontId="11" fillId="0" borderId="2"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3" xfId="0" quotePrefix="1" applyFont="1" applyBorder="1" applyAlignment="1">
      <alignment horizontal="center" vertical="center" wrapText="1"/>
    </xf>
    <xf numFmtId="0" fontId="11" fillId="0" borderId="2" xfId="0" quotePrefix="1" applyFont="1" applyBorder="1" applyAlignment="1">
      <alignment horizontal="center" vertical="center" wrapText="1"/>
    </xf>
    <xf numFmtId="0" fontId="11" fillId="0" borderId="4" xfId="0" quotePrefix="1" applyFont="1" applyBorder="1" applyAlignment="1">
      <alignment horizontal="center" vertical="center" wrapText="1"/>
    </xf>
    <xf numFmtId="0" fontId="11" fillId="0" borderId="3" xfId="0" quotePrefix="1" applyFont="1" applyBorder="1" applyAlignment="1">
      <alignment horizontal="left" vertical="center" wrapText="1"/>
    </xf>
    <xf numFmtId="0" fontId="11" fillId="0" borderId="2" xfId="0" quotePrefix="1" applyFont="1" applyBorder="1" applyAlignment="1">
      <alignment horizontal="left" vertical="center" wrapText="1"/>
    </xf>
    <xf numFmtId="0" fontId="11" fillId="0" borderId="4" xfId="0" quotePrefix="1" applyFont="1" applyBorder="1" applyAlignment="1">
      <alignment horizontal="left" vertical="center" wrapText="1"/>
    </xf>
    <xf numFmtId="0" fontId="12" fillId="10" borderId="33" xfId="0" applyFont="1" applyFill="1" applyBorder="1" applyAlignment="1">
      <alignment horizontal="center" vertical="center" wrapText="1"/>
    </xf>
    <xf numFmtId="0" fontId="12" fillId="10" borderId="31" xfId="0" applyFont="1" applyFill="1" applyBorder="1" applyAlignment="1">
      <alignment horizontal="center" vertical="center" wrapText="1"/>
    </xf>
    <xf numFmtId="0" fontId="11" fillId="2" borderId="2" xfId="0" quotePrefix="1" applyFont="1" applyFill="1" applyBorder="1" applyAlignment="1">
      <alignment horizontal="center" vertical="center" wrapText="1"/>
    </xf>
    <xf numFmtId="0" fontId="11" fillId="2" borderId="4" xfId="0" quotePrefix="1" applyFont="1" applyFill="1" applyBorder="1" applyAlignment="1">
      <alignment horizontal="center" vertical="center" wrapText="1"/>
    </xf>
    <xf numFmtId="0" fontId="11" fillId="0" borderId="6" xfId="0" quotePrefix="1" applyFont="1" applyBorder="1" applyAlignment="1">
      <alignment horizontal="justify" vertical="top" wrapText="1"/>
    </xf>
    <xf numFmtId="0" fontId="11" fillId="0" borderId="5" xfId="0" quotePrefix="1" applyFont="1" applyBorder="1" applyAlignment="1">
      <alignment horizontal="justify" vertical="top" wrapText="1"/>
    </xf>
    <xf numFmtId="0" fontId="11" fillId="0" borderId="7" xfId="0" quotePrefix="1" applyFont="1" applyBorder="1" applyAlignment="1">
      <alignment horizontal="justify" vertical="top" wrapText="1"/>
    </xf>
    <xf numFmtId="0" fontId="11" fillId="0" borderId="11" xfId="0" quotePrefix="1" applyFont="1" applyBorder="1" applyAlignment="1">
      <alignment horizontal="left" vertical="top" wrapText="1"/>
    </xf>
    <xf numFmtId="0" fontId="11" fillId="0" borderId="0" xfId="0" quotePrefix="1" applyFont="1" applyAlignment="1">
      <alignment horizontal="left" vertical="top" wrapText="1"/>
    </xf>
    <xf numFmtId="0" fontId="11" fillId="0" borderId="12" xfId="0" quotePrefix="1" applyFont="1" applyBorder="1" applyAlignment="1">
      <alignment horizontal="left" vertical="top" wrapText="1"/>
    </xf>
    <xf numFmtId="0" fontId="9" fillId="0" borderId="8" xfId="0" quotePrefix="1" applyFont="1" applyBorder="1" applyAlignment="1">
      <alignment horizontal="left" vertical="top" wrapText="1"/>
    </xf>
    <xf numFmtId="0" fontId="11" fillId="0" borderId="9" xfId="0" quotePrefix="1" applyFont="1" applyBorder="1" applyAlignment="1">
      <alignment horizontal="left" vertical="top" wrapText="1"/>
    </xf>
    <xf numFmtId="0" fontId="11" fillId="0" borderId="10" xfId="0" quotePrefix="1" applyFont="1" applyBorder="1" applyAlignment="1">
      <alignment horizontal="left" vertical="top" wrapText="1"/>
    </xf>
    <xf numFmtId="0" fontId="11" fillId="0" borderId="33" xfId="0" quotePrefix="1" applyFont="1" applyBorder="1" applyAlignment="1">
      <alignment horizontal="center" vertical="center" wrapText="1"/>
    </xf>
    <xf numFmtId="0" fontId="11" fillId="0" borderId="32" xfId="0" quotePrefix="1" applyFont="1" applyBorder="1" applyAlignment="1">
      <alignment horizontal="center" vertical="center" wrapText="1"/>
    </xf>
    <xf numFmtId="0" fontId="11" fillId="0" borderId="31" xfId="0" quotePrefix="1" applyFont="1" applyBorder="1" applyAlignment="1">
      <alignment horizontal="center" vertical="center" wrapText="1"/>
    </xf>
    <xf numFmtId="0" fontId="11" fillId="0" borderId="46" xfId="0" quotePrefix="1" applyFont="1" applyBorder="1" applyAlignment="1">
      <alignment horizontal="center" vertical="center" wrapText="1"/>
    </xf>
    <xf numFmtId="0" fontId="11" fillId="0" borderId="47" xfId="0" quotePrefix="1" applyFont="1" applyBorder="1" applyAlignment="1">
      <alignment horizontal="center" vertical="center" wrapText="1"/>
    </xf>
    <xf numFmtId="0" fontId="11" fillId="0" borderId="48" xfId="0" quotePrefix="1" applyFont="1" applyBorder="1" applyAlignment="1">
      <alignment horizontal="center" vertical="center" wrapText="1"/>
    </xf>
    <xf numFmtId="0" fontId="21" fillId="0" borderId="33" xfId="1" quotePrefix="1" applyBorder="1" applyAlignment="1">
      <alignment horizontal="center" vertical="center" wrapText="1"/>
    </xf>
    <xf numFmtId="0" fontId="11" fillId="0" borderId="42" xfId="0" quotePrefix="1" applyFont="1" applyBorder="1" applyAlignment="1">
      <alignment horizontal="center" vertical="center" wrapText="1"/>
    </xf>
    <xf numFmtId="0" fontId="12" fillId="10" borderId="45" xfId="0" applyFont="1" applyFill="1" applyBorder="1" applyAlignment="1">
      <alignment horizontal="left" vertical="center" wrapText="1"/>
    </xf>
    <xf numFmtId="0" fontId="12" fillId="10" borderId="50" xfId="0" applyFont="1" applyFill="1" applyBorder="1" applyAlignment="1">
      <alignment horizontal="left" vertical="center" wrapText="1"/>
    </xf>
    <xf numFmtId="0" fontId="12" fillId="10" borderId="49" xfId="0" applyFont="1" applyFill="1" applyBorder="1" applyAlignment="1">
      <alignment horizontal="left" vertical="center" wrapText="1"/>
    </xf>
    <xf numFmtId="0" fontId="12" fillId="10" borderId="35" xfId="0" applyFont="1" applyFill="1" applyBorder="1" applyAlignment="1">
      <alignment horizontal="left" vertical="center" wrapText="1"/>
    </xf>
    <xf numFmtId="0" fontId="11" fillId="0" borderId="54" xfId="0" quotePrefix="1" applyFont="1" applyBorder="1" applyAlignment="1">
      <alignment horizontal="center" vertical="center" wrapText="1"/>
    </xf>
    <xf numFmtId="0" fontId="11" fillId="0" borderId="52" xfId="0" quotePrefix="1" applyFont="1" applyBorder="1" applyAlignment="1">
      <alignment horizontal="center" vertical="center" wrapText="1"/>
    </xf>
    <xf numFmtId="0" fontId="11" fillId="0" borderId="53" xfId="0" quotePrefix="1" applyFont="1" applyBorder="1" applyAlignment="1">
      <alignment horizontal="center" vertical="center" wrapText="1"/>
    </xf>
    <xf numFmtId="0" fontId="19" fillId="9" borderId="57" xfId="0" applyFont="1" applyFill="1" applyBorder="1" applyAlignment="1">
      <alignment horizontal="left" vertical="center" wrapText="1"/>
    </xf>
    <xf numFmtId="0" fontId="19" fillId="9" borderId="38" xfId="0" applyFont="1" applyFill="1" applyBorder="1" applyAlignment="1">
      <alignment horizontal="left" vertical="center" wrapText="1"/>
    </xf>
    <xf numFmtId="0" fontId="19" fillId="9" borderId="5" xfId="0" applyFont="1" applyFill="1" applyBorder="1" applyAlignment="1">
      <alignment horizontal="left" vertical="center" wrapText="1"/>
    </xf>
    <xf numFmtId="0" fontId="19" fillId="9" borderId="0" xfId="0" applyFont="1" applyFill="1" applyAlignment="1">
      <alignment horizontal="left" vertical="center" wrapText="1"/>
    </xf>
    <xf numFmtId="0" fontId="12" fillId="10" borderId="55" xfId="0" applyFont="1" applyFill="1" applyBorder="1" applyAlignment="1">
      <alignment horizontal="left" vertical="center" wrapText="1"/>
    </xf>
    <xf numFmtId="0" fontId="12" fillId="10" borderId="56" xfId="0" applyFont="1" applyFill="1" applyBorder="1" applyAlignment="1">
      <alignment horizontal="left" vertical="center" wrapText="1"/>
    </xf>
    <xf numFmtId="0" fontId="19" fillId="9" borderId="51" xfId="0" applyFont="1" applyFill="1" applyBorder="1" applyAlignment="1">
      <alignment horizontal="left" vertical="center" wrapText="1"/>
    </xf>
    <xf numFmtId="0" fontId="19" fillId="9" borderId="52" xfId="0" applyFont="1" applyFill="1" applyBorder="1" applyAlignment="1">
      <alignment horizontal="left" vertical="center" wrapText="1"/>
    </xf>
    <xf numFmtId="0" fontId="12" fillId="10" borderId="1" xfId="0" applyFont="1" applyFill="1" applyBorder="1" applyAlignment="1">
      <alignment horizontal="left" vertical="center" wrapText="1"/>
    </xf>
    <xf numFmtId="0" fontId="0" fillId="0" borderId="1" xfId="0" applyBorder="1" applyAlignment="1">
      <alignment horizontal="center"/>
    </xf>
    <xf numFmtId="0" fontId="10" fillId="9" borderId="3" xfId="0" applyFont="1" applyFill="1" applyBorder="1" applyAlignment="1">
      <alignment horizontal="center" vertical="center" wrapText="1" readingOrder="1"/>
    </xf>
    <xf numFmtId="0" fontId="10" fillId="9" borderId="2" xfId="0" applyFont="1" applyFill="1" applyBorder="1" applyAlignment="1">
      <alignment horizontal="center" vertical="center" wrapText="1" readingOrder="1"/>
    </xf>
    <xf numFmtId="0" fontId="10"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9" fillId="9" borderId="3" xfId="0" applyFont="1" applyFill="1" applyBorder="1" applyAlignment="1">
      <alignment horizontal="center" vertical="center"/>
    </xf>
    <xf numFmtId="0" fontId="9" fillId="9" borderId="2" xfId="0" applyFont="1" applyFill="1" applyBorder="1" applyAlignment="1">
      <alignment horizontal="center" vertical="center"/>
    </xf>
    <xf numFmtId="0" fontId="19" fillId="9" borderId="1" xfId="0" applyFont="1" applyFill="1" applyBorder="1" applyAlignment="1">
      <alignment horizontal="left"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9" fillId="9" borderId="6"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19" fillId="9" borderId="8" xfId="0" applyFont="1" applyFill="1" applyBorder="1" applyAlignment="1">
      <alignment horizontal="center" vertical="center" wrapText="1"/>
    </xf>
    <xf numFmtId="0" fontId="19" fillId="9" borderId="10" xfId="0" applyFont="1" applyFill="1" applyBorder="1" applyAlignment="1">
      <alignment horizontal="center" vertical="center" wrapText="1"/>
    </xf>
    <xf numFmtId="0" fontId="11" fillId="0" borderId="6" xfId="0" quotePrefix="1" applyFont="1" applyBorder="1" applyAlignment="1">
      <alignment horizontal="justify" vertical="center" wrapText="1"/>
    </xf>
    <xf numFmtId="0" fontId="11" fillId="0" borderId="5" xfId="0" quotePrefix="1" applyFont="1" applyBorder="1" applyAlignment="1">
      <alignment horizontal="justify" vertical="center" wrapText="1"/>
    </xf>
    <xf numFmtId="0" fontId="11" fillId="0" borderId="7" xfId="0" quotePrefix="1" applyFont="1" applyBorder="1" applyAlignment="1">
      <alignment horizontal="justify" vertical="center" wrapText="1"/>
    </xf>
    <xf numFmtId="0" fontId="11" fillId="0" borderId="8" xfId="0" quotePrefix="1" applyFont="1" applyBorder="1" applyAlignment="1">
      <alignment horizontal="justify" vertical="center" wrapText="1"/>
    </xf>
    <xf numFmtId="0" fontId="11" fillId="0" borderId="9" xfId="0" quotePrefix="1" applyFont="1" applyBorder="1" applyAlignment="1">
      <alignment horizontal="justify" vertical="center" wrapText="1"/>
    </xf>
    <xf numFmtId="0" fontId="11" fillId="0" borderId="10" xfId="0" quotePrefix="1" applyFont="1" applyBorder="1" applyAlignment="1">
      <alignment horizontal="justify" vertical="center" wrapText="1"/>
    </xf>
    <xf numFmtId="0" fontId="19" fillId="9" borderId="11" xfId="0" applyFont="1" applyFill="1" applyBorder="1" applyAlignment="1">
      <alignment horizontal="center" vertical="center" wrapText="1"/>
    </xf>
    <xf numFmtId="0" fontId="19" fillId="9" borderId="12" xfId="0" applyFont="1" applyFill="1" applyBorder="1" applyAlignment="1">
      <alignment horizontal="center" vertical="center" wrapText="1"/>
    </xf>
    <xf numFmtId="0" fontId="12" fillId="10" borderId="41" xfId="0" applyFont="1" applyFill="1" applyBorder="1" applyAlignment="1">
      <alignment horizontal="center" vertical="center" wrapText="1"/>
    </xf>
    <xf numFmtId="0" fontId="12" fillId="10" borderId="43"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quotePrefix="1" applyFont="1" applyBorder="1" applyAlignment="1">
      <alignment horizontal="justify" vertical="top" wrapText="1"/>
    </xf>
    <xf numFmtId="0" fontId="11" fillId="0" borderId="0" xfId="0" quotePrefix="1" applyFont="1" applyAlignment="1">
      <alignment horizontal="justify" vertical="top" wrapText="1"/>
    </xf>
    <xf numFmtId="0" fontId="11" fillId="0" borderId="12" xfId="0" quotePrefix="1" applyFont="1" applyBorder="1" applyAlignment="1">
      <alignment horizontal="justify" vertical="top" wrapText="1"/>
    </xf>
    <xf numFmtId="0" fontId="11" fillId="0" borderId="38"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9" xfId="0" applyFont="1" applyBorder="1" applyAlignment="1">
      <alignment horizontal="center" vertical="center" wrapText="1"/>
    </xf>
    <xf numFmtId="0" fontId="37" fillId="14" borderId="67" xfId="8" applyFont="1" applyFill="1" applyBorder="1" applyAlignment="1">
      <alignment horizontal="center" vertical="center" wrapText="1"/>
    </xf>
    <xf numFmtId="0" fontId="37" fillId="14" borderId="85" xfId="8" applyFont="1" applyFill="1" applyBorder="1" applyAlignment="1">
      <alignment horizontal="center" vertical="center" wrapText="1"/>
    </xf>
    <xf numFmtId="0" fontId="37" fillId="14" borderId="88" xfId="8" applyFont="1" applyFill="1" applyBorder="1" applyAlignment="1">
      <alignment horizontal="center" vertical="center" wrapText="1"/>
    </xf>
    <xf numFmtId="0" fontId="37" fillId="14" borderId="91" xfId="8" applyFont="1" applyFill="1" applyBorder="1" applyAlignment="1">
      <alignment horizontal="center" vertical="center" wrapText="1"/>
    </xf>
    <xf numFmtId="0" fontId="35" fillId="14" borderId="3" xfId="8" applyFont="1" applyFill="1" applyBorder="1" applyAlignment="1">
      <alignment horizontal="center" vertical="center" wrapText="1"/>
    </xf>
    <xf numFmtId="0" fontId="35" fillId="14" borderId="4" xfId="8" applyFont="1" applyFill="1" applyBorder="1" applyAlignment="1">
      <alignment horizontal="center" vertical="center" wrapText="1"/>
    </xf>
    <xf numFmtId="0" fontId="23" fillId="13" borderId="3" xfId="8" applyFont="1" applyFill="1" applyBorder="1" applyAlignment="1">
      <alignment horizontal="center" vertical="top" wrapText="1"/>
    </xf>
    <xf numFmtId="0" fontId="23" fillId="13" borderId="4" xfId="8" applyFont="1" applyFill="1" applyBorder="1" applyAlignment="1">
      <alignment horizontal="center" vertical="top" wrapText="1"/>
    </xf>
    <xf numFmtId="0" fontId="32" fillId="0" borderId="0" xfId="8" applyFont="1" applyAlignment="1">
      <alignment horizontal="left" vertical="top" wrapText="1"/>
    </xf>
    <xf numFmtId="0" fontId="25" fillId="0" borderId="5" xfId="8" applyFont="1" applyBorder="1" applyAlignment="1">
      <alignment horizontal="left" vertical="center" wrapText="1"/>
    </xf>
    <xf numFmtId="0" fontId="25" fillId="0" borderId="0" xfId="8" applyFont="1" applyAlignment="1">
      <alignment horizontal="left" vertical="center" wrapText="1"/>
    </xf>
    <xf numFmtId="0" fontId="41" fillId="0" borderId="0" xfId="8" applyFont="1" applyAlignment="1">
      <alignment horizontal="left" vertical="center" wrapText="1"/>
    </xf>
    <xf numFmtId="0" fontId="37" fillId="14" borderId="85" xfId="8" applyFont="1" applyFill="1" applyBorder="1" applyAlignment="1">
      <alignment horizontal="center" vertical="center"/>
    </xf>
    <xf numFmtId="0" fontId="37" fillId="14" borderId="86" xfId="8" applyFont="1" applyFill="1" applyBorder="1" applyAlignment="1">
      <alignment horizontal="center" vertical="center"/>
    </xf>
    <xf numFmtId="0" fontId="23" fillId="0" borderId="0" xfId="8" applyFont="1" applyAlignment="1">
      <alignment horizontal="left" vertical="center" wrapText="1"/>
    </xf>
    <xf numFmtId="0" fontId="3" fillId="0" borderId="0" xfId="8" applyAlignment="1">
      <alignment horizontal="left" wrapText="1"/>
    </xf>
    <xf numFmtId="0" fontId="32" fillId="14" borderId="99" xfId="8" applyFont="1" applyFill="1" applyBorder="1" applyAlignment="1">
      <alignment horizontal="center" vertical="center" wrapText="1"/>
    </xf>
    <xf numFmtId="0" fontId="32" fillId="14" borderId="100" xfId="8" applyFont="1" applyFill="1" applyBorder="1" applyAlignment="1">
      <alignment horizontal="center" vertical="center" wrapText="1"/>
    </xf>
    <xf numFmtId="0" fontId="39" fillId="14" borderId="3" xfId="8" applyFont="1" applyFill="1" applyBorder="1" applyAlignment="1">
      <alignment horizontal="center" vertical="center"/>
    </xf>
    <xf numFmtId="0" fontId="39" fillId="14" borderId="4" xfId="8" applyFont="1" applyFill="1" applyBorder="1" applyAlignment="1">
      <alignment horizontal="center" vertical="center"/>
    </xf>
    <xf numFmtId="0" fontId="44" fillId="13" borderId="78" xfId="11" applyFont="1" applyFill="1" applyBorder="1" applyAlignment="1">
      <alignment horizontal="left"/>
    </xf>
    <xf numFmtId="0" fontId="44" fillId="13" borderId="1" xfId="11" applyFont="1" applyFill="1" applyBorder="1" applyAlignment="1">
      <alignment horizontal="left"/>
    </xf>
    <xf numFmtId="0" fontId="44" fillId="13" borderId="79" xfId="11" applyFont="1" applyFill="1" applyBorder="1" applyAlignment="1">
      <alignment horizontal="left"/>
    </xf>
    <xf numFmtId="0" fontId="11" fillId="11" borderId="64" xfId="8" applyFont="1" applyFill="1" applyBorder="1" applyAlignment="1">
      <alignment horizontal="center" vertical="center" wrapText="1"/>
    </xf>
    <xf numFmtId="0" fontId="11" fillId="11" borderId="65" xfId="8" applyFont="1" applyFill="1" applyBorder="1" applyAlignment="1">
      <alignment horizontal="center" vertical="center" wrapText="1"/>
    </xf>
    <xf numFmtId="0" fontId="11" fillId="11" borderId="66" xfId="8" applyFont="1" applyFill="1" applyBorder="1" applyAlignment="1">
      <alignment horizontal="center" vertical="center" wrapText="1"/>
    </xf>
    <xf numFmtId="0" fontId="22" fillId="12" borderId="64" xfId="3" applyFont="1" applyFill="1" applyBorder="1" applyAlignment="1">
      <alignment horizontal="center" vertical="center" wrapText="1"/>
    </xf>
    <xf numFmtId="0" fontId="22" fillId="12" borderId="65" xfId="3" applyFont="1" applyFill="1" applyBorder="1" applyAlignment="1">
      <alignment horizontal="center" vertical="center" wrapText="1"/>
    </xf>
    <xf numFmtId="0" fontId="22" fillId="12" borderId="66" xfId="3" applyFont="1" applyFill="1" applyBorder="1" applyAlignment="1">
      <alignment horizontal="center" vertical="center" wrapText="1"/>
    </xf>
    <xf numFmtId="0" fontId="22" fillId="12" borderId="64" xfId="8" applyFont="1" applyFill="1" applyBorder="1" applyAlignment="1">
      <alignment horizontal="left" vertical="center" wrapText="1"/>
    </xf>
    <xf numFmtId="0" fontId="22" fillId="12" borderId="65" xfId="8" applyFont="1" applyFill="1" applyBorder="1" applyAlignment="1">
      <alignment horizontal="left" vertical="center" wrapText="1"/>
    </xf>
    <xf numFmtId="0" fontId="22" fillId="12" borderId="66" xfId="8" applyFont="1" applyFill="1" applyBorder="1" applyAlignment="1">
      <alignment horizontal="left" vertical="center" wrapText="1"/>
    </xf>
    <xf numFmtId="0" fontId="22" fillId="12" borderId="64" xfId="3" applyFont="1" applyFill="1" applyBorder="1" applyAlignment="1">
      <alignment horizontal="left" vertical="center" wrapText="1"/>
    </xf>
    <xf numFmtId="0" fontId="22" fillId="12" borderId="65" xfId="3" applyFont="1" applyFill="1" applyBorder="1" applyAlignment="1">
      <alignment horizontal="left" vertical="center" wrapText="1"/>
    </xf>
    <xf numFmtId="0" fontId="23" fillId="0" borderId="88" xfId="8" applyFont="1" applyBorder="1" applyAlignment="1">
      <alignment horizontal="center" vertical="center" wrapText="1"/>
    </xf>
    <xf numFmtId="0" fontId="23" fillId="0" borderId="89" xfId="8" applyFont="1" applyBorder="1" applyAlignment="1">
      <alignment horizontal="center" vertical="center" wrapText="1"/>
    </xf>
    <xf numFmtId="0" fontId="23" fillId="0" borderId="91" xfId="8" applyFont="1" applyBorder="1" applyAlignment="1">
      <alignment horizontal="center" vertical="center" wrapText="1"/>
    </xf>
    <xf numFmtId="0" fontId="44" fillId="13" borderId="94" xfId="11" applyFont="1" applyFill="1" applyBorder="1" applyAlignment="1">
      <alignment horizontal="left"/>
    </xf>
    <xf numFmtId="0" fontId="44" fillId="13" borderId="96" xfId="11" applyFont="1" applyFill="1" applyBorder="1" applyAlignment="1">
      <alignment horizontal="left"/>
    </xf>
    <xf numFmtId="0" fontId="44" fillId="13" borderId="95" xfId="11" applyFont="1" applyFill="1" applyBorder="1" applyAlignment="1">
      <alignment horizontal="left"/>
    </xf>
    <xf numFmtId="0" fontId="44" fillId="13" borderId="75" xfId="11" applyFont="1" applyFill="1" applyBorder="1" applyAlignment="1">
      <alignment horizontal="left"/>
    </xf>
    <xf numFmtId="0" fontId="44" fillId="13" borderId="76" xfId="11" applyFont="1" applyFill="1" applyBorder="1" applyAlignment="1">
      <alignment horizontal="left"/>
    </xf>
    <xf numFmtId="0" fontId="44" fillId="13" borderId="77" xfId="11" applyFont="1" applyFill="1" applyBorder="1" applyAlignment="1">
      <alignment horizontal="left"/>
    </xf>
    <xf numFmtId="0" fontId="36" fillId="0" borderId="5" xfId="8" applyFont="1" applyBorder="1" applyAlignment="1">
      <alignment horizontal="left" vertical="top" wrapText="1"/>
    </xf>
    <xf numFmtId="0" fontId="28" fillId="0" borderId="68" xfId="8" applyFont="1" applyBorder="1"/>
    <xf numFmtId="0" fontId="30" fillId="16" borderId="82" xfId="8" applyFont="1" applyFill="1" applyBorder="1" applyAlignment="1">
      <alignment horizontal="left" vertical="top" wrapText="1"/>
    </xf>
    <xf numFmtId="0" fontId="30" fillId="16" borderId="83" xfId="8" applyFont="1" applyFill="1" applyBorder="1" applyAlignment="1">
      <alignment horizontal="left" vertical="top" wrapText="1"/>
    </xf>
    <xf numFmtId="0" fontId="30" fillId="16" borderId="84" xfId="8" applyFont="1" applyFill="1" applyBorder="1" applyAlignment="1">
      <alignment horizontal="left" vertical="top" wrapText="1"/>
    </xf>
    <xf numFmtId="0" fontId="47" fillId="0" borderId="64" xfId="11" applyFont="1" applyBorder="1" applyAlignment="1" applyProtection="1">
      <alignment horizontal="center" vertical="center" wrapText="1"/>
      <protection locked="0"/>
    </xf>
    <xf numFmtId="0" fontId="47" fillId="0" borderId="65" xfId="11" applyFont="1" applyBorder="1" applyAlignment="1" applyProtection="1">
      <alignment horizontal="center" vertical="center" wrapText="1"/>
      <protection locked="0"/>
    </xf>
    <xf numFmtId="0" fontId="47" fillId="0" borderId="68" xfId="11" applyFont="1" applyBorder="1" applyAlignment="1" applyProtection="1">
      <alignment horizontal="center" vertical="center" wrapText="1"/>
      <protection locked="0"/>
    </xf>
    <xf numFmtId="0" fontId="47" fillId="0" borderId="66" xfId="11" applyFont="1" applyBorder="1" applyAlignment="1" applyProtection="1">
      <alignment horizontal="center" vertical="center" wrapText="1"/>
      <protection locked="0"/>
    </xf>
    <xf numFmtId="0" fontId="45" fillId="0" borderId="67" xfId="11" applyFont="1" applyBorder="1" applyAlignment="1" applyProtection="1">
      <alignment horizontal="center" vertical="center" wrapText="1"/>
      <protection locked="0"/>
    </xf>
    <xf numFmtId="0" fontId="45" fillId="0" borderId="68" xfId="11" applyFont="1" applyBorder="1" applyAlignment="1" applyProtection="1">
      <alignment horizontal="center" vertical="center" wrapText="1"/>
      <protection locked="0"/>
    </xf>
    <xf numFmtId="0" fontId="45" fillId="0" borderId="70" xfId="11" applyFont="1" applyBorder="1" applyAlignment="1" applyProtection="1">
      <alignment horizontal="center" vertical="center" wrapText="1"/>
      <protection locked="0"/>
    </xf>
    <xf numFmtId="0" fontId="45" fillId="0" borderId="0" xfId="11" applyFont="1" applyAlignment="1" applyProtection="1">
      <alignment horizontal="center" vertical="center" wrapText="1"/>
      <protection locked="0"/>
    </xf>
    <xf numFmtId="0" fontId="45" fillId="0" borderId="85" xfId="11" applyFont="1" applyBorder="1" applyAlignment="1" applyProtection="1">
      <alignment horizontal="center" vertical="center" wrapText="1"/>
      <protection locked="0"/>
    </xf>
    <xf numFmtId="0" fontId="45" fillId="0" borderId="86" xfId="11" applyFont="1" applyBorder="1" applyAlignment="1" applyProtection="1">
      <alignment horizontal="center" vertical="center" wrapText="1"/>
      <protection locked="0"/>
    </xf>
    <xf numFmtId="0" fontId="46" fillId="0" borderId="75" xfId="11" applyFont="1" applyBorder="1" applyAlignment="1" applyProtection="1">
      <alignment horizontal="left" vertical="top" wrapText="1"/>
      <protection locked="0"/>
    </xf>
    <xf numFmtId="0" fontId="46" fillId="0" borderId="77" xfId="11" applyFont="1" applyBorder="1" applyAlignment="1" applyProtection="1">
      <alignment horizontal="left" vertical="top" wrapText="1"/>
      <protection locked="0"/>
    </xf>
    <xf numFmtId="0" fontId="46" fillId="0" borderId="78" xfId="11" applyFont="1" applyBorder="1" applyAlignment="1" applyProtection="1">
      <alignment horizontal="left" vertical="top" wrapText="1"/>
      <protection locked="0"/>
    </xf>
    <xf numFmtId="0" fontId="46" fillId="0" borderId="79" xfId="11" applyFont="1" applyBorder="1" applyAlignment="1" applyProtection="1">
      <alignment horizontal="left" vertical="top" wrapText="1"/>
      <protection locked="0"/>
    </xf>
    <xf numFmtId="0" fontId="46" fillId="0" borderId="94" xfId="11" applyFont="1" applyBorder="1" applyAlignment="1" applyProtection="1">
      <alignment horizontal="left" vertical="top" wrapText="1"/>
      <protection locked="0"/>
    </xf>
    <xf numFmtId="0" fontId="46" fillId="0" borderId="95" xfId="11" applyFont="1" applyBorder="1" applyAlignment="1" applyProtection="1">
      <alignment horizontal="left" vertical="top" wrapText="1"/>
      <protection locked="0"/>
    </xf>
    <xf numFmtId="0" fontId="11" fillId="0" borderId="1" xfId="0" applyFont="1" applyBorder="1" applyAlignment="1">
      <alignment horizontal="justify" vertical="center" wrapText="1"/>
    </xf>
    <xf numFmtId="0" fontId="11" fillId="0" borderId="93" xfId="0" applyFont="1" applyBorder="1" applyAlignment="1">
      <alignment horizontal="left" vertical="center" wrapText="1"/>
    </xf>
    <xf numFmtId="0" fontId="11" fillId="0" borderId="90" xfId="0" applyFont="1" applyBorder="1" applyAlignment="1">
      <alignment horizontal="left" vertical="center" wrapText="1"/>
    </xf>
    <xf numFmtId="0" fontId="11" fillId="0" borderId="92" xfId="0" applyFont="1" applyBorder="1" applyAlignment="1">
      <alignment horizontal="left" vertical="center" wrapText="1"/>
    </xf>
  </cellXfs>
  <cellStyles count="18">
    <cellStyle name="Hipervínculo" xfId="1" builtinId="8"/>
    <cellStyle name="Hipervínculo 2" xfId="4" xr:uid="{4720BEFC-947B-4D52-B77F-EA1E14ED71B9}"/>
    <cellStyle name="Moneda 2" xfId="6" xr:uid="{892704A0-B765-4A13-ACD1-177CA7BC4422}"/>
    <cellStyle name="Moneda 2 2" xfId="13" xr:uid="{7C3895E4-CAC9-4B62-BC25-9900ADF10095}"/>
    <cellStyle name="Normal" xfId="0" builtinId="0"/>
    <cellStyle name="Normal 2" xfId="2" xr:uid="{31FD0D89-2124-409A-B904-144D29F640FD}"/>
    <cellStyle name="Normal 2 2" xfId="3" xr:uid="{7F9DB51E-3CD5-46D5-9F88-5855BA38C508}"/>
    <cellStyle name="Normal 2 3" xfId="11" xr:uid="{1B32F920-6272-437A-B345-5F1B9D754247}"/>
    <cellStyle name="Normal 3" xfId="17" xr:uid="{18A4A343-2DC9-47FF-84C9-A0E2C2D8BF55}"/>
    <cellStyle name="Normal 4" xfId="16" xr:uid="{E71C2A0D-6918-4346-8EDE-E793634192FB}"/>
    <cellStyle name="Normal 5" xfId="8" xr:uid="{00B7EAA6-DC5F-46F8-AA3A-5BCE281C3F3A}"/>
    <cellStyle name="Normal 5 2" xfId="14" xr:uid="{0297B566-1116-474C-81CE-7C8264D188F6}"/>
    <cellStyle name="Porcentaje" xfId="7" builtinId="5"/>
    <cellStyle name="Porcentaje 2" xfId="5" xr:uid="{947AA0B5-245B-4F1C-B10C-7CC831F24DF0}"/>
    <cellStyle name="Porcentaje 2 2" xfId="12" xr:uid="{FFB4F074-0A0B-496F-9CFD-6348824AD22E}"/>
    <cellStyle name="Porcentaje 4" xfId="10" xr:uid="{AA871DA3-744A-4D9D-827D-3CF0AFD92E0D}"/>
    <cellStyle name="Porcentaje 5" xfId="15" xr:uid="{22CB72DC-4738-461A-8BCB-2D8CF093D6B4}"/>
    <cellStyle name="Porcentaje 5 2" xfId="9" xr:uid="{2133CAF5-E059-467F-BC29-E1AF8C8D0CCC}"/>
  </cellStyles>
  <dxfs count="2">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83457</xdr:colOff>
      <xdr:row>27</xdr:row>
      <xdr:rowOff>410028</xdr:rowOff>
    </xdr:from>
    <xdr:to>
      <xdr:col>13</xdr:col>
      <xdr:colOff>540657</xdr:colOff>
      <xdr:row>27</xdr:row>
      <xdr:rowOff>1315415</xdr:rowOff>
    </xdr:to>
    <xdr:pic>
      <xdr:nvPicPr>
        <xdr:cNvPr id="4" name="Imagen 3">
          <a:extLst>
            <a:ext uri="{FF2B5EF4-FFF2-40B4-BE49-F238E27FC236}">
              <a16:creationId xmlns:a16="http://schemas.microsoft.com/office/drawing/2014/main" id="{479C652B-6F7A-D9C3-4AA5-0C5B7908A75B}"/>
            </a:ext>
          </a:extLst>
        </xdr:cNvPr>
        <xdr:cNvPicPr>
          <a:picLocks noChangeAspect="1"/>
        </xdr:cNvPicPr>
      </xdr:nvPicPr>
      <xdr:blipFill>
        <a:blip xmlns:r="http://schemas.openxmlformats.org/officeDocument/2006/relationships" r:embed="rId2"/>
        <a:stretch>
          <a:fillRect/>
        </a:stretch>
      </xdr:blipFill>
      <xdr:spPr>
        <a:xfrm>
          <a:off x="3169557" y="27905528"/>
          <a:ext cx="5114472" cy="905387"/>
        </a:xfrm>
        <a:prstGeom prst="rect">
          <a:avLst/>
        </a:prstGeom>
      </xdr:spPr>
    </xdr:pic>
    <xdr:clientData/>
  </xdr:twoCellAnchor>
  <xdr:twoCellAnchor editAs="oneCell">
    <xdr:from>
      <xdr:col>5</xdr:col>
      <xdr:colOff>136071</xdr:colOff>
      <xdr:row>27</xdr:row>
      <xdr:rowOff>2299608</xdr:rowOff>
    </xdr:from>
    <xdr:to>
      <xdr:col>13</xdr:col>
      <xdr:colOff>416720</xdr:colOff>
      <xdr:row>27</xdr:row>
      <xdr:rowOff>5157107</xdr:rowOff>
    </xdr:to>
    <xdr:pic>
      <xdr:nvPicPr>
        <xdr:cNvPr id="7" name="Imagen 6">
          <a:extLst>
            <a:ext uri="{FF2B5EF4-FFF2-40B4-BE49-F238E27FC236}">
              <a16:creationId xmlns:a16="http://schemas.microsoft.com/office/drawing/2014/main" id="{0E7C30A8-A0C3-C0A7-A691-D3C51E3628C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74571" y="16614322"/>
          <a:ext cx="4771006" cy="2857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54428</xdr:colOff>
      <xdr:row>29</xdr:row>
      <xdr:rowOff>544285</xdr:rowOff>
    </xdr:from>
    <xdr:to>
      <xdr:col>16</xdr:col>
      <xdr:colOff>122463</xdr:colOff>
      <xdr:row>29</xdr:row>
      <xdr:rowOff>3537857</xdr:rowOff>
    </xdr:to>
    <xdr:pic>
      <xdr:nvPicPr>
        <xdr:cNvPr id="5" name="Imagen 4">
          <a:extLst>
            <a:ext uri="{FF2B5EF4-FFF2-40B4-BE49-F238E27FC236}">
              <a16:creationId xmlns:a16="http://schemas.microsoft.com/office/drawing/2014/main" id="{52DF25E9-E90B-A85D-89CB-4CDF8E9D129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138022" y="23047098"/>
          <a:ext cx="7521347" cy="29935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136072</xdr:colOff>
      <xdr:row>30</xdr:row>
      <xdr:rowOff>381000</xdr:rowOff>
    </xdr:from>
    <xdr:to>
      <xdr:col>15</xdr:col>
      <xdr:colOff>353786</xdr:colOff>
      <xdr:row>30</xdr:row>
      <xdr:rowOff>3279321</xdr:rowOff>
    </xdr:to>
    <xdr:pic>
      <xdr:nvPicPr>
        <xdr:cNvPr id="6" name="Imagen 5">
          <a:extLst>
            <a:ext uri="{FF2B5EF4-FFF2-40B4-BE49-F238E27FC236}">
              <a16:creationId xmlns:a16="http://schemas.microsoft.com/office/drawing/2014/main" id="{0370DB71-3896-969D-E79D-FCE5B838850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00251" y="26765250"/>
          <a:ext cx="7252607" cy="28983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68035</xdr:colOff>
      <xdr:row>32</xdr:row>
      <xdr:rowOff>340179</xdr:rowOff>
    </xdr:from>
    <xdr:to>
      <xdr:col>16</xdr:col>
      <xdr:colOff>172810</xdr:colOff>
      <xdr:row>32</xdr:row>
      <xdr:rowOff>2168979</xdr:rowOff>
    </xdr:to>
    <xdr:pic>
      <xdr:nvPicPr>
        <xdr:cNvPr id="10" name="Imagen 9">
          <a:extLst>
            <a:ext uri="{FF2B5EF4-FFF2-40B4-BE49-F238E27FC236}">
              <a16:creationId xmlns:a16="http://schemas.microsoft.com/office/drawing/2014/main" id="{0F690BE8-78AB-C4A9-CE12-D959529C497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32214" y="32834036"/>
          <a:ext cx="7561489" cy="1828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119062</xdr:colOff>
      <xdr:row>31</xdr:row>
      <xdr:rowOff>229041</xdr:rowOff>
    </xdr:from>
    <xdr:to>
      <xdr:col>16</xdr:col>
      <xdr:colOff>93317</xdr:colOff>
      <xdr:row>31</xdr:row>
      <xdr:rowOff>2297906</xdr:rowOff>
    </xdr:to>
    <xdr:pic>
      <xdr:nvPicPr>
        <xdr:cNvPr id="11" name="Imagen 10">
          <a:extLst>
            <a:ext uri="{FF2B5EF4-FFF2-40B4-BE49-F238E27FC236}">
              <a16:creationId xmlns:a16="http://schemas.microsoft.com/office/drawing/2014/main" id="{4BD438E6-709B-828C-F3BF-D7408C5AAC4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202656" y="29994666"/>
          <a:ext cx="7427567" cy="20688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440531</xdr:colOff>
      <xdr:row>33</xdr:row>
      <xdr:rowOff>333375</xdr:rowOff>
    </xdr:from>
    <xdr:to>
      <xdr:col>11</xdr:col>
      <xdr:colOff>797718</xdr:colOff>
      <xdr:row>33</xdr:row>
      <xdr:rowOff>2265726</xdr:rowOff>
    </xdr:to>
    <xdr:pic>
      <xdr:nvPicPr>
        <xdr:cNvPr id="12" name="Imagen 11">
          <a:extLst>
            <a:ext uri="{FF2B5EF4-FFF2-40B4-BE49-F238E27FC236}">
              <a16:creationId xmlns:a16="http://schemas.microsoft.com/office/drawing/2014/main" id="{1F2541DE-8FFF-AB30-4462-352A954E101C}"/>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524125" y="35218688"/>
          <a:ext cx="4952999" cy="1932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71438</xdr:colOff>
      <xdr:row>28</xdr:row>
      <xdr:rowOff>297657</xdr:rowOff>
    </xdr:from>
    <xdr:to>
      <xdr:col>12</xdr:col>
      <xdr:colOff>66675</xdr:colOff>
      <xdr:row>28</xdr:row>
      <xdr:rowOff>2993232</xdr:rowOff>
    </xdr:to>
    <xdr:pic>
      <xdr:nvPicPr>
        <xdr:cNvPr id="8" name="Imagen 7">
          <a:extLst>
            <a:ext uri="{FF2B5EF4-FFF2-40B4-BE49-F238E27FC236}">
              <a16:creationId xmlns:a16="http://schemas.microsoft.com/office/drawing/2014/main" id="{34DB714F-F417-765F-154D-854F7CCC0C61}"/>
            </a:ext>
          </a:extLst>
        </xdr:cNvPr>
        <xdr:cNvPicPr>
          <a:picLocks noChangeAspect="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r="37917" b="6601"/>
        <a:stretch/>
      </xdr:blipFill>
      <xdr:spPr bwMode="auto">
        <a:xfrm>
          <a:off x="3309938" y="19776282"/>
          <a:ext cx="4257675" cy="26955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7</xdr:col>
      <xdr:colOff>116638</xdr:colOff>
      <xdr:row>1</xdr:row>
      <xdr:rowOff>4375</xdr:rowOff>
    </xdr:to>
    <xdr:grpSp>
      <xdr:nvGrpSpPr>
        <xdr:cNvPr id="2" name="1 Grupo">
          <a:extLst>
            <a:ext uri="{FF2B5EF4-FFF2-40B4-BE49-F238E27FC236}">
              <a16:creationId xmlns:a16="http://schemas.microsoft.com/office/drawing/2014/main" id="{381F54D8-56C4-49B2-A457-EC6B5656342A}"/>
            </a:ext>
          </a:extLst>
        </xdr:cNvPr>
        <xdr:cNvGrpSpPr>
          <a:grpSpLocks/>
        </xdr:cNvGrpSpPr>
      </xdr:nvGrpSpPr>
      <xdr:grpSpPr bwMode="auto">
        <a:xfrm>
          <a:off x="285750" y="0"/>
          <a:ext cx="5307763" cy="1280725"/>
          <a:chOff x="57150" y="47625"/>
          <a:chExt cx="6316603" cy="1200288"/>
        </a:xfrm>
      </xdr:grpSpPr>
      <xdr:pic>
        <xdr:nvPicPr>
          <xdr:cNvPr id="3" name="1 Imagen" descr="ESCUDO-transp-lema-blanco.png">
            <a:extLst>
              <a:ext uri="{FF2B5EF4-FFF2-40B4-BE49-F238E27FC236}">
                <a16:creationId xmlns:a16="http://schemas.microsoft.com/office/drawing/2014/main" id="{F1E8E144-0082-8D16-E858-4E23A0DEF5E6}"/>
              </a:ext>
            </a:extLst>
          </xdr:cNvPr>
          <xdr:cNvPicPr>
            <a:picLocks noChangeAspect="1"/>
          </xdr:cNvPicPr>
        </xdr:nvPicPr>
        <xdr:blipFill>
          <a:blip xmlns:r="http://schemas.openxmlformats.org/officeDocument/2006/relationships" r:embed="rId1" cstate="print"/>
          <a:srcRect/>
          <a:stretch>
            <a:fillRect/>
          </a:stretch>
        </xdr:blipFill>
        <xdr:spPr bwMode="auto">
          <a:xfrm>
            <a:off x="57150" y="47625"/>
            <a:ext cx="1168907" cy="1200288"/>
          </a:xfrm>
          <a:prstGeom prst="rect">
            <a:avLst/>
          </a:prstGeom>
          <a:noFill/>
          <a:ln w="9525">
            <a:noFill/>
            <a:miter lim="800000"/>
            <a:headEnd/>
            <a:tailEnd/>
          </a:ln>
        </xdr:spPr>
      </xdr:pic>
      <xdr:sp macro="" textlink="">
        <xdr:nvSpPr>
          <xdr:cNvPr id="4" name="3 CuadroTexto">
            <a:extLst>
              <a:ext uri="{FF2B5EF4-FFF2-40B4-BE49-F238E27FC236}">
                <a16:creationId xmlns:a16="http://schemas.microsoft.com/office/drawing/2014/main" id="{7F5C1C33-7426-A7DD-8B54-57E3F09164A3}"/>
              </a:ext>
            </a:extLst>
          </xdr:cNvPr>
          <xdr:cNvSpPr txBox="1"/>
        </xdr:nvSpPr>
        <xdr:spPr>
          <a:xfrm>
            <a:off x="1561515" y="199413"/>
            <a:ext cx="4812238"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CO" sz="1400" b="1" i="0" u="none" strike="noStrike" kern="0" cap="none" spc="0" normalizeH="0" baseline="0" noProof="0">
                <a:ln>
                  <a:noFill/>
                </a:ln>
                <a:solidFill>
                  <a:prstClr val="white"/>
                </a:solidFill>
                <a:effectLst/>
                <a:uLnTx/>
                <a:uFillTx/>
                <a:latin typeface="Arial Narrow" pitchFamily="34" charset="0"/>
                <a:ea typeface="+mn-ea"/>
                <a:cs typeface="+mn-cs"/>
              </a:rPr>
              <a:t>Ministerio de Ambiente y Desarrollo Sostenible</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100" b="0" i="0" u="none" strike="noStrike" kern="0" cap="none" spc="0" normalizeH="0" baseline="0" noProof="0">
                <a:ln>
                  <a:noFill/>
                </a:ln>
                <a:solidFill>
                  <a:prstClr val="white"/>
                </a:solidFill>
                <a:effectLst/>
                <a:uLnTx/>
                <a:uFillTx/>
                <a:latin typeface="Arial Narrow" pitchFamily="34" charset="0"/>
                <a:ea typeface="+mn-ea"/>
                <a:cs typeface="+mn-cs"/>
              </a:rPr>
              <a:t>Dirección de Ordenamiento Ambiental Territorial y del SINA</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000" b="0" i="0" u="none" strike="noStrike" kern="0" cap="none" spc="0" normalizeH="0" baseline="0" noProof="0">
                <a:ln>
                  <a:noFill/>
                </a:ln>
                <a:solidFill>
                  <a:prstClr val="white"/>
                </a:solidFill>
                <a:effectLst/>
                <a:uLnTx/>
                <a:uFillTx/>
                <a:latin typeface="Arial Narrow" pitchFamily="34" charset="0"/>
                <a:ea typeface="+mn-ea"/>
                <a:cs typeface="+mn-cs"/>
              </a:rPr>
              <a:t>República de Colombia</a:t>
            </a: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3/PROCESO_AJUSTE_IMG_2023/IMG_VERSION_MAYO/POMCAS_FORM_HM_REPORTE.xlsx" TargetMode="External"/><Relationship Id="rId1" Type="http://schemas.openxmlformats.org/officeDocument/2006/relationships/externalLinkPath" Target="/personal/idramirezb_minambiente_gov_co/Documents/MADS/2023/PROCESO_AJUSTE_IMG_2023/IMG_REVISADOS_170823/PLANIFICACION_ORDENAMIENTO_COOR_AMBIENTAL/POMCAS_FORM_HM_REPOR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PLA04\Archivos%20Planeacion%20(OK)\2020\Informe%20de%20Gestion%20con%20corte%2031-Diciembre-2020\6.%20Formatos%20SINA%20-%20PAI%202020-2023%20seguimiento%20PAC%20(V2).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Users/luise/Documents/OFICINA%20ROSA%20ELENA/A&#209;O%202021/INFORME%20DE%20GESTION%202021/INFOGESTION%20JUNIO%202021/DOCUMENTOS%20ENTREGADOS%20SGEN%20PARA%20CONSEJO%2022%20JULIO/PRESUPUESTO%20INFORME%20SINA%20FORMATOS%205.xlsx?F0E3F535" TargetMode="External"/><Relationship Id="rId1" Type="http://schemas.openxmlformats.org/officeDocument/2006/relationships/externalLinkPath" Target="file:///\\F0E3F535\PRESUPUESTO%20INFORME%20SINA%20FORMATOS%205.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s"/>
      <sheetName val="Instructivo"/>
      <sheetName val="POMCAS_FORM_HM"/>
      <sheetName val="POMCAS_FORM_REPORTE"/>
    </sheetNames>
    <sheetDataSet>
      <sheetData sheetId="0"/>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PROTOCOLO INGRESOS"/>
      <sheetName val="Informe Ingresos"/>
      <sheetName val="PROTOCOLO GASTOS"/>
      <sheetName val="informe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Informe Ingresos"/>
      <sheetName val="PROTOCOLO INGRESOS"/>
      <sheetName val="Pegar Ingresos"/>
      <sheetName val="INGRESOS"/>
      <sheetName val="Pegar Gastos"/>
      <sheetName val="informe Gastos"/>
      <sheetName val="Hoja2"/>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xrojas@minambiente.gov.co" TargetMode="External"/><Relationship Id="rId1" Type="http://schemas.openxmlformats.org/officeDocument/2006/relationships/hyperlink" Target="mailto:gacarrionb@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35" t="s">
        <v>70</v>
      </c>
      <c r="C1" s="336"/>
      <c r="D1" s="339" t="s">
        <v>71</v>
      </c>
      <c r="E1" s="340"/>
      <c r="F1" s="340"/>
      <c r="G1" s="340"/>
      <c r="H1" s="340"/>
      <c r="I1" s="340"/>
      <c r="J1" s="340"/>
      <c r="K1" s="340"/>
      <c r="L1" s="340"/>
      <c r="M1" s="340"/>
      <c r="N1" s="341"/>
      <c r="O1" s="342"/>
      <c r="P1" s="343"/>
      <c r="Q1" s="34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37"/>
      <c r="C2" s="338"/>
      <c r="D2" s="348" t="s">
        <v>72</v>
      </c>
      <c r="E2" s="349"/>
      <c r="F2" s="349"/>
      <c r="G2" s="349"/>
      <c r="H2" s="349"/>
      <c r="I2" s="349"/>
      <c r="J2" s="349"/>
      <c r="K2" s="349"/>
      <c r="L2" s="349"/>
      <c r="M2" s="349"/>
      <c r="N2" s="350"/>
      <c r="O2" s="345"/>
      <c r="P2" s="346"/>
      <c r="Q2" s="347"/>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51" t="s">
        <v>73</v>
      </c>
      <c r="C3" s="352"/>
      <c r="D3" s="351" t="s">
        <v>74</v>
      </c>
      <c r="E3" s="353"/>
      <c r="F3" s="353"/>
      <c r="G3" s="353"/>
      <c r="H3" s="353"/>
      <c r="I3" s="353"/>
      <c r="J3" s="353"/>
      <c r="K3" s="353"/>
      <c r="L3" s="353"/>
      <c r="M3" s="353"/>
      <c r="N3" s="352"/>
      <c r="O3" s="351" t="s">
        <v>75</v>
      </c>
      <c r="P3" s="353"/>
      <c r="Q3" s="352"/>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56" t="s">
        <v>76</v>
      </c>
      <c r="C5" s="257"/>
      <c r="D5" s="257"/>
      <c r="E5" s="257"/>
      <c r="F5" s="257"/>
      <c r="G5" s="257"/>
      <c r="H5" s="257"/>
      <c r="I5" s="257"/>
      <c r="J5" s="257"/>
      <c r="K5" s="257"/>
      <c r="L5" s="257"/>
      <c r="M5" s="257"/>
      <c r="N5" s="257"/>
      <c r="O5" s="257"/>
      <c r="P5" s="257"/>
      <c r="Q5" s="258"/>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93"/>
      <c r="C7" s="293"/>
      <c r="D7" s="293"/>
      <c r="E7" s="293"/>
      <c r="F7" s="293"/>
      <c r="G7" s="293"/>
      <c r="H7" s="293"/>
      <c r="I7" s="293"/>
      <c r="J7" s="293"/>
      <c r="K7" s="293"/>
      <c r="L7" s="293"/>
      <c r="M7" s="293"/>
      <c r="N7" s="293"/>
      <c r="O7" s="293"/>
      <c r="P7" s="293"/>
      <c r="Q7" s="293"/>
    </row>
    <row r="8" spans="2:48" ht="40.5" customHeight="1" x14ac:dyDescent="0.2">
      <c r="B8" s="245" t="s">
        <v>77</v>
      </c>
      <c r="C8" s="246"/>
      <c r="D8" s="247" t="s">
        <v>78</v>
      </c>
      <c r="E8" s="248"/>
      <c r="F8" s="248"/>
      <c r="G8" s="248"/>
      <c r="H8" s="248"/>
      <c r="I8" s="248"/>
      <c r="J8" s="248"/>
      <c r="K8" s="248"/>
      <c r="L8" s="248"/>
      <c r="M8" s="248"/>
      <c r="N8" s="248"/>
      <c r="O8" s="248"/>
      <c r="P8" s="248"/>
      <c r="Q8" s="249"/>
    </row>
    <row r="9" spans="2:48" ht="40.5" customHeight="1" x14ac:dyDescent="0.2">
      <c r="B9" s="245" t="s">
        <v>79</v>
      </c>
      <c r="C9" s="246"/>
      <c r="D9" s="247" t="s">
        <v>80</v>
      </c>
      <c r="E9" s="248"/>
      <c r="F9" s="248"/>
      <c r="G9" s="248"/>
      <c r="H9" s="248"/>
      <c r="I9" s="248"/>
      <c r="J9" s="248"/>
      <c r="K9" s="248"/>
      <c r="L9" s="248"/>
      <c r="M9" s="248"/>
      <c r="N9" s="248"/>
      <c r="O9" s="248"/>
      <c r="P9" s="248"/>
      <c r="Q9" s="249"/>
    </row>
    <row r="10" spans="2:48" ht="40.5" customHeight="1" x14ac:dyDescent="0.2">
      <c r="B10" s="245" t="s">
        <v>81</v>
      </c>
      <c r="C10" s="246"/>
      <c r="D10" s="247" t="s">
        <v>82</v>
      </c>
      <c r="E10" s="248"/>
      <c r="F10" s="248"/>
      <c r="G10" s="248"/>
      <c r="H10" s="248"/>
      <c r="I10" s="248"/>
      <c r="J10" s="248"/>
      <c r="K10" s="248"/>
      <c r="L10" s="248"/>
      <c r="M10" s="248"/>
      <c r="N10" s="248"/>
      <c r="O10" s="248"/>
      <c r="P10" s="248"/>
      <c r="Q10" s="249"/>
    </row>
    <row r="11" spans="2:48" ht="40.5" customHeight="1" x14ac:dyDescent="0.2">
      <c r="B11" s="245" t="s">
        <v>83</v>
      </c>
      <c r="C11" s="246"/>
      <c r="D11" s="247" t="s">
        <v>84</v>
      </c>
      <c r="E11" s="248"/>
      <c r="F11" s="248"/>
      <c r="G11" s="248"/>
      <c r="H11" s="248"/>
      <c r="I11" s="248"/>
      <c r="J11" s="248"/>
      <c r="K11" s="248"/>
      <c r="L11" s="248"/>
      <c r="M11" s="248"/>
      <c r="N11" s="248"/>
      <c r="O11" s="248"/>
      <c r="P11" s="248"/>
      <c r="Q11" s="249"/>
    </row>
    <row r="12" spans="2:48" ht="40.5" customHeight="1" x14ac:dyDescent="0.2">
      <c r="B12" s="245" t="s">
        <v>85</v>
      </c>
      <c r="C12" s="246"/>
      <c r="D12" s="247" t="s">
        <v>86</v>
      </c>
      <c r="E12" s="248"/>
      <c r="F12" s="248"/>
      <c r="G12" s="248"/>
      <c r="H12" s="248"/>
      <c r="I12" s="248"/>
      <c r="J12" s="248"/>
      <c r="K12" s="248"/>
      <c r="L12" s="248"/>
      <c r="M12" s="248"/>
      <c r="N12" s="248"/>
      <c r="O12" s="248"/>
      <c r="P12" s="248"/>
      <c r="Q12" s="249"/>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56" t="s">
        <v>87</v>
      </c>
      <c r="C14" s="257"/>
      <c r="D14" s="257"/>
      <c r="E14" s="257"/>
      <c r="F14" s="257"/>
      <c r="G14" s="257"/>
      <c r="H14" s="257"/>
      <c r="I14" s="257"/>
      <c r="J14" s="257"/>
      <c r="K14" s="257"/>
      <c r="L14" s="257"/>
      <c r="M14" s="257"/>
      <c r="N14" s="257"/>
      <c r="O14" s="257"/>
      <c r="P14" s="257"/>
      <c r="Q14" s="258"/>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45" t="s">
        <v>88</v>
      </c>
      <c r="C16" s="246"/>
      <c r="D16" s="326" t="s">
        <v>89</v>
      </c>
      <c r="E16" s="327"/>
      <c r="F16" s="327"/>
      <c r="G16" s="327"/>
      <c r="H16" s="327"/>
      <c r="I16" s="327"/>
      <c r="J16" s="327"/>
      <c r="K16" s="328"/>
      <c r="L16" s="319" t="s">
        <v>90</v>
      </c>
      <c r="M16" s="322"/>
      <c r="N16" s="323" t="s">
        <v>91</v>
      </c>
      <c r="O16" s="323"/>
      <c r="P16" s="323"/>
      <c r="Q16" s="324"/>
    </row>
    <row r="17" spans="2:48" ht="40.5" customHeight="1" x14ac:dyDescent="0.2">
      <c r="B17" s="245" t="s">
        <v>92</v>
      </c>
      <c r="C17" s="246"/>
      <c r="D17" s="242" t="s">
        <v>93</v>
      </c>
      <c r="E17" s="243"/>
      <c r="F17" s="243"/>
      <c r="G17" s="243"/>
      <c r="H17" s="243"/>
      <c r="I17" s="243"/>
      <c r="J17" s="243"/>
      <c r="K17" s="243"/>
      <c r="L17" s="243"/>
      <c r="M17" s="243"/>
      <c r="N17" s="243"/>
      <c r="O17" s="243"/>
      <c r="P17" s="243"/>
      <c r="Q17" s="244"/>
    </row>
    <row r="18" spans="2:48" ht="40.5" customHeight="1" x14ac:dyDescent="0.2">
      <c r="B18" s="245" t="s">
        <v>94</v>
      </c>
      <c r="C18" s="246"/>
      <c r="D18" s="242" t="s">
        <v>95</v>
      </c>
      <c r="E18" s="243"/>
      <c r="F18" s="243"/>
      <c r="G18" s="243"/>
      <c r="H18" s="243"/>
      <c r="I18" s="243"/>
      <c r="J18" s="243"/>
      <c r="K18" s="243"/>
      <c r="L18" s="243"/>
      <c r="M18" s="243"/>
      <c r="N18" s="243"/>
      <c r="O18" s="243"/>
      <c r="P18" s="243"/>
      <c r="Q18" s="244"/>
    </row>
    <row r="19" spans="2:48" ht="182.25" customHeight="1" x14ac:dyDescent="0.2">
      <c r="B19" s="245" t="s">
        <v>96</v>
      </c>
      <c r="C19" s="246"/>
      <c r="D19" s="333" t="s">
        <v>97</v>
      </c>
      <c r="E19" s="334"/>
      <c r="F19" s="334"/>
      <c r="G19" s="325" t="s">
        <v>98</v>
      </c>
      <c r="H19" s="325"/>
      <c r="I19" s="331" t="s">
        <v>99</v>
      </c>
      <c r="J19" s="331"/>
      <c r="K19" s="331"/>
      <c r="L19" s="325" t="s">
        <v>100</v>
      </c>
      <c r="M19" s="325"/>
      <c r="N19" s="325"/>
      <c r="O19" s="331" t="s">
        <v>101</v>
      </c>
      <c r="P19" s="331"/>
      <c r="Q19" s="332"/>
      <c r="AT19"/>
      <c r="AU19"/>
      <c r="AV19"/>
    </row>
    <row r="20" spans="2:48" ht="40.5" customHeight="1" x14ac:dyDescent="0.2">
      <c r="B20" s="245" t="s">
        <v>102</v>
      </c>
      <c r="C20" s="246"/>
      <c r="D20" s="316" t="s">
        <v>103</v>
      </c>
      <c r="E20" s="317"/>
      <c r="F20" s="317"/>
      <c r="G20" s="317"/>
      <c r="H20" s="317"/>
      <c r="I20" s="318"/>
      <c r="J20" s="329" t="s">
        <v>104</v>
      </c>
      <c r="K20" s="330"/>
      <c r="L20" s="330"/>
      <c r="M20" s="317" t="s">
        <v>105</v>
      </c>
      <c r="N20" s="317"/>
      <c r="O20" s="317"/>
      <c r="P20" s="317"/>
      <c r="Q20" s="318"/>
    </row>
    <row r="21" spans="2:48" ht="40.5" customHeight="1" x14ac:dyDescent="0.2">
      <c r="B21" s="245" t="s">
        <v>106</v>
      </c>
      <c r="C21" s="246"/>
      <c r="D21" s="242" t="s">
        <v>107</v>
      </c>
      <c r="E21" s="243"/>
      <c r="F21" s="243"/>
      <c r="G21" s="243"/>
      <c r="H21" s="243"/>
      <c r="I21" s="243"/>
      <c r="J21" s="243"/>
      <c r="K21" s="244"/>
      <c r="L21" s="304" t="s">
        <v>108</v>
      </c>
      <c r="M21" s="325"/>
      <c r="N21" s="325"/>
      <c r="O21" s="297" t="s">
        <v>109</v>
      </c>
      <c r="P21" s="297"/>
      <c r="Q21" s="298"/>
    </row>
    <row r="22" spans="2:48" ht="44.25" customHeight="1" x14ac:dyDescent="0.2">
      <c r="B22" s="245" t="s">
        <v>110</v>
      </c>
      <c r="C22" s="246"/>
      <c r="D22" s="242" t="s">
        <v>111</v>
      </c>
      <c r="E22" s="243"/>
      <c r="F22" s="243"/>
      <c r="G22" s="243"/>
      <c r="H22" s="243"/>
      <c r="I22" s="243"/>
      <c r="J22" s="243"/>
      <c r="K22" s="243"/>
      <c r="L22" s="243"/>
      <c r="M22" s="243"/>
      <c r="N22" s="243"/>
      <c r="O22" s="243"/>
      <c r="P22" s="243"/>
      <c r="Q22" s="244"/>
    </row>
    <row r="23" spans="2:48" ht="40.5" customHeight="1" x14ac:dyDescent="0.2">
      <c r="B23" s="245" t="s">
        <v>112</v>
      </c>
      <c r="C23" s="246"/>
      <c r="D23" s="247" t="s">
        <v>113</v>
      </c>
      <c r="E23" s="248"/>
      <c r="F23" s="248"/>
      <c r="G23" s="249"/>
      <c r="H23" s="319" t="s">
        <v>114</v>
      </c>
      <c r="I23" s="322"/>
      <c r="J23" s="248" t="s">
        <v>115</v>
      </c>
      <c r="K23" s="248"/>
      <c r="L23" s="249"/>
      <c r="M23" s="304" t="s">
        <v>116</v>
      </c>
      <c r="N23" s="325"/>
      <c r="O23" s="297" t="s">
        <v>117</v>
      </c>
      <c r="P23" s="297"/>
      <c r="Q23" s="298"/>
    </row>
    <row r="24" spans="2:48" ht="68.650000000000006" customHeight="1" x14ac:dyDescent="0.2">
      <c r="B24" s="245" t="s">
        <v>118</v>
      </c>
      <c r="C24" s="246"/>
      <c r="D24" s="247" t="s">
        <v>119</v>
      </c>
      <c r="E24" s="248"/>
      <c r="F24" s="248"/>
      <c r="G24" s="248"/>
      <c r="H24" s="248"/>
      <c r="I24" s="248"/>
      <c r="J24" s="248"/>
      <c r="K24" s="248"/>
      <c r="L24" s="248"/>
      <c r="M24" s="248"/>
      <c r="N24" s="248"/>
      <c r="O24" s="248"/>
      <c r="P24" s="248"/>
      <c r="Q24" s="249"/>
    </row>
    <row r="25" spans="2:48" ht="40.5" customHeight="1" x14ac:dyDescent="0.2">
      <c r="B25" s="245" t="s">
        <v>120</v>
      </c>
      <c r="C25" s="246"/>
      <c r="D25" s="247" t="s">
        <v>121</v>
      </c>
      <c r="E25" s="248"/>
      <c r="F25" s="248"/>
      <c r="G25" s="248"/>
      <c r="H25" s="248"/>
      <c r="I25" s="248"/>
      <c r="J25" s="248"/>
      <c r="K25" s="248"/>
      <c r="L25" s="248"/>
      <c r="M25" s="248"/>
      <c r="N25" s="248"/>
      <c r="O25" s="248"/>
      <c r="P25" s="248"/>
      <c r="Q25" s="249"/>
    </row>
    <row r="26" spans="2:48" ht="20.25" customHeight="1" x14ac:dyDescent="0.2">
      <c r="B26" s="262" t="s">
        <v>122</v>
      </c>
      <c r="C26" s="279"/>
      <c r="D26" s="283" t="s">
        <v>123</v>
      </c>
      <c r="E26" s="284"/>
      <c r="F26" s="284"/>
      <c r="G26" s="287" t="s">
        <v>124</v>
      </c>
      <c r="H26" s="288"/>
      <c r="I26" s="57" t="s">
        <v>125</v>
      </c>
      <c r="J26" s="304" t="s">
        <v>126</v>
      </c>
      <c r="K26" s="305"/>
      <c r="L26" s="306" t="s">
        <v>127</v>
      </c>
      <c r="M26" s="288"/>
      <c r="N26" s="308" t="s">
        <v>128</v>
      </c>
      <c r="O26" s="309"/>
      <c r="P26" s="309"/>
      <c r="Q26" s="310"/>
    </row>
    <row r="27" spans="2:48" ht="21.75" customHeight="1" x14ac:dyDescent="0.2">
      <c r="B27" s="281"/>
      <c r="C27" s="282"/>
      <c r="D27" s="285"/>
      <c r="E27" s="286"/>
      <c r="F27" s="286"/>
      <c r="G27" s="289"/>
      <c r="H27" s="290"/>
      <c r="I27" s="9"/>
      <c r="J27" s="314"/>
      <c r="K27" s="315"/>
      <c r="L27" s="307"/>
      <c r="M27" s="290"/>
      <c r="N27" s="311"/>
      <c r="O27" s="312"/>
      <c r="P27" s="312"/>
      <c r="Q27" s="313"/>
    </row>
    <row r="28" spans="2:48" ht="33.75" customHeight="1" x14ac:dyDescent="0.2">
      <c r="B28" s="245" t="s">
        <v>129</v>
      </c>
      <c r="C28" s="246"/>
      <c r="D28" s="247" t="s">
        <v>130</v>
      </c>
      <c r="E28" s="248"/>
      <c r="F28" s="248"/>
      <c r="G28" s="248"/>
      <c r="H28" s="248"/>
      <c r="I28" s="248"/>
      <c r="J28" s="248"/>
      <c r="K28" s="248"/>
      <c r="L28" s="248"/>
      <c r="M28" s="248"/>
      <c r="N28" s="248"/>
      <c r="O28" s="248"/>
      <c r="P28" s="248"/>
      <c r="Q28" s="249"/>
    </row>
    <row r="29" spans="2:48" ht="40.5" customHeight="1" x14ac:dyDescent="0.2">
      <c r="B29" s="245" t="s">
        <v>131</v>
      </c>
      <c r="C29" s="246"/>
      <c r="D29" s="316" t="s">
        <v>132</v>
      </c>
      <c r="E29" s="317"/>
      <c r="F29" s="317"/>
      <c r="G29" s="317"/>
      <c r="H29" s="317"/>
      <c r="I29" s="317"/>
      <c r="J29" s="317"/>
      <c r="K29" s="317"/>
      <c r="L29" s="317"/>
      <c r="M29" s="317"/>
      <c r="N29" s="317"/>
      <c r="O29" s="317"/>
      <c r="P29" s="317"/>
      <c r="Q29" s="318"/>
    </row>
    <row r="30" spans="2:48" ht="40.5" customHeight="1" x14ac:dyDescent="0.2">
      <c r="B30" s="245" t="s">
        <v>133</v>
      </c>
      <c r="C30" s="246"/>
      <c r="D30" s="316" t="s">
        <v>134</v>
      </c>
      <c r="E30" s="317"/>
      <c r="F30" s="317"/>
      <c r="G30" s="317"/>
      <c r="H30" s="317"/>
      <c r="I30" s="317"/>
      <c r="J30" s="317"/>
      <c r="K30" s="318"/>
      <c r="L30" s="319" t="s">
        <v>135</v>
      </c>
      <c r="M30" s="320"/>
      <c r="N30" s="321" t="s">
        <v>136</v>
      </c>
      <c r="O30" s="297"/>
      <c r="P30" s="297"/>
      <c r="Q30" s="298"/>
    </row>
    <row r="31" spans="2:48" ht="71.650000000000006" customHeight="1" x14ac:dyDescent="0.2">
      <c r="B31" s="245" t="s">
        <v>137</v>
      </c>
      <c r="C31" s="246"/>
      <c r="D31" s="247" t="s">
        <v>138</v>
      </c>
      <c r="E31" s="248"/>
      <c r="F31" s="248"/>
      <c r="G31" s="248"/>
      <c r="H31" s="248"/>
      <c r="I31" s="248"/>
      <c r="J31" s="248"/>
      <c r="K31" s="248"/>
      <c r="L31" s="248"/>
      <c r="M31" s="248"/>
      <c r="N31" s="248"/>
      <c r="O31" s="248"/>
      <c r="P31" s="248"/>
      <c r="Q31" s="249"/>
    </row>
    <row r="32" spans="2:48" ht="40.5" customHeight="1" x14ac:dyDescent="0.2">
      <c r="B32" s="245" t="s">
        <v>139</v>
      </c>
      <c r="C32" s="246"/>
      <c r="D32" s="247" t="s">
        <v>140</v>
      </c>
      <c r="E32" s="248"/>
      <c r="F32" s="248"/>
      <c r="G32" s="248"/>
      <c r="H32" s="248"/>
      <c r="I32" s="248"/>
      <c r="J32" s="248"/>
      <c r="K32" s="248"/>
      <c r="L32" s="248"/>
      <c r="M32" s="248"/>
      <c r="N32" s="248"/>
      <c r="O32" s="248"/>
      <c r="P32" s="248"/>
      <c r="Q32" s="249"/>
    </row>
    <row r="33" spans="2:48" ht="40.5" customHeight="1" x14ac:dyDescent="0.2">
      <c r="B33" s="245" t="s">
        <v>141</v>
      </c>
      <c r="C33" s="246"/>
      <c r="D33" s="247" t="s">
        <v>142</v>
      </c>
      <c r="E33" s="248"/>
      <c r="F33" s="248"/>
      <c r="G33" s="248"/>
      <c r="H33" s="248"/>
      <c r="I33" s="248"/>
      <c r="J33" s="248"/>
      <c r="K33" s="248"/>
      <c r="L33" s="248"/>
      <c r="M33" s="248"/>
      <c r="N33" s="248"/>
      <c r="O33" s="248"/>
      <c r="P33" s="248"/>
      <c r="Q33" s="249"/>
    </row>
    <row r="34" spans="2:48" ht="40.5" customHeight="1" x14ac:dyDescent="0.2">
      <c r="B34" s="245" t="s">
        <v>143</v>
      </c>
      <c r="C34" s="246"/>
      <c r="D34" s="247" t="s">
        <v>144</v>
      </c>
      <c r="E34" s="248"/>
      <c r="F34" s="248"/>
      <c r="G34" s="248"/>
      <c r="H34" s="248"/>
      <c r="I34" s="248"/>
      <c r="J34" s="248"/>
      <c r="K34" s="248"/>
      <c r="L34" s="248"/>
      <c r="M34" s="248"/>
      <c r="N34" s="248"/>
      <c r="O34" s="248"/>
      <c r="P34" s="248"/>
      <c r="Q34" s="249"/>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56" t="s">
        <v>145</v>
      </c>
      <c r="C36" s="257"/>
      <c r="D36" s="257"/>
      <c r="E36" s="257"/>
      <c r="F36" s="257"/>
      <c r="G36" s="257"/>
      <c r="H36" s="257"/>
      <c r="I36" s="257"/>
      <c r="J36" s="257"/>
      <c r="K36" s="257"/>
      <c r="L36" s="257"/>
      <c r="M36" s="257"/>
      <c r="N36" s="257"/>
      <c r="O36" s="257"/>
      <c r="P36" s="257"/>
      <c r="Q36" s="258"/>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45" t="s">
        <v>146</v>
      </c>
      <c r="C38" s="246"/>
      <c r="D38" s="276" t="s">
        <v>147</v>
      </c>
      <c r="E38" s="277"/>
      <c r="F38" s="277"/>
      <c r="G38" s="277"/>
      <c r="H38" s="277"/>
      <c r="I38" s="277"/>
      <c r="J38" s="277"/>
      <c r="K38" s="277"/>
      <c r="L38" s="277"/>
      <c r="M38" s="277"/>
      <c r="N38" s="277"/>
      <c r="O38" s="277"/>
      <c r="P38" s="277"/>
      <c r="Q38" s="278"/>
    </row>
    <row r="39" spans="2:48" ht="6.75" customHeight="1" x14ac:dyDescent="0.2">
      <c r="B39" s="262" t="s">
        <v>148</v>
      </c>
      <c r="C39" s="279"/>
      <c r="D39" s="10"/>
      <c r="E39" s="11"/>
      <c r="F39" s="11"/>
      <c r="G39" s="11"/>
      <c r="H39" s="11"/>
      <c r="I39" s="11"/>
      <c r="J39" s="11"/>
      <c r="K39" s="11"/>
      <c r="L39" s="11"/>
      <c r="M39" s="11"/>
      <c r="N39" s="11"/>
      <c r="O39" s="11"/>
      <c r="P39" s="27"/>
      <c r="Q39" s="28"/>
    </row>
    <row r="40" spans="2:48" ht="17.25" customHeight="1" x14ac:dyDescent="0.2">
      <c r="B40" s="264"/>
      <c r="C40" s="280"/>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64"/>
      <c r="C41" s="280"/>
      <c r="D41" s="13"/>
      <c r="E41" s="17">
        <v>2000</v>
      </c>
      <c r="F41" s="17"/>
      <c r="G41" s="6"/>
      <c r="H41" s="17">
        <v>2008</v>
      </c>
      <c r="I41" s="17"/>
      <c r="J41" s="6"/>
      <c r="K41" s="17">
        <v>2016</v>
      </c>
      <c r="L41" s="17"/>
      <c r="M41" s="6"/>
      <c r="N41" s="17">
        <v>2024</v>
      </c>
      <c r="O41" s="17"/>
      <c r="P41" s="29"/>
      <c r="Q41" s="30"/>
    </row>
    <row r="42" spans="2:48" ht="17.25" customHeight="1" x14ac:dyDescent="0.2">
      <c r="B42" s="264"/>
      <c r="C42" s="280"/>
      <c r="D42" s="13"/>
      <c r="E42" s="17">
        <v>2001</v>
      </c>
      <c r="F42" s="17"/>
      <c r="G42" s="6"/>
      <c r="H42" s="17">
        <v>2009</v>
      </c>
      <c r="I42" s="17"/>
      <c r="J42" s="6"/>
      <c r="K42" s="17">
        <v>2017</v>
      </c>
      <c r="L42" s="17"/>
      <c r="M42" s="6"/>
      <c r="N42" s="17">
        <v>2025</v>
      </c>
      <c r="O42" s="17"/>
      <c r="P42" s="29"/>
      <c r="Q42" s="30"/>
    </row>
    <row r="43" spans="2:48" ht="17.25" customHeight="1" x14ac:dyDescent="0.2">
      <c r="B43" s="264"/>
      <c r="C43" s="280"/>
      <c r="D43" s="13"/>
      <c r="E43" s="17">
        <v>2002</v>
      </c>
      <c r="F43" s="17"/>
      <c r="G43" s="6"/>
      <c r="H43" s="17">
        <v>2010</v>
      </c>
      <c r="I43" s="17"/>
      <c r="J43" s="6"/>
      <c r="K43" s="17">
        <v>2018</v>
      </c>
      <c r="L43" s="17"/>
      <c r="M43" s="6"/>
      <c r="N43" s="17">
        <v>2026</v>
      </c>
      <c r="O43" s="17"/>
      <c r="P43" s="29"/>
      <c r="Q43" s="30"/>
    </row>
    <row r="44" spans="2:48" ht="17.25" customHeight="1" x14ac:dyDescent="0.2">
      <c r="B44" s="264"/>
      <c r="C44" s="280"/>
      <c r="D44" s="13"/>
      <c r="E44" s="17">
        <v>2003</v>
      </c>
      <c r="F44" s="17"/>
      <c r="G44" s="6"/>
      <c r="H44" s="17">
        <v>2011</v>
      </c>
      <c r="I44" s="17"/>
      <c r="J44" s="6"/>
      <c r="K44" s="17">
        <v>2019</v>
      </c>
      <c r="L44" s="17"/>
      <c r="M44" s="6"/>
      <c r="N44" s="17">
        <v>2027</v>
      </c>
      <c r="O44" s="17"/>
      <c r="P44" s="29"/>
      <c r="Q44" s="30"/>
    </row>
    <row r="45" spans="2:48" ht="17.25" customHeight="1" x14ac:dyDescent="0.2">
      <c r="B45" s="264"/>
      <c r="C45" s="280"/>
      <c r="D45" s="13"/>
      <c r="E45" s="17">
        <v>2004</v>
      </c>
      <c r="F45" s="17"/>
      <c r="G45" s="6"/>
      <c r="H45" s="17">
        <v>2012</v>
      </c>
      <c r="I45" s="17"/>
      <c r="J45" s="6"/>
      <c r="K45" s="17">
        <v>2020</v>
      </c>
      <c r="L45" s="17"/>
      <c r="M45" s="6"/>
      <c r="N45" s="17">
        <v>2028</v>
      </c>
      <c r="O45" s="17"/>
      <c r="P45" s="29"/>
      <c r="Q45" s="30"/>
    </row>
    <row r="46" spans="2:48" ht="17.25" customHeight="1" x14ac:dyDescent="0.2">
      <c r="B46" s="264"/>
      <c r="C46" s="280"/>
      <c r="D46" s="13"/>
      <c r="E46" s="17">
        <v>2005</v>
      </c>
      <c r="F46" s="17"/>
      <c r="G46" s="6"/>
      <c r="H46" s="17">
        <v>2013</v>
      </c>
      <c r="I46" s="17"/>
      <c r="J46" s="6"/>
      <c r="K46" s="17">
        <v>2021</v>
      </c>
      <c r="L46" s="17"/>
      <c r="M46" s="6"/>
      <c r="N46" s="17">
        <v>2029</v>
      </c>
      <c r="O46" s="17"/>
      <c r="P46" s="29"/>
      <c r="Q46" s="30"/>
    </row>
    <row r="47" spans="2:48" ht="17.25" customHeight="1" x14ac:dyDescent="0.2">
      <c r="B47" s="264"/>
      <c r="C47" s="280"/>
      <c r="D47" s="13"/>
      <c r="E47" s="17">
        <v>2006</v>
      </c>
      <c r="F47" s="17"/>
      <c r="G47" s="6"/>
      <c r="H47" s="17">
        <v>2014</v>
      </c>
      <c r="I47" s="17"/>
      <c r="J47" s="6"/>
      <c r="K47" s="17">
        <v>2022</v>
      </c>
      <c r="L47" s="17"/>
      <c r="M47" s="6"/>
      <c r="N47" s="17">
        <v>2030</v>
      </c>
      <c r="O47" s="17"/>
      <c r="P47" s="29"/>
      <c r="Q47" s="30"/>
    </row>
    <row r="48" spans="2:48" ht="17.25" customHeight="1" x14ac:dyDescent="0.2">
      <c r="B48" s="264"/>
      <c r="C48" s="280"/>
      <c r="D48" s="13"/>
      <c r="E48" s="17">
        <v>2007</v>
      </c>
      <c r="F48" s="17"/>
      <c r="G48" s="6"/>
      <c r="H48" s="17">
        <v>2015</v>
      </c>
      <c r="I48" s="17"/>
      <c r="J48" s="6"/>
      <c r="K48" s="17">
        <v>2023</v>
      </c>
      <c r="L48" s="17"/>
      <c r="M48" s="6"/>
      <c r="N48" s="17">
        <v>2031</v>
      </c>
      <c r="O48" s="17"/>
      <c r="P48" s="29"/>
      <c r="Q48" s="30"/>
    </row>
    <row r="49" spans="2:48" ht="6.75" customHeight="1" x14ac:dyDescent="0.2">
      <c r="B49" s="281"/>
      <c r="C49" s="282"/>
      <c r="D49" s="15"/>
      <c r="E49" s="4"/>
      <c r="F49" s="7"/>
      <c r="G49" s="7"/>
      <c r="H49" s="7"/>
      <c r="I49" s="7"/>
      <c r="J49" s="7"/>
      <c r="K49" s="7"/>
      <c r="L49" s="8"/>
      <c r="M49" s="8"/>
      <c r="N49" s="7"/>
      <c r="O49" s="7"/>
      <c r="P49" s="31"/>
      <c r="Q49" s="32"/>
    </row>
    <row r="50" spans="2:48" ht="36" customHeight="1" x14ac:dyDescent="0.2">
      <c r="B50" s="245" t="s">
        <v>151</v>
      </c>
      <c r="C50" s="246"/>
      <c r="D50" s="247" t="s">
        <v>152</v>
      </c>
      <c r="E50" s="248"/>
      <c r="F50" s="248"/>
      <c r="G50" s="248"/>
      <c r="H50" s="248"/>
      <c r="I50" s="248"/>
      <c r="J50" s="248"/>
      <c r="K50" s="248"/>
      <c r="L50" s="248"/>
      <c r="M50" s="248"/>
      <c r="N50" s="248"/>
      <c r="O50" s="248"/>
      <c r="P50" s="248"/>
      <c r="Q50" s="249"/>
    </row>
    <row r="51" spans="2:48" ht="36" customHeight="1" x14ac:dyDescent="0.2">
      <c r="B51" s="245" t="s">
        <v>153</v>
      </c>
      <c r="C51" s="246"/>
      <c r="D51" s="247" t="s">
        <v>154</v>
      </c>
      <c r="E51" s="248"/>
      <c r="F51" s="248"/>
      <c r="G51" s="248"/>
      <c r="H51" s="248"/>
      <c r="I51" s="248"/>
      <c r="J51" s="248"/>
      <c r="K51" s="248"/>
      <c r="L51" s="248"/>
      <c r="M51" s="248"/>
      <c r="N51" s="248"/>
      <c r="O51" s="248"/>
      <c r="P51" s="248"/>
      <c r="Q51" s="249"/>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56" t="s">
        <v>155</v>
      </c>
      <c r="C53" s="257"/>
      <c r="D53" s="257"/>
      <c r="E53" s="257"/>
      <c r="F53" s="257"/>
      <c r="G53" s="257"/>
      <c r="H53" s="257"/>
      <c r="I53" s="257"/>
      <c r="J53" s="257"/>
      <c r="K53" s="257"/>
      <c r="L53" s="257"/>
      <c r="M53" s="257"/>
      <c r="N53" s="257"/>
      <c r="O53" s="257"/>
      <c r="P53" s="257"/>
      <c r="Q53" s="258"/>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59" t="s">
        <v>156</v>
      </c>
      <c r="C55" s="260"/>
      <c r="D55" s="260"/>
      <c r="E55" s="260"/>
      <c r="F55" s="260"/>
      <c r="G55" s="260"/>
      <c r="H55" s="260"/>
      <c r="I55" s="260"/>
      <c r="J55" s="260"/>
      <c r="K55" s="260"/>
      <c r="L55" s="260"/>
      <c r="M55" s="260"/>
      <c r="N55" s="260"/>
      <c r="O55" s="260"/>
      <c r="P55" s="260"/>
      <c r="Q55" s="261"/>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56" t="s">
        <v>157</v>
      </c>
      <c r="C57" s="257"/>
      <c r="D57" s="257"/>
      <c r="E57" s="257"/>
      <c r="F57" s="257"/>
      <c r="G57" s="257"/>
      <c r="H57" s="257"/>
      <c r="I57" s="257"/>
      <c r="J57" s="257"/>
      <c r="K57" s="257"/>
      <c r="L57" s="257"/>
      <c r="M57" s="257"/>
      <c r="N57" s="257"/>
      <c r="O57" s="257"/>
      <c r="P57" s="257"/>
      <c r="Q57" s="258"/>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62" t="s">
        <v>158</v>
      </c>
      <c r="C59" s="263"/>
      <c r="D59" s="268" t="s">
        <v>159</v>
      </c>
      <c r="E59" s="269"/>
      <c r="F59" s="270"/>
      <c r="G59" s="271"/>
      <c r="H59" s="271"/>
      <c r="I59" s="271"/>
      <c r="J59" s="272"/>
      <c r="K59" s="268" t="s">
        <v>1</v>
      </c>
      <c r="L59" s="273"/>
      <c r="M59" s="274"/>
      <c r="N59" s="271"/>
      <c r="O59" s="271"/>
      <c r="P59" s="271"/>
      <c r="Q59" s="275"/>
    </row>
    <row r="60" spans="2:48" ht="27" customHeight="1" x14ac:dyDescent="0.2">
      <c r="B60" s="264"/>
      <c r="C60" s="265"/>
      <c r="D60" s="301" t="s">
        <v>160</v>
      </c>
      <c r="E60" s="302"/>
      <c r="F60" s="250"/>
      <c r="G60" s="251"/>
      <c r="H60" s="251"/>
      <c r="I60" s="251"/>
      <c r="J60" s="252"/>
      <c r="K60" s="253" t="s">
        <v>161</v>
      </c>
      <c r="L60" s="254"/>
      <c r="M60" s="255"/>
      <c r="N60" s="251"/>
      <c r="O60" s="251"/>
      <c r="P60" s="251"/>
      <c r="Q60" s="252"/>
    </row>
    <row r="61" spans="2:48" ht="27" customHeight="1" x14ac:dyDescent="0.2">
      <c r="B61" s="266"/>
      <c r="C61" s="267"/>
      <c r="D61" s="301" t="s">
        <v>162</v>
      </c>
      <c r="E61" s="302"/>
      <c r="F61" s="250"/>
      <c r="G61" s="251"/>
      <c r="H61" s="251"/>
      <c r="I61" s="251"/>
      <c r="J61" s="303"/>
      <c r="K61" s="301" t="s">
        <v>163</v>
      </c>
      <c r="L61" s="254"/>
      <c r="M61" s="255"/>
      <c r="N61" s="251"/>
      <c r="O61" s="251"/>
      <c r="P61" s="251"/>
      <c r="Q61" s="252"/>
    </row>
    <row r="62" spans="2:48" ht="27" customHeight="1" x14ac:dyDescent="0.2">
      <c r="B62" s="299" t="s">
        <v>164</v>
      </c>
      <c r="C62" s="300"/>
      <c r="D62" s="301" t="s">
        <v>159</v>
      </c>
      <c r="E62" s="302"/>
      <c r="F62" s="250"/>
      <c r="G62" s="251"/>
      <c r="H62" s="251"/>
      <c r="I62" s="251"/>
      <c r="J62" s="252"/>
      <c r="K62" s="253" t="s">
        <v>1</v>
      </c>
      <c r="L62" s="254"/>
      <c r="M62" s="255"/>
      <c r="N62" s="251"/>
      <c r="O62" s="251"/>
      <c r="P62" s="251"/>
      <c r="Q62" s="252"/>
    </row>
    <row r="63" spans="2:48" ht="27" customHeight="1" x14ac:dyDescent="0.2">
      <c r="B63" s="264"/>
      <c r="C63" s="265"/>
      <c r="D63" s="301" t="s">
        <v>160</v>
      </c>
      <c r="E63" s="302"/>
      <c r="F63" s="250"/>
      <c r="G63" s="251"/>
      <c r="H63" s="251"/>
      <c r="I63" s="251"/>
      <c r="J63" s="252"/>
      <c r="K63" s="253" t="s">
        <v>161</v>
      </c>
      <c r="L63" s="254"/>
      <c r="M63" s="255"/>
      <c r="N63" s="251"/>
      <c r="O63" s="251"/>
      <c r="P63" s="251"/>
      <c r="Q63" s="252"/>
    </row>
    <row r="64" spans="2:48" ht="27" customHeight="1" x14ac:dyDescent="0.2">
      <c r="B64" s="266"/>
      <c r="C64" s="267"/>
      <c r="D64" s="301" t="s">
        <v>162</v>
      </c>
      <c r="E64" s="302"/>
      <c r="F64" s="250"/>
      <c r="G64" s="251"/>
      <c r="H64" s="251"/>
      <c r="I64" s="251"/>
      <c r="J64" s="252"/>
      <c r="K64" s="253" t="s">
        <v>163</v>
      </c>
      <c r="L64" s="254"/>
      <c r="M64" s="255"/>
      <c r="N64" s="251"/>
      <c r="O64" s="251"/>
      <c r="P64" s="251"/>
      <c r="Q64" s="252"/>
    </row>
    <row r="65" spans="2:17" ht="27" customHeight="1" x14ac:dyDescent="0.2">
      <c r="B65" s="291" t="s">
        <v>165</v>
      </c>
      <c r="C65" s="292"/>
      <c r="D65" s="294" t="s">
        <v>166</v>
      </c>
      <c r="E65" s="295"/>
      <c r="F65" s="295"/>
      <c r="G65" s="295"/>
      <c r="H65" s="295"/>
      <c r="I65" s="295"/>
      <c r="J65" s="295"/>
      <c r="K65" s="295"/>
      <c r="L65" s="295"/>
      <c r="M65" s="295"/>
      <c r="N65" s="295"/>
      <c r="O65" s="295"/>
      <c r="P65" s="295"/>
      <c r="Q65" s="296"/>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0"/>
  <sheetViews>
    <sheetView showGridLines="0" tabSelected="1" view="pageBreakPreview" topLeftCell="A28" zoomScale="130" zoomScaleNormal="70" zoomScaleSheetLayoutView="130" workbookViewId="0">
      <selection activeCell="D16" sqref="D16:K16"/>
    </sheetView>
  </sheetViews>
  <sheetFormatPr baseColWidth="10" defaultColWidth="11.42578125" defaultRowHeight="12.75" x14ac:dyDescent="0.2"/>
  <cols>
    <col min="1" max="1" width="4.7109375" customWidth="1"/>
    <col min="2" max="2" width="6.7109375" customWidth="1"/>
    <col min="3" max="3" width="19.85546875" customWidth="1"/>
    <col min="4" max="4" width="8.7109375" customWidth="1"/>
    <col min="5" max="5" width="8.5703125" customWidth="1"/>
    <col min="6" max="6" width="12.28515625" customWidth="1"/>
    <col min="7" max="7" width="4.7109375" style="3" customWidth="1"/>
    <col min="8" max="8" width="10.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 min="48" max="48" width="10.7109375" customWidth="1"/>
  </cols>
  <sheetData>
    <row r="1" spans="2:17" s="1" customFormat="1" ht="37.5" customHeight="1" x14ac:dyDescent="0.2">
      <c r="B1" s="335" t="s">
        <v>70</v>
      </c>
      <c r="C1" s="336"/>
      <c r="D1" s="339" t="s">
        <v>167</v>
      </c>
      <c r="E1" s="340"/>
      <c r="F1" s="340"/>
      <c r="G1" s="340"/>
      <c r="H1" s="340"/>
      <c r="I1" s="340"/>
      <c r="J1" s="340"/>
      <c r="K1" s="340"/>
      <c r="L1" s="340"/>
      <c r="M1" s="340"/>
      <c r="N1" s="341"/>
      <c r="O1" s="342"/>
      <c r="P1" s="343"/>
      <c r="Q1" s="344"/>
    </row>
    <row r="2" spans="2:17" s="1" customFormat="1" ht="17.25" customHeight="1" x14ac:dyDescent="0.2">
      <c r="B2" s="337"/>
      <c r="C2" s="338"/>
      <c r="D2" s="404" t="s">
        <v>168</v>
      </c>
      <c r="E2" s="405"/>
      <c r="F2" s="405"/>
      <c r="G2" s="405"/>
      <c r="H2" s="405"/>
      <c r="I2" s="405"/>
      <c r="J2" s="405"/>
      <c r="K2" s="405"/>
      <c r="L2" s="405"/>
      <c r="M2" s="405"/>
      <c r="N2" s="406"/>
      <c r="O2" s="345"/>
      <c r="P2" s="346"/>
      <c r="Q2" s="347"/>
    </row>
    <row r="3" spans="2:17" s="1" customFormat="1" ht="17.25" customHeight="1" x14ac:dyDescent="0.2">
      <c r="B3" s="351" t="s">
        <v>73</v>
      </c>
      <c r="C3" s="352"/>
      <c r="D3" s="351" t="s">
        <v>169</v>
      </c>
      <c r="E3" s="353"/>
      <c r="F3" s="353"/>
      <c r="G3" s="353"/>
      <c r="H3" s="353"/>
      <c r="I3" s="353"/>
      <c r="J3" s="353"/>
      <c r="K3" s="353"/>
      <c r="L3" s="353"/>
      <c r="M3" s="353"/>
      <c r="N3" s="352"/>
      <c r="O3" s="351" t="s">
        <v>170</v>
      </c>
      <c r="P3" s="353"/>
      <c r="Q3" s="352"/>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56" t="s">
        <v>76</v>
      </c>
      <c r="C5" s="257"/>
      <c r="D5" s="257"/>
      <c r="E5" s="257"/>
      <c r="F5" s="257"/>
      <c r="G5" s="257"/>
      <c r="H5" s="257"/>
      <c r="I5" s="257"/>
      <c r="J5" s="257"/>
      <c r="K5" s="257"/>
      <c r="L5" s="257"/>
      <c r="M5" s="257"/>
      <c r="N5" s="257"/>
      <c r="O5" s="257"/>
      <c r="P5" s="257"/>
      <c r="Q5" s="258"/>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45" t="s">
        <v>77</v>
      </c>
      <c r="C8" s="246"/>
      <c r="D8" s="360" t="s">
        <v>171</v>
      </c>
      <c r="E8" s="361"/>
      <c r="F8" s="361"/>
      <c r="G8" s="361"/>
      <c r="H8" s="361"/>
      <c r="I8" s="361"/>
      <c r="J8" s="361"/>
      <c r="K8" s="361"/>
      <c r="L8" s="361"/>
      <c r="M8" s="361"/>
      <c r="N8" s="361"/>
      <c r="O8" s="361"/>
      <c r="P8" s="361"/>
      <c r="Q8" s="362"/>
    </row>
    <row r="9" spans="2:17" ht="40.5" customHeight="1" x14ac:dyDescent="0.2">
      <c r="B9" s="245" t="s">
        <v>79</v>
      </c>
      <c r="C9" s="246"/>
      <c r="D9" s="360" t="s">
        <v>172</v>
      </c>
      <c r="E9" s="361"/>
      <c r="F9" s="361"/>
      <c r="G9" s="361"/>
      <c r="H9" s="361"/>
      <c r="I9" s="361"/>
      <c r="J9" s="361"/>
      <c r="K9" s="361"/>
      <c r="L9" s="361"/>
      <c r="M9" s="361"/>
      <c r="N9" s="361"/>
      <c r="O9" s="361"/>
      <c r="P9" s="361"/>
      <c r="Q9" s="362"/>
    </row>
    <row r="10" spans="2:17" ht="40.5" customHeight="1" x14ac:dyDescent="0.2">
      <c r="B10" s="245" t="s">
        <v>81</v>
      </c>
      <c r="C10" s="246"/>
      <c r="D10" s="360" t="s">
        <v>173</v>
      </c>
      <c r="E10" s="361"/>
      <c r="F10" s="361"/>
      <c r="G10" s="361"/>
      <c r="H10" s="361"/>
      <c r="I10" s="361"/>
      <c r="J10" s="361"/>
      <c r="K10" s="361"/>
      <c r="L10" s="361"/>
      <c r="M10" s="361"/>
      <c r="N10" s="361"/>
      <c r="O10" s="361"/>
      <c r="P10" s="361"/>
      <c r="Q10" s="362"/>
    </row>
    <row r="11" spans="2:17" ht="49.9" customHeight="1" x14ac:dyDescent="0.2">
      <c r="B11" s="245" t="s">
        <v>83</v>
      </c>
      <c r="C11" s="246"/>
      <c r="D11" s="360" t="s">
        <v>174</v>
      </c>
      <c r="E11" s="361"/>
      <c r="F11" s="361"/>
      <c r="G11" s="361"/>
      <c r="H11" s="361"/>
      <c r="I11" s="361"/>
      <c r="J11" s="361"/>
      <c r="K11" s="361"/>
      <c r="L11" s="361"/>
      <c r="M11" s="361"/>
      <c r="N11" s="361"/>
      <c r="O11" s="361"/>
      <c r="P11" s="361"/>
      <c r="Q11" s="362"/>
    </row>
    <row r="12" spans="2:17" ht="40.5" customHeight="1" x14ac:dyDescent="0.2">
      <c r="B12" s="245" t="s">
        <v>85</v>
      </c>
      <c r="C12" s="246"/>
      <c r="D12" s="360"/>
      <c r="E12" s="361"/>
      <c r="F12" s="361"/>
      <c r="G12" s="361"/>
      <c r="H12" s="361"/>
      <c r="I12" s="361"/>
      <c r="J12" s="361"/>
      <c r="K12" s="361"/>
      <c r="L12" s="361"/>
      <c r="M12" s="361"/>
      <c r="N12" s="361"/>
      <c r="O12" s="361"/>
      <c r="P12" s="361"/>
      <c r="Q12" s="362"/>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56" t="s">
        <v>87</v>
      </c>
      <c r="C14" s="257"/>
      <c r="D14" s="257"/>
      <c r="E14" s="257"/>
      <c r="F14" s="257"/>
      <c r="G14" s="257"/>
      <c r="H14" s="257"/>
      <c r="I14" s="257"/>
      <c r="J14" s="257"/>
      <c r="K14" s="257"/>
      <c r="L14" s="257"/>
      <c r="M14" s="257"/>
      <c r="N14" s="257"/>
      <c r="O14" s="257"/>
      <c r="P14" s="257"/>
      <c r="Q14" s="258"/>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45" t="s">
        <v>88</v>
      </c>
      <c r="C16" s="246"/>
      <c r="D16" s="363" t="s">
        <v>175</v>
      </c>
      <c r="E16" s="364"/>
      <c r="F16" s="364"/>
      <c r="G16" s="364"/>
      <c r="H16" s="364"/>
      <c r="I16" s="364"/>
      <c r="J16" s="364"/>
      <c r="K16" s="365"/>
      <c r="L16" s="319" t="s">
        <v>90</v>
      </c>
      <c r="M16" s="322"/>
      <c r="N16" s="407" t="s">
        <v>48</v>
      </c>
      <c r="O16" s="407"/>
      <c r="P16" s="407"/>
      <c r="Q16" s="408"/>
    </row>
    <row r="17" spans="2:17" ht="49.5" customHeight="1" x14ac:dyDescent="0.2">
      <c r="B17" s="245" t="s">
        <v>92</v>
      </c>
      <c r="C17" s="246"/>
      <c r="D17" s="354" t="s">
        <v>267</v>
      </c>
      <c r="E17" s="355"/>
      <c r="F17" s="355"/>
      <c r="G17" s="355"/>
      <c r="H17" s="355"/>
      <c r="I17" s="355"/>
      <c r="J17" s="355"/>
      <c r="K17" s="355"/>
      <c r="L17" s="355"/>
      <c r="M17" s="355"/>
      <c r="N17" s="355"/>
      <c r="O17" s="355"/>
      <c r="P17" s="355"/>
      <c r="Q17" s="356"/>
    </row>
    <row r="18" spans="2:17" ht="60.75" customHeight="1" x14ac:dyDescent="0.2">
      <c r="B18" s="262" t="s">
        <v>94</v>
      </c>
      <c r="C18" s="279"/>
      <c r="D18" s="354" t="s">
        <v>176</v>
      </c>
      <c r="E18" s="355"/>
      <c r="F18" s="355" t="s">
        <v>177</v>
      </c>
      <c r="G18" s="355"/>
      <c r="H18" s="355"/>
      <c r="I18" s="355"/>
      <c r="J18" s="355"/>
      <c r="K18" s="355"/>
      <c r="L18" s="355"/>
      <c r="M18" s="355"/>
      <c r="N18" s="355"/>
      <c r="O18" s="355"/>
      <c r="P18" s="355"/>
      <c r="Q18" s="356"/>
    </row>
    <row r="19" spans="2:17" ht="168.75" customHeight="1" x14ac:dyDescent="0.2">
      <c r="B19" s="264"/>
      <c r="C19" s="280"/>
      <c r="D19" s="354" t="s">
        <v>178</v>
      </c>
      <c r="E19" s="355"/>
      <c r="F19" s="355" t="s">
        <v>179</v>
      </c>
      <c r="G19" s="355"/>
      <c r="H19" s="355"/>
      <c r="I19" s="355"/>
      <c r="J19" s="355"/>
      <c r="K19" s="355"/>
      <c r="L19" s="355"/>
      <c r="M19" s="355"/>
      <c r="N19" s="355"/>
      <c r="O19" s="355"/>
      <c r="P19" s="355"/>
      <c r="Q19" s="356"/>
    </row>
    <row r="20" spans="2:17" ht="54.75" customHeight="1" x14ac:dyDescent="0.2">
      <c r="B20" s="264"/>
      <c r="C20" s="280"/>
      <c r="D20" s="354" t="s">
        <v>180</v>
      </c>
      <c r="E20" s="355"/>
      <c r="F20" s="355" t="s">
        <v>181</v>
      </c>
      <c r="G20" s="355"/>
      <c r="H20" s="355"/>
      <c r="I20" s="355"/>
      <c r="J20" s="355"/>
      <c r="K20" s="355"/>
      <c r="L20" s="355"/>
      <c r="M20" s="355"/>
      <c r="N20" s="355"/>
      <c r="O20" s="355"/>
      <c r="P20" s="355"/>
      <c r="Q20" s="356"/>
    </row>
    <row r="21" spans="2:17" ht="158.25" customHeight="1" x14ac:dyDescent="0.2">
      <c r="B21" s="281"/>
      <c r="C21" s="282"/>
      <c r="D21" s="357" t="s">
        <v>270</v>
      </c>
      <c r="E21" s="358"/>
      <c r="F21" s="358"/>
      <c r="G21" s="358"/>
      <c r="H21" s="358"/>
      <c r="I21" s="358"/>
      <c r="J21" s="358"/>
      <c r="K21" s="358"/>
      <c r="L21" s="358"/>
      <c r="M21" s="358"/>
      <c r="N21" s="358"/>
      <c r="O21" s="358"/>
      <c r="P21" s="358"/>
      <c r="Q21" s="359"/>
    </row>
    <row r="22" spans="2:17" ht="40.5" customHeight="1" x14ac:dyDescent="0.2">
      <c r="B22" s="245" t="s">
        <v>96</v>
      </c>
      <c r="C22" s="246"/>
      <c r="D22" s="360" t="s">
        <v>10</v>
      </c>
      <c r="E22" s="361"/>
      <c r="F22" s="361"/>
      <c r="G22" s="325" t="s">
        <v>98</v>
      </c>
      <c r="H22" s="325"/>
      <c r="I22" s="368" t="s">
        <v>65</v>
      </c>
      <c r="J22" s="368"/>
      <c r="K22" s="368"/>
      <c r="L22" s="325" t="s">
        <v>100</v>
      </c>
      <c r="M22" s="325"/>
      <c r="N22" s="325"/>
      <c r="O22" s="368" t="s">
        <v>66</v>
      </c>
      <c r="P22" s="368"/>
      <c r="Q22" s="369"/>
    </row>
    <row r="23" spans="2:17" ht="40.5" customHeight="1" x14ac:dyDescent="0.2">
      <c r="B23" s="245" t="s">
        <v>102</v>
      </c>
      <c r="C23" s="246"/>
      <c r="D23" s="360" t="s">
        <v>45</v>
      </c>
      <c r="E23" s="361"/>
      <c r="F23" s="361"/>
      <c r="G23" s="361"/>
      <c r="H23" s="361"/>
      <c r="I23" s="362"/>
      <c r="J23" s="329" t="s">
        <v>182</v>
      </c>
      <c r="K23" s="330"/>
      <c r="L23" s="330"/>
      <c r="M23" s="361" t="s">
        <v>48</v>
      </c>
      <c r="N23" s="361"/>
      <c r="O23" s="361"/>
      <c r="P23" s="361"/>
      <c r="Q23" s="362"/>
    </row>
    <row r="24" spans="2:17" ht="40.5" customHeight="1" x14ac:dyDescent="0.2">
      <c r="B24" s="245" t="s">
        <v>106</v>
      </c>
      <c r="C24" s="246"/>
      <c r="D24" s="363" t="s">
        <v>183</v>
      </c>
      <c r="E24" s="364"/>
      <c r="F24" s="364"/>
      <c r="G24" s="364"/>
      <c r="H24" s="364"/>
      <c r="I24" s="364"/>
      <c r="J24" s="364"/>
      <c r="K24" s="365"/>
      <c r="L24" s="304" t="s">
        <v>108</v>
      </c>
      <c r="M24" s="325"/>
      <c r="N24" s="325"/>
      <c r="O24" s="361" t="s">
        <v>2</v>
      </c>
      <c r="P24" s="361"/>
      <c r="Q24" s="362"/>
    </row>
    <row r="25" spans="2:17" ht="44.25" customHeight="1" x14ac:dyDescent="0.2">
      <c r="B25" s="245" t="s">
        <v>110</v>
      </c>
      <c r="C25" s="246"/>
      <c r="D25" s="360" t="s">
        <v>184</v>
      </c>
      <c r="E25" s="361"/>
      <c r="F25" s="361"/>
      <c r="G25" s="361"/>
      <c r="H25" s="361"/>
      <c r="I25" s="361"/>
      <c r="J25" s="361"/>
      <c r="K25" s="361"/>
      <c r="L25" s="361"/>
      <c r="M25" s="361"/>
      <c r="N25" s="361"/>
      <c r="O25" s="361"/>
      <c r="P25" s="361"/>
      <c r="Q25" s="362"/>
    </row>
    <row r="26" spans="2:17" ht="40.5" customHeight="1" x14ac:dyDescent="0.2">
      <c r="B26" s="245" t="s">
        <v>112</v>
      </c>
      <c r="C26" s="246"/>
      <c r="D26" s="360" t="s">
        <v>29</v>
      </c>
      <c r="E26" s="361"/>
      <c r="F26" s="361"/>
      <c r="G26" s="325" t="s">
        <v>114</v>
      </c>
      <c r="H26" s="325"/>
      <c r="I26" s="325"/>
      <c r="J26" s="361" t="s">
        <v>29</v>
      </c>
      <c r="K26" s="361"/>
      <c r="L26" s="362"/>
      <c r="M26" s="304" t="s">
        <v>116</v>
      </c>
      <c r="N26" s="325"/>
      <c r="O26" s="361" t="s">
        <v>185</v>
      </c>
      <c r="P26" s="361"/>
      <c r="Q26" s="362"/>
    </row>
    <row r="27" spans="2:17" ht="32.25" customHeight="1" x14ac:dyDescent="0.2">
      <c r="B27" s="245" t="s">
        <v>118</v>
      </c>
      <c r="C27" s="246"/>
      <c r="D27" s="360" t="s">
        <v>29</v>
      </c>
      <c r="E27" s="361"/>
      <c r="F27" s="361"/>
      <c r="G27" s="361"/>
      <c r="H27" s="361"/>
      <c r="I27" s="361"/>
      <c r="J27" s="361"/>
      <c r="K27" s="361"/>
      <c r="L27" s="361"/>
      <c r="M27" s="361"/>
      <c r="N27" s="361"/>
      <c r="O27" s="361"/>
      <c r="P27" s="361"/>
      <c r="Q27" s="362"/>
    </row>
    <row r="28" spans="2:17" ht="409.6" customHeight="1" x14ac:dyDescent="0.2">
      <c r="B28" s="262" t="s">
        <v>120</v>
      </c>
      <c r="C28" s="279"/>
      <c r="D28" s="370" t="s">
        <v>268</v>
      </c>
      <c r="E28" s="371"/>
      <c r="F28" s="371"/>
      <c r="G28" s="371"/>
      <c r="H28" s="371"/>
      <c r="I28" s="371"/>
      <c r="J28" s="371"/>
      <c r="K28" s="371"/>
      <c r="L28" s="371"/>
      <c r="M28" s="371"/>
      <c r="N28" s="371"/>
      <c r="O28" s="371"/>
      <c r="P28" s="371"/>
      <c r="Q28" s="372"/>
    </row>
    <row r="29" spans="2:17" ht="250.5" customHeight="1" x14ac:dyDescent="0.2">
      <c r="B29" s="264"/>
      <c r="C29" s="280"/>
      <c r="D29" s="373" t="s">
        <v>186</v>
      </c>
      <c r="E29" s="374"/>
      <c r="F29" s="374"/>
      <c r="G29" s="374"/>
      <c r="H29" s="374"/>
      <c r="I29" s="374"/>
      <c r="J29" s="374"/>
      <c r="K29" s="374"/>
      <c r="L29" s="374"/>
      <c r="M29" s="374"/>
      <c r="N29" s="374"/>
      <c r="O29" s="374"/>
      <c r="P29" s="374"/>
      <c r="Q29" s="375"/>
    </row>
    <row r="30" spans="2:17" ht="294.75" customHeight="1" x14ac:dyDescent="0.2">
      <c r="B30" s="264"/>
      <c r="C30" s="280"/>
      <c r="D30" s="373" t="s">
        <v>187</v>
      </c>
      <c r="E30" s="374"/>
      <c r="F30" s="374"/>
      <c r="G30" s="374"/>
      <c r="H30" s="374"/>
      <c r="I30" s="374"/>
      <c r="J30" s="374"/>
      <c r="K30" s="374"/>
      <c r="L30" s="374"/>
      <c r="M30" s="374"/>
      <c r="N30" s="374"/>
      <c r="O30" s="374"/>
      <c r="P30" s="374"/>
      <c r="Q30" s="375"/>
    </row>
    <row r="31" spans="2:17" ht="270.75" customHeight="1" x14ac:dyDescent="0.2">
      <c r="B31" s="264"/>
      <c r="C31" s="280"/>
      <c r="D31" s="373" t="s">
        <v>188</v>
      </c>
      <c r="E31" s="374"/>
      <c r="F31" s="374"/>
      <c r="G31" s="374"/>
      <c r="H31" s="374"/>
      <c r="I31" s="374"/>
      <c r="J31" s="374"/>
      <c r="K31" s="374"/>
      <c r="L31" s="374"/>
      <c r="M31" s="374"/>
      <c r="N31" s="374"/>
      <c r="O31" s="374"/>
      <c r="P31" s="374"/>
      <c r="Q31" s="375"/>
    </row>
    <row r="32" spans="2:17" ht="210" customHeight="1" x14ac:dyDescent="0.2">
      <c r="B32" s="264"/>
      <c r="C32" s="280"/>
      <c r="D32" s="373" t="s">
        <v>189</v>
      </c>
      <c r="E32" s="374"/>
      <c r="F32" s="374"/>
      <c r="G32" s="374"/>
      <c r="H32" s="374"/>
      <c r="I32" s="374"/>
      <c r="J32" s="374"/>
      <c r="K32" s="374"/>
      <c r="L32" s="374"/>
      <c r="M32" s="374"/>
      <c r="N32" s="374"/>
      <c r="O32" s="374"/>
      <c r="P32" s="374"/>
      <c r="Q32" s="375"/>
    </row>
    <row r="33" spans="2:17" ht="193.9" customHeight="1" x14ac:dyDescent="0.2">
      <c r="B33" s="264"/>
      <c r="C33" s="280"/>
      <c r="D33" s="373" t="s">
        <v>190</v>
      </c>
      <c r="E33" s="374"/>
      <c r="F33" s="374"/>
      <c r="G33" s="374"/>
      <c r="H33" s="374"/>
      <c r="I33" s="374"/>
      <c r="J33" s="374"/>
      <c r="K33" s="374"/>
      <c r="L33" s="374"/>
      <c r="M33" s="374"/>
      <c r="N33" s="374"/>
      <c r="O33" s="374"/>
      <c r="P33" s="374"/>
      <c r="Q33" s="375"/>
    </row>
    <row r="34" spans="2:17" ht="193.9" customHeight="1" x14ac:dyDescent="0.2">
      <c r="B34" s="281"/>
      <c r="C34" s="282"/>
      <c r="D34" s="376" t="s">
        <v>191</v>
      </c>
      <c r="E34" s="377"/>
      <c r="F34" s="377"/>
      <c r="G34" s="377"/>
      <c r="H34" s="377"/>
      <c r="I34" s="377"/>
      <c r="J34" s="377"/>
      <c r="K34" s="377"/>
      <c r="L34" s="377"/>
      <c r="M34" s="377"/>
      <c r="N34" s="377"/>
      <c r="O34" s="377"/>
      <c r="P34" s="377"/>
      <c r="Q34" s="378"/>
    </row>
    <row r="35" spans="2:17" ht="45.6" customHeight="1" x14ac:dyDescent="0.2">
      <c r="B35" s="262" t="s">
        <v>122</v>
      </c>
      <c r="C35" s="279"/>
      <c r="D35" s="412"/>
      <c r="E35" s="413"/>
      <c r="F35" s="413"/>
      <c r="G35" s="287" t="s">
        <v>124</v>
      </c>
      <c r="H35" s="287"/>
      <c r="I35" s="57" t="s">
        <v>125</v>
      </c>
      <c r="J35" s="304" t="s">
        <v>126</v>
      </c>
      <c r="K35" s="305"/>
      <c r="L35" s="402" t="s">
        <v>127</v>
      </c>
      <c r="M35" s="402"/>
      <c r="N35" s="412" t="s">
        <v>192</v>
      </c>
      <c r="O35" s="413"/>
      <c r="P35" s="413"/>
      <c r="Q35" s="431"/>
    </row>
    <row r="36" spans="2:17" ht="21.75" customHeight="1" x14ac:dyDescent="0.2">
      <c r="B36" s="281"/>
      <c r="C36" s="282"/>
      <c r="D36" s="414"/>
      <c r="E36" s="415"/>
      <c r="F36" s="415"/>
      <c r="G36" s="289"/>
      <c r="H36" s="289"/>
      <c r="I36" s="9"/>
      <c r="J36" s="314"/>
      <c r="K36" s="315"/>
      <c r="L36" s="402"/>
      <c r="M36" s="402"/>
      <c r="N36" s="414"/>
      <c r="O36" s="415"/>
      <c r="P36" s="415"/>
      <c r="Q36" s="432"/>
    </row>
    <row r="37" spans="2:17" ht="3" customHeight="1" x14ac:dyDescent="0.2">
      <c r="B37" s="262" t="s">
        <v>129</v>
      </c>
      <c r="C37" s="279"/>
      <c r="D37" s="37"/>
      <c r="E37" s="36"/>
      <c r="F37" s="35"/>
      <c r="G37" s="34"/>
      <c r="H37" s="34"/>
      <c r="I37" s="33"/>
      <c r="J37" s="38"/>
      <c r="K37" s="38"/>
      <c r="L37" s="39"/>
      <c r="M37" s="39"/>
      <c r="N37" s="35"/>
      <c r="O37" s="35"/>
      <c r="P37" s="36"/>
      <c r="Q37" s="40"/>
    </row>
    <row r="38" spans="2:17" ht="16.5" customHeight="1" x14ac:dyDescent="0.2">
      <c r="B38" s="264"/>
      <c r="C38" s="280"/>
      <c r="D38" s="58">
        <v>2022</v>
      </c>
      <c r="E38" s="59">
        <v>2023</v>
      </c>
      <c r="F38" s="59">
        <v>2024</v>
      </c>
      <c r="G38" s="366">
        <v>2025</v>
      </c>
      <c r="H38" s="367"/>
      <c r="I38" s="59">
        <v>2026</v>
      </c>
      <c r="J38" s="366">
        <v>2027</v>
      </c>
      <c r="K38" s="367"/>
      <c r="L38" s="60">
        <v>2028</v>
      </c>
      <c r="M38" s="366">
        <v>2029</v>
      </c>
      <c r="N38" s="367"/>
      <c r="O38" s="59">
        <v>2030</v>
      </c>
      <c r="P38" s="428" t="s">
        <v>193</v>
      </c>
      <c r="Q38" s="429"/>
    </row>
    <row r="39" spans="2:17" ht="18" customHeight="1" x14ac:dyDescent="0.2">
      <c r="B39" s="264"/>
      <c r="C39" s="280"/>
      <c r="D39" s="41"/>
      <c r="E39" s="42"/>
      <c r="F39" s="42"/>
      <c r="G39" s="43"/>
      <c r="H39" s="43"/>
      <c r="I39" s="44"/>
      <c r="J39" s="45"/>
      <c r="K39" s="46"/>
      <c r="L39" s="47"/>
      <c r="M39" s="47"/>
      <c r="N39" s="48"/>
      <c r="O39" s="46"/>
      <c r="P39" s="49"/>
      <c r="Q39" s="50"/>
    </row>
    <row r="40" spans="2:17" ht="4.5" customHeight="1" x14ac:dyDescent="0.2">
      <c r="B40" s="281"/>
      <c r="C40" s="282"/>
      <c r="D40" s="436"/>
      <c r="E40" s="437"/>
      <c r="F40" s="437"/>
      <c r="G40" s="437"/>
      <c r="H40" s="437"/>
      <c r="I40" s="437"/>
      <c r="J40" s="437"/>
      <c r="K40" s="437"/>
      <c r="L40" s="437"/>
      <c r="M40" s="437"/>
      <c r="N40" s="437"/>
      <c r="O40" s="437"/>
      <c r="P40" s="437"/>
      <c r="Q40" s="438"/>
    </row>
    <row r="41" spans="2:17" ht="40.5" customHeight="1" x14ac:dyDescent="0.2">
      <c r="B41" s="245" t="s">
        <v>131</v>
      </c>
      <c r="C41" s="246"/>
      <c r="D41" s="360" t="s">
        <v>58</v>
      </c>
      <c r="E41" s="361"/>
      <c r="F41" s="361"/>
      <c r="G41" s="361"/>
      <c r="H41" s="361"/>
      <c r="I41" s="361"/>
      <c r="J41" s="325" t="s">
        <v>194</v>
      </c>
      <c r="K41" s="325"/>
      <c r="L41" s="325"/>
      <c r="M41" s="430" t="s">
        <v>195</v>
      </c>
      <c r="N41" s="430"/>
      <c r="O41" s="430"/>
      <c r="P41" s="430"/>
      <c r="Q41" s="315"/>
    </row>
    <row r="42" spans="2:17" ht="40.5" customHeight="1" x14ac:dyDescent="0.2">
      <c r="B42" s="245" t="s">
        <v>133</v>
      </c>
      <c r="C42" s="246"/>
      <c r="D42" s="360" t="s">
        <v>48</v>
      </c>
      <c r="E42" s="361"/>
      <c r="F42" s="361"/>
      <c r="G42" s="361"/>
      <c r="H42" s="361"/>
      <c r="I42" s="361"/>
      <c r="J42" s="361"/>
      <c r="K42" s="362"/>
      <c r="L42" s="402" t="s">
        <v>135</v>
      </c>
      <c r="M42" s="402"/>
      <c r="N42" s="360" t="s">
        <v>48</v>
      </c>
      <c r="O42" s="361"/>
      <c r="P42" s="361"/>
      <c r="Q42" s="362"/>
    </row>
    <row r="43" spans="2:17" ht="40.5" customHeight="1" x14ac:dyDescent="0.2">
      <c r="B43" s="245" t="s">
        <v>137</v>
      </c>
      <c r="C43" s="246"/>
      <c r="D43" s="360" t="s">
        <v>48</v>
      </c>
      <c r="E43" s="361"/>
      <c r="F43" s="361"/>
      <c r="G43" s="361"/>
      <c r="H43" s="361"/>
      <c r="I43" s="361"/>
      <c r="J43" s="361"/>
      <c r="K43" s="361"/>
      <c r="L43" s="361"/>
      <c r="M43" s="361"/>
      <c r="N43" s="361"/>
      <c r="O43" s="361"/>
      <c r="P43" s="361"/>
      <c r="Q43" s="362"/>
    </row>
    <row r="44" spans="2:17" ht="50.45" customHeight="1" x14ac:dyDescent="0.2">
      <c r="B44" s="416" t="s">
        <v>139</v>
      </c>
      <c r="C44" s="417"/>
      <c r="D44" s="420" t="s">
        <v>196</v>
      </c>
      <c r="E44" s="421"/>
      <c r="F44" s="421"/>
      <c r="G44" s="421"/>
      <c r="H44" s="421"/>
      <c r="I44" s="421"/>
      <c r="J44" s="421"/>
      <c r="K44" s="421"/>
      <c r="L44" s="421"/>
      <c r="M44" s="421"/>
      <c r="N44" s="421"/>
      <c r="O44" s="421"/>
      <c r="P44" s="421"/>
      <c r="Q44" s="422"/>
    </row>
    <row r="45" spans="2:17" ht="132" customHeight="1" x14ac:dyDescent="0.2">
      <c r="B45" s="418"/>
      <c r="C45" s="419"/>
      <c r="D45" s="423"/>
      <c r="E45" s="424"/>
      <c r="F45" s="424"/>
      <c r="G45" s="424"/>
      <c r="H45" s="424"/>
      <c r="I45" s="424"/>
      <c r="J45" s="424"/>
      <c r="K45" s="424"/>
      <c r="L45" s="424"/>
      <c r="M45" s="424"/>
      <c r="N45" s="424"/>
      <c r="O45" s="424"/>
      <c r="P45" s="424"/>
      <c r="Q45" s="425"/>
    </row>
    <row r="46" spans="2:17" ht="40.5" customHeight="1" x14ac:dyDescent="0.2">
      <c r="B46" s="245" t="s">
        <v>141</v>
      </c>
      <c r="C46" s="246"/>
      <c r="D46" s="360" t="s">
        <v>197</v>
      </c>
      <c r="E46" s="361"/>
      <c r="F46" s="361"/>
      <c r="G46" s="361"/>
      <c r="H46" s="361"/>
      <c r="I46" s="361"/>
      <c r="J46" s="361"/>
      <c r="K46" s="361"/>
      <c r="L46" s="361"/>
      <c r="M46" s="361"/>
      <c r="N46" s="361"/>
      <c r="O46" s="361"/>
      <c r="P46" s="361"/>
      <c r="Q46" s="362"/>
    </row>
    <row r="47" spans="2:17" ht="258.75" customHeight="1" x14ac:dyDescent="0.2">
      <c r="B47" s="416" t="s">
        <v>143</v>
      </c>
      <c r="C47" s="417"/>
      <c r="D47" s="370" t="s">
        <v>269</v>
      </c>
      <c r="E47" s="371"/>
      <c r="F47" s="371"/>
      <c r="G47" s="371"/>
      <c r="H47" s="371"/>
      <c r="I47" s="371"/>
      <c r="J47" s="371"/>
      <c r="K47" s="371"/>
      <c r="L47" s="371"/>
      <c r="M47" s="371"/>
      <c r="N47" s="371"/>
      <c r="O47" s="371"/>
      <c r="P47" s="371"/>
      <c r="Q47" s="372"/>
    </row>
    <row r="48" spans="2:17" ht="325.5" customHeight="1" x14ac:dyDescent="0.2">
      <c r="B48" s="426"/>
      <c r="C48" s="427"/>
      <c r="D48" s="433" t="s">
        <v>198</v>
      </c>
      <c r="E48" s="434"/>
      <c r="F48" s="434"/>
      <c r="G48" s="434"/>
      <c r="H48" s="434"/>
      <c r="I48" s="434"/>
      <c r="J48" s="434"/>
      <c r="K48" s="434"/>
      <c r="L48" s="434"/>
      <c r="M48" s="434"/>
      <c r="N48" s="434"/>
      <c r="O48" s="434"/>
      <c r="P48" s="434"/>
      <c r="Q48" s="435"/>
    </row>
    <row r="49" spans="2:17" ht="257.25" customHeight="1" x14ac:dyDescent="0.2">
      <c r="B49" s="426"/>
      <c r="C49" s="427"/>
      <c r="D49" s="433" t="s">
        <v>199</v>
      </c>
      <c r="E49" s="434"/>
      <c r="F49" s="434"/>
      <c r="G49" s="434"/>
      <c r="H49" s="434"/>
      <c r="I49" s="434"/>
      <c r="J49" s="434"/>
      <c r="K49" s="434"/>
      <c r="L49" s="434"/>
      <c r="M49" s="434"/>
      <c r="N49" s="434"/>
      <c r="O49" s="434"/>
      <c r="P49" s="434"/>
      <c r="Q49" s="435"/>
    </row>
    <row r="50" spans="2:17" s="2" customFormat="1" ht="4.1500000000000004" customHeight="1" x14ac:dyDescent="0.2">
      <c r="B50" s="61"/>
      <c r="C50" s="62"/>
      <c r="D50" s="62"/>
      <c r="E50" s="62"/>
      <c r="F50" s="62"/>
      <c r="G50" s="62"/>
      <c r="H50" s="62"/>
      <c r="I50" s="62"/>
      <c r="J50" s="62"/>
      <c r="K50" s="62"/>
      <c r="L50" s="62"/>
      <c r="M50" s="62"/>
      <c r="N50" s="62"/>
      <c r="O50" s="62"/>
      <c r="P50" s="62"/>
      <c r="Q50" s="63"/>
    </row>
    <row r="51" spans="2:17" ht="24.75" customHeight="1" x14ac:dyDescent="0.2">
      <c r="B51" s="256" t="s">
        <v>145</v>
      </c>
      <c r="C51" s="257"/>
      <c r="D51" s="257"/>
      <c r="E51" s="257"/>
      <c r="F51" s="257"/>
      <c r="G51" s="257"/>
      <c r="H51" s="257"/>
      <c r="I51" s="257"/>
      <c r="J51" s="257"/>
      <c r="K51" s="257"/>
      <c r="L51" s="257"/>
      <c r="M51" s="257"/>
      <c r="N51" s="257"/>
      <c r="O51" s="257"/>
      <c r="P51" s="257"/>
      <c r="Q51" s="258"/>
    </row>
    <row r="52" spans="2:17" s="2" customFormat="1" ht="4.5" customHeight="1" x14ac:dyDescent="0.2">
      <c r="B52" s="61"/>
      <c r="C52" s="62"/>
      <c r="D52" s="62"/>
      <c r="E52" s="62"/>
      <c r="F52" s="62"/>
      <c r="G52" s="62"/>
      <c r="H52" s="62"/>
      <c r="I52" s="62"/>
      <c r="J52" s="62"/>
      <c r="K52" s="62"/>
      <c r="L52" s="62"/>
      <c r="M52" s="62"/>
      <c r="N52" s="62"/>
      <c r="O52" s="62"/>
      <c r="P52" s="62"/>
      <c r="Q52" s="63"/>
    </row>
    <row r="53" spans="2:17" ht="40.5" customHeight="1" x14ac:dyDescent="0.2">
      <c r="B53" s="245" t="s">
        <v>146</v>
      </c>
      <c r="C53" s="246"/>
      <c r="D53" s="360"/>
      <c r="E53" s="361"/>
      <c r="F53" s="361"/>
      <c r="G53" s="361"/>
      <c r="H53" s="361"/>
      <c r="I53" s="361"/>
      <c r="J53" s="361"/>
      <c r="K53" s="361"/>
      <c r="L53" s="361"/>
      <c r="M53" s="361"/>
      <c r="N53" s="361"/>
      <c r="O53" s="361"/>
      <c r="P53" s="361"/>
      <c r="Q53" s="362"/>
    </row>
    <row r="54" spans="2:17" ht="6.75" customHeight="1" x14ac:dyDescent="0.2">
      <c r="B54" s="262" t="s">
        <v>148</v>
      </c>
      <c r="C54" s="279"/>
      <c r="D54" s="10"/>
      <c r="E54" s="11"/>
      <c r="F54" s="11"/>
      <c r="G54" s="11"/>
      <c r="H54" s="11"/>
      <c r="I54" s="11"/>
      <c r="J54" s="11"/>
      <c r="K54" s="11"/>
      <c r="L54" s="11"/>
      <c r="M54" s="11"/>
      <c r="N54" s="11"/>
      <c r="O54" s="11"/>
      <c r="P54" s="5"/>
      <c r="Q54" s="12"/>
    </row>
    <row r="55" spans="2:17" ht="17.25" customHeight="1" x14ac:dyDescent="0.2">
      <c r="B55" s="264"/>
      <c r="C55" s="280"/>
      <c r="D55" s="13"/>
      <c r="E55" s="17" t="s">
        <v>149</v>
      </c>
      <c r="F55" s="17" t="s">
        <v>150</v>
      </c>
      <c r="G55" s="6"/>
      <c r="H55" s="17" t="s">
        <v>126</v>
      </c>
      <c r="I55" s="17" t="s">
        <v>150</v>
      </c>
      <c r="J55" s="6"/>
      <c r="K55" s="17" t="s">
        <v>126</v>
      </c>
      <c r="L55" s="17" t="s">
        <v>150</v>
      </c>
      <c r="M55" s="6"/>
      <c r="N55" s="17" t="s">
        <v>126</v>
      </c>
      <c r="O55" s="17" t="s">
        <v>150</v>
      </c>
      <c r="P55" s="6"/>
      <c r="Q55" s="14"/>
    </row>
    <row r="56" spans="2:17" ht="17.25" customHeight="1" x14ac:dyDescent="0.2">
      <c r="B56" s="264"/>
      <c r="C56" s="280"/>
      <c r="D56" s="13"/>
      <c r="E56" s="17">
        <v>2000</v>
      </c>
      <c r="F56" s="17"/>
      <c r="G56" s="6"/>
      <c r="H56" s="17">
        <v>2008</v>
      </c>
      <c r="I56" s="17"/>
      <c r="J56" s="6"/>
      <c r="K56" s="17">
        <v>2016</v>
      </c>
      <c r="L56" s="17"/>
      <c r="M56" s="6"/>
      <c r="N56" s="17">
        <v>2024</v>
      </c>
      <c r="O56" s="17"/>
      <c r="P56" s="6"/>
      <c r="Q56" s="14"/>
    </row>
    <row r="57" spans="2:17" ht="17.25" customHeight="1" x14ac:dyDescent="0.2">
      <c r="B57" s="264"/>
      <c r="C57" s="280"/>
      <c r="D57" s="13"/>
      <c r="E57" s="17">
        <v>2001</v>
      </c>
      <c r="F57" s="17"/>
      <c r="G57" s="6"/>
      <c r="H57" s="17">
        <v>2009</v>
      </c>
      <c r="I57" s="17"/>
      <c r="J57" s="6"/>
      <c r="K57" s="17">
        <v>2017</v>
      </c>
      <c r="L57" s="17"/>
      <c r="M57" s="6"/>
      <c r="N57" s="17">
        <v>2025</v>
      </c>
      <c r="O57" s="17"/>
      <c r="P57" s="6"/>
      <c r="Q57" s="14"/>
    </row>
    <row r="58" spans="2:17" ht="17.25" customHeight="1" x14ac:dyDescent="0.2">
      <c r="B58" s="264"/>
      <c r="C58" s="280"/>
      <c r="D58" s="13"/>
      <c r="E58" s="17">
        <v>2002</v>
      </c>
      <c r="F58" s="17"/>
      <c r="G58" s="6"/>
      <c r="H58" s="17">
        <v>2010</v>
      </c>
      <c r="I58" s="17"/>
      <c r="J58" s="6"/>
      <c r="K58" s="17">
        <v>2018</v>
      </c>
      <c r="L58" s="17"/>
      <c r="M58" s="6"/>
      <c r="N58" s="17">
        <v>2026</v>
      </c>
      <c r="O58" s="17"/>
      <c r="P58" s="6"/>
      <c r="Q58" s="14"/>
    </row>
    <row r="59" spans="2:17" ht="17.25" customHeight="1" x14ac:dyDescent="0.2">
      <c r="B59" s="264"/>
      <c r="C59" s="280"/>
      <c r="D59" s="13"/>
      <c r="E59" s="17">
        <v>2003</v>
      </c>
      <c r="F59" s="17"/>
      <c r="G59" s="6"/>
      <c r="H59" s="17">
        <v>2011</v>
      </c>
      <c r="I59" s="17"/>
      <c r="J59" s="6"/>
      <c r="K59" s="17">
        <v>2019</v>
      </c>
      <c r="L59" s="17"/>
      <c r="M59" s="6"/>
      <c r="N59" s="17">
        <v>2027</v>
      </c>
      <c r="O59" s="17"/>
      <c r="P59" s="6"/>
      <c r="Q59" s="14"/>
    </row>
    <row r="60" spans="2:17" ht="17.25" customHeight="1" x14ac:dyDescent="0.2">
      <c r="B60" s="264"/>
      <c r="C60" s="280"/>
      <c r="D60" s="13"/>
      <c r="E60" s="17">
        <v>2004</v>
      </c>
      <c r="F60" s="17"/>
      <c r="G60" s="6"/>
      <c r="H60" s="17">
        <v>2012</v>
      </c>
      <c r="I60" s="17"/>
      <c r="J60" s="6"/>
      <c r="K60" s="17">
        <v>2020</v>
      </c>
      <c r="L60" s="17"/>
      <c r="M60" s="6"/>
      <c r="N60" s="17">
        <v>2028</v>
      </c>
      <c r="O60" s="17"/>
      <c r="P60" s="6"/>
      <c r="Q60" s="14"/>
    </row>
    <row r="61" spans="2:17" ht="17.25" customHeight="1" x14ac:dyDescent="0.2">
      <c r="B61" s="264"/>
      <c r="C61" s="280"/>
      <c r="D61" s="13"/>
      <c r="E61" s="17">
        <v>2005</v>
      </c>
      <c r="F61" s="17"/>
      <c r="G61" s="6"/>
      <c r="H61" s="17">
        <v>2013</v>
      </c>
      <c r="I61" s="17"/>
      <c r="J61" s="6"/>
      <c r="K61" s="17">
        <v>2021</v>
      </c>
      <c r="L61" s="17"/>
      <c r="M61" s="6"/>
      <c r="N61" s="17">
        <v>2029</v>
      </c>
      <c r="O61" s="17"/>
      <c r="P61" s="6"/>
      <c r="Q61" s="14"/>
    </row>
    <row r="62" spans="2:17" ht="17.25" customHeight="1" x14ac:dyDescent="0.2">
      <c r="B62" s="264"/>
      <c r="C62" s="280"/>
      <c r="D62" s="13"/>
      <c r="E62" s="17">
        <v>2006</v>
      </c>
      <c r="F62" s="17"/>
      <c r="G62" s="6"/>
      <c r="H62" s="17">
        <v>2014</v>
      </c>
      <c r="I62" s="17"/>
      <c r="J62" s="6"/>
      <c r="K62" s="17">
        <v>2022</v>
      </c>
      <c r="L62" s="17"/>
      <c r="M62" s="6"/>
      <c r="N62" s="17">
        <v>2030</v>
      </c>
      <c r="O62" s="17"/>
      <c r="P62" s="6"/>
      <c r="Q62" s="14"/>
    </row>
    <row r="63" spans="2:17" ht="17.25" customHeight="1" x14ac:dyDescent="0.2">
      <c r="B63" s="264"/>
      <c r="C63" s="280"/>
      <c r="D63" s="13"/>
      <c r="E63" s="17">
        <v>2007</v>
      </c>
      <c r="F63" s="17"/>
      <c r="G63" s="6"/>
      <c r="H63" s="17">
        <v>2015</v>
      </c>
      <c r="I63" s="17"/>
      <c r="J63" s="6"/>
      <c r="K63" s="17">
        <v>2023</v>
      </c>
      <c r="L63" s="17"/>
      <c r="M63" s="6"/>
      <c r="N63" s="17">
        <v>2031</v>
      </c>
      <c r="O63" s="17"/>
      <c r="P63" s="6"/>
      <c r="Q63" s="14"/>
    </row>
    <row r="64" spans="2:17" ht="6.75" customHeight="1" x14ac:dyDescent="0.2">
      <c r="B64" s="281"/>
      <c r="C64" s="282"/>
      <c r="D64" s="15"/>
      <c r="E64" s="4"/>
      <c r="F64" s="7"/>
      <c r="G64" s="7"/>
      <c r="H64" s="7"/>
      <c r="I64" s="7"/>
      <c r="J64" s="7"/>
      <c r="K64" s="7"/>
      <c r="L64" s="8"/>
      <c r="M64" s="8"/>
      <c r="N64" s="7"/>
      <c r="O64" s="7"/>
      <c r="P64" s="7"/>
      <c r="Q64" s="16"/>
    </row>
    <row r="65" spans="2:17" ht="36" customHeight="1" x14ac:dyDescent="0.2">
      <c r="B65" s="245" t="s">
        <v>151</v>
      </c>
      <c r="C65" s="246"/>
      <c r="D65" s="360" t="s">
        <v>29</v>
      </c>
      <c r="E65" s="361"/>
      <c r="F65" s="361"/>
      <c r="G65" s="361"/>
      <c r="H65" s="361"/>
      <c r="I65" s="361"/>
      <c r="J65" s="361"/>
      <c r="K65" s="361"/>
      <c r="L65" s="361"/>
      <c r="M65" s="361"/>
      <c r="N65" s="361"/>
      <c r="O65" s="361"/>
      <c r="P65" s="361"/>
      <c r="Q65" s="362"/>
    </row>
    <row r="66" spans="2:17" ht="36" customHeight="1" x14ac:dyDescent="0.2">
      <c r="B66" s="411" t="s">
        <v>153</v>
      </c>
      <c r="C66" s="411"/>
      <c r="D66" s="360" t="s">
        <v>200</v>
      </c>
      <c r="E66" s="361"/>
      <c r="F66" s="361"/>
      <c r="G66" s="361"/>
      <c r="H66" s="361"/>
      <c r="I66" s="361"/>
      <c r="J66" s="361"/>
      <c r="K66" s="361"/>
      <c r="L66" s="361"/>
      <c r="M66" s="361"/>
      <c r="N66" s="361"/>
      <c r="O66" s="361"/>
      <c r="P66" s="361"/>
      <c r="Q66" s="362"/>
    </row>
    <row r="67" spans="2:17" s="2" customFormat="1" ht="4.5" customHeight="1" x14ac:dyDescent="0.2">
      <c r="B67" s="409"/>
      <c r="C67" s="410"/>
      <c r="D67" s="410"/>
      <c r="E67" s="410"/>
      <c r="F67" s="410"/>
      <c r="G67" s="410"/>
      <c r="H67" s="410"/>
      <c r="I67" s="410"/>
      <c r="J67" s="410"/>
      <c r="K67" s="410"/>
      <c r="L67" s="410"/>
      <c r="M67" s="410"/>
      <c r="N67" s="410"/>
      <c r="O67" s="410"/>
      <c r="P67" s="410"/>
      <c r="Q67" s="410"/>
    </row>
    <row r="68" spans="2:17" ht="24.75" customHeight="1" x14ac:dyDescent="0.2">
      <c r="B68" s="256" t="s">
        <v>155</v>
      </c>
      <c r="C68" s="257"/>
      <c r="D68" s="257"/>
      <c r="E68" s="257"/>
      <c r="F68" s="257"/>
      <c r="G68" s="257"/>
      <c r="H68" s="257"/>
      <c r="I68" s="257"/>
      <c r="J68" s="257"/>
      <c r="K68" s="257"/>
      <c r="L68" s="257"/>
      <c r="M68" s="257"/>
      <c r="N68" s="257"/>
      <c r="O68" s="257"/>
      <c r="P68" s="257"/>
      <c r="Q68" s="258"/>
    </row>
    <row r="69" spans="2:17" s="2" customFormat="1" ht="4.5" customHeight="1" x14ac:dyDescent="0.2">
      <c r="B69" s="64"/>
      <c r="C69" s="65"/>
      <c r="D69" s="65"/>
      <c r="E69" s="65"/>
      <c r="F69" s="65"/>
      <c r="G69" s="65"/>
      <c r="H69" s="65"/>
      <c r="I69" s="65"/>
      <c r="J69" s="65"/>
      <c r="K69" s="65"/>
      <c r="L69" s="65"/>
      <c r="M69" s="65"/>
      <c r="N69" s="65"/>
      <c r="O69" s="65"/>
      <c r="P69" s="65"/>
      <c r="Q69" s="66"/>
    </row>
    <row r="70" spans="2:17" ht="30.6" customHeight="1" x14ac:dyDescent="0.2">
      <c r="B70" s="403"/>
      <c r="C70" s="403"/>
      <c r="D70" s="403"/>
      <c r="E70" s="403"/>
      <c r="F70" s="403"/>
      <c r="G70" s="403"/>
      <c r="H70" s="403"/>
      <c r="I70" s="403"/>
      <c r="J70" s="403"/>
      <c r="K70" s="403"/>
      <c r="L70" s="403"/>
      <c r="M70" s="403"/>
      <c r="N70" s="403"/>
      <c r="O70" s="403"/>
      <c r="P70" s="403"/>
      <c r="Q70" s="403"/>
    </row>
    <row r="71" spans="2:17" s="2" customFormat="1" ht="4.5" customHeight="1" x14ac:dyDescent="0.2">
      <c r="B71" s="67"/>
      <c r="C71" s="68"/>
      <c r="D71" s="68"/>
      <c r="E71" s="68"/>
      <c r="F71" s="68"/>
      <c r="G71" s="68"/>
      <c r="H71" s="68"/>
      <c r="I71" s="68"/>
      <c r="J71" s="68"/>
      <c r="K71" s="68"/>
      <c r="L71" s="68"/>
      <c r="M71" s="68"/>
      <c r="N71" s="68"/>
      <c r="O71" s="68"/>
      <c r="P71" s="68"/>
      <c r="Q71" s="69"/>
    </row>
    <row r="72" spans="2:17" ht="24.75" customHeight="1" x14ac:dyDescent="0.2">
      <c r="B72" s="256" t="s">
        <v>157</v>
      </c>
      <c r="C72" s="257"/>
      <c r="D72" s="257"/>
      <c r="E72" s="257"/>
      <c r="F72" s="257"/>
      <c r="G72" s="257"/>
      <c r="H72" s="257"/>
      <c r="I72" s="257"/>
      <c r="J72" s="257"/>
      <c r="K72" s="257"/>
      <c r="L72" s="257"/>
      <c r="M72" s="257"/>
      <c r="N72" s="257"/>
      <c r="O72" s="257"/>
      <c r="P72" s="257"/>
      <c r="Q72" s="258"/>
    </row>
    <row r="73" spans="2:17" s="2" customFormat="1" ht="4.5" customHeight="1" x14ac:dyDescent="0.2">
      <c r="B73" s="64"/>
      <c r="C73" s="65"/>
      <c r="D73" s="65"/>
      <c r="E73" s="65"/>
      <c r="F73" s="65"/>
      <c r="G73" s="65"/>
      <c r="H73" s="65"/>
      <c r="I73" s="65"/>
      <c r="J73" s="65"/>
      <c r="K73" s="65"/>
      <c r="L73" s="65"/>
      <c r="M73" s="65"/>
      <c r="N73" s="65"/>
      <c r="O73" s="65"/>
      <c r="P73" s="65"/>
      <c r="Q73" s="66"/>
    </row>
    <row r="74" spans="2:17" ht="27" customHeight="1" x14ac:dyDescent="0.2">
      <c r="B74" s="262" t="s">
        <v>158</v>
      </c>
      <c r="C74" s="396"/>
      <c r="D74" s="387" t="s">
        <v>159</v>
      </c>
      <c r="E74" s="388"/>
      <c r="F74" s="382" t="s">
        <v>201</v>
      </c>
      <c r="G74" s="383"/>
      <c r="H74" s="383"/>
      <c r="I74" s="383"/>
      <c r="J74" s="391"/>
      <c r="K74" s="387" t="s">
        <v>1</v>
      </c>
      <c r="L74" s="388"/>
      <c r="M74" s="382" t="s">
        <v>202</v>
      </c>
      <c r="N74" s="383"/>
      <c r="O74" s="383"/>
      <c r="P74" s="383"/>
      <c r="Q74" s="384"/>
    </row>
    <row r="75" spans="2:17" ht="27" customHeight="1" x14ac:dyDescent="0.2">
      <c r="B75" s="264"/>
      <c r="C75" s="397"/>
      <c r="D75" s="398" t="s">
        <v>160</v>
      </c>
      <c r="E75" s="399"/>
      <c r="F75" s="392" t="s">
        <v>203</v>
      </c>
      <c r="G75" s="392"/>
      <c r="H75" s="392"/>
      <c r="I75" s="392"/>
      <c r="J75" s="393"/>
      <c r="K75" s="389" t="s">
        <v>161</v>
      </c>
      <c r="L75" s="390"/>
      <c r="M75" s="385" t="s">
        <v>204</v>
      </c>
      <c r="N75" s="380"/>
      <c r="O75" s="380"/>
      <c r="P75" s="380"/>
      <c r="Q75" s="386"/>
    </row>
    <row r="76" spans="2:17" ht="27" customHeight="1" x14ac:dyDescent="0.2">
      <c r="B76" s="264"/>
      <c r="C76" s="397"/>
      <c r="D76" s="398" t="s">
        <v>162</v>
      </c>
      <c r="E76" s="399"/>
      <c r="F76" s="380" t="s">
        <v>205</v>
      </c>
      <c r="G76" s="380"/>
      <c r="H76" s="380"/>
      <c r="I76" s="380"/>
      <c r="J76" s="381"/>
      <c r="K76" s="389" t="s">
        <v>163</v>
      </c>
      <c r="L76" s="390"/>
      <c r="M76" s="379" t="s">
        <v>206</v>
      </c>
      <c r="N76" s="380"/>
      <c r="O76" s="380"/>
      <c r="P76" s="380"/>
      <c r="Q76" s="386"/>
    </row>
    <row r="77" spans="2:17" ht="27" customHeight="1" x14ac:dyDescent="0.2">
      <c r="B77" s="400" t="s">
        <v>164</v>
      </c>
      <c r="C77" s="401"/>
      <c r="D77" s="398" t="s">
        <v>159</v>
      </c>
      <c r="E77" s="399"/>
      <c r="F77" s="379" t="s">
        <v>207</v>
      </c>
      <c r="G77" s="380"/>
      <c r="H77" s="380"/>
      <c r="I77" s="380"/>
      <c r="J77" s="381"/>
      <c r="K77" s="389" t="s">
        <v>1</v>
      </c>
      <c r="L77" s="390"/>
      <c r="M77" s="379" t="s">
        <v>208</v>
      </c>
      <c r="N77" s="380"/>
      <c r="O77" s="380"/>
      <c r="P77" s="380"/>
      <c r="Q77" s="386"/>
    </row>
    <row r="78" spans="2:17" ht="27" customHeight="1" x14ac:dyDescent="0.2">
      <c r="B78" s="264"/>
      <c r="C78" s="397"/>
      <c r="D78" s="389" t="s">
        <v>160</v>
      </c>
      <c r="E78" s="390"/>
      <c r="F78" s="379" t="s">
        <v>209</v>
      </c>
      <c r="G78" s="380"/>
      <c r="H78" s="380"/>
      <c r="I78" s="380"/>
      <c r="J78" s="381"/>
      <c r="K78" s="389" t="s">
        <v>161</v>
      </c>
      <c r="L78" s="390"/>
      <c r="M78" s="385" t="s">
        <v>210</v>
      </c>
      <c r="N78" s="380"/>
      <c r="O78" s="380"/>
      <c r="P78" s="380"/>
      <c r="Q78" s="386"/>
    </row>
    <row r="79" spans="2:17" ht="27" customHeight="1" x14ac:dyDescent="0.2">
      <c r="B79" s="264"/>
      <c r="C79" s="397"/>
      <c r="D79" s="389" t="s">
        <v>162</v>
      </c>
      <c r="E79" s="390"/>
      <c r="F79" s="380" t="s">
        <v>205</v>
      </c>
      <c r="G79" s="380"/>
      <c r="H79" s="380"/>
      <c r="I79" s="380"/>
      <c r="J79" s="381"/>
      <c r="K79" s="389" t="s">
        <v>163</v>
      </c>
      <c r="L79" s="390"/>
      <c r="M79" s="379" t="s">
        <v>206</v>
      </c>
      <c r="N79" s="380"/>
      <c r="O79" s="380"/>
      <c r="P79" s="380"/>
      <c r="Q79" s="386"/>
    </row>
    <row r="80" spans="2:17" ht="27" customHeight="1" x14ac:dyDescent="0.2">
      <c r="B80" s="394" t="s">
        <v>165</v>
      </c>
      <c r="C80" s="395"/>
      <c r="D80" s="56"/>
      <c r="E80" s="53"/>
      <c r="F80" s="54"/>
      <c r="G80" s="54"/>
      <c r="H80" s="54"/>
      <c r="I80" s="54"/>
      <c r="J80" s="54"/>
      <c r="K80" s="54"/>
      <c r="L80" s="54"/>
      <c r="M80" s="53"/>
      <c r="N80" s="53"/>
      <c r="O80" s="53"/>
      <c r="P80" s="53"/>
      <c r="Q80" s="55"/>
    </row>
  </sheetData>
  <mergeCells count="135">
    <mergeCell ref="B47:C49"/>
    <mergeCell ref="P38:Q38"/>
    <mergeCell ref="D24:K24"/>
    <mergeCell ref="D25:Q25"/>
    <mergeCell ref="D41:I41"/>
    <mergeCell ref="J41:L41"/>
    <mergeCell ref="M41:Q41"/>
    <mergeCell ref="N35:Q36"/>
    <mergeCell ref="D30:Q30"/>
    <mergeCell ref="D31:Q31"/>
    <mergeCell ref="D32:Q32"/>
    <mergeCell ref="D33:Q33"/>
    <mergeCell ref="D47:Q47"/>
    <mergeCell ref="D48:Q48"/>
    <mergeCell ref="D49:Q49"/>
    <mergeCell ref="B37:C40"/>
    <mergeCell ref="D40:Q40"/>
    <mergeCell ref="B28:C34"/>
    <mergeCell ref="B67:Q67"/>
    <mergeCell ref="B54:C64"/>
    <mergeCell ref="B66:C66"/>
    <mergeCell ref="B65:C65"/>
    <mergeCell ref="D65:Q65"/>
    <mergeCell ref="B46:C46"/>
    <mergeCell ref="D46:Q46"/>
    <mergeCell ref="J26:L26"/>
    <mergeCell ref="B51:Q51"/>
    <mergeCell ref="B35:C36"/>
    <mergeCell ref="D35:F36"/>
    <mergeCell ref="G35:H36"/>
    <mergeCell ref="J35:K35"/>
    <mergeCell ref="J36:K36"/>
    <mergeCell ref="L35:M36"/>
    <mergeCell ref="B41:C41"/>
    <mergeCell ref="B42:C42"/>
    <mergeCell ref="B44:C45"/>
    <mergeCell ref="D44:Q45"/>
    <mergeCell ref="D43:Q43"/>
    <mergeCell ref="B43:C43"/>
    <mergeCell ref="M26:N26"/>
    <mergeCell ref="O26:Q26"/>
    <mergeCell ref="D26:F26"/>
    <mergeCell ref="O1:Q2"/>
    <mergeCell ref="D1:N1"/>
    <mergeCell ref="D2:N2"/>
    <mergeCell ref="D3:N3"/>
    <mergeCell ref="B23:C23"/>
    <mergeCell ref="B24:C24"/>
    <mergeCell ref="B25:C25"/>
    <mergeCell ref="B26:C26"/>
    <mergeCell ref="B10:C10"/>
    <mergeCell ref="B11:C11"/>
    <mergeCell ref="B16:C16"/>
    <mergeCell ref="B17:C17"/>
    <mergeCell ref="B22:C22"/>
    <mergeCell ref="B12:C12"/>
    <mergeCell ref="B14:Q14"/>
    <mergeCell ref="L16:M16"/>
    <mergeCell ref="N16:Q16"/>
    <mergeCell ref="B1:C2"/>
    <mergeCell ref="B3:C3"/>
    <mergeCell ref="B5:Q5"/>
    <mergeCell ref="O3:Q3"/>
    <mergeCell ref="L24:N24"/>
    <mergeCell ref="D23:I23"/>
    <mergeCell ref="D9:Q9"/>
    <mergeCell ref="B68:Q68"/>
    <mergeCell ref="B53:C53"/>
    <mergeCell ref="D53:Q53"/>
    <mergeCell ref="J38:K38"/>
    <mergeCell ref="B9:C9"/>
    <mergeCell ref="B8:C8"/>
    <mergeCell ref="B80:C80"/>
    <mergeCell ref="B74:C76"/>
    <mergeCell ref="D74:E74"/>
    <mergeCell ref="D75:E75"/>
    <mergeCell ref="D76:E76"/>
    <mergeCell ref="B77:C79"/>
    <mergeCell ref="D77:E77"/>
    <mergeCell ref="D78:E78"/>
    <mergeCell ref="D79:E79"/>
    <mergeCell ref="B27:C27"/>
    <mergeCell ref="D27:Q27"/>
    <mergeCell ref="D66:Q66"/>
    <mergeCell ref="L42:M42"/>
    <mergeCell ref="N42:Q42"/>
    <mergeCell ref="D42:K42"/>
    <mergeCell ref="B70:Q70"/>
    <mergeCell ref="B72:Q72"/>
    <mergeCell ref="O24:Q24"/>
    <mergeCell ref="F77:J77"/>
    <mergeCell ref="F78:J78"/>
    <mergeCell ref="F79:J79"/>
    <mergeCell ref="M74:Q74"/>
    <mergeCell ref="M75:Q75"/>
    <mergeCell ref="M76:Q76"/>
    <mergeCell ref="M77:Q77"/>
    <mergeCell ref="M78:Q78"/>
    <mergeCell ref="M79:Q79"/>
    <mergeCell ref="K74:L74"/>
    <mergeCell ref="K75:L75"/>
    <mergeCell ref="K76:L76"/>
    <mergeCell ref="K77:L77"/>
    <mergeCell ref="K78:L78"/>
    <mergeCell ref="K79:L79"/>
    <mergeCell ref="F74:J74"/>
    <mergeCell ref="F76:J76"/>
    <mergeCell ref="F75:J75"/>
    <mergeCell ref="M23:Q23"/>
    <mergeCell ref="G38:H38"/>
    <mergeCell ref="M38:N38"/>
    <mergeCell ref="D10:Q10"/>
    <mergeCell ref="D11:Q11"/>
    <mergeCell ref="D12:Q12"/>
    <mergeCell ref="J23:L23"/>
    <mergeCell ref="G22:H22"/>
    <mergeCell ref="O22:Q22"/>
    <mergeCell ref="L22:N22"/>
    <mergeCell ref="I22:K22"/>
    <mergeCell ref="D22:F22"/>
    <mergeCell ref="G26:I26"/>
    <mergeCell ref="D28:Q28"/>
    <mergeCell ref="D29:Q29"/>
    <mergeCell ref="D34:Q34"/>
    <mergeCell ref="B18:C21"/>
    <mergeCell ref="D18:E18"/>
    <mergeCell ref="F18:Q18"/>
    <mergeCell ref="D19:E19"/>
    <mergeCell ref="F19:Q19"/>
    <mergeCell ref="D20:E20"/>
    <mergeCell ref="F20:Q20"/>
    <mergeCell ref="D21:Q21"/>
    <mergeCell ref="D8:Q8"/>
    <mergeCell ref="D16:K16"/>
    <mergeCell ref="D17:Q17"/>
  </mergeCells>
  <phoneticPr fontId="7" type="noConversion"/>
  <dataValidations count="7">
    <dataValidation type="list" allowBlank="1" showInputMessage="1" showErrorMessage="1" sqref="D22" xr:uid="{38BAB6EA-B7F3-4C68-93BA-F53DA43817CC}">
      <formula1>tipo</formula1>
    </dataValidation>
    <dataValidation type="list" allowBlank="1" showInputMessage="1" showErrorMessage="1" sqref="D65:Q65 D26:D27 J26:L27" xr:uid="{14D94359-D286-4FDD-A14C-5F5879448438}">
      <formula1>periodicidad</formula1>
    </dataValidation>
    <dataValidation type="list" allowBlank="1" showInputMessage="1" showErrorMessage="1" sqref="D23:I23" xr:uid="{A53FE88C-E67F-4B4E-AC6D-3CAF1408D9B7}">
      <formula1>tipounidad</formula1>
    </dataValidation>
    <dataValidation type="list" allowBlank="1" showInputMessage="1" showErrorMessage="1" sqref="N42:Q42" xr:uid="{231EB137-6C98-4DB3-BEA4-DEE389DD8D9F}">
      <formula1>enfoque</formula1>
    </dataValidation>
    <dataValidation type="list" allowBlank="1" showInputMessage="1" showErrorMessage="1" sqref="D41" xr:uid="{7B6D57EE-384A-4BCE-8439-6B7E6F3ECCFD}">
      <formula1>Desagregaci</formula1>
    </dataValidation>
    <dataValidation type="list" allowBlank="1" showInputMessage="1" showErrorMessage="1" sqref="I22:K22" xr:uid="{45CFC758-CDE0-4B80-9298-38F542FF80AA}">
      <formula1>acumula</formula1>
    </dataValidation>
    <dataValidation type="list" allowBlank="1" showInputMessage="1" showErrorMessage="1" sqref="O22:Q22" xr:uid="{3D1F3486-9FFA-4787-82B0-C7113CCDCD1B}">
      <formula1>orienta</formula1>
    </dataValidation>
  </dataValidations>
  <hyperlinks>
    <hyperlink ref="M78" r:id="rId1" xr:uid="{7E42B037-B7A9-46BB-A8FC-84B0FB7A42F1}"/>
    <hyperlink ref="M75" r:id="rId2" xr:uid="{14687C1D-8688-4740-9FB3-AAEEB9B398F9}"/>
  </hyperlinks>
  <printOptions horizontalCentered="1"/>
  <pageMargins left="0.7" right="0.7" top="0.75" bottom="0.75" header="0.3" footer="0.3"/>
  <pageSetup scale="59" orientation="portrait" r:id="rId3"/>
  <rowBreaks count="1" manualBreakCount="1">
    <brk id="43" min="1" max="16" man="1"/>
  </rowBreaks>
  <drawing r:id="rId4"/>
  <extLst>
    <ext xmlns:x14="http://schemas.microsoft.com/office/spreadsheetml/2009/9/main" uri="{CCE6A557-97BC-4b89-ADB6-D9C93CAAB3DF}">
      <x14:dataValidations xmlns:xm="http://schemas.microsoft.com/office/excel/2006/main" count="2">
        <x14:dataValidation type="list" allowBlank="1" showInputMessage="1" showErrorMessage="1" xr:uid="{62201556-ADA3-45B8-A77D-14DC04937D43}">
          <x14:formula1>
            <xm:f>Listas!$B$3:$B$5</xm:f>
          </x14:formula1>
          <xm:sqref>O24:Q24</xm:sqref>
        </x14:dataValidation>
        <x14:dataValidation type="list" allowBlank="1" showInputMessage="1" showErrorMessage="1" xr:uid="{2B9F23E1-BE78-48C5-9C7E-287DA4A13766}">
          <x14:formula1>
            <xm:f>Hoja1!$B$16</xm:f>
          </x14:formula1>
          <xm:sqref>V28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CA4C3-46B1-4567-981F-EF23C4876C15}">
  <sheetPr>
    <tabColor rgb="FF00B0F0"/>
  </sheetPr>
  <dimension ref="A1:S90"/>
  <sheetViews>
    <sheetView showGridLines="0" zoomScaleNormal="100" workbookViewId="0">
      <selection activeCell="F9" sqref="F9"/>
    </sheetView>
  </sheetViews>
  <sheetFormatPr baseColWidth="10" defaultColWidth="10.7109375" defaultRowHeight="15" x14ac:dyDescent="0.25"/>
  <cols>
    <col min="1" max="1" width="4.28515625" style="75" customWidth="1"/>
    <col min="2" max="2" width="3.140625" style="75" customWidth="1"/>
    <col min="3" max="3" width="16.28515625" style="75" customWidth="1"/>
    <col min="4" max="4" width="8.140625" style="121" customWidth="1"/>
    <col min="5" max="5" width="19.5703125" style="75" customWidth="1"/>
    <col min="6" max="6" width="12.28515625" style="75" customWidth="1"/>
    <col min="7" max="7" width="18.42578125" style="75" customWidth="1"/>
    <col min="8" max="8" width="12.28515625" style="75" customWidth="1"/>
    <col min="9" max="9" width="17.140625" style="75" customWidth="1"/>
    <col min="10" max="10" width="19.5703125" style="75" customWidth="1"/>
    <col min="11" max="12" width="11" style="75" customWidth="1"/>
    <col min="13" max="13" width="13.5703125" style="75" customWidth="1"/>
    <col min="14" max="14" width="12.140625" style="75" customWidth="1"/>
    <col min="15" max="15" width="17.7109375" style="75" customWidth="1"/>
    <col min="16" max="16" width="17.85546875" style="75" customWidth="1"/>
    <col min="17" max="17" width="5.7109375" style="75" customWidth="1"/>
    <col min="18" max="18" width="3.7109375" style="75" customWidth="1"/>
    <col min="19" max="16384" width="10.7109375" style="75"/>
  </cols>
  <sheetData>
    <row r="1" spans="1:18" s="76" customFormat="1" ht="100.5" customHeight="1" thickBot="1" x14ac:dyDescent="0.3">
      <c r="A1" s="141"/>
      <c r="B1" s="462"/>
      <c r="C1" s="463"/>
      <c r="D1" s="463"/>
      <c r="E1" s="463"/>
      <c r="F1" s="463"/>
      <c r="G1" s="463"/>
      <c r="H1" s="463"/>
      <c r="I1" s="463"/>
      <c r="J1" s="463"/>
      <c r="K1" s="463"/>
      <c r="L1" s="463"/>
      <c r="M1" s="463"/>
      <c r="N1" s="463"/>
      <c r="O1" s="463"/>
      <c r="P1" s="463"/>
      <c r="Q1" s="464"/>
      <c r="R1" s="115"/>
    </row>
    <row r="2" spans="1:18" s="77" customFormat="1" ht="16.5" thickBot="1" x14ac:dyDescent="0.3">
      <c r="A2" s="142"/>
      <c r="B2" s="465">
        <f>'[4]Datos Generales'!C5</f>
        <v>0</v>
      </c>
      <c r="C2" s="466"/>
      <c r="D2" s="466"/>
      <c r="E2" s="466"/>
      <c r="F2" s="466"/>
      <c r="G2" s="466"/>
      <c r="H2" s="466"/>
      <c r="I2" s="466"/>
      <c r="J2" s="466"/>
      <c r="K2" s="466"/>
      <c r="L2" s="466"/>
      <c r="M2" s="466"/>
      <c r="N2" s="466"/>
      <c r="O2" s="466"/>
      <c r="P2" s="466"/>
      <c r="Q2" s="467"/>
      <c r="R2" s="116"/>
    </row>
    <row r="3" spans="1:18" s="77" customFormat="1" ht="16.5" thickBot="1" x14ac:dyDescent="0.3">
      <c r="A3" s="142"/>
      <c r="B3" s="468" t="s">
        <v>211</v>
      </c>
      <c r="C3" s="469"/>
      <c r="D3" s="469"/>
      <c r="E3" s="469"/>
      <c r="F3" s="469"/>
      <c r="G3" s="469"/>
      <c r="H3" s="469"/>
      <c r="I3" s="469"/>
      <c r="J3" s="469"/>
      <c r="K3" s="469"/>
      <c r="L3" s="469"/>
      <c r="M3" s="469"/>
      <c r="N3" s="469"/>
      <c r="O3" s="469"/>
      <c r="P3" s="469"/>
      <c r="Q3" s="470"/>
      <c r="R3" s="116"/>
    </row>
    <row r="4" spans="1:18" s="77" customFormat="1" ht="16.5" thickBot="1" x14ac:dyDescent="0.3">
      <c r="A4" s="142"/>
      <c r="B4" s="471" t="s">
        <v>212</v>
      </c>
      <c r="C4" s="472"/>
      <c r="D4" s="472"/>
      <c r="E4" s="472"/>
      <c r="F4" s="70">
        <f>'[4]Datos Generales'!C6</f>
        <v>0</v>
      </c>
      <c r="G4" s="70"/>
      <c r="H4" s="70"/>
      <c r="I4" s="70"/>
      <c r="J4" s="70"/>
      <c r="K4" s="70"/>
      <c r="L4" s="70"/>
      <c r="M4" s="78"/>
      <c r="N4" s="78"/>
      <c r="O4" s="78"/>
      <c r="P4" s="78"/>
      <c r="Q4" s="79"/>
      <c r="R4" s="116"/>
    </row>
    <row r="5" spans="1:18" ht="16.5" customHeight="1" thickBot="1" x14ac:dyDescent="0.3">
      <c r="A5" s="139"/>
      <c r="B5" s="468" t="s">
        <v>175</v>
      </c>
      <c r="C5" s="469"/>
      <c r="D5" s="469"/>
      <c r="E5" s="469"/>
      <c r="F5" s="469"/>
      <c r="G5" s="469"/>
      <c r="H5" s="469"/>
      <c r="I5" s="469"/>
      <c r="J5" s="469"/>
      <c r="K5" s="469"/>
      <c r="L5" s="469"/>
      <c r="M5" s="469"/>
      <c r="N5" s="469"/>
      <c r="O5" s="469"/>
      <c r="P5" s="469"/>
      <c r="Q5" s="470"/>
      <c r="R5" s="116"/>
    </row>
    <row r="6" spans="1:18" x14ac:dyDescent="0.25">
      <c r="A6" s="139"/>
      <c r="C6" s="143" t="s">
        <v>213</v>
      </c>
      <c r="D6" s="144"/>
      <c r="E6" s="145"/>
      <c r="F6" s="80"/>
      <c r="G6" s="145" t="s">
        <v>214</v>
      </c>
      <c r="H6" s="145"/>
      <c r="I6" s="145"/>
      <c r="J6" s="145"/>
      <c r="K6" s="145"/>
      <c r="L6" s="145"/>
      <c r="R6" s="116"/>
    </row>
    <row r="7" spans="1:18" x14ac:dyDescent="0.25">
      <c r="A7" s="139"/>
      <c r="C7" s="143"/>
      <c r="D7" s="146"/>
      <c r="E7" s="145"/>
      <c r="F7" s="81"/>
      <c r="G7" s="145" t="s">
        <v>215</v>
      </c>
      <c r="H7" s="145"/>
      <c r="I7" s="145"/>
      <c r="J7" s="145"/>
      <c r="K7" s="145"/>
      <c r="L7" s="145"/>
      <c r="R7" s="116"/>
    </row>
    <row r="8" spans="1:18" x14ac:dyDescent="0.25">
      <c r="A8" s="139"/>
      <c r="C8" s="147"/>
      <c r="D8" s="148"/>
      <c r="E8" s="149"/>
      <c r="F8" s="82"/>
      <c r="G8" s="145" t="s">
        <v>216</v>
      </c>
      <c r="H8" s="145"/>
      <c r="I8" s="145"/>
      <c r="J8" s="145"/>
      <c r="K8" s="145"/>
      <c r="L8" s="145"/>
      <c r="R8" s="116"/>
    </row>
    <row r="9" spans="1:18" x14ac:dyDescent="0.25">
      <c r="A9" s="139"/>
      <c r="C9" s="150" t="s">
        <v>217</v>
      </c>
      <c r="D9" s="151"/>
      <c r="E9" s="145"/>
      <c r="F9" s="145"/>
      <c r="G9" s="145"/>
      <c r="H9" s="145"/>
      <c r="I9" s="145"/>
      <c r="J9" s="145"/>
      <c r="K9" s="145"/>
      <c r="L9" s="145"/>
      <c r="R9" s="116"/>
    </row>
    <row r="10" spans="1:18" ht="15.75" thickBot="1" x14ac:dyDescent="0.3">
      <c r="A10" s="139"/>
      <c r="C10" s="150"/>
      <c r="D10" s="151"/>
      <c r="E10" s="145"/>
      <c r="F10" s="145"/>
      <c r="G10" s="145"/>
      <c r="H10" s="145"/>
      <c r="I10" s="145"/>
      <c r="J10" s="145"/>
      <c r="K10" s="145"/>
      <c r="L10" s="145"/>
      <c r="R10" s="116"/>
    </row>
    <row r="11" spans="1:18" ht="15.75" thickBot="1" x14ac:dyDescent="0.3">
      <c r="A11" s="139"/>
      <c r="C11" s="83"/>
      <c r="D11" s="483"/>
      <c r="E11" s="483"/>
      <c r="F11" s="84"/>
      <c r="G11" s="84"/>
      <c r="H11" s="84"/>
      <c r="I11" s="84"/>
      <c r="J11" s="84"/>
      <c r="K11" s="84"/>
      <c r="L11" s="84"/>
      <c r="M11" s="84"/>
      <c r="N11" s="84"/>
      <c r="O11" s="84"/>
      <c r="P11" s="84"/>
      <c r="Q11" s="85"/>
      <c r="R11" s="116"/>
    </row>
    <row r="12" spans="1:18" ht="15.75" thickBot="1" x14ac:dyDescent="0.3">
      <c r="A12" s="139"/>
      <c r="C12" s="86"/>
      <c r="D12" s="152"/>
      <c r="E12" s="153"/>
      <c r="G12" s="147" t="s">
        <v>149</v>
      </c>
      <c r="H12" s="87">
        <v>1</v>
      </c>
      <c r="I12" s="88" t="str">
        <f>+IF(H13="NO APLICA","NO APLICA",IF(H14="NO SE REPORTA","SIN INFORMACION",+F67))</f>
        <v>SIN INFORMACION</v>
      </c>
      <c r="J12" s="89">
        <v>2</v>
      </c>
      <c r="K12" s="90" t="str">
        <f>+IF(J13="NO APLICA","NO APLICA",IF(J14="NO SE REPORTA","SIN INFORMACION",+G67))</f>
        <v/>
      </c>
      <c r="L12" s="89">
        <v>3</v>
      </c>
      <c r="M12" s="90" t="str">
        <f>+IF(L13="NO APLICA","NO APLICA",IF(L14="NO SE REPORTA","SIN INFORMACION",+H67))</f>
        <v/>
      </c>
      <c r="N12" s="89">
        <v>4</v>
      </c>
      <c r="O12" s="91" t="str">
        <f>+IF(N13="NO APLICA","NO APLICA",IF(N14="NO SE REPORTA","SIN INFORMACION",+I67))</f>
        <v/>
      </c>
      <c r="P12" s="153"/>
      <c r="Q12" s="92"/>
      <c r="R12" s="116"/>
    </row>
    <row r="13" spans="1:18" ht="24" x14ac:dyDescent="0.25">
      <c r="A13" s="139"/>
      <c r="C13" s="86"/>
      <c r="D13" s="143"/>
      <c r="E13" s="143"/>
      <c r="G13" s="154" t="s">
        <v>218</v>
      </c>
      <c r="H13" s="93" t="s">
        <v>219</v>
      </c>
      <c r="I13" s="94"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xml:space="preserve">      ESCRIBA EL NÚMERO DEL ACUERDO DEL CONSEJO DIRECTIVO EN LA CUAL SE APRUEBA LA AGENDA DE IMPLEMENTACION DEL INDICADOR</v>
      </c>
      <c r="J13" s="95" t="s">
        <v>219</v>
      </c>
      <c r="K13" s="96"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95" t="s">
        <v>219</v>
      </c>
      <c r="M13" s="96"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95" t="s">
        <v>219</v>
      </c>
      <c r="O13" s="97" t="str">
        <f>+IF(N13="NO APLICA","ESCRIBA EL NÚMERO DEL ACUERDO DEL CONSEJO DIRECTIVO EN EL CUAL DECIDE LA NO PROCEDENCIA DE LA APLICACIÓN DEL INDICADOR",IF(N14="NO SE REPORTA","      ESCRIBA EL NÚMERO DEL ACUERDO DEL CONSEJO DIRECTIVO EN LA CUAL SE APRUEBA LA AGENDA DE IMPLEMENTACION DEL INDICADOR",""))</f>
        <v/>
      </c>
      <c r="P13" s="155"/>
      <c r="Q13" s="98"/>
      <c r="R13" s="116"/>
    </row>
    <row r="14" spans="1:18" x14ac:dyDescent="0.25">
      <c r="A14" s="139"/>
      <c r="C14" s="86"/>
      <c r="D14" s="152"/>
      <c r="E14" s="153"/>
      <c r="G14" s="154" t="s">
        <v>220</v>
      </c>
      <c r="H14" s="99" t="s">
        <v>221</v>
      </c>
      <c r="I14" s="100"/>
      <c r="J14" s="101" t="s">
        <v>222</v>
      </c>
      <c r="K14" s="100"/>
      <c r="L14" s="101" t="s">
        <v>222</v>
      </c>
      <c r="M14" s="100"/>
      <c r="N14" s="101" t="s">
        <v>222</v>
      </c>
      <c r="O14" s="102"/>
      <c r="P14" s="153"/>
      <c r="Q14" s="92"/>
      <c r="R14" s="116"/>
    </row>
    <row r="15" spans="1:18" x14ac:dyDescent="0.25">
      <c r="A15" s="139"/>
      <c r="C15" s="86"/>
      <c r="D15" s="156"/>
      <c r="E15" s="153"/>
      <c r="G15" s="154"/>
      <c r="H15" s="103"/>
      <c r="I15" s="104"/>
      <c r="J15" s="104"/>
      <c r="K15" s="104"/>
      <c r="L15" s="104"/>
      <c r="M15" s="104"/>
      <c r="N15" s="104"/>
      <c r="O15" s="105"/>
      <c r="P15" s="153"/>
      <c r="Q15" s="92"/>
      <c r="R15" s="116"/>
    </row>
    <row r="16" spans="1:18" ht="24" customHeight="1" thickBot="1" x14ac:dyDescent="0.3">
      <c r="A16" s="139"/>
      <c r="C16" s="106"/>
      <c r="D16" s="144"/>
      <c r="E16" s="153"/>
      <c r="G16" s="154" t="s">
        <v>223</v>
      </c>
      <c r="H16" s="484"/>
      <c r="I16" s="485"/>
      <c r="J16" s="485"/>
      <c r="K16" s="485"/>
      <c r="L16" s="485"/>
      <c r="M16" s="485"/>
      <c r="N16" s="485"/>
      <c r="O16" s="486"/>
      <c r="P16" s="153"/>
      <c r="Q16" s="92"/>
      <c r="R16" s="116"/>
    </row>
    <row r="17" spans="1:19" ht="15.75" thickBot="1" x14ac:dyDescent="0.3">
      <c r="A17" s="139"/>
      <c r="C17" s="107"/>
      <c r="D17" s="108"/>
      <c r="E17" s="109"/>
      <c r="F17" s="110"/>
      <c r="G17" s="111"/>
      <c r="H17" s="111"/>
      <c r="I17" s="111"/>
      <c r="J17" s="111"/>
      <c r="K17" s="111"/>
      <c r="L17" s="111"/>
      <c r="M17" s="111"/>
      <c r="N17" s="111"/>
      <c r="O17" s="109"/>
      <c r="P17" s="109"/>
      <c r="Q17" s="112"/>
      <c r="R17" s="116"/>
    </row>
    <row r="18" spans="1:19" x14ac:dyDescent="0.25">
      <c r="A18" s="139"/>
      <c r="C18" s="150"/>
      <c r="D18" s="151"/>
      <c r="E18" s="145"/>
      <c r="F18" s="145"/>
      <c r="G18" s="145"/>
      <c r="H18" s="145"/>
      <c r="I18" s="145"/>
      <c r="J18" s="145"/>
      <c r="K18" s="145"/>
      <c r="L18" s="145"/>
      <c r="R18" s="116"/>
    </row>
    <row r="19" spans="1:19" x14ac:dyDescent="0.25">
      <c r="A19" s="139"/>
      <c r="C19" s="150"/>
      <c r="D19" s="151"/>
      <c r="E19" s="145"/>
      <c r="F19" s="145"/>
      <c r="G19" s="145"/>
      <c r="H19" s="145"/>
      <c r="I19" s="145"/>
      <c r="J19" s="145"/>
      <c r="K19" s="145"/>
      <c r="L19" s="145"/>
      <c r="R19" s="116"/>
    </row>
    <row r="20" spans="1:19" ht="6.95" customHeight="1" thickBot="1" x14ac:dyDescent="0.3">
      <c r="A20" s="139"/>
      <c r="C20" s="150"/>
      <c r="D20" s="151"/>
      <c r="E20" s="145"/>
      <c r="F20" s="145"/>
      <c r="G20" s="145"/>
      <c r="H20" s="145"/>
      <c r="I20" s="145"/>
      <c r="J20" s="145"/>
      <c r="K20" s="145"/>
      <c r="L20" s="145"/>
      <c r="R20" s="116"/>
    </row>
    <row r="21" spans="1:19" ht="15" customHeight="1" x14ac:dyDescent="0.25">
      <c r="A21" s="139"/>
      <c r="C21" s="473" t="s">
        <v>224</v>
      </c>
      <c r="D21" s="113"/>
      <c r="E21" s="114"/>
      <c r="F21" s="114"/>
      <c r="G21" s="114"/>
      <c r="H21" s="114"/>
      <c r="I21" s="114"/>
      <c r="J21" s="114"/>
      <c r="K21" s="114"/>
      <c r="L21" s="114"/>
      <c r="M21" s="114"/>
      <c r="N21" s="114"/>
      <c r="O21" s="114"/>
      <c r="P21" s="114"/>
      <c r="Q21" s="114"/>
      <c r="R21" s="157"/>
    </row>
    <row r="22" spans="1:19" ht="27" customHeight="1" x14ac:dyDescent="0.25">
      <c r="A22" s="139"/>
      <c r="C22" s="474"/>
      <c r="D22" s="158"/>
      <c r="E22" s="447" t="s">
        <v>281</v>
      </c>
      <c r="F22" s="447"/>
      <c r="G22" s="447"/>
      <c r="H22" s="447"/>
      <c r="I22" s="447"/>
      <c r="J22" s="447"/>
      <c r="K22" s="160"/>
      <c r="L22" s="160"/>
      <c r="R22" s="157"/>
    </row>
    <row r="23" spans="1:19" ht="15" customHeight="1" x14ac:dyDescent="0.25">
      <c r="A23" s="139"/>
      <c r="C23" s="474"/>
      <c r="D23" s="158"/>
      <c r="E23" s="160"/>
      <c r="F23" s="160"/>
      <c r="G23" s="160"/>
      <c r="H23" s="160"/>
      <c r="I23" s="160"/>
      <c r="J23" s="160"/>
      <c r="K23" s="160"/>
      <c r="L23" s="160"/>
      <c r="R23" s="157"/>
    </row>
    <row r="24" spans="1:19" ht="60" customHeight="1" x14ac:dyDescent="0.25">
      <c r="A24" s="139"/>
      <c r="C24" s="474"/>
      <c r="D24" s="158"/>
      <c r="E24" s="117" t="s">
        <v>271</v>
      </c>
      <c r="F24" s="117" t="s">
        <v>272</v>
      </c>
      <c r="G24" s="117" t="s">
        <v>273</v>
      </c>
      <c r="H24" s="117" t="s">
        <v>225</v>
      </c>
      <c r="I24" s="117" t="s">
        <v>274</v>
      </c>
      <c r="J24" s="117" t="s">
        <v>275</v>
      </c>
      <c r="K24" s="117" t="s">
        <v>226</v>
      </c>
      <c r="L24" s="443" t="s">
        <v>227</v>
      </c>
      <c r="M24" s="444"/>
      <c r="N24" s="118"/>
      <c r="O24" s="118"/>
      <c r="P24" s="118"/>
      <c r="Q24" s="118"/>
      <c r="R24" s="161"/>
      <c r="S24" s="118"/>
    </row>
    <row r="25" spans="1:19" ht="25.5" customHeight="1" x14ac:dyDescent="0.25">
      <c r="A25" s="139"/>
      <c r="C25" s="474"/>
      <c r="D25" s="158"/>
      <c r="E25" s="119"/>
      <c r="F25" s="119">
        <v>15000000</v>
      </c>
      <c r="G25" s="119">
        <v>2500000</v>
      </c>
      <c r="H25" s="119"/>
      <c r="I25" s="119" t="s">
        <v>260</v>
      </c>
      <c r="J25" s="119" t="s">
        <v>259</v>
      </c>
      <c r="K25" s="120">
        <v>0.55000000000000004</v>
      </c>
      <c r="L25" s="445"/>
      <c r="M25" s="446"/>
      <c r="R25" s="157"/>
    </row>
    <row r="26" spans="1:19" ht="15" customHeight="1" x14ac:dyDescent="0.25">
      <c r="A26" s="139"/>
      <c r="C26" s="474"/>
      <c r="D26" s="158"/>
      <c r="E26" s="119"/>
      <c r="F26" s="119"/>
      <c r="G26" s="119"/>
      <c r="H26" s="119"/>
      <c r="I26" s="119"/>
      <c r="J26" s="119"/>
      <c r="K26" s="120"/>
      <c r="L26" s="445"/>
      <c r="M26" s="446"/>
      <c r="R26" s="157"/>
    </row>
    <row r="27" spans="1:19" ht="15" customHeight="1" x14ac:dyDescent="0.25">
      <c r="A27" s="139"/>
      <c r="C27" s="474"/>
      <c r="D27" s="158"/>
      <c r="E27" s="119"/>
      <c r="F27" s="119"/>
      <c r="G27" s="119"/>
      <c r="H27" s="119"/>
      <c r="I27" s="119"/>
      <c r="J27" s="119"/>
      <c r="K27" s="120"/>
      <c r="L27" s="445"/>
      <c r="M27" s="446"/>
      <c r="R27" s="157"/>
    </row>
    <row r="28" spans="1:19" ht="15" customHeight="1" x14ac:dyDescent="0.25">
      <c r="A28" s="139"/>
      <c r="C28" s="474"/>
      <c r="D28" s="158"/>
      <c r="E28" s="119"/>
      <c r="F28" s="119"/>
      <c r="G28" s="119"/>
      <c r="H28" s="119"/>
      <c r="I28" s="119"/>
      <c r="J28" s="119"/>
      <c r="K28" s="120"/>
      <c r="L28" s="445"/>
      <c r="M28" s="446"/>
      <c r="R28" s="157"/>
    </row>
    <row r="29" spans="1:19" ht="15" customHeight="1" x14ac:dyDescent="0.25">
      <c r="A29" s="139"/>
      <c r="C29" s="474"/>
      <c r="D29" s="158"/>
      <c r="E29" s="119"/>
      <c r="F29" s="119"/>
      <c r="G29" s="119"/>
      <c r="H29" s="119"/>
      <c r="I29" s="119"/>
      <c r="J29" s="119"/>
      <c r="K29" s="120"/>
      <c r="L29" s="445"/>
      <c r="M29" s="446"/>
      <c r="R29" s="157"/>
    </row>
    <row r="30" spans="1:19" ht="15" customHeight="1" x14ac:dyDescent="0.25">
      <c r="A30" s="139"/>
      <c r="C30" s="474"/>
      <c r="D30" s="158"/>
      <c r="E30" s="119"/>
      <c r="F30" s="119"/>
      <c r="G30" s="119"/>
      <c r="H30" s="119"/>
      <c r="I30" s="119"/>
      <c r="J30" s="119"/>
      <c r="K30" s="120"/>
      <c r="L30" s="445"/>
      <c r="M30" s="446"/>
      <c r="R30" s="157"/>
    </row>
    <row r="31" spans="1:19" ht="15" customHeight="1" x14ac:dyDescent="0.25">
      <c r="A31" s="139"/>
      <c r="C31" s="474"/>
      <c r="D31" s="158"/>
      <c r="E31" s="119"/>
      <c r="F31" s="119"/>
      <c r="G31" s="119"/>
      <c r="H31" s="119"/>
      <c r="I31" s="119"/>
      <c r="J31" s="119"/>
      <c r="K31" s="120"/>
      <c r="L31" s="445"/>
      <c r="M31" s="446"/>
      <c r="R31" s="157"/>
    </row>
    <row r="32" spans="1:19" ht="63" customHeight="1" x14ac:dyDescent="0.25">
      <c r="A32" s="139"/>
      <c r="C32" s="474"/>
      <c r="D32" s="158"/>
      <c r="E32" s="482" t="s">
        <v>277</v>
      </c>
      <c r="F32" s="482"/>
      <c r="G32" s="482"/>
      <c r="H32" s="482"/>
      <c r="I32" s="482"/>
      <c r="J32" s="482"/>
      <c r="K32" s="482"/>
      <c r="L32" s="482"/>
      <c r="M32" s="482"/>
      <c r="N32" s="156"/>
      <c r="O32" s="156"/>
      <c r="P32" s="156"/>
      <c r="Q32" s="156"/>
      <c r="R32" s="157"/>
    </row>
    <row r="33" spans="1:18" ht="15" customHeight="1" x14ac:dyDescent="0.25">
      <c r="A33" s="139"/>
      <c r="C33" s="474"/>
      <c r="D33" s="158"/>
      <c r="E33" s="156"/>
      <c r="F33" s="156"/>
      <c r="G33" s="156"/>
      <c r="H33" s="156"/>
      <c r="I33" s="156"/>
      <c r="J33" s="156"/>
      <c r="K33" s="156"/>
      <c r="L33" s="156"/>
      <c r="R33" s="157"/>
    </row>
    <row r="34" spans="1:18" ht="15.75" customHeight="1" x14ac:dyDescent="0.25">
      <c r="A34" s="139"/>
      <c r="C34" s="474"/>
      <c r="E34" s="447" t="s">
        <v>278</v>
      </c>
      <c r="F34" s="447"/>
      <c r="G34" s="447"/>
      <c r="H34" s="447"/>
      <c r="I34" s="447"/>
      <c r="J34" s="447"/>
      <c r="K34" s="447"/>
      <c r="L34" s="160"/>
      <c r="M34" s="160"/>
      <c r="R34" s="157"/>
    </row>
    <row r="35" spans="1:18" ht="55.5" customHeight="1" x14ac:dyDescent="0.25">
      <c r="A35" s="139"/>
      <c r="C35" s="474"/>
      <c r="E35" s="117" t="s">
        <v>271</v>
      </c>
      <c r="F35" s="122" t="str">
        <f>+K24</f>
        <v>Avance del ordenamiento
acumulado
(%)</v>
      </c>
      <c r="G35" s="123" t="s">
        <v>229</v>
      </c>
      <c r="H35" s="123" t="s">
        <v>230</v>
      </c>
      <c r="I35" s="123" t="s">
        <v>231</v>
      </c>
      <c r="J35" s="123" t="s">
        <v>232</v>
      </c>
      <c r="K35" s="123" t="s">
        <v>233</v>
      </c>
      <c r="R35" s="157"/>
    </row>
    <row r="36" spans="1:18" x14ac:dyDescent="0.25">
      <c r="A36" s="139"/>
      <c r="C36" s="474"/>
      <c r="E36" s="203">
        <v>1</v>
      </c>
      <c r="F36" s="124" t="str">
        <f>IFERROR((VLOOKUP(E36,$E$24:$M$31,7,FALSE)),"")</f>
        <v/>
      </c>
      <c r="G36" s="125"/>
      <c r="H36" s="125"/>
      <c r="I36" s="125"/>
      <c r="J36" s="125"/>
      <c r="K36" s="126" t="str">
        <f t="shared" ref="K36:K37" si="0">IFERROR((IF((F36+SUM(G36:J36))&gt;100%,"ERROR",(F36+SUM(G36:J36)))),"")</f>
        <v/>
      </c>
      <c r="R36" s="157"/>
    </row>
    <row r="37" spans="1:18" x14ac:dyDescent="0.25">
      <c r="A37" s="139"/>
      <c r="C37" s="474"/>
      <c r="E37" s="203"/>
      <c r="F37" s="124" t="str">
        <f t="shared" ref="F37:F41" si="1">IFERROR((VLOOKUP(E37,$E$24:$M$31,7,FALSE)),"")</f>
        <v/>
      </c>
      <c r="G37" s="125"/>
      <c r="H37" s="125"/>
      <c r="I37" s="125"/>
      <c r="J37" s="125"/>
      <c r="K37" s="126" t="str">
        <f t="shared" si="0"/>
        <v/>
      </c>
      <c r="R37" s="157"/>
    </row>
    <row r="38" spans="1:18" x14ac:dyDescent="0.25">
      <c r="A38" s="139"/>
      <c r="C38" s="474"/>
      <c r="E38" s="203"/>
      <c r="F38" s="124" t="str">
        <f t="shared" si="1"/>
        <v/>
      </c>
      <c r="G38" s="125"/>
      <c r="H38" s="125"/>
      <c r="I38" s="125"/>
      <c r="J38" s="125"/>
      <c r="K38" s="126" t="str">
        <f>IFERROR((IF((F38+SUM(G38:J38))&gt;100%,"ERROR",(F38+SUM(G38:J38)))),"")</f>
        <v/>
      </c>
      <c r="R38" s="157"/>
    </row>
    <row r="39" spans="1:18" x14ac:dyDescent="0.25">
      <c r="A39" s="139"/>
      <c r="C39" s="474"/>
      <c r="E39" s="203"/>
      <c r="F39" s="124" t="str">
        <f t="shared" si="1"/>
        <v/>
      </c>
      <c r="G39" s="127"/>
      <c r="H39" s="127"/>
      <c r="I39" s="127"/>
      <c r="J39" s="127"/>
      <c r="K39" s="126" t="str">
        <f t="shared" ref="K39:K41" si="2">IFERROR((IF((F39+SUM(G39:J39))&gt;100%,"ERROR",(F39+SUM(G39:J39)))),"")</f>
        <v/>
      </c>
      <c r="R39" s="157"/>
    </row>
    <row r="40" spans="1:18" x14ac:dyDescent="0.25">
      <c r="A40" s="139"/>
      <c r="C40" s="474"/>
      <c r="E40" s="203"/>
      <c r="F40" s="124" t="str">
        <f t="shared" si="1"/>
        <v/>
      </c>
      <c r="G40" s="128"/>
      <c r="H40" s="128"/>
      <c r="I40" s="128"/>
      <c r="J40" s="128"/>
      <c r="K40" s="126" t="str">
        <f t="shared" si="2"/>
        <v/>
      </c>
      <c r="R40" s="157"/>
    </row>
    <row r="41" spans="1:18" x14ac:dyDescent="0.25">
      <c r="A41" s="139"/>
      <c r="C41" s="474"/>
      <c r="E41" s="203"/>
      <c r="F41" s="124" t="str">
        <f t="shared" si="1"/>
        <v/>
      </c>
      <c r="G41" s="128"/>
      <c r="H41" s="128"/>
      <c r="I41" s="128"/>
      <c r="J41" s="128"/>
      <c r="K41" s="204" t="str">
        <f t="shared" si="2"/>
        <v/>
      </c>
      <c r="R41" s="157"/>
    </row>
    <row r="42" spans="1:18" x14ac:dyDescent="0.25">
      <c r="A42" s="139"/>
      <c r="C42" s="474"/>
      <c r="D42" s="75"/>
      <c r="E42" s="457" t="s">
        <v>234</v>
      </c>
      <c r="F42" s="458"/>
      <c r="G42" s="129" t="str">
        <f>IFERROR(AVERAGE(G36:G41),"")</f>
        <v/>
      </c>
      <c r="H42" s="130" t="str">
        <f t="shared" ref="H42:J42" si="3">IFERROR(AVERAGE(H36:H41),"")</f>
        <v/>
      </c>
      <c r="I42" s="130" t="str">
        <f t="shared" si="3"/>
        <v/>
      </c>
      <c r="J42" s="130" t="str">
        <f t="shared" si="3"/>
        <v/>
      </c>
      <c r="R42" s="157"/>
    </row>
    <row r="43" spans="1:18" ht="63.75" customHeight="1" x14ac:dyDescent="0.25">
      <c r="A43" s="139"/>
      <c r="C43" s="474"/>
      <c r="E43" s="448" t="s">
        <v>279</v>
      </c>
      <c r="F43" s="448"/>
      <c r="G43" s="448"/>
      <c r="H43" s="448"/>
      <c r="I43" s="448"/>
      <c r="J43" s="448"/>
      <c r="K43" s="449"/>
      <c r="L43" s="449"/>
      <c r="M43" s="162"/>
      <c r="N43" s="162"/>
      <c r="O43" s="162"/>
      <c r="P43" s="162"/>
      <c r="Q43" s="162"/>
      <c r="R43" s="157"/>
    </row>
    <row r="44" spans="1:18" x14ac:dyDescent="0.25">
      <c r="A44" s="139"/>
      <c r="C44" s="474"/>
      <c r="D44" s="75"/>
      <c r="E44" s="163"/>
      <c r="F44" s="163"/>
      <c r="G44" s="163"/>
      <c r="H44" s="163"/>
      <c r="I44" s="163"/>
      <c r="J44" s="163"/>
      <c r="K44" s="163"/>
      <c r="L44" s="163"/>
      <c r="M44" s="138"/>
      <c r="N44" s="138"/>
      <c r="O44" s="138"/>
      <c r="P44" s="138"/>
      <c r="Q44" s="138"/>
      <c r="R44" s="157"/>
    </row>
    <row r="45" spans="1:18" ht="15.75" customHeight="1" thickBot="1" x14ac:dyDescent="0.3">
      <c r="A45" s="139"/>
      <c r="C45" s="474"/>
      <c r="E45" s="447" t="s">
        <v>276</v>
      </c>
      <c r="F45" s="447"/>
      <c r="G45" s="447"/>
      <c r="H45" s="447"/>
      <c r="I45" s="447"/>
      <c r="J45" s="447"/>
      <c r="K45" s="447"/>
      <c r="L45" s="145"/>
      <c r="R45" s="157"/>
    </row>
    <row r="46" spans="1:18" ht="15.75" customHeight="1" thickBot="1" x14ac:dyDescent="0.3">
      <c r="A46" s="139"/>
      <c r="C46" s="474"/>
      <c r="E46" s="159"/>
      <c r="F46" s="159"/>
      <c r="G46" s="455" t="s">
        <v>229</v>
      </c>
      <c r="H46" s="456"/>
      <c r="I46" s="455" t="s">
        <v>230</v>
      </c>
      <c r="J46" s="456"/>
      <c r="K46" s="455" t="s">
        <v>231</v>
      </c>
      <c r="L46" s="456"/>
      <c r="M46" s="455" t="s">
        <v>232</v>
      </c>
      <c r="N46" s="456"/>
      <c r="O46" s="439" t="s">
        <v>233</v>
      </c>
      <c r="P46" s="441" t="s">
        <v>240</v>
      </c>
      <c r="R46" s="157"/>
    </row>
    <row r="47" spans="1:18" ht="36" customHeight="1" thickBot="1" x14ac:dyDescent="0.3">
      <c r="A47" s="139"/>
      <c r="C47" s="474"/>
      <c r="E47" s="200" t="s">
        <v>228</v>
      </c>
      <c r="F47" s="201" t="str">
        <f>+E35</f>
        <v>Nombre del ecosistema de manglar</v>
      </c>
      <c r="G47" s="200" t="s">
        <v>235</v>
      </c>
      <c r="H47" s="202" t="s">
        <v>229</v>
      </c>
      <c r="I47" s="200" t="s">
        <v>236</v>
      </c>
      <c r="J47" s="202" t="s">
        <v>237</v>
      </c>
      <c r="K47" s="200" t="s">
        <v>238</v>
      </c>
      <c r="L47" s="202" t="s">
        <v>231</v>
      </c>
      <c r="M47" s="200" t="s">
        <v>239</v>
      </c>
      <c r="N47" s="202" t="s">
        <v>232</v>
      </c>
      <c r="O47" s="440"/>
      <c r="P47" s="442"/>
      <c r="R47" s="157"/>
    </row>
    <row r="48" spans="1:18" x14ac:dyDescent="0.25">
      <c r="A48" s="139"/>
      <c r="C48" s="474"/>
      <c r="E48" s="197">
        <v>1</v>
      </c>
      <c r="F48" s="185">
        <f t="shared" ref="F48:F53" si="4">IF(ISBLANK(E36),"",E36)</f>
        <v>1</v>
      </c>
      <c r="G48" s="186"/>
      <c r="H48" s="198"/>
      <c r="I48" s="186"/>
      <c r="J48" s="198"/>
      <c r="K48" s="186"/>
      <c r="L48" s="198"/>
      <c r="M48" s="186"/>
      <c r="N48" s="198"/>
      <c r="O48" s="199">
        <f>SUM(G48:N48)</f>
        <v>0</v>
      </c>
      <c r="P48" s="205"/>
      <c r="R48" s="157"/>
    </row>
    <row r="49" spans="1:18" x14ac:dyDescent="0.25">
      <c r="A49" s="139"/>
      <c r="C49" s="474"/>
      <c r="E49" s="188">
        <f>+E48+1</f>
        <v>2</v>
      </c>
      <c r="F49" s="131" t="str">
        <f t="shared" si="4"/>
        <v/>
      </c>
      <c r="G49" s="180"/>
      <c r="H49" s="181"/>
      <c r="I49" s="180"/>
      <c r="J49" s="181"/>
      <c r="K49" s="180"/>
      <c r="L49" s="181"/>
      <c r="M49" s="180"/>
      <c r="N49" s="181"/>
      <c r="O49" s="193">
        <f t="shared" ref="O49:O53" si="5">SUM(G49:N49)</f>
        <v>0</v>
      </c>
      <c r="P49" s="206"/>
      <c r="R49" s="157"/>
    </row>
    <row r="50" spans="1:18" x14ac:dyDescent="0.25">
      <c r="A50" s="139"/>
      <c r="C50" s="474"/>
      <c r="E50" s="187">
        <v>2</v>
      </c>
      <c r="F50" s="131" t="str">
        <f t="shared" si="4"/>
        <v/>
      </c>
      <c r="G50" s="180"/>
      <c r="H50" s="181"/>
      <c r="I50" s="180"/>
      <c r="J50" s="181"/>
      <c r="K50" s="180"/>
      <c r="L50" s="181"/>
      <c r="M50" s="180"/>
      <c r="N50" s="181"/>
      <c r="O50" s="193">
        <f t="shared" si="5"/>
        <v>0</v>
      </c>
      <c r="P50" s="206"/>
      <c r="R50" s="157"/>
    </row>
    <row r="51" spans="1:18" x14ac:dyDescent="0.25">
      <c r="A51" s="139"/>
      <c r="C51" s="474"/>
      <c r="E51" s="188">
        <f t="shared" ref="E51" si="6">+E50+1</f>
        <v>3</v>
      </c>
      <c r="F51" s="131" t="str">
        <f t="shared" si="4"/>
        <v/>
      </c>
      <c r="G51" s="180"/>
      <c r="H51" s="182"/>
      <c r="I51" s="180"/>
      <c r="J51" s="182"/>
      <c r="K51" s="180"/>
      <c r="L51" s="182"/>
      <c r="M51" s="180"/>
      <c r="N51" s="182"/>
      <c r="O51" s="193">
        <f t="shared" si="5"/>
        <v>0</v>
      </c>
      <c r="P51" s="206"/>
      <c r="R51" s="157"/>
    </row>
    <row r="52" spans="1:18" x14ac:dyDescent="0.25">
      <c r="A52" s="139"/>
      <c r="C52" s="474"/>
      <c r="E52" s="187">
        <v>3</v>
      </c>
      <c r="F52" s="131" t="str">
        <f t="shared" si="4"/>
        <v/>
      </c>
      <c r="G52" s="180"/>
      <c r="H52" s="182"/>
      <c r="I52" s="180"/>
      <c r="J52" s="182"/>
      <c r="K52" s="180"/>
      <c r="L52" s="182"/>
      <c r="M52" s="180"/>
      <c r="N52" s="182"/>
      <c r="O52" s="193">
        <f t="shared" si="5"/>
        <v>0</v>
      </c>
      <c r="P52" s="206"/>
      <c r="R52" s="157"/>
    </row>
    <row r="53" spans="1:18" ht="15.75" thickBot="1" x14ac:dyDescent="0.3">
      <c r="A53" s="139"/>
      <c r="C53" s="474"/>
      <c r="E53" s="192">
        <f t="shared" ref="E53" si="7">+E52+1</f>
        <v>4</v>
      </c>
      <c r="F53" s="189" t="str">
        <f t="shared" si="4"/>
        <v/>
      </c>
      <c r="G53" s="190"/>
      <c r="H53" s="191"/>
      <c r="I53" s="190"/>
      <c r="J53" s="191"/>
      <c r="K53" s="190"/>
      <c r="L53" s="191"/>
      <c r="M53" s="190"/>
      <c r="N53" s="191"/>
      <c r="O53" s="194">
        <f t="shared" si="5"/>
        <v>0</v>
      </c>
      <c r="P53" s="207"/>
      <c r="R53" s="157"/>
    </row>
    <row r="54" spans="1:18" ht="15.75" thickBot="1" x14ac:dyDescent="0.3">
      <c r="A54" s="139"/>
      <c r="C54" s="474"/>
      <c r="E54" s="451" t="s">
        <v>241</v>
      </c>
      <c r="F54" s="452"/>
      <c r="G54" s="183" t="str">
        <f>IFERROR(AVERAGE(G48:G53),"")</f>
        <v/>
      </c>
      <c r="H54" s="184" t="str">
        <f>IFERROR(AVERAGE(H48:H53),"")</f>
        <v/>
      </c>
      <c r="I54" s="183" t="str">
        <f t="shared" ref="I54:N54" si="8">IFERROR(AVERAGE(I48:I53),"")</f>
        <v/>
      </c>
      <c r="J54" s="184" t="str">
        <f t="shared" si="8"/>
        <v/>
      </c>
      <c r="K54" s="183" t="str">
        <f t="shared" si="8"/>
        <v/>
      </c>
      <c r="L54" s="184" t="str">
        <f t="shared" si="8"/>
        <v/>
      </c>
      <c r="M54" s="183" t="str">
        <f t="shared" si="8"/>
        <v/>
      </c>
      <c r="N54" s="184" t="str">
        <f t="shared" si="8"/>
        <v/>
      </c>
      <c r="O54" s="196">
        <f>AVERAGE(O48:O53)</f>
        <v>0</v>
      </c>
      <c r="P54" s="195"/>
      <c r="R54" s="157"/>
    </row>
    <row r="55" spans="1:18" ht="20.25" customHeight="1" x14ac:dyDescent="0.25">
      <c r="A55" s="139"/>
      <c r="C55" s="474"/>
      <c r="D55" s="75"/>
      <c r="E55" s="453" t="s">
        <v>282</v>
      </c>
      <c r="F55" s="453"/>
      <c r="G55" s="453"/>
      <c r="H55" s="453"/>
      <c r="I55" s="453"/>
      <c r="J55" s="453"/>
      <c r="K55" s="453"/>
      <c r="L55" s="453"/>
      <c r="M55" s="164"/>
      <c r="N55" s="164"/>
      <c r="O55" s="164"/>
      <c r="P55" s="164"/>
      <c r="Q55" s="164"/>
      <c r="R55" s="157"/>
    </row>
    <row r="56" spans="1:18" ht="42.75" customHeight="1" x14ac:dyDescent="0.25">
      <c r="A56" s="139"/>
      <c r="C56" s="474"/>
      <c r="D56" s="75"/>
      <c r="E56" s="453"/>
      <c r="F56" s="453"/>
      <c r="G56" s="453"/>
      <c r="H56" s="453"/>
      <c r="I56" s="453"/>
      <c r="J56" s="453"/>
      <c r="K56" s="453"/>
      <c r="L56" s="453"/>
      <c r="M56" s="164"/>
      <c r="N56" s="164"/>
      <c r="O56" s="164"/>
      <c r="P56" s="164"/>
      <c r="Q56" s="164"/>
      <c r="R56" s="157"/>
    </row>
    <row r="57" spans="1:18" ht="20.25" customHeight="1" x14ac:dyDescent="0.25">
      <c r="A57" s="139"/>
      <c r="C57" s="474"/>
      <c r="D57" s="75"/>
      <c r="E57" s="164"/>
      <c r="F57" s="164"/>
      <c r="G57" s="164"/>
      <c r="H57" s="164"/>
      <c r="I57" s="164"/>
      <c r="J57" s="164"/>
      <c r="K57" s="164"/>
      <c r="L57" s="164"/>
      <c r="R57" s="157"/>
    </row>
    <row r="58" spans="1:18" ht="15" customHeight="1" x14ac:dyDescent="0.25">
      <c r="A58" s="139"/>
      <c r="C58" s="474"/>
      <c r="D58" s="75"/>
      <c r="E58" s="447" t="s">
        <v>280</v>
      </c>
      <c r="F58" s="447"/>
      <c r="G58" s="447"/>
      <c r="H58" s="447"/>
      <c r="I58" s="447"/>
      <c r="J58" s="447"/>
      <c r="K58" s="447"/>
      <c r="L58" s="447"/>
      <c r="R58" s="157"/>
    </row>
    <row r="59" spans="1:18" ht="15.75" thickBot="1" x14ac:dyDescent="0.3">
      <c r="A59" s="139"/>
      <c r="C59" s="474"/>
      <c r="D59" s="75"/>
      <c r="E59" s="159"/>
      <c r="F59" s="159"/>
      <c r="G59" s="159"/>
      <c r="H59" s="159"/>
      <c r="I59" s="159"/>
      <c r="J59" s="159"/>
      <c r="K59" s="159"/>
      <c r="L59" s="145"/>
      <c r="R59" s="157"/>
    </row>
    <row r="60" spans="1:18" ht="24.75" thickBot="1" x14ac:dyDescent="0.3">
      <c r="A60" s="139"/>
      <c r="C60" s="474"/>
      <c r="D60" s="75"/>
      <c r="E60" s="218" t="str">
        <f>+F47</f>
        <v>Nombre del ecosistema de manglar</v>
      </c>
      <c r="F60" s="214" t="s">
        <v>229</v>
      </c>
      <c r="G60" s="209" t="s">
        <v>230</v>
      </c>
      <c r="H60" s="209" t="s">
        <v>231</v>
      </c>
      <c r="I60" s="231" t="s">
        <v>232</v>
      </c>
      <c r="J60" s="232" t="s">
        <v>242</v>
      </c>
      <c r="K60" s="137"/>
      <c r="L60" s="145"/>
      <c r="R60" s="157"/>
    </row>
    <row r="61" spans="1:18" x14ac:dyDescent="0.25">
      <c r="A61" s="139"/>
      <c r="C61" s="474"/>
      <c r="D61" s="75"/>
      <c r="E61" s="219">
        <f>+F48</f>
        <v>1</v>
      </c>
      <c r="F61" s="215" t="str">
        <f t="shared" ref="F61:F66" si="9">IFERROR(H48/G36,"")</f>
        <v/>
      </c>
      <c r="G61" s="208" t="str">
        <f t="shared" ref="G61:G66" si="10">IFERROR(J48/H36,"")</f>
        <v/>
      </c>
      <c r="H61" s="208" t="str">
        <f t="shared" ref="H61:H66" si="11">IFERROR(L48/I36,"")</f>
        <v/>
      </c>
      <c r="I61" s="225" t="str">
        <f t="shared" ref="I61:I66" si="12">IFERROR(N48/J36,"")</f>
        <v/>
      </c>
      <c r="J61" s="228">
        <f>IFERROR((IF((K25+SUM(F61:I61))&gt;100%,"ERROR",(K25+SUM(F61:I61)))),"")</f>
        <v>0.55000000000000004</v>
      </c>
      <c r="K61" s="165"/>
      <c r="L61" s="145"/>
      <c r="R61" s="157"/>
    </row>
    <row r="62" spans="1:18" x14ac:dyDescent="0.25">
      <c r="A62" s="139"/>
      <c r="C62" s="474"/>
      <c r="D62" s="75"/>
      <c r="E62" s="220" t="str">
        <f>+F49</f>
        <v/>
      </c>
      <c r="F62" s="216" t="str">
        <f t="shared" si="9"/>
        <v/>
      </c>
      <c r="G62" s="132" t="str">
        <f t="shared" si="10"/>
        <v/>
      </c>
      <c r="H62" s="132" t="str">
        <f t="shared" si="11"/>
        <v/>
      </c>
      <c r="I62" s="226" t="str">
        <f t="shared" si="12"/>
        <v/>
      </c>
      <c r="J62" s="229">
        <f t="shared" ref="J62:J66" si="13">IFERROR((IF((K26+SUM(F62:I62))&gt;100%,"ERROR",(K26+SUM(F62:I62)))),"")</f>
        <v>0</v>
      </c>
      <c r="K62" s="165"/>
      <c r="L62" s="145"/>
      <c r="R62" s="157"/>
    </row>
    <row r="63" spans="1:18" x14ac:dyDescent="0.25">
      <c r="A63" s="139"/>
      <c r="C63" s="474"/>
      <c r="D63" s="75"/>
      <c r="E63" s="220" t="str">
        <f t="shared" ref="E63:E66" si="14">+F50</f>
        <v/>
      </c>
      <c r="F63" s="216" t="str">
        <f t="shared" si="9"/>
        <v/>
      </c>
      <c r="G63" s="132" t="str">
        <f t="shared" si="10"/>
        <v/>
      </c>
      <c r="H63" s="132" t="str">
        <f t="shared" si="11"/>
        <v/>
      </c>
      <c r="I63" s="226" t="str">
        <f t="shared" si="12"/>
        <v/>
      </c>
      <c r="J63" s="229">
        <f t="shared" si="13"/>
        <v>0</v>
      </c>
      <c r="K63" s="165"/>
      <c r="L63" s="145"/>
      <c r="R63" s="157"/>
    </row>
    <row r="64" spans="1:18" x14ac:dyDescent="0.25">
      <c r="A64" s="139"/>
      <c r="C64" s="474"/>
      <c r="D64" s="75"/>
      <c r="E64" s="220" t="str">
        <f t="shared" si="14"/>
        <v/>
      </c>
      <c r="F64" s="216" t="str">
        <f t="shared" si="9"/>
        <v/>
      </c>
      <c r="G64" s="132" t="str">
        <f t="shared" si="10"/>
        <v/>
      </c>
      <c r="H64" s="132" t="str">
        <f t="shared" si="11"/>
        <v/>
      </c>
      <c r="I64" s="226" t="str">
        <f t="shared" si="12"/>
        <v/>
      </c>
      <c r="J64" s="229">
        <f t="shared" si="13"/>
        <v>0</v>
      </c>
      <c r="K64" s="165"/>
      <c r="L64" s="145"/>
      <c r="R64" s="157"/>
    </row>
    <row r="65" spans="1:18" x14ac:dyDescent="0.25">
      <c r="A65" s="139"/>
      <c r="C65" s="474"/>
      <c r="D65" s="75"/>
      <c r="E65" s="220" t="str">
        <f t="shared" si="14"/>
        <v/>
      </c>
      <c r="F65" s="216" t="str">
        <f t="shared" si="9"/>
        <v/>
      </c>
      <c r="G65" s="132" t="str">
        <f t="shared" si="10"/>
        <v/>
      </c>
      <c r="H65" s="132" t="str">
        <f t="shared" si="11"/>
        <v/>
      </c>
      <c r="I65" s="226" t="str">
        <f t="shared" si="12"/>
        <v/>
      </c>
      <c r="J65" s="229">
        <f t="shared" si="13"/>
        <v>0</v>
      </c>
      <c r="K65" s="165"/>
      <c r="L65" s="145"/>
      <c r="R65" s="157"/>
    </row>
    <row r="66" spans="1:18" ht="15.75" thickBot="1" x14ac:dyDescent="0.3">
      <c r="A66" s="139"/>
      <c r="C66" s="474"/>
      <c r="D66" s="75"/>
      <c r="E66" s="221" t="str">
        <f t="shared" si="14"/>
        <v/>
      </c>
      <c r="F66" s="217" t="str">
        <f t="shared" si="9"/>
        <v/>
      </c>
      <c r="G66" s="211" t="str">
        <f t="shared" si="10"/>
        <v/>
      </c>
      <c r="H66" s="211" t="str">
        <f t="shared" si="11"/>
        <v/>
      </c>
      <c r="I66" s="227" t="str">
        <f t="shared" si="12"/>
        <v/>
      </c>
      <c r="J66" s="230">
        <f t="shared" si="13"/>
        <v>0</v>
      </c>
      <c r="K66" s="165"/>
      <c r="L66" s="145"/>
      <c r="R66" s="157"/>
    </row>
    <row r="67" spans="1:18" ht="29.25" customHeight="1" thickBot="1" x14ac:dyDescent="0.3">
      <c r="A67" s="139"/>
      <c r="C67" s="474"/>
      <c r="D67" s="75"/>
      <c r="E67" s="222" t="s">
        <v>243</v>
      </c>
      <c r="F67" s="233" t="str">
        <f>IFERROR(AVERAGE(F61:F66),"")</f>
        <v/>
      </c>
      <c r="G67" s="212" t="str">
        <f t="shared" ref="G67:I67" si="15">IFERROR(AVERAGE(G61:G66),"")</f>
        <v/>
      </c>
      <c r="H67" s="212" t="str">
        <f t="shared" si="15"/>
        <v/>
      </c>
      <c r="I67" s="213" t="str">
        <f t="shared" si="15"/>
        <v/>
      </c>
      <c r="J67" s="195"/>
      <c r="K67" s="166"/>
      <c r="L67" s="454"/>
      <c r="M67" s="454"/>
      <c r="N67" s="454"/>
      <c r="O67" s="454"/>
      <c r="P67" s="454"/>
      <c r="Q67" s="454"/>
      <c r="R67" s="157"/>
    </row>
    <row r="68" spans="1:18" ht="16.5" customHeight="1" x14ac:dyDescent="0.25">
      <c r="A68" s="139"/>
      <c r="C68" s="474"/>
      <c r="D68" s="75"/>
      <c r="E68" s="178"/>
      <c r="F68" s="179"/>
      <c r="G68" s="179"/>
      <c r="H68" s="179"/>
      <c r="I68" s="179"/>
      <c r="J68" s="179"/>
      <c r="K68" s="166"/>
      <c r="L68" s="177"/>
      <c r="M68" s="177"/>
      <c r="N68" s="177"/>
      <c r="O68" s="177"/>
      <c r="P68" s="177"/>
      <c r="Q68" s="177"/>
      <c r="R68" s="157"/>
    </row>
    <row r="69" spans="1:18" ht="16.5" customHeight="1" thickBot="1" x14ac:dyDescent="0.3">
      <c r="A69" s="139"/>
      <c r="C69" s="474"/>
      <c r="D69" s="75"/>
      <c r="E69" s="450" t="s">
        <v>191</v>
      </c>
      <c r="F69" s="450"/>
      <c r="G69" s="450"/>
      <c r="H69" s="179"/>
      <c r="I69" s="179"/>
      <c r="J69" s="179"/>
      <c r="K69" s="166"/>
      <c r="L69" s="177"/>
      <c r="M69" s="177"/>
      <c r="N69" s="177"/>
      <c r="O69" s="177"/>
      <c r="P69" s="177"/>
      <c r="Q69" s="177"/>
      <c r="R69" s="157"/>
    </row>
    <row r="70" spans="1:18" ht="29.25" customHeight="1" thickBot="1" x14ac:dyDescent="0.3">
      <c r="A70" s="139"/>
      <c r="C70" s="474"/>
      <c r="D70" s="75"/>
      <c r="E70" s="218" t="str">
        <f t="shared" ref="E70:E76" si="16">+E60</f>
        <v>Nombre del ecosistema de manglar</v>
      </c>
      <c r="F70" s="214" t="s">
        <v>229</v>
      </c>
      <c r="G70" s="209" t="s">
        <v>230</v>
      </c>
      <c r="H70" s="209" t="s">
        <v>231</v>
      </c>
      <c r="I70" s="209" t="s">
        <v>232</v>
      </c>
      <c r="J70" s="210" t="s">
        <v>242</v>
      </c>
      <c r="K70" s="166"/>
      <c r="L70" s="177"/>
      <c r="M70" s="177"/>
      <c r="N70" s="177"/>
      <c r="O70" s="177"/>
      <c r="P70" s="177"/>
      <c r="Q70" s="177"/>
      <c r="R70" s="157"/>
    </row>
    <row r="71" spans="1:18" ht="16.5" customHeight="1" x14ac:dyDescent="0.25">
      <c r="A71" s="139"/>
      <c r="C71" s="474"/>
      <c r="D71" s="75"/>
      <c r="E71" s="235">
        <f t="shared" si="16"/>
        <v>1</v>
      </c>
      <c r="F71" s="236" t="str">
        <f>IFERROR(IF(IF(SUM($G48:I$48)&lt;&gt;100%,"",SUM($G48:I$48)),1,0),"")</f>
        <v/>
      </c>
      <c r="G71" s="237" t="str">
        <f>IFERROR(IF(IF(SUM($J48:K$48)&lt;&gt;100%,"",SUM($J48:K$48)),1,0),"")</f>
        <v/>
      </c>
      <c r="H71" s="237" t="str">
        <f>IFERROR(IF(IF(SUM($L48:M$48)&lt;&gt;100%,"",SUM($L48:M$48)),1,0),"")</f>
        <v/>
      </c>
      <c r="I71" s="237" t="str">
        <f>IFERROR(IF(IF(SUM($N48:N$48)&lt;&gt;100%,"",SUM($N48:N$48)),1,0),"")</f>
        <v/>
      </c>
      <c r="J71" s="238">
        <f>SUM(F71:I71)</f>
        <v>0</v>
      </c>
      <c r="K71" s="166"/>
      <c r="L71" s="177"/>
      <c r="M71" s="177"/>
      <c r="N71" s="177"/>
      <c r="O71" s="177"/>
      <c r="P71" s="177"/>
      <c r="Q71" s="177"/>
      <c r="R71" s="157"/>
    </row>
    <row r="72" spans="1:18" ht="16.5" customHeight="1" x14ac:dyDescent="0.25">
      <c r="A72" s="139"/>
      <c r="C72" s="474"/>
      <c r="D72" s="75"/>
      <c r="E72" s="220" t="str">
        <f t="shared" si="16"/>
        <v/>
      </c>
      <c r="F72" s="224" t="str">
        <f>IFERROR(IF(IF(SUM($G$48:I49)&lt;&gt;100%,"",SUM($G$48:I49)),1,0),"")</f>
        <v/>
      </c>
      <c r="G72" s="223" t="str">
        <f>IFERROR(IF(IF(SUM($J$48:K49)&lt;&gt;100%,"",SUM($J$48:K49)),1,0),"")</f>
        <v/>
      </c>
      <c r="H72" s="223" t="str">
        <f>IFERROR(IF(IF(SUM($L$48:M49)&lt;&gt;100%,"",SUM($L$48:M49)),1,0),"")</f>
        <v/>
      </c>
      <c r="I72" s="223" t="str">
        <f>IFERROR(IF(IF(SUM($N$48:N49)&lt;&gt;100%,"",SUM($N$48:N49)),1,0),"")</f>
        <v/>
      </c>
      <c r="J72" s="234">
        <f t="shared" ref="J72:J76" si="17">SUM(F72:I72)</f>
        <v>0</v>
      </c>
      <c r="K72" s="166"/>
      <c r="L72" s="177"/>
      <c r="M72" s="177"/>
      <c r="N72" s="177"/>
      <c r="O72" s="177"/>
      <c r="P72" s="177"/>
      <c r="Q72" s="177"/>
      <c r="R72" s="157"/>
    </row>
    <row r="73" spans="1:18" ht="16.5" customHeight="1" x14ac:dyDescent="0.25">
      <c r="A73" s="139"/>
      <c r="C73" s="474"/>
      <c r="D73" s="75"/>
      <c r="E73" s="220" t="str">
        <f t="shared" si="16"/>
        <v/>
      </c>
      <c r="F73" s="224" t="str">
        <f>IFERROR(IF(IF(SUM($G$48:I50)&lt;&gt;100%,"",SUM($G$48:I50)),1,0),"")</f>
        <v/>
      </c>
      <c r="G73" s="223" t="str">
        <f>IFERROR(IF(IF(SUM($J$48:K50)&lt;&gt;100%,"",SUM($J$48:K50)),1,0),"")</f>
        <v/>
      </c>
      <c r="H73" s="223" t="str">
        <f>IFERROR(IF(IF(SUM($L$48:M50)&lt;&gt;100%,"",SUM($L$48:M50)),1,0),"")</f>
        <v/>
      </c>
      <c r="I73" s="223" t="str">
        <f>IFERROR(IF(IF(SUM($N$48:N50)&lt;&gt;100%,"",SUM($N$48:N50)),1,0),"")</f>
        <v/>
      </c>
      <c r="J73" s="234">
        <f t="shared" si="17"/>
        <v>0</v>
      </c>
      <c r="K73" s="166"/>
      <c r="L73" s="177"/>
      <c r="M73" s="177"/>
      <c r="N73" s="177"/>
      <c r="O73" s="177"/>
      <c r="P73" s="177"/>
      <c r="Q73" s="177"/>
      <c r="R73" s="157"/>
    </row>
    <row r="74" spans="1:18" ht="16.5" customHeight="1" x14ac:dyDescent="0.25">
      <c r="A74" s="139"/>
      <c r="C74" s="474"/>
      <c r="D74" s="75"/>
      <c r="E74" s="220" t="str">
        <f t="shared" si="16"/>
        <v/>
      </c>
      <c r="F74" s="224" t="str">
        <f>IFERROR(IF(IF(SUM($G$48:I51)&lt;&gt;100%,"",SUM($G$48:I51)),1,0),"")</f>
        <v/>
      </c>
      <c r="G74" s="223" t="str">
        <f>IFERROR(IF(IF(SUM($J$48:K51)&lt;&gt;100%,"",SUM($J$48:K51)),1,0),"")</f>
        <v/>
      </c>
      <c r="H74" s="223" t="str">
        <f>IFERROR(IF(IF(SUM($L$48:M51)&lt;&gt;100%,"",SUM($L$48:M51)),1,0),"")</f>
        <v/>
      </c>
      <c r="I74" s="223" t="str">
        <f>IFERROR(IF(IF(SUM($N$48:N51)&lt;&gt;100%,"",SUM($N$48:N51)),1,0),"")</f>
        <v/>
      </c>
      <c r="J74" s="234">
        <f t="shared" si="17"/>
        <v>0</v>
      </c>
      <c r="K74" s="166"/>
      <c r="L74" s="177"/>
      <c r="M74" s="177"/>
      <c r="N74" s="177"/>
      <c r="O74" s="177"/>
      <c r="P74" s="177"/>
      <c r="Q74" s="177"/>
      <c r="R74" s="157"/>
    </row>
    <row r="75" spans="1:18" ht="16.5" customHeight="1" x14ac:dyDescent="0.25">
      <c r="A75" s="139"/>
      <c r="C75" s="474"/>
      <c r="D75" s="75"/>
      <c r="E75" s="220" t="str">
        <f t="shared" si="16"/>
        <v/>
      </c>
      <c r="F75" s="224" t="str">
        <f>IFERROR(IF(IF(SUM($G$48:I52)&lt;&gt;100%,"",SUM($G$48:I52)),1,0),"")</f>
        <v/>
      </c>
      <c r="G75" s="223" t="str">
        <f>IFERROR(IF(IF(SUM($J$48:K52)&lt;&gt;100%,"",SUM($J$48:K52)),1,0),"")</f>
        <v/>
      </c>
      <c r="H75" s="223" t="str">
        <f>IFERROR(IF(IF(SUM($L$48:M52)&lt;&gt;100%,"",SUM($L$48:M52)),1,0),"")</f>
        <v/>
      </c>
      <c r="I75" s="223" t="str">
        <f>IFERROR(IF(IF(SUM($N$48:N52)&lt;&gt;100%,"",SUM($N$48:N52)),1,0),"")</f>
        <v/>
      </c>
      <c r="J75" s="234">
        <f t="shared" si="17"/>
        <v>0</v>
      </c>
      <c r="K75" s="166"/>
      <c r="L75" s="177"/>
      <c r="M75" s="177"/>
      <c r="N75" s="177"/>
      <c r="O75" s="177"/>
      <c r="P75" s="177"/>
      <c r="Q75" s="177"/>
      <c r="R75" s="157"/>
    </row>
    <row r="76" spans="1:18" ht="16.5" customHeight="1" thickBot="1" x14ac:dyDescent="0.3">
      <c r="A76" s="139"/>
      <c r="C76" s="474"/>
      <c r="D76" s="75"/>
      <c r="E76" s="221" t="str">
        <f t="shared" si="16"/>
        <v/>
      </c>
      <c r="F76" s="239" t="str">
        <f>IFERROR(IF(IF(SUM($G$48:I53)&lt;&gt;100%,"",SUM($G$48:I53)),1,0),"")</f>
        <v/>
      </c>
      <c r="G76" s="240" t="str">
        <f>IFERROR(IF(IF(SUM($J$48:K53)&lt;&gt;100%,"",SUM($J$48:K53)),1,0),"")</f>
        <v/>
      </c>
      <c r="H76" s="240" t="str">
        <f>IFERROR(IF(IF(SUM($L$48:M53)&lt;&gt;100%,"",SUM($L$48:M53)),1,0),"")</f>
        <v/>
      </c>
      <c r="I76" s="240" t="str">
        <f>IFERROR(IF(IF(SUM($N$48:N53)&lt;&gt;100%,"",SUM($N$48:N53)),1,0),"")</f>
        <v/>
      </c>
      <c r="J76" s="241">
        <f t="shared" si="17"/>
        <v>0</v>
      </c>
      <c r="K76" s="166"/>
      <c r="L76" s="177"/>
      <c r="M76" s="177"/>
      <c r="N76" s="177"/>
      <c r="O76" s="177"/>
      <c r="P76" s="177"/>
      <c r="Q76" s="177"/>
      <c r="R76" s="157"/>
    </row>
    <row r="77" spans="1:18" ht="18" customHeight="1" thickBot="1" x14ac:dyDescent="0.3">
      <c r="A77" s="139"/>
      <c r="C77" s="475"/>
      <c r="D77" s="134"/>
      <c r="E77" s="135"/>
      <c r="F77" s="135"/>
      <c r="G77" s="135"/>
      <c r="H77" s="135"/>
      <c r="I77" s="135"/>
      <c r="J77" s="135"/>
      <c r="K77" s="135"/>
      <c r="L77" s="135"/>
      <c r="M77" s="135"/>
      <c r="N77" s="135"/>
      <c r="O77" s="135"/>
      <c r="P77" s="135"/>
      <c r="Q77" s="135"/>
      <c r="R77" s="157"/>
    </row>
    <row r="78" spans="1:18" ht="18" customHeight="1" thickBot="1" x14ac:dyDescent="0.3">
      <c r="A78" s="167"/>
      <c r="B78" s="135"/>
      <c r="C78" s="168"/>
      <c r="D78" s="134"/>
      <c r="E78" s="135"/>
      <c r="F78" s="135"/>
      <c r="G78" s="135"/>
      <c r="H78" s="135"/>
      <c r="I78" s="135"/>
      <c r="J78" s="135"/>
      <c r="K78" s="135"/>
      <c r="L78" s="135"/>
      <c r="M78" s="135"/>
      <c r="N78" s="135"/>
      <c r="O78" s="135"/>
      <c r="P78" s="135"/>
      <c r="Q78" s="135"/>
      <c r="R78" s="133"/>
    </row>
    <row r="79" spans="1:18" ht="18" customHeight="1" x14ac:dyDescent="0.25">
      <c r="C79" s="140"/>
      <c r="D79" s="175"/>
    </row>
    <row r="80" spans="1:18" ht="18" customHeight="1" thickBot="1" x14ac:dyDescent="0.3">
      <c r="C80" s="140"/>
      <c r="D80" s="175"/>
    </row>
    <row r="81" spans="1:18" ht="17.25" thickBot="1" x14ac:dyDescent="0.35">
      <c r="A81" s="169"/>
      <c r="B81" s="172"/>
      <c r="C81" s="172"/>
      <c r="D81" s="173"/>
      <c r="E81" s="174"/>
      <c r="F81" s="174"/>
      <c r="G81" s="174"/>
      <c r="H81" s="174"/>
      <c r="I81" s="174"/>
      <c r="J81" s="174"/>
      <c r="K81" s="174"/>
      <c r="L81" s="174"/>
      <c r="M81" s="171"/>
      <c r="N81" s="114"/>
      <c r="O81" s="114"/>
      <c r="P81" s="114"/>
      <c r="Q81" s="114"/>
      <c r="R81" s="115"/>
    </row>
    <row r="82" spans="1:18" ht="17.25" customHeight="1" thickBot="1" x14ac:dyDescent="0.35">
      <c r="A82" s="170"/>
      <c r="B82" s="487" t="s">
        <v>244</v>
      </c>
      <c r="C82" s="488"/>
      <c r="D82" s="489"/>
      <c r="E82" s="489"/>
      <c r="F82" s="488"/>
      <c r="G82" s="488"/>
      <c r="H82" s="488"/>
      <c r="I82" s="488"/>
      <c r="J82" s="488"/>
      <c r="K82" s="488"/>
      <c r="L82" s="488"/>
      <c r="M82" s="488"/>
      <c r="N82" s="488"/>
      <c r="O82" s="488"/>
      <c r="P82" s="490"/>
      <c r="R82" s="116"/>
    </row>
    <row r="83" spans="1:18" ht="15" customHeight="1" x14ac:dyDescent="0.3">
      <c r="A83" s="170"/>
      <c r="B83" s="491">
        <v>1</v>
      </c>
      <c r="C83" s="492"/>
      <c r="D83" s="497" t="s">
        <v>162</v>
      </c>
      <c r="E83" s="498"/>
      <c r="F83" s="479"/>
      <c r="G83" s="480"/>
      <c r="H83" s="480"/>
      <c r="I83" s="480"/>
      <c r="J83" s="480"/>
      <c r="K83" s="480"/>
      <c r="L83" s="480"/>
      <c r="M83" s="480"/>
      <c r="N83" s="480"/>
      <c r="O83" s="480"/>
      <c r="P83" s="481"/>
      <c r="R83" s="116"/>
    </row>
    <row r="84" spans="1:18" ht="15" customHeight="1" x14ac:dyDescent="0.3">
      <c r="A84" s="170"/>
      <c r="B84" s="493"/>
      <c r="C84" s="494"/>
      <c r="D84" s="499" t="s">
        <v>1</v>
      </c>
      <c r="E84" s="500"/>
      <c r="F84" s="459"/>
      <c r="G84" s="460"/>
      <c r="H84" s="460"/>
      <c r="I84" s="460"/>
      <c r="J84" s="460"/>
      <c r="K84" s="460"/>
      <c r="L84" s="460"/>
      <c r="M84" s="460"/>
      <c r="N84" s="460"/>
      <c r="O84" s="460"/>
      <c r="P84" s="461"/>
      <c r="R84" s="116"/>
    </row>
    <row r="85" spans="1:18" ht="15" customHeight="1" x14ac:dyDescent="0.3">
      <c r="A85" s="170"/>
      <c r="B85" s="493"/>
      <c r="C85" s="494"/>
      <c r="D85" s="499" t="s">
        <v>245</v>
      </c>
      <c r="E85" s="500"/>
      <c r="F85" s="459"/>
      <c r="G85" s="460"/>
      <c r="H85" s="460"/>
      <c r="I85" s="460"/>
      <c r="J85" s="460"/>
      <c r="K85" s="460"/>
      <c r="L85" s="460"/>
      <c r="M85" s="460"/>
      <c r="N85" s="460"/>
      <c r="O85" s="460"/>
      <c r="P85" s="461"/>
      <c r="R85" s="116"/>
    </row>
    <row r="86" spans="1:18" ht="15" customHeight="1" x14ac:dyDescent="0.3">
      <c r="A86" s="170"/>
      <c r="B86" s="493"/>
      <c r="C86" s="494"/>
      <c r="D86" s="499" t="s">
        <v>160</v>
      </c>
      <c r="E86" s="500"/>
      <c r="F86" s="459"/>
      <c r="G86" s="460"/>
      <c r="H86" s="460"/>
      <c r="I86" s="460"/>
      <c r="J86" s="460"/>
      <c r="K86" s="460"/>
      <c r="L86" s="460"/>
      <c r="M86" s="460"/>
      <c r="N86" s="460"/>
      <c r="O86" s="460"/>
      <c r="P86" s="461"/>
      <c r="R86" s="116"/>
    </row>
    <row r="87" spans="1:18" ht="15" customHeight="1" x14ac:dyDescent="0.3">
      <c r="A87" s="170"/>
      <c r="B87" s="493"/>
      <c r="C87" s="494"/>
      <c r="D87" s="499" t="s">
        <v>246</v>
      </c>
      <c r="E87" s="500"/>
      <c r="F87" s="459"/>
      <c r="G87" s="460"/>
      <c r="H87" s="460"/>
      <c r="I87" s="460"/>
      <c r="J87" s="460"/>
      <c r="K87" s="460"/>
      <c r="L87" s="460"/>
      <c r="M87" s="460"/>
      <c r="N87" s="460"/>
      <c r="O87" s="460"/>
      <c r="P87" s="461"/>
      <c r="R87" s="116"/>
    </row>
    <row r="88" spans="1:18" ht="15" customHeight="1" x14ac:dyDescent="0.3">
      <c r="A88" s="170"/>
      <c r="B88" s="493"/>
      <c r="C88" s="494"/>
      <c r="D88" s="499" t="s">
        <v>163</v>
      </c>
      <c r="E88" s="500"/>
      <c r="F88" s="459"/>
      <c r="G88" s="460"/>
      <c r="H88" s="460"/>
      <c r="I88" s="460"/>
      <c r="J88" s="460"/>
      <c r="K88" s="460"/>
      <c r="L88" s="460"/>
      <c r="M88" s="460"/>
      <c r="N88" s="460"/>
      <c r="O88" s="460"/>
      <c r="P88" s="461"/>
      <c r="R88" s="116"/>
    </row>
    <row r="89" spans="1:18" ht="15" customHeight="1" thickBot="1" x14ac:dyDescent="0.35">
      <c r="A89" s="170"/>
      <c r="B89" s="495"/>
      <c r="C89" s="496"/>
      <c r="D89" s="501" t="s">
        <v>247</v>
      </c>
      <c r="E89" s="502"/>
      <c r="F89" s="476"/>
      <c r="G89" s="477"/>
      <c r="H89" s="477"/>
      <c r="I89" s="477"/>
      <c r="J89" s="477"/>
      <c r="K89" s="477"/>
      <c r="L89" s="477"/>
      <c r="M89" s="477"/>
      <c r="N89" s="477"/>
      <c r="O89" s="477"/>
      <c r="P89" s="478"/>
      <c r="R89" s="116"/>
    </row>
    <row r="90" spans="1:18" ht="15.75" thickBot="1" x14ac:dyDescent="0.3">
      <c r="A90" s="167"/>
      <c r="B90" s="135"/>
      <c r="C90" s="135"/>
      <c r="D90" s="176"/>
      <c r="E90" s="135"/>
      <c r="F90" s="135"/>
      <c r="G90" s="135"/>
      <c r="H90" s="135"/>
      <c r="I90" s="135"/>
      <c r="J90" s="135"/>
      <c r="K90" s="135"/>
      <c r="L90" s="135"/>
      <c r="M90" s="135"/>
      <c r="N90" s="135"/>
      <c r="O90" s="135"/>
      <c r="P90" s="135"/>
      <c r="Q90" s="135"/>
      <c r="R90" s="133"/>
    </row>
  </sheetData>
  <sheetProtection insertRows="0"/>
  <mergeCells count="49">
    <mergeCell ref="F89:P89"/>
    <mergeCell ref="F83:P83"/>
    <mergeCell ref="E32:M32"/>
    <mergeCell ref="E58:L58"/>
    <mergeCell ref="D11:E11"/>
    <mergeCell ref="H16:O16"/>
    <mergeCell ref="B82:P82"/>
    <mergeCell ref="B83:C89"/>
    <mergeCell ref="D83:E83"/>
    <mergeCell ref="D84:E84"/>
    <mergeCell ref="D85:E85"/>
    <mergeCell ref="D86:E86"/>
    <mergeCell ref="D87:E87"/>
    <mergeCell ref="D88:E88"/>
    <mergeCell ref="D89:E89"/>
    <mergeCell ref="F84:P84"/>
    <mergeCell ref="F85:P85"/>
    <mergeCell ref="F86:P86"/>
    <mergeCell ref="F87:P87"/>
    <mergeCell ref="F88:P88"/>
    <mergeCell ref="B1:Q1"/>
    <mergeCell ref="B2:Q2"/>
    <mergeCell ref="B3:Q3"/>
    <mergeCell ref="B4:E4"/>
    <mergeCell ref="B5:Q5"/>
    <mergeCell ref="C21:C77"/>
    <mergeCell ref="E22:J22"/>
    <mergeCell ref="E34:K34"/>
    <mergeCell ref="E43:L43"/>
    <mergeCell ref="E69:G69"/>
    <mergeCell ref="E45:K45"/>
    <mergeCell ref="E54:F54"/>
    <mergeCell ref="E55:L56"/>
    <mergeCell ref="L67:Q67"/>
    <mergeCell ref="G46:H46"/>
    <mergeCell ref="I46:J46"/>
    <mergeCell ref="K46:L46"/>
    <mergeCell ref="M46:N46"/>
    <mergeCell ref="L29:M29"/>
    <mergeCell ref="L30:M30"/>
    <mergeCell ref="L31:M31"/>
    <mergeCell ref="E42:F42"/>
    <mergeCell ref="O46:O47"/>
    <mergeCell ref="P46:P47"/>
    <mergeCell ref="L24:M24"/>
    <mergeCell ref="L25:M25"/>
    <mergeCell ref="L26:M26"/>
    <mergeCell ref="L27:M27"/>
    <mergeCell ref="L28:M28"/>
  </mergeCells>
  <conditionalFormatting sqref="J61:J66">
    <cfRule type="cellIs" priority="1" operator="equal">
      <formula>0</formula>
    </cfRule>
    <cfRule type="containsText" dxfId="1" priority="2" operator="containsText" text="ERROR">
      <formula>NOT(ISERROR(SEARCH("ERROR",J61)))</formula>
    </cfRule>
  </conditionalFormatting>
  <conditionalFormatting sqref="K36:K41">
    <cfRule type="cellIs" priority="3" operator="equal">
      <formula>0</formula>
    </cfRule>
    <cfRule type="containsText" dxfId="0" priority="4" operator="containsText" text="ERROR">
      <formula>NOT(ISERROR(SEARCH("ERROR",K36)))</formula>
    </cfRule>
  </conditionalFormatting>
  <dataValidations count="4">
    <dataValidation type="decimal" allowBlank="1" showInputMessage="1" showErrorMessage="1" errorTitle="ERROR" error="Escriba un valor entre 0% y 100%" sqref="H48:H50 N48:N50 L48:L50 J48:J50 G36:J38" xr:uid="{B4B1F3DC-5E25-4609-BB88-E5402B6F4E3F}">
      <formula1>0</formula1>
      <formula2>1</formula2>
    </dataValidation>
    <dataValidation type="whole" operator="greaterThanOrEqual" allowBlank="1" showErrorMessage="1" errorTitle="ERROR" error="Escriba un número igual o mayor que 0" promptTitle="ERROR" prompt="Escriba un número igual o mayor que 0" sqref="I67:I69 H51:H53 F60:H60 N51:N53 L51:L53 J51:J53 G39:J41" xr:uid="{FFDEB75E-A34C-4FBC-ADA4-97D9E47491C9}">
      <formula1>0</formula1>
    </dataValidation>
    <dataValidation operator="greaterThanOrEqual" allowBlank="1" showErrorMessage="1" errorTitle="ERROR" error="Escriba un número igual o mayor que 0" promptTitle="ERROR" prompt="Escriba un número igual o mayor que 0" sqref="F61:G68 G54:O54 E61:E66 G42:J42 H61:I69 J68:J69" xr:uid="{9EDAC21B-B5EC-4B6C-AE37-FEB80545D974}"/>
    <dataValidation type="list" allowBlank="1" showInputMessage="1" showErrorMessage="1" sqref="I25:I31" xr:uid="{44CC4F1C-5272-4C30-B2AA-FDB14DEBC007}">
      <mc:AlternateContent xmlns:x12ac="http://schemas.microsoft.com/office/spreadsheetml/2011/1/ac" xmlns:mc="http://schemas.openxmlformats.org/markup-compatibility/2006">
        <mc:Choice Requires="x12ac">
          <x12ac:list>"1. Caracterización, diagnóstico y zonificación", 2. Lineamientos de manejo integrado</x12ac:list>
        </mc:Choice>
        <mc:Fallback>
          <formula1>"1. Caracterización, diagnóstico y zonificación, 2. Lineamientos de manejo integrado"</formula1>
        </mc:Fallback>
      </mc:AlternateContent>
    </dataValidation>
  </dataValidations>
  <hyperlinks>
    <hyperlink ref="C9" location="'ANEXO 3'!A1" display="VOLVER AL INDICE" xr:uid="{79A1FB7A-71FE-4643-AD16-013F658BC5D9}"/>
  </hyperlinks>
  <pageMargins left="0.25" right="0.25" top="0.75" bottom="0.75" header="0.3" footer="0.3"/>
  <pageSetup paperSize="178" orientation="landscape" horizontalDpi="1200" verticalDpi="1200" r:id="rId1"/>
  <ignoredErrors>
    <ignoredError sqref="O48:O53 J72:J76 K36:K41 F71 G71:I76 F72:F76 J61:J66"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4CC6324-F9D4-4A21-80A2-167E9EF92E38}">
          <x14:formula1>
            <xm:f>Hoja1!$B$2:$B$13</xm:f>
          </x14:formula1>
          <xm:sqref>J25:J31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86252-74C5-42E8-A7F2-EA63FF04F5E0}">
  <dimension ref="A1:D16"/>
  <sheetViews>
    <sheetView workbookViewId="0">
      <selection activeCell="A2" sqref="A2:A13"/>
    </sheetView>
  </sheetViews>
  <sheetFormatPr baseColWidth="10" defaultColWidth="11.42578125" defaultRowHeight="12.75" x14ac:dyDescent="0.2"/>
  <cols>
    <col min="1" max="1" width="15.5703125" style="72" customWidth="1"/>
    <col min="2" max="2" width="27.42578125" style="72" customWidth="1"/>
    <col min="3" max="16384" width="11.42578125" style="72"/>
  </cols>
  <sheetData>
    <row r="1" spans="1:4" ht="38.25" x14ac:dyDescent="0.2">
      <c r="A1" s="71" t="s">
        <v>248</v>
      </c>
      <c r="B1" s="71" t="s">
        <v>249</v>
      </c>
      <c r="C1" s="71" t="s">
        <v>250</v>
      </c>
      <c r="D1" s="71" t="s">
        <v>251</v>
      </c>
    </row>
    <row r="2" spans="1:4" x14ac:dyDescent="0.2">
      <c r="A2" s="503" t="s">
        <v>252</v>
      </c>
      <c r="B2" s="73" t="s">
        <v>253</v>
      </c>
      <c r="C2" s="74">
        <v>0.05</v>
      </c>
      <c r="D2" s="74">
        <f>+C2</f>
        <v>0.05</v>
      </c>
    </row>
    <row r="3" spans="1:4" x14ac:dyDescent="0.2">
      <c r="A3" s="503"/>
      <c r="B3" s="73" t="s">
        <v>254</v>
      </c>
      <c r="C3" s="74">
        <v>0.05</v>
      </c>
      <c r="D3" s="74">
        <f>+D2+C3</f>
        <v>0.1</v>
      </c>
    </row>
    <row r="4" spans="1:4" x14ac:dyDescent="0.2">
      <c r="A4" s="503"/>
      <c r="B4" s="73" t="s">
        <v>255</v>
      </c>
      <c r="C4" s="74">
        <v>0.1</v>
      </c>
      <c r="D4" s="74">
        <f t="shared" ref="D4:D13" si="0">+D3+C4</f>
        <v>0.2</v>
      </c>
    </row>
    <row r="5" spans="1:4" x14ac:dyDescent="0.2">
      <c r="A5" s="503"/>
      <c r="B5" s="73" t="s">
        <v>256</v>
      </c>
      <c r="C5" s="74">
        <v>0.1</v>
      </c>
      <c r="D5" s="74">
        <f t="shared" si="0"/>
        <v>0.30000000000000004</v>
      </c>
    </row>
    <row r="6" spans="1:4" ht="25.5" x14ac:dyDescent="0.2">
      <c r="A6" s="503"/>
      <c r="B6" s="73" t="s">
        <v>257</v>
      </c>
      <c r="C6" s="74">
        <v>0.1</v>
      </c>
      <c r="D6" s="74">
        <f t="shared" si="0"/>
        <v>0.4</v>
      </c>
    </row>
    <row r="7" spans="1:4" ht="25.5" x14ac:dyDescent="0.2">
      <c r="A7" s="503"/>
      <c r="B7" s="73" t="s">
        <v>258</v>
      </c>
      <c r="C7" s="74">
        <v>0.05</v>
      </c>
      <c r="D7" s="74">
        <f t="shared" si="0"/>
        <v>0.45</v>
      </c>
    </row>
    <row r="8" spans="1:4" x14ac:dyDescent="0.2">
      <c r="A8" s="503"/>
      <c r="B8" s="73" t="s">
        <v>259</v>
      </c>
      <c r="C8" s="74">
        <v>0.15</v>
      </c>
      <c r="D8" s="74">
        <f t="shared" si="0"/>
        <v>0.6</v>
      </c>
    </row>
    <row r="9" spans="1:4" ht="12.75" customHeight="1" x14ac:dyDescent="0.2">
      <c r="A9" s="504" t="s">
        <v>260</v>
      </c>
      <c r="B9" s="73" t="s">
        <v>261</v>
      </c>
      <c r="C9" s="74">
        <v>0.05</v>
      </c>
      <c r="D9" s="74">
        <f t="shared" si="0"/>
        <v>0.65</v>
      </c>
    </row>
    <row r="10" spans="1:4" x14ac:dyDescent="0.2">
      <c r="A10" s="505"/>
      <c r="B10" s="73" t="s">
        <v>262</v>
      </c>
      <c r="C10" s="74">
        <v>0.05</v>
      </c>
      <c r="D10" s="74">
        <f t="shared" si="0"/>
        <v>0.70000000000000007</v>
      </c>
    </row>
    <row r="11" spans="1:4" x14ac:dyDescent="0.2">
      <c r="A11" s="505"/>
      <c r="B11" s="73" t="s">
        <v>263</v>
      </c>
      <c r="C11" s="74">
        <v>0.05</v>
      </c>
      <c r="D11" s="74">
        <f t="shared" si="0"/>
        <v>0.75000000000000011</v>
      </c>
    </row>
    <row r="12" spans="1:4" x14ac:dyDescent="0.2">
      <c r="A12" s="505"/>
      <c r="B12" s="73" t="s">
        <v>264</v>
      </c>
      <c r="C12" s="74">
        <v>0.15</v>
      </c>
      <c r="D12" s="74">
        <f t="shared" si="0"/>
        <v>0.90000000000000013</v>
      </c>
    </row>
    <row r="13" spans="1:4" x14ac:dyDescent="0.2">
      <c r="A13" s="506"/>
      <c r="B13" s="73" t="s">
        <v>265</v>
      </c>
      <c r="C13" s="74">
        <v>0.1</v>
      </c>
      <c r="D13" s="74">
        <f t="shared" si="0"/>
        <v>1.0000000000000002</v>
      </c>
    </row>
    <row r="14" spans="1:4" x14ac:dyDescent="0.2">
      <c r="A14" s="9"/>
      <c r="B14" s="73"/>
      <c r="C14" s="74">
        <v>0.1</v>
      </c>
      <c r="D14" s="74">
        <f>+D13+C14</f>
        <v>1.1000000000000003</v>
      </c>
    </row>
    <row r="16" spans="1:4" ht="16.5" x14ac:dyDescent="0.2">
      <c r="B16" s="136" t="s">
        <v>266</v>
      </c>
    </row>
  </sheetData>
  <mergeCells count="2">
    <mergeCell ref="A2:A8"/>
    <mergeCell ref="A9:A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11</vt:i4>
      </vt:variant>
    </vt:vector>
  </HeadingPairs>
  <TitlesOfParts>
    <vt:vector size="16" baseType="lpstr">
      <vt:lpstr>Listas</vt:lpstr>
      <vt:lpstr>Instructivo</vt:lpstr>
      <vt:lpstr>avace manglar_HM</vt:lpstr>
      <vt:lpstr>MANGLAR_REPORTE</vt:lpstr>
      <vt:lpstr>Hoja1</vt:lpstr>
      <vt:lpstr>acumula</vt:lpstr>
      <vt:lpstr>'avace manglar_HM'!Área_de_impresión</vt:lpstr>
      <vt:lpstr>cobertura</vt:lpstr>
      <vt:lpstr>Desagregaci</vt:lpstr>
      <vt:lpstr>enfoque</vt:lpstr>
      <vt:lpstr>fuente</vt:lpstr>
      <vt:lpstr>orienta</vt:lpstr>
      <vt:lpstr>periodicidad</vt:lpstr>
      <vt:lpstr>tipo</vt:lpstr>
      <vt:lpstr>tipounidad</vt:lpstr>
      <vt:lpstr>'avace manglar_HM'!Títulos_a_imprimir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2023-11-16T15:15:19Z</dcterms:modified>
  <cp:category/>
  <cp:contentStatus/>
</cp:coreProperties>
</file>