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1031" documentId="8_{0DA7A8AC-9C3D-4CB4-A17D-B8CCAC708F31}" xr6:coauthVersionLast="47" xr6:coauthVersionMax="47" xr10:uidLastSave="{EDD071C8-6332-491C-9D04-F682D33EA22D}"/>
  <bookViews>
    <workbookView xWindow="-120" yWindow="-120" windowWidth="20730" windowHeight="11040" activeTab="1" xr2:uid="{95576100-C652-488E-A8BD-CEFDDB55A729}"/>
  </bookViews>
  <sheets>
    <sheet name="PORH_ADOP_HM" sheetId="3" r:id="rId1"/>
    <sheet name="HOJA_REPORTE" sheetId="2" r:id="rId2"/>
  </sheets>
  <externalReferences>
    <externalReference r:id="rId3"/>
  </externalReferences>
  <definedNames>
    <definedName name="_Toc467769469" localSheetId="1">HOJA_REPORTE!#REF!</definedName>
    <definedName name="acumula">#REF!</definedName>
    <definedName name="_xlnm.Print_Area" localSheetId="0">PORH_ADOP_HM!$B$1:$Q$56</definedName>
    <definedName name="Desagregaci">#REF!</definedName>
    <definedName name="enfoque">#REF!</definedName>
    <definedName name="Lista_CAR">'[1]Datos Generales'!$H$5:$H$37</definedName>
    <definedName name="orienta">#REF!</definedName>
    <definedName name="periodicidad">#REF!</definedName>
    <definedName name="REPORTE">[1]Formulas!$F$33:$F$34</definedName>
    <definedName name="SI">[1]Formulas!$D$33:$D$34</definedName>
    <definedName name="tipo">#REF!</definedName>
    <definedName name="tipounidad">#REF!</definedName>
    <definedName name="_xlnm.Print_Titles" localSheetId="0">PORH_ADOP_HM!$1:$7</definedName>
    <definedName name="Vigencias" localSheetId="0">#REF!</definedName>
    <definedName name="Vigencias">#REF!</definedName>
    <definedName name="xxxxx" localSheetId="0">#REF!</definedName>
    <definedName name="xxxxx">#REF!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8" i="2" l="1"/>
  <c r="J63" i="2" s="1"/>
  <c r="BC63" i="2" s="1"/>
  <c r="BD63" i="2" s="1"/>
  <c r="AY63" i="2"/>
  <c r="U11" i="2"/>
  <c r="Q11" i="2"/>
  <c r="M11" i="2"/>
  <c r="I11" i="2"/>
  <c r="AY64" i="2"/>
  <c r="AZ64" i="2"/>
  <c r="BA64" i="2"/>
  <c r="BB64" i="2"/>
  <c r="AY65" i="2"/>
  <c r="AZ65" i="2"/>
  <c r="BA65" i="2"/>
  <c r="BB65" i="2"/>
  <c r="AY66" i="2"/>
  <c r="AZ66" i="2"/>
  <c r="BA66" i="2"/>
  <c r="BB66" i="2"/>
  <c r="AY67" i="2"/>
  <c r="AZ67" i="2"/>
  <c r="BA67" i="2"/>
  <c r="BB67" i="2"/>
  <c r="BB63" i="2"/>
  <c r="BA63" i="2"/>
  <c r="AZ63" i="2"/>
  <c r="AY68" i="2"/>
  <c r="F73" i="2"/>
  <c r="AX68" i="2"/>
  <c r="AW68" i="2"/>
  <c r="AV68" i="2"/>
  <c r="AU68" i="2"/>
  <c r="AT68" i="2"/>
  <c r="AS68" i="2"/>
  <c r="AR68" i="2"/>
  <c r="AQ68" i="2"/>
  <c r="AA68" i="2"/>
  <c r="AB68" i="2"/>
  <c r="AC68" i="2"/>
  <c r="AD68" i="2"/>
  <c r="AE68" i="2"/>
  <c r="AF68" i="2"/>
  <c r="AG68" i="2"/>
  <c r="AH68" i="2"/>
  <c r="AI68" i="2"/>
  <c r="AJ68" i="2"/>
  <c r="AK68" i="2"/>
  <c r="AL68" i="2"/>
  <c r="AM68" i="2"/>
  <c r="AN68" i="2"/>
  <c r="AO68" i="2"/>
  <c r="AP68" i="2"/>
  <c r="S68" i="2"/>
  <c r="T68" i="2"/>
  <c r="U68" i="2"/>
  <c r="V68" i="2"/>
  <c r="W68" i="2"/>
  <c r="X68" i="2"/>
  <c r="Y68" i="2"/>
  <c r="Z68" i="2"/>
  <c r="F64" i="2"/>
  <c r="F65" i="2"/>
  <c r="F66" i="2"/>
  <c r="F67" i="2"/>
  <c r="F63" i="2"/>
  <c r="E60" i="2"/>
  <c r="F60" i="2"/>
  <c r="G60" i="2"/>
  <c r="H60" i="2"/>
  <c r="I60" i="2"/>
  <c r="J60" i="2"/>
  <c r="D60" i="2"/>
  <c r="R68" i="2"/>
  <c r="Q68" i="2"/>
  <c r="P68" i="2"/>
  <c r="O68" i="2"/>
  <c r="N68" i="2"/>
  <c r="M68" i="2"/>
  <c r="L68" i="2"/>
  <c r="K68" i="2"/>
  <c r="AG51" i="2"/>
  <c r="AE49" i="2"/>
  <c r="AF49" i="2"/>
  <c r="AG49" i="2"/>
  <c r="AH49" i="2"/>
  <c r="AE50" i="2"/>
  <c r="AF50" i="2"/>
  <c r="AG50" i="2"/>
  <c r="AH50" i="2"/>
  <c r="AE51" i="2"/>
  <c r="AF51" i="2"/>
  <c r="AH51" i="2"/>
  <c r="AE52" i="2"/>
  <c r="AF52" i="2"/>
  <c r="AG52" i="2"/>
  <c r="AH52" i="2"/>
  <c r="AE53" i="2"/>
  <c r="AF53" i="2"/>
  <c r="AG53" i="2"/>
  <c r="AH53" i="2"/>
  <c r="AF48" i="2"/>
  <c r="AG48" i="2"/>
  <c r="AH48" i="2"/>
  <c r="AE48" i="2"/>
  <c r="K54" i="2"/>
  <c r="L54" i="2"/>
  <c r="M54" i="2"/>
  <c r="N54" i="2"/>
  <c r="O54" i="2"/>
  <c r="P54" i="2"/>
  <c r="Q54" i="2"/>
  <c r="R54" i="2"/>
  <c r="T54" i="2"/>
  <c r="U54" i="2"/>
  <c r="V54" i="2"/>
  <c r="W54" i="2"/>
  <c r="X54" i="2"/>
  <c r="Y54" i="2"/>
  <c r="Z54" i="2"/>
  <c r="AA54" i="2"/>
  <c r="AB54" i="2"/>
  <c r="AC54" i="2"/>
  <c r="AD54" i="2"/>
  <c r="J53" i="2"/>
  <c r="I53" i="2"/>
  <c r="H53" i="2"/>
  <c r="G53" i="2"/>
  <c r="E53" i="2"/>
  <c r="D53" i="2"/>
  <c r="J52" i="2"/>
  <c r="J67" i="2" s="1"/>
  <c r="BC67" i="2" s="1"/>
  <c r="BD67" i="2" s="1"/>
  <c r="I52" i="2"/>
  <c r="I67" i="2" s="1"/>
  <c r="H52" i="2"/>
  <c r="H67" i="2" s="1"/>
  <c r="G52" i="2"/>
  <c r="G67" i="2" s="1"/>
  <c r="E52" i="2"/>
  <c r="E67" i="2" s="1"/>
  <c r="D52" i="2"/>
  <c r="D67" i="2" s="1"/>
  <c r="J51" i="2"/>
  <c r="J66" i="2" s="1"/>
  <c r="BC66" i="2" s="1"/>
  <c r="BD66" i="2" s="1"/>
  <c r="I51" i="2"/>
  <c r="I66" i="2" s="1"/>
  <c r="H51" i="2"/>
  <c r="H66" i="2" s="1"/>
  <c r="G51" i="2"/>
  <c r="G66" i="2" s="1"/>
  <c r="E51" i="2"/>
  <c r="E66" i="2" s="1"/>
  <c r="D51" i="2"/>
  <c r="D66" i="2" s="1"/>
  <c r="J50" i="2"/>
  <c r="J65" i="2" s="1"/>
  <c r="BC65" i="2" s="1"/>
  <c r="BD65" i="2" s="1"/>
  <c r="I50" i="2"/>
  <c r="I65" i="2"/>
  <c r="H50" i="2"/>
  <c r="H65" i="2" s="1"/>
  <c r="G50" i="2"/>
  <c r="G65" i="2" s="1"/>
  <c r="E50" i="2"/>
  <c r="E65" i="2" s="1"/>
  <c r="D50" i="2"/>
  <c r="D65" i="2"/>
  <c r="J49" i="2"/>
  <c r="J64" i="2"/>
  <c r="BC64" i="2" s="1"/>
  <c r="BD64" i="2" s="1"/>
  <c r="I49" i="2"/>
  <c r="I64" i="2" s="1"/>
  <c r="H49" i="2"/>
  <c r="H64" i="2"/>
  <c r="G49" i="2"/>
  <c r="G64" i="2"/>
  <c r="E49" i="2"/>
  <c r="E64" i="2"/>
  <c r="D49" i="2"/>
  <c r="D64" i="2" s="1"/>
  <c r="I48" i="2"/>
  <c r="I63" i="2" s="1"/>
  <c r="H48" i="2"/>
  <c r="H63" i="2" s="1"/>
  <c r="G48" i="2"/>
  <c r="G63" i="2" s="1"/>
  <c r="E48" i="2"/>
  <c r="E63" i="2" s="1"/>
  <c r="D48" i="2"/>
  <c r="D63" i="2"/>
  <c r="S54" i="2"/>
  <c r="AZ68" i="2"/>
  <c r="G73" i="2"/>
  <c r="G75" i="2"/>
  <c r="BB68" i="2"/>
  <c r="I73" i="2"/>
  <c r="I75" i="2"/>
  <c r="BA68" i="2"/>
  <c r="H73" i="2"/>
  <c r="AF54" i="2"/>
  <c r="G74" i="2"/>
  <c r="AI52" i="2"/>
  <c r="AI50" i="2"/>
  <c r="AH54" i="2"/>
  <c r="I74" i="2"/>
  <c r="AG54" i="2"/>
  <c r="H74" i="2"/>
  <c r="AI49" i="2"/>
  <c r="AI53" i="2"/>
  <c r="AI51" i="2"/>
  <c r="AE54" i="2"/>
  <c r="F74" i="2"/>
  <c r="F75" i="2"/>
  <c r="H75" i="2"/>
  <c r="U12" i="2"/>
  <c r="Q12" i="2"/>
  <c r="M12" i="2"/>
  <c r="I12" i="2"/>
  <c r="A2" i="2"/>
  <c r="AI48" i="2" l="1"/>
</calcChain>
</file>

<file path=xl/sharedStrings.xml><?xml version="1.0" encoding="utf-8"?>
<sst xmlns="http://schemas.openxmlformats.org/spreadsheetml/2006/main" count="334" uniqueCount="191">
  <si>
    <t xml:space="preserve">ANEXO NO. 3. MATRIZ DE REPORTE DE AVANCE DE INDICADORES MÍNIMOS DE GESTIÓN INCORPORADOS EN LA RESOLUCIÓN 667 DE 2016  </t>
  </si>
  <si>
    <t>PERIODO REPORTADO:</t>
  </si>
  <si>
    <t>Datos reportados por la Corporación</t>
  </si>
  <si>
    <t>Datos establecidos por el MADS</t>
  </si>
  <si>
    <t xml:space="preserve">Año </t>
  </si>
  <si>
    <t>Datos calculados por el sistema</t>
  </si>
  <si>
    <t>VOLVER AL INDICE</t>
  </si>
  <si>
    <t>SI APLICA</t>
  </si>
  <si>
    <t>NO SE REPORTA</t>
  </si>
  <si>
    <t xml:space="preserve">Observaciones </t>
  </si>
  <si>
    <t>Metodología de cálculo</t>
  </si>
  <si>
    <t>Cuerpos de agua con PORH adoptado</t>
  </si>
  <si>
    <t>Zona Hidrográfica</t>
  </si>
  <si>
    <t>Código</t>
  </si>
  <si>
    <t>Subzona Hidrográfica</t>
  </si>
  <si>
    <t>Nombre del cuerpo de agua ordenado</t>
  </si>
  <si>
    <t>Departamento</t>
  </si>
  <si>
    <t>Municipio (s)</t>
  </si>
  <si>
    <t>Área  de Cuerpo de Agua Ordenado (Ha)</t>
  </si>
  <si>
    <t>Longitud de Cuerpo de Agua Ordenado (Km)</t>
  </si>
  <si>
    <t xml:space="preserve">Tipo de Cuerpo de Agua </t>
  </si>
  <si>
    <t>Coordenadas de Inicio del Cuerpo de Agua (Referencia en Magna Sirgas)</t>
  </si>
  <si>
    <t>Autoridades Ambientales Competentes (Comisión Conjunta - Si aplica).</t>
  </si>
  <si>
    <t>Lótico</t>
  </si>
  <si>
    <t>Léntico</t>
  </si>
  <si>
    <t>Nombre del cuerpo de agua priorizado</t>
  </si>
  <si>
    <t>Año 1</t>
  </si>
  <si>
    <t>Año 2</t>
  </si>
  <si>
    <t>Año 3</t>
  </si>
  <si>
    <t>Año 4</t>
  </si>
  <si>
    <t>Total</t>
  </si>
  <si>
    <t>Entidad</t>
  </si>
  <si>
    <t>Dependencia</t>
  </si>
  <si>
    <t>Cargo</t>
  </si>
  <si>
    <t>Teléfono</t>
  </si>
  <si>
    <t>Observaciones</t>
  </si>
  <si>
    <t>Coordenadas de finlización del Cuerpo de Agua (Referencia en Magna Sirgas)</t>
  </si>
  <si>
    <t>Última Fase terminada</t>
  </si>
  <si>
    <t>(Hoja metodológica versión 2,00)</t>
  </si>
  <si>
    <t xml:space="preserve">¿El Indicador aplica por las especificades ambientales regionales? </t>
  </si>
  <si>
    <t xml:space="preserve">¿El indicador no se reporta por limitaciones de información disponible? </t>
  </si>
  <si>
    <t>Proceso</t>
  </si>
  <si>
    <t>Meta PAC</t>
  </si>
  <si>
    <t>Utilice tantas líneas cuantas sean necesarias e indique las metas anuales teniendo como base la ponderación establecida para cada fase, hasta alcanzar el 100% con la adopción del plan</t>
  </si>
  <si>
    <t>Utilice tantas líneas cuantas sean necesarias.</t>
  </si>
  <si>
    <t>Cálculo del indicador</t>
  </si>
  <si>
    <t>Número y Fecha de Acto Administrativo  de declaratoria Anexar Soporte Documental.</t>
  </si>
  <si>
    <t>Vigencia del Plan (Años)</t>
  </si>
  <si>
    <t>Número y Fecha de Acto Administrativo  de adopción del PORH (Anexar Soporte Documental).</t>
  </si>
  <si>
    <t>NOTA: La Autoridad Ambiental que el diligenciamiento de la presente línea base deberá ser actualizado a medida que se vayan adoptando nuevos PORH.</t>
  </si>
  <si>
    <t>Documento de priorización
(Si / No)</t>
  </si>
  <si>
    <t>Autoridades Ambientales  (Comisión Conjunta - Si aplica).</t>
  </si>
  <si>
    <t>Porcentaje de avance*</t>
  </si>
  <si>
    <t>Cuerpo de agua priorizado (Objeto de PORH)</t>
  </si>
  <si>
    <t>Subzona Hidrográfica y/o Nivel Subsiguiente (NSS) (b)</t>
  </si>
  <si>
    <t>Subzona Hidrográfica y/o Nivel Subsiguiente (NSS)</t>
  </si>
  <si>
    <t xml:space="preserve">Código </t>
  </si>
  <si>
    <t>año 1</t>
  </si>
  <si>
    <t>año 2</t>
  </si>
  <si>
    <t>año 3</t>
  </si>
  <si>
    <t>año 4</t>
  </si>
  <si>
    <t>Fase 1: Declaratoria</t>
  </si>
  <si>
    <t>Fase 2: Diagnóstico</t>
  </si>
  <si>
    <t>Fase 0: Aprestamiento</t>
  </si>
  <si>
    <t>Fase 3: Identificación de usos potenciales</t>
  </si>
  <si>
    <t>Fase 4: Formulación y Adopción</t>
  </si>
  <si>
    <t>PROGRAMACIÓN 
PLAN DE ACCIÓN CUATRIENAL</t>
  </si>
  <si>
    <t>EJECUCIÓN
PLAN DE ACCIÓN CUATRIENAL</t>
  </si>
  <si>
    <t>Ejecución del rezago PAC anterior</t>
  </si>
  <si>
    <t>Ejecución del rezago año 1</t>
  </si>
  <si>
    <t>Reporte año 2</t>
  </si>
  <si>
    <t>Ejecución del rezago año 2</t>
  </si>
  <si>
    <t>Ejecución del rezago año 3</t>
  </si>
  <si>
    <t>Avance Promedio de Avance</t>
  </si>
  <si>
    <t xml:space="preserve">MINISTERIO DE AMBIENTE 
Y DESARROLLO SOSTENIBLE </t>
  </si>
  <si>
    <t>DOCUMENTACION  METODOLÓGICA INDICADORES 
PLAN ESTADÍSTICO INSTITUCIONAL</t>
  </si>
  <si>
    <t>Proceso:  Administración del Sistema Integrado de Gestión</t>
  </si>
  <si>
    <t>Versión: 1</t>
  </si>
  <si>
    <r>
      <rPr>
        <b/>
        <sz val="8"/>
        <color rgb="FF000000"/>
        <rFont val="Arial Narrow"/>
        <family val="2"/>
      </rPr>
      <t>Vigencia:</t>
    </r>
    <r>
      <rPr>
        <sz val="8"/>
        <rFont val="Arial Narrow"/>
        <family val="2"/>
      </rPr>
      <t xml:space="preserve"> 06/10/2022</t>
    </r>
  </si>
  <si>
    <t>Código: F-E-SIG-46</t>
  </si>
  <si>
    <t>1. CONTACTO INSTITUCIONAL</t>
  </si>
  <si>
    <t>1.1. Entidad o institución responsable del indicador</t>
  </si>
  <si>
    <t>Ministerio de Ambiente y Desarrollo Sostenible -MinAmbiente</t>
  </si>
  <si>
    <t>1.2. Área o dependencia responsable del indicador</t>
  </si>
  <si>
    <t>Dirección de Gestión Integral del Recurso Hídrico</t>
  </si>
  <si>
    <t>1.3. Dirección de correo electrónico de contacto</t>
  </si>
  <si>
    <t>Correo institucional: servicioalciudadano@minambiente.gov.co</t>
  </si>
  <si>
    <t>1.4. Número telefónico de la entidad o institución</t>
  </si>
  <si>
    <t>Conmutador: +57 6013323400, Whatsapp: +57 3102213891
Línea gratuita nacional: 018000919301
Línea Celular: +57 3133463676</t>
  </si>
  <si>
    <t>1.5. Fecha de publicación de los metadatos</t>
  </si>
  <si>
    <t>2. CARACTERÍSTICAS DEL INDICADOR</t>
  </si>
  <si>
    <t>2.1. Nombre del Indicador</t>
  </si>
  <si>
    <t>2.1.1. Codigo</t>
  </si>
  <si>
    <t>No Aplica</t>
  </si>
  <si>
    <t>2.2. Descripción del indicador</t>
  </si>
  <si>
    <t>Es la relación del avance en el proceso de adopción de planes de ordenamiento del recurso hídrico continental superficial (PORH) priorizados respecto a la meta establecida por la Autoridad Ambiental.</t>
  </si>
  <si>
    <t>Ley 99 de 1993 y sus modificaciones</t>
  </si>
  <si>
    <t xml:space="preserve">Por la cual se crea el Ministerio del Medio Ambiente, se reordena el Sector Público encargado de la gestión y conservación del medio ambiente y los recursos naturales renovables, se organiza el Sistema Nacional Ambiental, SINA, y se dictan otras disposiciones. </t>
  </si>
  <si>
    <t>Decreto 1076 de 2015, Artículo 2.2.3.3.1.4. y sus modificaciones</t>
  </si>
  <si>
    <t>Decreto Único Reglamentario del Sector Ambiente y Desarrollo Sostenible.</t>
  </si>
  <si>
    <t>Resolución 751 de 2018</t>
  </si>
  <si>
    <t>Adopta la Guía Técnica para la Formulación de Planes de Ordenamiento del Recurso Hídrico Continental Superficial -PORH.</t>
  </si>
  <si>
    <t>Resolución 958 de 2018</t>
  </si>
  <si>
    <t>Incorpora la Guía Técnica para la Formulación de Planes de Ordenamiento del Recurso Hídrico Continental Superficial -PORH a la Resolución 751 de 2018 y se ordena su publicación en el diario oficial.</t>
  </si>
  <si>
    <t>Resolución 959 de 2018</t>
  </si>
  <si>
    <t>Por medio de la cual se reglamenta parcialmente el artículo 2.2.3.3.1.7 del Decreto número 1076 de 2015 y se dictan otras disposiciones - Adopta la “Guía Nacional de Modelación del Recurso Hídrico para aguas superficiales continentales”. 
Dicha guía podrá consultarse a través del siguiente enlace: &lt; https://www.minambiente.gov.co/gestion-integral-del-recurso-hidrico/guia-nacional-para-la-modelacion-recurso-hidrico-superficial-continental/ &gt;</t>
  </si>
  <si>
    <t>Política Nacional para la Gestión Integral del Recurso Hídrio, 2010</t>
  </si>
  <si>
    <t>Directrices en el manejo de agua en el país y resolver problemática del recurso hídrico.</t>
  </si>
  <si>
    <t>En la Ley 99 de 1993, el ARTÍCULO 2.2.3.3.1.4. establece el Ordenamiento del Recurso Hídrico. "El Ordenamiento del recurso hídrico es un proceso de planificación mediante el cual se fija la destinación y usos de los cuerpos de agua continentales superficiales y marinos, se establecen las normas, las condiciones y el programa de seguimiento para alcanzar y mantener los usos actuales y potenciales y conservar los ciclos biológicos y el normal desarrollo de las especies. Para el ordenamiento la autoridad ambiental competente deberá:
    1. Establecer la clasificación de las aguas. 
    2. Fijar su destinación y sus posibilidades de uso, con fundamento en la priorización definida por el artículo 2.2.3.2.7.6.
    3. Definir los objetivos de calidad a alcanzar en el corto, mediano y largo plazo.
    4. Establecer las normas de preservación de la calidad del recurso para asegurar la conservación de los ciclos biológicos y el normal desarrollo de las especies.
    5. Determinar los casos en que deba prohibirse el desarrollo de actividades como la pesca, el deporte y otras similares, en toda la fuente o en sectores de ella, de manera temporal o definitiva.
    6. Fijar las zonas en las que se prohibirá o condicionará, la descarga de aguas residuales o residuos líquidos o gaseosos, provenientes de fuentes industriales o domésticas, urbanas o rurales, en las aguas superficiales y marinas.
    7. Establecer el programa de seguimiento al recurso hídrico, con el fin de verificar la eficiencia y efectividad del ordenamiento del recurso.
PARÁGRAFO 1. Para efectos del ordenamiento, el cuerpo de agua es un ecosistema. Cuando dos (2) o más autoridades ambientales competentes a que se refieren los literales b) a g) del numeral 8 del artículo 2.2.3.3.1.3., tengan jurisdicción sobre el cuerpo de agua, conformarán una comisión conjunta que ejercerá aquellas funciones del artículo 2.2.3.1.8.4., que le sean aplicables, teniendo en cuenta las especificidades del ecosistema común.
PARÁGRAFO 2. Para el ordenamiento de las aguas marinas se tendrá en cuenta los objetivos derivados de los tratados y convenios internacionales ratificados por Colombia. Especialmente los que tengan como finalidad prevenir, controlar y mitigar la contaminación del medio marino.
PARÁGRAFO 3. Para todos los efectos del presente capítulo, el ordenamiento del recurso hídrico excluye a las aguas subterráneas".
(Decreto 050 de 2018, art. 3).</t>
  </si>
  <si>
    <t>El artículo 2.2.3.3.1.8 del Decreto 1076 de 2015 establece el Proceso y fases del Ordenamiento del Recurso Hídrico por parte de la autoridad ambiental competente. 
De conformidad al Decreto 1076 de 2015 en su artículo 2.2.3.3.1.4. El Ordenamiento del recurso hídrico es un proceso de planificación mediante el cual se fija la destinación y usos de los cuerpos de agua continentales superficiales y marinos, se establecen las normas, las condiciones y el programa de seguimiento para alcanzar y mantener los usos actuales y potenciales y conservar los ciclos biológicos y el normal desarrollo de las especies.</t>
  </si>
  <si>
    <r>
      <rPr>
        <b/>
        <u/>
        <sz val="10"/>
        <rFont val="Arial Narrow"/>
        <family val="2"/>
      </rPr>
      <t xml:space="preserve">Documentación de Referencia:
</t>
    </r>
    <r>
      <rPr>
        <sz val="10"/>
        <rFont val="Arial Narrow"/>
        <family val="2"/>
      </rPr>
      <t xml:space="preserve">
Guía Técnica para la Formulación de Planes de Ordenamiento del Recurso Hídrico Continental Superficial -PORH.
Guía Nacional de Modelación del Recurso Hídrico para aguas superficiales continentales.</t>
    </r>
  </si>
  <si>
    <t>2.4. Tipo de Indicador</t>
  </si>
  <si>
    <t>Gestión</t>
  </si>
  <si>
    <t>2.4.1. Tipo de Acumulación</t>
  </si>
  <si>
    <t xml:space="preserve">Acumulado </t>
  </si>
  <si>
    <t>2.4.2. Orientación del Indicador</t>
  </si>
  <si>
    <t>Aumento</t>
  </si>
  <si>
    <t>2.5. Unidad de Medida</t>
  </si>
  <si>
    <t xml:space="preserve">Porcentaje </t>
  </si>
  <si>
    <t>2.5.1. Otra  Cúal</t>
  </si>
  <si>
    <t>2.6. Fuente de la Información</t>
  </si>
  <si>
    <t>Informe de Avance en la Ejecución de los Planes de Acción Cuatrienales de las Autoridades Ambientales</t>
  </si>
  <si>
    <t xml:space="preserve">2.6.1. Tipo de Fuente </t>
  </si>
  <si>
    <t xml:space="preserve">Primaria </t>
  </si>
  <si>
    <t>2.7. Nombre de la Operación Estadística o Registro Administrativo</t>
  </si>
  <si>
    <t xml:space="preserve">2.8. Periodicidad de Medición </t>
  </si>
  <si>
    <t xml:space="preserve">Anual </t>
  </si>
  <si>
    <t>2.8.1. Periodicidad de Reporte</t>
  </si>
  <si>
    <t>2.8.2. Días de Rezago</t>
  </si>
  <si>
    <t>60 días</t>
  </si>
  <si>
    <t>2.9.  Sistema(s) de Información (si aplica)</t>
  </si>
  <si>
    <t>2.10. Metodología de Cálculo del indicador</t>
  </si>
  <si>
    <t>2.11. Valor Linea Base</t>
  </si>
  <si>
    <t>2.11.1. Fecha Linea Base</t>
  </si>
  <si>
    <t>Mes</t>
  </si>
  <si>
    <t>Año</t>
  </si>
  <si>
    <t>2.11.2. Fuente 
Linea Base</t>
  </si>
  <si>
    <t>Informes de Gestión de las Autoridades Ambientales</t>
  </si>
  <si>
    <t>2.12. Metas</t>
  </si>
  <si>
    <t xml:space="preserve">Total </t>
  </si>
  <si>
    <t xml:space="preserve">2.13. Desagregación Geográfica </t>
  </si>
  <si>
    <t>Otra</t>
  </si>
  <si>
    <t>2.13.1. Otra Cúal?</t>
  </si>
  <si>
    <t>Jurisdicción Autoridad Ambiental</t>
  </si>
  <si>
    <t>2.14. Desagregación Temática</t>
  </si>
  <si>
    <t>2.14.1. Enfoque</t>
  </si>
  <si>
    <t>2.15. Nomenclaturas y clasificaciones estadísticas</t>
  </si>
  <si>
    <t>2.16. Alcance temático</t>
  </si>
  <si>
    <t>Cumplimiento del 100 % de avance de la meta establecida en la formulación y adopción de PORH.</t>
  </si>
  <si>
    <t>2.17. Población Objetivo</t>
  </si>
  <si>
    <t>Autoridades Ambientales</t>
  </si>
  <si>
    <t>2.18. Definiciones</t>
  </si>
  <si>
    <t>3. DIFUSIÓN</t>
  </si>
  <si>
    <t>3.1. Año o Serie Disponible</t>
  </si>
  <si>
    <t xml:space="preserve">3.2. Serie Histórica Disponible </t>
  </si>
  <si>
    <t>Valor</t>
  </si>
  <si>
    <t>3.3. Frecuencia de Difusión</t>
  </si>
  <si>
    <t>3.4. Medios de Difusión</t>
  </si>
  <si>
    <t xml:space="preserve">Pagína Web MinAmbiente www.minambiente.gov.co </t>
  </si>
  <si>
    <t>4. COMENTARIOS ADICIONALES</t>
  </si>
  <si>
    <t>5. DATOS DEL RESPONSABLE DEL DILIGENCIAMIENTO Y VALIDACIÓN DE LA HOJA METODOLÓGICA Y REPORTE DEL INDICADOR</t>
  </si>
  <si>
    <t>5.1. Datos del responsable del diligenciamiento de la información  en la ficha técnica y del reporte</t>
  </si>
  <si>
    <t>Nombre</t>
  </si>
  <si>
    <t>Dirección de Gestión Integral de Recurso Hídrico</t>
  </si>
  <si>
    <t>Correo</t>
  </si>
  <si>
    <t>Ministerio de Ambiente y Desarrollo Sostenible</t>
  </si>
  <si>
    <t>+57 601 3323400</t>
  </si>
  <si>
    <t>5.2.  Datos del responsable de la validación de la información en la ficha técnica y del reporte</t>
  </si>
  <si>
    <t>Fabián Mauricio Caicedo Carrascal</t>
  </si>
  <si>
    <t>Director</t>
  </si>
  <si>
    <t>fcaicedo@minambiente.gov.co</t>
  </si>
  <si>
    <t>5.3. Fecha de aprobación</t>
  </si>
  <si>
    <t>Porcentaje de avance</t>
  </si>
  <si>
    <t>Meta anual de avance (%) en la formulación o ajuste de  PORH</t>
  </si>
  <si>
    <t>Avance en la formulación o ajuste de PORH</t>
  </si>
  <si>
    <r>
      <rPr>
        <b/>
        <sz val="11"/>
        <color theme="1"/>
        <rFont val="Arial Narrow"/>
        <family val="2"/>
      </rPr>
      <t>Línea base</t>
    </r>
    <r>
      <rPr>
        <sz val="11"/>
        <color theme="1"/>
        <rFont val="Arial Narrow"/>
        <family val="2"/>
      </rPr>
      <t xml:space="preserve">
(a 31 de diciembre de la vigencia anterior a la formulación del PAC)</t>
    </r>
  </si>
  <si>
    <t>Línea base
(a 31 de diciembre de la vigencia anterior a la formulación del PAC)
NOTA: La Autoridad Ambiental que el diligenciamiento de la presente línea base deberá ser actualizado a medida que se vayan adoptando nuevos PORH.</t>
  </si>
  <si>
    <t xml:space="preserve">
*  Documento de priorización: En el reporte del indicador adjuntar el documento de priorización o los ajustes y/o modificaciones de este
** Porcentaje de avance: Tener en cuenta la ponderación establecida para cada fase en caso deestar ejecutando dos fases al tiempo indicar en la casilla de observaciones</t>
  </si>
  <si>
    <t>Avance en la formulación o ajuste de Planes de Ordenamiento del Recurso Hídrico Continental Superficial (PORH).</t>
  </si>
  <si>
    <t>Variable</t>
  </si>
  <si>
    <r>
      <t xml:space="preserve">*  Documento de priorización: </t>
    </r>
    <r>
      <rPr>
        <sz val="11"/>
        <rFont val="Arial Narrow"/>
        <family val="2"/>
      </rPr>
      <t>En el reporte del indicador adjuntar el documento de priorización o los ajustes y/o modificaciones de este</t>
    </r>
    <r>
      <rPr>
        <b/>
        <sz val="11"/>
        <rFont val="Arial Narrow"/>
        <family val="2"/>
      </rPr>
      <t xml:space="preserve">
** Porcentaje de avance:</t>
    </r>
    <r>
      <rPr>
        <sz val="11"/>
        <rFont val="Arial Narrow"/>
        <family val="2"/>
      </rPr>
      <t xml:space="preserve"> Tener en cuenta la ponderación establecida para cada fase en caso deestar ejecutando dos fases al tiempo indicar en la casilla de observaciones</t>
    </r>
  </si>
  <si>
    <t>Avance en la formulación o ajuste de Planes de Ordenamiento del Recurso Hídrico Continental Superficial (PORH)</t>
  </si>
  <si>
    <r>
      <t xml:space="preserve">
Donde:
</t>
    </r>
    <r>
      <rPr>
        <sz val="10"/>
        <rFont val="Arial Narrow"/>
        <family val="2"/>
      </rPr>
      <t>AFAPORH</t>
    </r>
    <r>
      <rPr>
        <vertAlign val="subscript"/>
        <sz val="10"/>
        <rFont val="Arial Narrow"/>
        <family val="2"/>
      </rPr>
      <t>t</t>
    </r>
    <r>
      <rPr>
        <sz val="10"/>
        <rFont val="Arial Narrow"/>
        <family val="2"/>
      </rPr>
      <t xml:space="preserve"> =  Avance en la formulación o actualización de los PORH priorizados en la vigencia de reporte.
AEFAPORH</t>
    </r>
    <r>
      <rPr>
        <vertAlign val="subscript"/>
        <sz val="10"/>
        <rFont val="Arial Narrow"/>
        <family val="2"/>
      </rPr>
      <t>t</t>
    </r>
    <r>
      <rPr>
        <sz val="10"/>
        <rFont val="Arial Narrow"/>
        <family val="2"/>
      </rPr>
      <t xml:space="preserve"> = Avance ejecutado en la formulación o actualización de los PORH priorizados en la vigencia de reporte.
MAFAPORH</t>
    </r>
    <r>
      <rPr>
        <vertAlign val="subscript"/>
        <sz val="10"/>
        <rFont val="Arial Narrow"/>
        <family val="2"/>
      </rPr>
      <t>t</t>
    </r>
    <r>
      <rPr>
        <sz val="10"/>
        <rFont val="Arial Narrow"/>
        <family val="2"/>
      </rPr>
      <t xml:space="preserve">  = Meta de avance en la formulación o actualización de los PORH priorizados en la vigencia de reporte.</t>
    </r>
  </si>
  <si>
    <t>Para el cálculo debera tenerse en cuenta las siguentes ponderaciones para calcular la meta como el reporte de avance en la formulación o actualización de los PORH</t>
  </si>
  <si>
    <t>Los objetivos de la Política Nacional para la Gestión Integral del Recurso Hídrico – PNGIRH orienta los criterios, procedimientos y metodología contenidos en la guía, que en atención a lo establecido en el parágrafo 2 del artículo 2.2.3.3.1.8 del Decreto 1076 de 2015, se expide en el año 2018 “Guía para el ordenamiento del recurso hídrico continental superficial”, la cual se adoptó mediante las resoluciones 751 y 958 de 2018, las cuales están disponible para su descarga en los siguientes enlaces del sitio web de esta entidad: https://www.minambiente.gov.co/gestion-integral-del-recurso-hidrico/ordenamiento-del-recurso-hidrico/
Es importante mencionar que, para cuerpos de agua compartidos, se tendrá en cuenta lo que define el Artículo 2.2.3.3.1.4. Ordenamiento del Recurso Hídrico en su Parágrafo 1.: “Para efectos del ordenamiento, el cuerpo de agua es un ecosistema. Cuando dos (2) o más autoridades ambientales competentes a que se refieren los literales b) a g) del numeral 8 del artículo 2.2.3.3.1.3., tengan jurisdicción sobre el cuerpo de agua, conformarán una comisión conjunta que ejercerá aquellas funciones del artículo 2.2.3.1.8.4., que le sean aplicables, teniendo en cuenta las especificidades del ecosistema común”.
A su vez, es de gran relevancia mencionar que el artículo 2.2.3.3.1.5 del citado Decreto establece los criterios mínimos que deben tener en cuenta las autoridades ambientales para priorizar los cuerpos de agua objeto de ordenamiento del recurso hídrico en su jurisdicción. Por su parte, en la guía para el ordenamiento del recurso hídrico continental superficial se presenta una metodología multicriterio de priorización que orienta la forma de evaluar dichos criterios. Adicionalmente se deberá tener en cuenta lo dispuesto en el parágrafo del citado artículo: “Esta priorización y la gradualidad con que se desarrollará, deberán ser incluidas en el Plan de Gestión Ambiental Regional (PGAR) de la respectiva Corporación Autónoma Regional o de Desarrollo Sostenible regulado por el presente Decreto o en el instrumento de planificación de largo plazo de la Autoridad Ambiental Urbana respectiva, de acuerdo con la reglamentación vigente en la materia. Igualmente, en los planes de acción de estas autoridades deberá incluirse como proyecto el ordenamiento de los cuerpos de agua”.
Aunado a lo anterior y de conformidad al numeral 4 del artículo 2.2.3.3.1.8. del Decreto 1076 de 2015, indica que el PORH deberá ser adoptado mediante resolución, este se entenderá adoptado cuando dicho acto administrativo quede en firme.</t>
  </si>
  <si>
    <t xml:space="preserve">El artículo 2.2.3.3.1.8 del Decreto 1076 de 2015 establece el Proceso y fases del Ordenamiento del Recurso Hídrico por parte de la autoridad ambiental competente., el cual se compone de cuatro (4) fases: 
     1) Declaratoria
     2) Diagnóstico
     3) Identificación de los usos potenciales 
     4) Formulación del Plan. 
Los resultados del PORH deberán ser considerados como un determinante ambiental en la actualización de los instrumentos de ordenamiento territorial en lo relacionado con la oferta hídrica disponible, los objetivos de calidad y las prohibiciones y condicionamientos derivadas de ello. De acuerdo con lo establecido en el artículo 2.2.3.3.1.4 del Decreto 1076 de 2015, los planes de Ordenamiento del Recurso Hídrico deben incluir, como mínimo: 
    1.  La clasificación del cuerpo de agua en ordenamiento. 
    2.  El uso o usos a asignar. 
    3. Inventario de Usuarios
    4.  La definición o ajuste de objetivos y criterios de calidad a alcanzar en el corto, mediano y largo plazo. 
    5.  La determinación de prohibiciones y condicionamientos. 
    6.  La definición o ajuste de metas quinquenales de reducción de cargas contaminantes. 
    7.  La elaboración del programa de seguimiento y monitoreo al recurso hídrico. </t>
  </si>
  <si>
    <t>14. La declaración de reservas y/o agotamiento.
15. La clasificación de las aguas, de conformidad con lo dispuesto en el presente Decreto o la norma que lo modifique o sustituya, o de la norma que lo modifique, adicione o sustituya.
16. La zonificación ambiental resultante del Plan de Ordenación y Manejo de la Cuenca Hidrográfica.
17. Los demás factores pertinentes señalados en los Decretos 2811 de 1974, capítulo 1 y 2 del presente Título, Decreto-Ley 1875 de 1979, o las normas que los modifiquen, adicionen o sustituyan.
PARÁGRAFO 1. La identificación de los usos existentes o potenciales, debe hacerse teniendo en cuenta las características físicas, químicas, biológicas, su entorno geográfico, cualidades escénicas y paisajísticas, las actividades económicas y las normas de calidad necesarias para la protección de flora y fauna acuática.
PARÁGRAFO 2. El ordenamiento de los cuerpos de agua deberá incluir los afluentes e identificar las zonas de recarga de los acuíferos.</t>
  </si>
  <si>
    <t xml:space="preserve">El ordenamiento del recurso hídrico es un instrumento de planificación que incide en la administración del recurso hídrico superficial continental y le permite a la Autoridad Ambiental competente fijar la destinación y uso de los cuerpos de agua continentales superficiales, establecer las normas, las condiciones y el programa de seguimiento para alcanzar y mantener los usos potenciales del agua, además de conservar los ciclos biológicos y el normal desarrollo de las especies, en un horizonte mínimo de diez años.  
El artículo 2.2.3.3.1.6 del Decreto 1076 de 2015 establecelosAspectos mínimos del Ordenamiento del Recurso Hídrico. Para adelantar el proceso de Ordenamiento del Recurso Hídrico, la autoridad ambiental competente deberá tener en cuenta como mínimo lo siguiente, lo que la guía para la técnica para la formulación de los PORH establce el aprestamiento como una acción previa para el proceso ordenamiento y para el calculo del presente indicador se tendrá en cuenta.
1. identificación del cuerpo de agua de acuerdo con la codificación establecida en el mapa de zonificación hidrográfica del país.
2. Identificación del acuífero
3. Identificación de los usos existentes y potenciales del recurso.
4. Los objetivos de calidad donde se hayan establecido.
5. La oferta hídrica total y disponible, considerando el caudal ambiental.
6. Riesgos asociados a la reducción de la oferta y disponibilidad del recurso hídrico.
7. La demanda hídrica por usuarios existentes y las proyecciones por usuarios nuevos.
8. La aplicación y calibración de modelos de simulación de la calidad del agua, que permitan determinar la capacidad asimilativa de sustancias biodegradables o acumulativas y la capacidad de dilución de sustancias no biodegradables y/o utilización de índices de calidad del agua, de acuerdo con la información disponible.
9. Aplicación de modelos de flujo para aguas subterráneas. (Numeral Derogado por el Decreto 50 de 2018, art. 8)
10. Los criterios de calidad y las normas de vertimiento vigentes en el momento del ordenamiento.
11. Lo dispuesto en el Capítulo 2 uso y aprovechamiento del agua con relación a las concesiones y/o la reglamentación del uso de las aguas existentes. (Modificado por el Decreto 1956, Art. 7)
12. Las características naturales del cuerpo de agua para garantizar su preservación y/o conservación.
13. Los permisos de vertimiento y/o la reglamentación de los vertimientos, planes de cumplimiento y/o planes de saneamiento y manejo de vertimientos al cuerpo de agua.
</t>
  </si>
  <si>
    <t>Acto administrativo que adopta el PORH 
(Anexar)</t>
  </si>
  <si>
    <r>
      <t xml:space="preserve">Meta anual de avance (%) en la formulación o ajuste de  PORH
</t>
    </r>
    <r>
      <rPr>
        <sz val="10"/>
        <rFont val="Arial Narrow"/>
        <family val="2"/>
      </rPr>
      <t>El avance en la formulación o ajuste alcanza el 100% cuando ha sido aprobado a través del respectivo acto administrativo,dado que Guía ordenamiento del recurso hídrico continental superficial adoptada e incorporada por las resoluciones 751 y 958 de 2018 respectivamente, la fase de formulación y adopción concluye con la publicidad y aprobación del plan, lo cual comprende las actividades conforme a la norma. La información de avance en las distintas etapas debe coincidir con el cronograma planteado en el acto administrativo de declaratoria</t>
    </r>
  </si>
  <si>
    <t>El avance en la formulación o ajuste alcanza el 100% cuando ha sido aprobado a través del respectivo acto administrativo,dado que Guía ordenamiento del recurso hídrico continental superficial adoptada e incorporada por las resoluciones 751 y 958 de 2018 respectivamente, la fase de formulación y adopción concluye con la publicidad y aprobación del plan, lo cual comprende las actividades conforme a la norma. La información de avance en las distintas etapas debe coincidir con el cronograma planteado en el acto administrativo de declaratoria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</si>
</sst>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scheme val="minor"/>
    </font>
    <font>
      <u/>
      <sz val="11"/>
      <color theme="10"/>
      <name val="Calibri"/>
      <family val="2"/>
      <scheme val="minor"/>
    </font>
    <font>
      <sz val="10"/>
      <name val="Arial Narrow"/>
      <family val="2"/>
    </font>
    <font>
      <sz val="10"/>
      <name val="Arial"/>
      <family val="2"/>
    </font>
    <font>
      <sz val="8"/>
      <name val="Calibri"/>
      <family val="2"/>
      <scheme val="minor"/>
    </font>
    <font>
      <b/>
      <sz val="11"/>
      <name val="Arial Narrow"/>
      <family val="2"/>
    </font>
    <font>
      <sz val="11"/>
      <name val="Arial Narrow"/>
      <family val="2"/>
    </font>
    <font>
      <sz val="11"/>
      <color theme="1"/>
      <name val="Arial Narrow"/>
      <family val="2"/>
    </font>
    <font>
      <b/>
      <sz val="10"/>
      <name val="Arial Narrow"/>
      <family val="2"/>
    </font>
    <font>
      <u/>
      <sz val="11"/>
      <color theme="10"/>
      <name val="Arial Narrow"/>
      <family val="2"/>
    </font>
    <font>
      <sz val="11"/>
      <color rgb="FF000000"/>
      <name val="Arial Narrow"/>
      <family val="2"/>
    </font>
    <font>
      <sz val="10"/>
      <color rgb="FF000000"/>
      <name val="Arial Narrow"/>
      <family val="2"/>
    </font>
    <font>
      <u/>
      <sz val="11"/>
      <color rgb="FF0563C1"/>
      <name val="Arial Narrow"/>
      <family val="2"/>
    </font>
    <font>
      <sz val="11"/>
      <color theme="0"/>
      <name val="Arial Narrow"/>
      <family val="2"/>
    </font>
    <font>
      <b/>
      <sz val="11"/>
      <color theme="1"/>
      <name val="Arial Narrow"/>
      <family val="2"/>
    </font>
    <font>
      <b/>
      <sz val="11"/>
      <color rgb="FF000000"/>
      <name val="Arial Narrow"/>
      <family val="2"/>
    </font>
    <font>
      <b/>
      <sz val="10"/>
      <color theme="1"/>
      <name val="Arial Narrow"/>
      <family val="2"/>
    </font>
    <font>
      <b/>
      <sz val="10"/>
      <color theme="0"/>
      <name val="Arial Narrow"/>
      <family val="2"/>
    </font>
    <font>
      <sz val="8"/>
      <name val="Arial Narrow"/>
      <family val="2"/>
    </font>
    <font>
      <sz val="8"/>
      <name val="Arial"/>
      <family val="2"/>
    </font>
    <font>
      <b/>
      <sz val="8"/>
      <name val="Arial Narrow"/>
      <family val="2"/>
    </font>
    <font>
      <b/>
      <sz val="8"/>
      <color rgb="FF000000"/>
      <name val="Arial Narrow"/>
      <family val="2"/>
    </font>
    <font>
      <b/>
      <sz val="10"/>
      <name val="Arial"/>
      <family val="2"/>
    </font>
    <font>
      <b/>
      <u/>
      <sz val="10"/>
      <name val="Arial Narrow"/>
      <family val="2"/>
    </font>
    <font>
      <u/>
      <sz val="10"/>
      <color theme="10"/>
      <name val="Arial"/>
      <family val="2"/>
    </font>
    <font>
      <b/>
      <sz val="11"/>
      <color rgb="FF006100"/>
      <name val="Arial Narrow"/>
      <family val="2"/>
    </font>
    <font>
      <b/>
      <i/>
      <sz val="11"/>
      <color indexed="8"/>
      <name val="Arial Narrow"/>
      <family val="2"/>
    </font>
    <font>
      <sz val="11"/>
      <color rgb="FF006100"/>
      <name val="Arial Narrow"/>
      <family val="2"/>
    </font>
    <font>
      <vertAlign val="subscript"/>
      <sz val="10"/>
      <name val="Arial Narrow"/>
      <family val="2"/>
    </font>
  </fonts>
  <fills count="12">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0000"/>
        <bgColor rgb="FF000000"/>
      </patternFill>
    </fill>
    <fill>
      <patternFill patternType="solid">
        <fgColor rgb="FFFFFF00"/>
        <bgColor rgb="FF000000"/>
      </patternFill>
    </fill>
    <fill>
      <patternFill patternType="solid">
        <fgColor theme="0" tint="-0.249977111117893"/>
        <bgColor indexed="64"/>
      </patternFill>
    </fill>
    <fill>
      <patternFill patternType="solid">
        <fgColor rgb="FF154A8A"/>
        <bgColor indexed="64"/>
      </patternFill>
    </fill>
    <fill>
      <patternFill patternType="solid">
        <fgColor theme="0"/>
        <bgColor indexed="64"/>
      </patternFill>
    </fill>
    <fill>
      <patternFill patternType="solid">
        <fgColor rgb="FFE1E1E1"/>
        <bgColor indexed="64"/>
      </patternFill>
    </fill>
  </fills>
  <borders count="9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auto="1"/>
      </left>
      <right/>
      <top/>
      <bottom style="thin">
        <color auto="1"/>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auto="1"/>
      </top>
      <bottom style="medium">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top/>
      <bottom style="thin">
        <color auto="1"/>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auto="1"/>
      </right>
      <top style="hair">
        <color indexed="64"/>
      </top>
      <bottom/>
      <diagonal/>
    </border>
    <border>
      <left style="thin">
        <color auto="1"/>
      </left>
      <right/>
      <top style="hair">
        <color indexed="64"/>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style="thin">
        <color auto="1"/>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style="hair">
        <color indexed="64"/>
      </left>
      <right style="thin">
        <color auto="1"/>
      </right>
      <top style="thin">
        <color auto="1"/>
      </top>
      <bottom style="hair">
        <color indexed="64"/>
      </bottom>
      <diagonal/>
    </border>
    <border>
      <left style="thin">
        <color auto="1"/>
      </left>
      <right style="hair">
        <color indexed="64"/>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indexed="64"/>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diagonal/>
    </border>
    <border>
      <left/>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bottom style="thin">
        <color auto="1"/>
      </bottom>
      <diagonal/>
    </border>
  </borders>
  <cellStyleXfs count="10">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4"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25" fillId="0" borderId="0" applyNumberFormat="0" applyFill="0" applyBorder="0" applyAlignment="0" applyProtection="0"/>
  </cellStyleXfs>
  <cellXfs count="564">
    <xf numFmtId="0" fontId="0" fillId="0" borderId="0" xfId="0"/>
    <xf numFmtId="0" fontId="7" fillId="2" borderId="4" xfId="4" applyFont="1" applyFill="1" applyBorder="1" applyAlignment="1">
      <alignment vertical="center" wrapText="1"/>
    </xf>
    <xf numFmtId="0" fontId="8" fillId="2" borderId="4" xfId="4" applyFont="1" applyFill="1" applyBorder="1"/>
    <xf numFmtId="0" fontId="7" fillId="2" borderId="5" xfId="4" applyFont="1" applyFill="1" applyBorder="1" applyAlignment="1">
      <alignment vertical="center" wrapText="1"/>
    </xf>
    <xf numFmtId="0" fontId="8" fillId="2" borderId="5" xfId="4" applyFont="1" applyFill="1" applyBorder="1"/>
    <xf numFmtId="0" fontId="8" fillId="0" borderId="0" xfId="0" applyFont="1"/>
    <xf numFmtId="0" fontId="7" fillId="0" borderId="0" xfId="0" applyFont="1"/>
    <xf numFmtId="0" fontId="8" fillId="3" borderId="5" xfId="0" applyFont="1" applyFill="1" applyBorder="1" applyAlignment="1">
      <alignment vertical="top"/>
    </xf>
    <xf numFmtId="0" fontId="8" fillId="0" borderId="0" xfId="0" applyFont="1" applyAlignment="1">
      <alignment horizontal="center" vertical="top"/>
    </xf>
    <xf numFmtId="0" fontId="11" fillId="0" borderId="10" xfId="0" applyFont="1" applyBorder="1"/>
    <xf numFmtId="0" fontId="11" fillId="0" borderId="11" xfId="0" applyFont="1" applyBorder="1"/>
    <xf numFmtId="0" fontId="11" fillId="0" borderId="17" xfId="0" applyFont="1" applyBorder="1"/>
    <xf numFmtId="0" fontId="13" fillId="0" borderId="17" xfId="0" applyFont="1" applyBorder="1"/>
    <xf numFmtId="0" fontId="13" fillId="0" borderId="18" xfId="0" applyFont="1" applyBorder="1"/>
    <xf numFmtId="0" fontId="11" fillId="0" borderId="19" xfId="0" applyFont="1" applyBorder="1"/>
    <xf numFmtId="0" fontId="8" fillId="0" borderId="11" xfId="0" applyFont="1" applyBorder="1" applyAlignment="1">
      <alignment vertical="top"/>
    </xf>
    <xf numFmtId="0" fontId="8" fillId="0" borderId="11" xfId="0" applyFont="1" applyBorder="1"/>
    <xf numFmtId="0" fontId="8" fillId="0" borderId="12" xfId="0" applyFont="1" applyBorder="1"/>
    <xf numFmtId="0" fontId="8" fillId="0" borderId="14" xfId="0" applyFont="1" applyBorder="1"/>
    <xf numFmtId="9" fontId="8" fillId="0" borderId="0" xfId="1" applyFont="1" applyFill="1" applyBorder="1" applyAlignment="1">
      <alignment vertical="center"/>
    </xf>
    <xf numFmtId="9" fontId="8" fillId="0" borderId="0" xfId="1" applyFont="1" applyFill="1" applyBorder="1" applyAlignment="1">
      <alignment horizontal="center" vertical="center"/>
    </xf>
    <xf numFmtId="0" fontId="15" fillId="0" borderId="19" xfId="0" applyFont="1" applyBorder="1" applyAlignment="1">
      <alignment horizontal="right" vertical="center"/>
    </xf>
    <xf numFmtId="9" fontId="15" fillId="0" borderId="19" xfId="0" applyNumberFormat="1" applyFont="1" applyBorder="1"/>
    <xf numFmtId="0" fontId="8" fillId="0" borderId="19" xfId="0" applyFont="1" applyBorder="1"/>
    <xf numFmtId="0" fontId="8" fillId="0" borderId="15" xfId="0" applyFont="1" applyBorder="1"/>
    <xf numFmtId="0" fontId="8" fillId="0" borderId="19" xfId="0" applyFont="1" applyBorder="1" applyAlignment="1">
      <alignment horizontal="center" vertical="top"/>
    </xf>
    <xf numFmtId="0" fontId="20" fillId="0" borderId="0" xfId="3" applyFont="1" applyAlignment="1">
      <alignment horizontal="center" vertical="center" wrapText="1"/>
    </xf>
    <xf numFmtId="0" fontId="9" fillId="11" borderId="6" xfId="3" applyFont="1" applyFill="1" applyBorder="1" applyAlignment="1">
      <alignment vertical="center"/>
    </xf>
    <xf numFmtId="0" fontId="9" fillId="11" borderId="8" xfId="3" applyFont="1" applyFill="1" applyBorder="1" applyAlignment="1">
      <alignment vertical="center"/>
    </xf>
    <xf numFmtId="0" fontId="9" fillId="11" borderId="7" xfId="3" applyFont="1" applyFill="1" applyBorder="1" applyAlignment="1">
      <alignment vertical="center"/>
    </xf>
    <xf numFmtId="0" fontId="23" fillId="0" borderId="0" xfId="3" applyFont="1"/>
    <xf numFmtId="0" fontId="4" fillId="0" borderId="0" xfId="3"/>
    <xf numFmtId="0" fontId="9" fillId="11" borderId="8" xfId="3" applyFont="1" applyFill="1" applyBorder="1" applyAlignment="1">
      <alignment horizontal="justify" vertical="center"/>
    </xf>
    <xf numFmtId="0" fontId="9" fillId="11" borderId="7" xfId="3" applyFont="1" applyFill="1" applyBorder="1" applyAlignment="1">
      <alignment horizontal="justify" vertical="center"/>
    </xf>
    <xf numFmtId="0" fontId="17" fillId="11" borderId="45" xfId="3" applyFont="1" applyFill="1" applyBorder="1" applyAlignment="1">
      <alignment horizontal="left" vertical="center" wrapText="1"/>
    </xf>
    <xf numFmtId="0" fontId="17" fillId="11" borderId="0" xfId="3" applyFont="1" applyFill="1" applyAlignment="1">
      <alignment horizontal="left" vertical="center" wrapText="1"/>
    </xf>
    <xf numFmtId="0" fontId="3" fillId="0" borderId="63" xfId="3" quotePrefix="1" applyFont="1" applyBorder="1" applyAlignment="1">
      <alignment horizontal="center" vertical="center" wrapText="1"/>
    </xf>
    <xf numFmtId="0" fontId="17" fillId="11" borderId="45" xfId="3" applyFont="1" applyFill="1" applyBorder="1" applyAlignment="1">
      <alignment horizontal="center" vertical="center" wrapText="1"/>
    </xf>
    <xf numFmtId="0" fontId="17" fillId="11" borderId="62" xfId="3" applyFont="1" applyFill="1" applyBorder="1" applyAlignment="1">
      <alignment horizontal="center" vertical="center" wrapText="1"/>
    </xf>
    <xf numFmtId="0" fontId="18" fillId="9" borderId="5" xfId="3" applyFont="1" applyFill="1" applyBorder="1" applyAlignment="1">
      <alignment horizontal="center" vertical="center" wrapText="1"/>
    </xf>
    <xf numFmtId="0" fontId="3" fillId="0" borderId="5" xfId="3" applyFont="1" applyBorder="1" applyAlignment="1">
      <alignment horizontal="center" vertical="center" wrapText="1"/>
    </xf>
    <xf numFmtId="0" fontId="3" fillId="0" borderId="64" xfId="3" applyFont="1" applyBorder="1" applyAlignment="1">
      <alignment horizontal="center" vertical="center" wrapText="1"/>
    </xf>
    <xf numFmtId="0" fontId="3" fillId="0" borderId="0" xfId="3" applyFont="1" applyAlignment="1">
      <alignment horizontal="center" vertical="center" wrapText="1"/>
    </xf>
    <xf numFmtId="0" fontId="3" fillId="10" borderId="0" xfId="3" applyFont="1" applyFill="1" applyAlignment="1">
      <alignment horizontal="center" vertical="center" wrapText="1"/>
    </xf>
    <xf numFmtId="0" fontId="18" fillId="10" borderId="0" xfId="3" applyFont="1" applyFill="1" applyAlignment="1">
      <alignment horizontal="left" vertical="center" wrapText="1"/>
    </xf>
    <xf numFmtId="0" fontId="3" fillId="10" borderId="29" xfId="3" applyFont="1" applyFill="1" applyBorder="1" applyAlignment="1">
      <alignment vertical="center" wrapText="1"/>
    </xf>
    <xf numFmtId="0" fontId="3" fillId="10" borderId="29" xfId="3" applyFont="1" applyFill="1" applyBorder="1" applyAlignment="1">
      <alignment horizontal="center" vertical="center" wrapText="1"/>
    </xf>
    <xf numFmtId="0" fontId="18" fillId="10" borderId="29" xfId="3" applyFont="1" applyFill="1" applyBorder="1" applyAlignment="1">
      <alignment horizontal="left" vertical="center" wrapText="1"/>
    </xf>
    <xf numFmtId="0" fontId="3" fillId="0" borderId="62" xfId="3" applyFont="1" applyBorder="1" applyAlignment="1">
      <alignment horizontal="center" vertical="center" wrapText="1"/>
    </xf>
    <xf numFmtId="0" fontId="18" fillId="9" borderId="65" xfId="3" applyFont="1" applyFill="1" applyBorder="1" applyAlignment="1">
      <alignment horizontal="center" vertical="center" wrapText="1"/>
    </xf>
    <xf numFmtId="0" fontId="18" fillId="9" borderId="66" xfId="3" applyFont="1" applyFill="1" applyBorder="1" applyAlignment="1">
      <alignment horizontal="center" vertical="center" wrapText="1"/>
    </xf>
    <xf numFmtId="0" fontId="18" fillId="9" borderId="69" xfId="3" applyFont="1" applyFill="1" applyBorder="1" applyAlignment="1">
      <alignment horizontal="center" vertical="center" wrapText="1"/>
    </xf>
    <xf numFmtId="9" fontId="3" fillId="10" borderId="72" xfId="3" applyNumberFormat="1" applyFont="1" applyFill="1" applyBorder="1" applyAlignment="1">
      <alignment horizontal="center" vertical="center" wrapText="1"/>
    </xf>
    <xf numFmtId="0" fontId="3" fillId="10" borderId="66" xfId="3" applyFont="1" applyFill="1" applyBorder="1" applyAlignment="1">
      <alignment horizontal="center" vertical="center" wrapText="1"/>
    </xf>
    <xf numFmtId="0" fontId="18" fillId="10" borderId="73" xfId="3" applyFont="1" applyFill="1" applyBorder="1" applyAlignment="1">
      <alignment horizontal="left" vertical="center" wrapText="1"/>
    </xf>
    <xf numFmtId="0" fontId="3" fillId="10" borderId="67" xfId="3" applyFont="1" applyFill="1" applyBorder="1" applyAlignment="1">
      <alignment vertical="center" wrapText="1"/>
    </xf>
    <xf numFmtId="0" fontId="3" fillId="10" borderId="74" xfId="3" applyFont="1" applyFill="1" applyBorder="1" applyAlignment="1">
      <alignment horizontal="center" vertical="center" wrapText="1"/>
    </xf>
    <xf numFmtId="0" fontId="3" fillId="10" borderId="75" xfId="3" applyFont="1" applyFill="1" applyBorder="1" applyAlignment="1">
      <alignment horizontal="center" vertical="center" wrapText="1"/>
    </xf>
    <xf numFmtId="0" fontId="18" fillId="10" borderId="67" xfId="3" applyFont="1" applyFill="1" applyBorder="1" applyAlignment="1">
      <alignment horizontal="left" vertical="center" wrapText="1"/>
    </xf>
    <xf numFmtId="0" fontId="3" fillId="10" borderId="68" xfId="3" applyFont="1" applyFill="1" applyBorder="1" applyAlignment="1">
      <alignment horizontal="center" vertical="center" wrapText="1"/>
    </xf>
    <xf numFmtId="0" fontId="3" fillId="0" borderId="29" xfId="3" quotePrefix="1" applyFont="1" applyBorder="1" applyAlignment="1">
      <alignment horizontal="left" vertical="center" wrapText="1"/>
    </xf>
    <xf numFmtId="0" fontId="3" fillId="0" borderId="30" xfId="3" quotePrefix="1" applyFont="1" applyBorder="1" applyAlignment="1">
      <alignment horizontal="left" vertical="center" wrapText="1"/>
    </xf>
    <xf numFmtId="0" fontId="9" fillId="11" borderId="63" xfId="3" applyFont="1" applyFill="1" applyBorder="1" applyAlignment="1">
      <alignment vertical="center"/>
    </xf>
    <xf numFmtId="0" fontId="9" fillId="11" borderId="55" xfId="3" applyFont="1" applyFill="1" applyBorder="1" applyAlignment="1">
      <alignment vertical="center"/>
    </xf>
    <xf numFmtId="0" fontId="3" fillId="0" borderId="28" xfId="3" quotePrefix="1" applyFont="1" applyBorder="1" applyAlignment="1">
      <alignment vertical="center" wrapText="1"/>
    </xf>
    <xf numFmtId="0" fontId="3" fillId="0" borderId="29" xfId="3" quotePrefix="1" applyFont="1" applyBorder="1" applyAlignment="1">
      <alignment vertical="center" wrapText="1"/>
    </xf>
    <xf numFmtId="0" fontId="3" fillId="0" borderId="45" xfId="3" quotePrefix="1" applyFont="1" applyBorder="1" applyAlignment="1">
      <alignment horizontal="left" vertical="center" wrapText="1"/>
    </xf>
    <xf numFmtId="0" fontId="3" fillId="0" borderId="66" xfId="3" quotePrefix="1" applyFont="1" applyBorder="1" applyAlignment="1">
      <alignment horizontal="center" vertical="center" wrapText="1"/>
    </xf>
    <xf numFmtId="0" fontId="3" fillId="0" borderId="0" xfId="3" quotePrefix="1" applyFont="1" applyAlignment="1">
      <alignment horizontal="left" vertical="center" wrapText="1"/>
    </xf>
    <xf numFmtId="0" fontId="3" fillId="0" borderId="62" xfId="3" quotePrefix="1" applyFont="1" applyBorder="1" applyAlignment="1">
      <alignment horizontal="left" vertical="center" wrapText="1"/>
    </xf>
    <xf numFmtId="9" fontId="3" fillId="0" borderId="66" xfId="3" quotePrefix="1" applyNumberFormat="1" applyFont="1" applyBorder="1" applyAlignment="1">
      <alignment horizontal="center" vertical="center" wrapText="1"/>
    </xf>
    <xf numFmtId="0" fontId="3" fillId="0" borderId="38" xfId="3" applyFont="1" applyBorder="1" applyAlignment="1">
      <alignment vertical="center" wrapText="1"/>
    </xf>
    <xf numFmtId="0" fontId="3" fillId="0" borderId="63" xfId="3" applyFont="1" applyBorder="1" applyAlignment="1">
      <alignment horizontal="left" vertical="center" wrapText="1"/>
    </xf>
    <xf numFmtId="0" fontId="3" fillId="0" borderId="63" xfId="3" applyFont="1" applyBorder="1" applyAlignment="1">
      <alignment vertical="center" wrapText="1"/>
    </xf>
    <xf numFmtId="0" fontId="3" fillId="0" borderId="0" xfId="3" applyFont="1" applyAlignment="1">
      <alignment vertical="center" wrapText="1"/>
    </xf>
    <xf numFmtId="0" fontId="3" fillId="0" borderId="55" xfId="3" applyFont="1" applyBorder="1" applyAlignment="1">
      <alignment vertical="center" wrapText="1"/>
    </xf>
    <xf numFmtId="0" fontId="9" fillId="11" borderId="28" xfId="3" applyFont="1" applyFill="1" applyBorder="1" applyAlignment="1">
      <alignment vertical="center"/>
    </xf>
    <xf numFmtId="0" fontId="9" fillId="11" borderId="29" xfId="3" applyFont="1" applyFill="1" applyBorder="1" applyAlignment="1">
      <alignment vertical="center"/>
    </xf>
    <xf numFmtId="0" fontId="9" fillId="11" borderId="30" xfId="3" applyFont="1" applyFill="1" applyBorder="1" applyAlignment="1">
      <alignment vertical="center"/>
    </xf>
    <xf numFmtId="0" fontId="9" fillId="11" borderId="38" xfId="3" applyFont="1" applyFill="1" applyBorder="1" applyAlignment="1">
      <alignment vertical="center"/>
    </xf>
    <xf numFmtId="0" fontId="3" fillId="0" borderId="92" xfId="3" quotePrefix="1" applyFont="1" applyBorder="1" applyAlignment="1">
      <alignment horizontal="center" vertical="center" wrapText="1"/>
    </xf>
    <xf numFmtId="0" fontId="3" fillId="0" borderId="78" xfId="3" quotePrefix="1" applyFont="1" applyBorder="1" applyAlignment="1">
      <alignment horizontal="center" vertical="center" wrapText="1"/>
    </xf>
    <xf numFmtId="0" fontId="3" fillId="0" borderId="79" xfId="3" quotePrefix="1" applyFont="1" applyBorder="1" applyAlignment="1">
      <alignment horizontal="center" vertical="center" wrapText="1"/>
    </xf>
    <xf numFmtId="0" fontId="4" fillId="0" borderId="0" xfId="3" applyAlignment="1">
      <alignment horizontal="center"/>
    </xf>
    <xf numFmtId="0" fontId="7" fillId="0" borderId="12" xfId="0" applyFont="1" applyBorder="1" applyAlignment="1">
      <alignment vertical="center" wrapText="1"/>
    </xf>
    <xf numFmtId="0" fontId="7" fillId="0" borderId="0" xfId="0" applyFont="1" applyAlignment="1">
      <alignment vertical="center" wrapText="1"/>
    </xf>
    <xf numFmtId="0" fontId="7" fillId="0" borderId="14" xfId="0" applyFont="1" applyBorder="1" applyAlignment="1">
      <alignment vertical="center"/>
    </xf>
    <xf numFmtId="0" fontId="7" fillId="0" borderId="0" xfId="0" applyFont="1" applyAlignment="1">
      <alignment vertical="center"/>
    </xf>
    <xf numFmtId="0" fontId="8" fillId="0" borderId="17" xfId="0" applyFont="1" applyBorder="1"/>
    <xf numFmtId="0" fontId="11" fillId="0" borderId="0" xfId="0" applyFont="1" applyAlignment="1">
      <alignment vertical="top"/>
    </xf>
    <xf numFmtId="0" fontId="11" fillId="0" borderId="0" xfId="0" applyFont="1" applyAlignment="1">
      <alignment horizontal="center" vertical="top"/>
    </xf>
    <xf numFmtId="0" fontId="8" fillId="2" borderId="4" xfId="0" applyFont="1" applyFill="1" applyBorder="1" applyAlignment="1">
      <alignment vertical="top"/>
    </xf>
    <xf numFmtId="0" fontId="8" fillId="0" borderId="0" xfId="0" applyFont="1" applyAlignment="1">
      <alignment vertical="top"/>
    </xf>
    <xf numFmtId="0" fontId="27" fillId="0" borderId="0" xfId="0" applyFont="1" applyAlignment="1">
      <alignment vertical="top"/>
    </xf>
    <xf numFmtId="0" fontId="11" fillId="0" borderId="0" xfId="0" applyFont="1" applyAlignment="1">
      <alignment horizontal="right" vertical="top"/>
    </xf>
    <xf numFmtId="0" fontId="10" fillId="0" borderId="0" xfId="2" applyFont="1" applyFill="1" applyBorder="1"/>
    <xf numFmtId="0" fontId="8" fillId="0" borderId="0" xfId="0" applyFont="1" applyAlignment="1">
      <alignment vertical="top" wrapText="1"/>
    </xf>
    <xf numFmtId="0" fontId="11" fillId="0" borderId="2" xfId="0" applyFont="1" applyBorder="1"/>
    <xf numFmtId="0" fontId="8" fillId="0" borderId="11" xfId="0" applyFont="1" applyBorder="1" applyAlignment="1" applyProtection="1">
      <alignment vertical="top"/>
      <protection hidden="1"/>
    </xf>
    <xf numFmtId="0" fontId="8" fillId="0" borderId="12" xfId="0" applyFont="1" applyBorder="1" applyAlignment="1" applyProtection="1">
      <alignment vertical="top"/>
      <protection hidden="1"/>
    </xf>
    <xf numFmtId="0" fontId="8" fillId="0" borderId="0" xfId="0" applyFont="1" applyAlignment="1" applyProtection="1">
      <alignment vertical="top"/>
      <protection hidden="1"/>
    </xf>
    <xf numFmtId="0" fontId="7" fillId="0" borderId="0" xfId="0" applyFont="1" applyAlignment="1" applyProtection="1">
      <alignment vertical="top"/>
      <protection hidden="1"/>
    </xf>
    <xf numFmtId="0" fontId="11" fillId="0" borderId="0" xfId="0" applyFont="1"/>
    <xf numFmtId="0" fontId="8" fillId="0" borderId="14" xfId="0" applyFont="1" applyBorder="1" applyAlignment="1" applyProtection="1">
      <alignment vertical="top" wrapText="1"/>
      <protection locked="0"/>
    </xf>
    <xf numFmtId="0" fontId="8" fillId="0" borderId="0" xfId="0" applyFont="1" applyAlignment="1" applyProtection="1">
      <alignment vertical="top" wrapText="1"/>
      <protection locked="0"/>
    </xf>
    <xf numFmtId="0" fontId="7" fillId="0" borderId="0" xfId="0" applyFont="1" applyAlignment="1" applyProtection="1">
      <alignment vertical="top" wrapText="1"/>
      <protection locked="0"/>
    </xf>
    <xf numFmtId="0" fontId="11" fillId="0" borderId="0" xfId="0" applyFont="1" applyAlignment="1">
      <alignment horizontal="right" vertical="center"/>
    </xf>
    <xf numFmtId="0" fontId="11" fillId="0" borderId="0" xfId="0" applyFont="1" applyAlignment="1">
      <alignment vertical="top" wrapText="1"/>
    </xf>
    <xf numFmtId="0" fontId="11" fillId="0" borderId="19" xfId="0" applyFont="1" applyBorder="1" applyAlignment="1">
      <alignment horizontal="center" vertical="top"/>
    </xf>
    <xf numFmtId="0" fontId="11" fillId="0" borderId="19" xfId="0" applyFont="1" applyBorder="1" applyAlignment="1">
      <alignment horizontal="right" vertical="top"/>
    </xf>
    <xf numFmtId="0" fontId="11" fillId="0" borderId="19" xfId="0" applyFont="1" applyBorder="1" applyAlignment="1">
      <alignment horizontal="center" vertical="top" wrapText="1"/>
    </xf>
    <xf numFmtId="0" fontId="8" fillId="0" borderId="10" xfId="0" applyFont="1" applyBorder="1" applyAlignment="1">
      <alignment horizontal="center" vertical="top"/>
    </xf>
    <xf numFmtId="0" fontId="8" fillId="0" borderId="11" xfId="0" applyFont="1" applyBorder="1" applyAlignment="1">
      <alignment vertical="top" wrapText="1"/>
    </xf>
    <xf numFmtId="0" fontId="7" fillId="0" borderId="11" xfId="0" applyFont="1" applyBorder="1"/>
    <xf numFmtId="0" fontId="8" fillId="0" borderId="17" xfId="0" applyFont="1" applyBorder="1" applyAlignment="1">
      <alignment horizontal="center" vertical="top"/>
    </xf>
    <xf numFmtId="0" fontId="15" fillId="0" borderId="0" xfId="0" applyFont="1" applyAlignment="1">
      <alignment horizontal="center" vertical="center" wrapText="1"/>
    </xf>
    <xf numFmtId="0" fontId="6" fillId="4" borderId="23" xfId="4" applyFont="1" applyFill="1" applyBorder="1" applyAlignment="1">
      <alignment horizontal="center" vertical="center" wrapText="1"/>
    </xf>
    <xf numFmtId="0" fontId="6" fillId="4" borderId="24" xfId="4" applyFont="1" applyFill="1" applyBorder="1" applyAlignment="1">
      <alignment horizontal="center" vertical="center" wrapText="1"/>
    </xf>
    <xf numFmtId="0" fontId="14" fillId="0" borderId="0" xfId="0" applyFont="1"/>
    <xf numFmtId="0" fontId="6" fillId="2" borderId="4" xfId="0" applyFont="1" applyFill="1" applyBorder="1" applyAlignment="1">
      <alignment horizontal="center" vertical="center" wrapText="1"/>
    </xf>
    <xf numFmtId="0" fontId="7" fillId="2" borderId="39" xfId="4" applyFont="1" applyFill="1" applyBorder="1" applyAlignment="1">
      <alignment vertical="center" wrapText="1"/>
    </xf>
    <xf numFmtId="0" fontId="6" fillId="2" borderId="5" xfId="0" applyFont="1" applyFill="1" applyBorder="1" applyAlignment="1">
      <alignment horizontal="center" vertical="center" wrapText="1"/>
    </xf>
    <xf numFmtId="0" fontId="7" fillId="2" borderId="21" xfId="4" applyFont="1" applyFill="1" applyBorder="1" applyAlignment="1">
      <alignment vertical="center" wrapText="1"/>
    </xf>
    <xf numFmtId="0" fontId="7" fillId="2" borderId="5" xfId="0" applyFont="1" applyFill="1" applyBorder="1" applyAlignment="1">
      <alignment vertical="center" wrapText="1"/>
    </xf>
    <xf numFmtId="0" fontId="7" fillId="2" borderId="23" xfId="4" applyFont="1" applyFill="1" applyBorder="1" applyAlignment="1">
      <alignment vertical="center" wrapText="1"/>
    </xf>
    <xf numFmtId="0" fontId="7" fillId="2" borderId="23" xfId="0" applyFont="1" applyFill="1" applyBorder="1" applyAlignment="1">
      <alignment vertical="center" wrapText="1"/>
    </xf>
    <xf numFmtId="0" fontId="6" fillId="2" borderId="23" xfId="0" applyFont="1" applyFill="1" applyBorder="1" applyAlignment="1">
      <alignment horizontal="center" vertical="center" wrapText="1"/>
    </xf>
    <xf numFmtId="0" fontId="7" fillId="2" borderId="24" xfId="4" applyFont="1" applyFill="1" applyBorder="1" applyAlignment="1">
      <alignment vertical="center" wrapText="1"/>
    </xf>
    <xf numFmtId="0" fontId="6" fillId="0" borderId="0" xfId="0" applyFont="1" applyAlignment="1">
      <alignment horizontal="center" vertical="center" wrapText="1"/>
    </xf>
    <xf numFmtId="0" fontId="6" fillId="0" borderId="0" xfId="0" applyFont="1" applyAlignment="1">
      <alignment horizontal="left" vertical="center" wrapText="1"/>
    </xf>
    <xf numFmtId="0" fontId="6" fillId="4" borderId="48" xfId="4" applyFont="1" applyFill="1" applyBorder="1" applyAlignment="1">
      <alignment horizontal="center" vertical="center" wrapText="1"/>
    </xf>
    <xf numFmtId="0" fontId="6" fillId="4" borderId="49" xfId="4" applyFont="1" applyFill="1" applyBorder="1" applyAlignment="1">
      <alignment horizontal="center" vertical="center" wrapText="1"/>
    </xf>
    <xf numFmtId="0" fontId="8" fillId="0" borderId="17" xfId="0" applyFont="1" applyBorder="1" applyAlignment="1">
      <alignment horizontal="center" vertical="center"/>
    </xf>
    <xf numFmtId="0" fontId="8" fillId="0" borderId="0" xfId="0" applyFont="1" applyAlignment="1">
      <alignment horizontal="center" vertical="center"/>
    </xf>
    <xf numFmtId="0" fontId="7" fillId="0" borderId="0" xfId="0" applyFont="1" applyAlignment="1">
      <alignment horizontal="center" vertical="center"/>
    </xf>
    <xf numFmtId="0" fontId="8" fillId="0" borderId="14" xfId="0" applyFont="1" applyBorder="1" applyAlignment="1">
      <alignment horizontal="center" vertical="center"/>
    </xf>
    <xf numFmtId="0" fontId="8" fillId="2" borderId="37" xfId="0" applyFont="1" applyFill="1" applyBorder="1" applyAlignment="1">
      <alignment horizontal="left" vertical="center"/>
    </xf>
    <xf numFmtId="0" fontId="6"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6" fillId="2" borderId="4" xfId="4" applyFont="1" applyFill="1" applyBorder="1" applyAlignment="1">
      <alignment horizontal="center" vertical="center" wrapText="1"/>
    </xf>
    <xf numFmtId="0" fontId="6" fillId="2" borderId="4" xfId="4" applyFont="1" applyFill="1" applyBorder="1" applyAlignment="1">
      <alignment horizontal="left" vertical="center" wrapText="1"/>
    </xf>
    <xf numFmtId="0" fontId="7" fillId="2" borderId="4" xfId="4" applyFont="1" applyFill="1" applyBorder="1" applyAlignment="1">
      <alignment horizontal="left" vertical="center" wrapText="1"/>
    </xf>
    <xf numFmtId="9" fontId="7" fillId="2" borderId="4" xfId="1" applyFont="1" applyFill="1" applyBorder="1" applyAlignment="1">
      <alignment horizontal="center" vertical="center" wrapText="1"/>
    </xf>
    <xf numFmtId="0" fontId="8" fillId="2" borderId="20" xfId="0" applyFont="1" applyFill="1" applyBorder="1" applyAlignment="1">
      <alignment horizontal="left" vertical="center"/>
    </xf>
    <xf numFmtId="0" fontId="6" fillId="2" borderId="5" xfId="0" applyFont="1" applyFill="1" applyBorder="1" applyAlignment="1">
      <alignment horizontal="left" vertical="center" wrapText="1"/>
    </xf>
    <xf numFmtId="0" fontId="8" fillId="2" borderId="5" xfId="0" applyFont="1" applyFill="1" applyBorder="1" applyAlignment="1">
      <alignment horizontal="left" vertical="center"/>
    </xf>
    <xf numFmtId="0" fontId="6" fillId="2" borderId="5" xfId="4" applyFont="1" applyFill="1" applyBorder="1" applyAlignment="1">
      <alignment horizontal="center" vertical="center" wrapText="1"/>
    </xf>
    <xf numFmtId="0" fontId="6" fillId="2" borderId="5" xfId="4" applyFont="1" applyFill="1" applyBorder="1" applyAlignment="1">
      <alignment horizontal="left" vertical="center" wrapText="1"/>
    </xf>
    <xf numFmtId="0" fontId="7" fillId="2" borderId="5" xfId="4" applyFont="1" applyFill="1" applyBorder="1" applyAlignment="1">
      <alignment horizontal="left" vertical="center" wrapText="1"/>
    </xf>
    <xf numFmtId="9" fontId="7" fillId="2" borderId="5" xfId="1" applyFont="1" applyFill="1" applyBorder="1" applyAlignment="1">
      <alignment horizontal="center" vertical="center" wrapText="1"/>
    </xf>
    <xf numFmtId="0" fontId="8" fillId="2" borderId="22" xfId="0" applyFont="1" applyFill="1" applyBorder="1" applyAlignment="1">
      <alignment horizontal="left" vertical="center"/>
    </xf>
    <xf numFmtId="0" fontId="6" fillId="2" borderId="23" xfId="0" applyFont="1" applyFill="1" applyBorder="1" applyAlignment="1">
      <alignment horizontal="left" vertical="center" wrapText="1"/>
    </xf>
    <xf numFmtId="0" fontId="6" fillId="2" borderId="23" xfId="4" applyFont="1" applyFill="1" applyBorder="1" applyAlignment="1">
      <alignment horizontal="center" vertical="center" wrapText="1"/>
    </xf>
    <xf numFmtId="0" fontId="6" fillId="2" borderId="23" xfId="4" applyFont="1" applyFill="1" applyBorder="1" applyAlignment="1">
      <alignment horizontal="left" vertical="center" wrapText="1"/>
    </xf>
    <xf numFmtId="0" fontId="8" fillId="2" borderId="23" xfId="0" applyFont="1" applyFill="1" applyBorder="1" applyAlignment="1">
      <alignment horizontal="left" vertical="center"/>
    </xf>
    <xf numFmtId="0" fontId="7" fillId="2" borderId="23" xfId="4" applyFont="1" applyFill="1" applyBorder="1" applyAlignment="1">
      <alignment horizontal="left" vertical="center" wrapText="1"/>
    </xf>
    <xf numFmtId="9" fontId="7" fillId="2" borderId="23" xfId="1" applyFont="1" applyFill="1" applyBorder="1" applyAlignment="1">
      <alignment horizontal="center" vertical="center" wrapText="1"/>
    </xf>
    <xf numFmtId="0" fontId="11" fillId="0" borderId="17" xfId="0" applyFont="1" applyBorder="1" applyAlignment="1">
      <alignment horizontal="center" vertical="top" wrapText="1"/>
    </xf>
    <xf numFmtId="0" fontId="16" fillId="0" borderId="0" xfId="0" applyFont="1" applyAlignment="1">
      <alignment vertical="top" wrapText="1"/>
    </xf>
    <xf numFmtId="0" fontId="15" fillId="4" borderId="22" xfId="5" applyFont="1" applyFill="1" applyBorder="1" applyAlignment="1">
      <alignment horizontal="center" vertical="center"/>
    </xf>
    <xf numFmtId="0" fontId="15" fillId="4" borderId="23" xfId="5" applyFont="1" applyFill="1" applyBorder="1" applyAlignment="1">
      <alignment horizontal="center" vertical="center"/>
    </xf>
    <xf numFmtId="0" fontId="15" fillId="4" borderId="24" xfId="5" applyFont="1" applyFill="1" applyBorder="1" applyAlignment="1">
      <alignment horizontal="center" vertical="center"/>
    </xf>
    <xf numFmtId="0" fontId="15" fillId="4" borderId="54" xfId="5" applyFont="1" applyFill="1" applyBorder="1" applyAlignment="1">
      <alignment horizontal="center" vertical="center"/>
    </xf>
    <xf numFmtId="0" fontId="11" fillId="8" borderId="20" xfId="0" applyFont="1" applyFill="1" applyBorder="1" applyAlignment="1">
      <alignment horizontal="center" vertical="center" wrapText="1"/>
    </xf>
    <xf numFmtId="0" fontId="8" fillId="8" borderId="5" xfId="0" applyFont="1" applyFill="1" applyBorder="1" applyAlignment="1">
      <alignment horizontal="center"/>
    </xf>
    <xf numFmtId="0" fontId="8" fillId="2" borderId="5" xfId="0" applyFont="1" applyFill="1" applyBorder="1"/>
    <xf numFmtId="0" fontId="8" fillId="8" borderId="5" xfId="0" applyFont="1" applyFill="1" applyBorder="1" applyAlignment="1">
      <alignment horizontal="left"/>
    </xf>
    <xf numFmtId="9" fontId="8" fillId="2" borderId="25" xfId="1" applyFont="1" applyFill="1" applyBorder="1" applyProtection="1">
      <protection locked="0"/>
    </xf>
    <xf numFmtId="9" fontId="8" fillId="2" borderId="26" xfId="1" applyFont="1" applyFill="1" applyBorder="1" applyProtection="1">
      <protection locked="0"/>
    </xf>
    <xf numFmtId="9" fontId="8" fillId="2" borderId="27" xfId="1" applyFont="1" applyFill="1" applyBorder="1" applyProtection="1">
      <protection locked="0"/>
    </xf>
    <xf numFmtId="9" fontId="8" fillId="2" borderId="25" xfId="6" applyFont="1" applyFill="1" applyBorder="1" applyProtection="1">
      <protection locked="0"/>
    </xf>
    <xf numFmtId="9" fontId="8" fillId="2" borderId="26" xfId="6" applyFont="1" applyFill="1" applyBorder="1" applyProtection="1">
      <protection locked="0"/>
    </xf>
    <xf numFmtId="9" fontId="8" fillId="2" borderId="27" xfId="6" applyFont="1" applyFill="1" applyBorder="1" applyProtection="1">
      <protection locked="0"/>
    </xf>
    <xf numFmtId="9" fontId="8" fillId="2" borderId="55" xfId="6" applyFont="1" applyFill="1" applyBorder="1" applyProtection="1">
      <protection locked="0"/>
    </xf>
    <xf numFmtId="9" fontId="8" fillId="2" borderId="4" xfId="6" applyFont="1" applyFill="1" applyBorder="1" applyProtection="1">
      <protection locked="0"/>
    </xf>
    <xf numFmtId="9" fontId="8" fillId="2" borderId="39" xfId="6" applyFont="1" applyFill="1" applyBorder="1" applyProtection="1">
      <protection locked="0"/>
    </xf>
    <xf numFmtId="9" fontId="6" fillId="4" borderId="25" xfId="5" applyNumberFormat="1" applyFont="1" applyFill="1" applyBorder="1"/>
    <xf numFmtId="9" fontId="6" fillId="4" borderId="26" xfId="5" applyNumberFormat="1" applyFont="1" applyFill="1" applyBorder="1"/>
    <xf numFmtId="9" fontId="6" fillId="4" borderId="27" xfId="5" applyNumberFormat="1" applyFont="1" applyFill="1" applyBorder="1"/>
    <xf numFmtId="9" fontId="6" fillId="4" borderId="44" xfId="5" applyNumberFormat="1" applyFont="1" applyFill="1" applyBorder="1"/>
    <xf numFmtId="0" fontId="11" fillId="8" borderId="5" xfId="0" applyFont="1" applyFill="1" applyBorder="1" applyAlignment="1">
      <alignment horizontal="left" vertical="top" wrapText="1"/>
    </xf>
    <xf numFmtId="9" fontId="8" fillId="8" borderId="6" xfId="1" applyFont="1" applyFill="1" applyBorder="1" applyAlignment="1">
      <alignment horizontal="center"/>
    </xf>
    <xf numFmtId="9" fontId="8" fillId="2" borderId="20" xfId="1" applyFont="1" applyFill="1" applyBorder="1" applyProtection="1">
      <protection locked="0"/>
    </xf>
    <xf numFmtId="9" fontId="8" fillId="2" borderId="5" xfId="1" applyFont="1" applyFill="1" applyBorder="1" applyProtection="1">
      <protection locked="0"/>
    </xf>
    <xf numFmtId="9" fontId="8" fillId="2" borderId="21" xfId="1" applyFont="1" applyFill="1" applyBorder="1" applyProtection="1">
      <protection locked="0"/>
    </xf>
    <xf numFmtId="9" fontId="8" fillId="2" borderId="37" xfId="6" applyFont="1" applyFill="1" applyBorder="1" applyProtection="1">
      <protection locked="0"/>
    </xf>
    <xf numFmtId="9" fontId="6" fillId="4" borderId="20" xfId="5" applyNumberFormat="1" applyFont="1" applyFill="1" applyBorder="1"/>
    <xf numFmtId="9" fontId="6" fillId="4" borderId="5" xfId="5" applyNumberFormat="1" applyFont="1" applyFill="1" applyBorder="1"/>
    <xf numFmtId="9" fontId="6" fillId="4" borderId="21" xfId="5" applyNumberFormat="1" applyFont="1" applyFill="1" applyBorder="1"/>
    <xf numFmtId="9" fontId="6" fillId="4" borderId="47" xfId="5" applyNumberFormat="1" applyFont="1" applyFill="1" applyBorder="1"/>
    <xf numFmtId="0" fontId="8" fillId="8" borderId="57" xfId="0" applyFont="1" applyFill="1" applyBorder="1" applyAlignment="1">
      <alignment horizontal="center" vertical="center"/>
    </xf>
    <xf numFmtId="0" fontId="8" fillId="8" borderId="40" xfId="0" applyFont="1" applyFill="1" applyBorder="1" applyAlignment="1">
      <alignment horizontal="center"/>
    </xf>
    <xf numFmtId="0" fontId="8" fillId="2" borderId="40" xfId="0" applyFont="1" applyFill="1" applyBorder="1"/>
    <xf numFmtId="0" fontId="8" fillId="8" borderId="40" xfId="0" applyFont="1" applyFill="1" applyBorder="1" applyAlignment="1">
      <alignment horizontal="left"/>
    </xf>
    <xf numFmtId="9" fontId="8" fillId="8" borderId="28" xfId="1" applyFont="1" applyFill="1" applyBorder="1" applyAlignment="1">
      <alignment horizontal="center"/>
    </xf>
    <xf numFmtId="9" fontId="8" fillId="2" borderId="22" xfId="1" applyFont="1" applyFill="1" applyBorder="1" applyProtection="1">
      <protection locked="0"/>
    </xf>
    <xf numFmtId="9" fontId="8" fillId="2" borderId="23" xfId="1" applyFont="1" applyFill="1" applyBorder="1" applyProtection="1">
      <protection locked="0"/>
    </xf>
    <xf numFmtId="9" fontId="8" fillId="2" borderId="24" xfId="1" applyFont="1" applyFill="1" applyBorder="1" applyProtection="1">
      <protection locked="0"/>
    </xf>
    <xf numFmtId="9" fontId="6" fillId="4" borderId="22" xfId="5" applyNumberFormat="1" applyFont="1" applyFill="1" applyBorder="1"/>
    <xf numFmtId="9" fontId="6" fillId="4" borderId="23" xfId="5" applyNumberFormat="1" applyFont="1" applyFill="1" applyBorder="1"/>
    <xf numFmtId="9" fontId="6" fillId="4" borderId="24" xfId="5" applyNumberFormat="1" applyFont="1" applyFill="1" applyBorder="1"/>
    <xf numFmtId="9" fontId="6" fillId="4" borderId="59" xfId="5" applyNumberFormat="1" applyFont="1" applyFill="1" applyBorder="1"/>
    <xf numFmtId="9" fontId="15" fillId="4" borderId="48" xfId="6" applyFont="1" applyFill="1" applyBorder="1" applyAlignment="1" applyProtection="1">
      <alignment horizontal="center" vertical="center"/>
    </xf>
    <xf numFmtId="9" fontId="15" fillId="4" borderId="49" xfId="6" applyFont="1" applyFill="1" applyBorder="1" applyAlignment="1" applyProtection="1">
      <alignment horizontal="center" vertical="center"/>
    </xf>
    <xf numFmtId="9" fontId="15" fillId="4" borderId="50" xfId="6" applyFont="1" applyFill="1" applyBorder="1" applyAlignment="1" applyProtection="1">
      <alignment horizontal="center" vertical="center"/>
    </xf>
    <xf numFmtId="9" fontId="15" fillId="4" borderId="56" xfId="6" applyFont="1" applyFill="1" applyBorder="1" applyAlignment="1" applyProtection="1">
      <alignment horizontal="center" vertical="center"/>
    </xf>
    <xf numFmtId="9" fontId="6" fillId="4" borderId="34" xfId="6" applyFont="1" applyFill="1" applyBorder="1" applyAlignment="1" applyProtection="1">
      <alignment horizontal="center" vertical="center"/>
    </xf>
    <xf numFmtId="9" fontId="6" fillId="4" borderId="35" xfId="6" applyFont="1" applyFill="1" applyBorder="1" applyAlignment="1" applyProtection="1">
      <alignment horizontal="center" vertical="center"/>
    </xf>
    <xf numFmtId="9" fontId="6" fillId="4" borderId="36" xfId="6" applyFont="1" applyFill="1" applyBorder="1" applyAlignment="1" applyProtection="1">
      <alignment horizontal="center" vertical="center"/>
    </xf>
    <xf numFmtId="0" fontId="8" fillId="0" borderId="0" xfId="4" applyFont="1"/>
    <xf numFmtId="0" fontId="15" fillId="0" borderId="0" xfId="0" applyFont="1" applyAlignment="1">
      <alignment horizontal="right" vertical="center"/>
    </xf>
    <xf numFmtId="9" fontId="15" fillId="0" borderId="0" xfId="6" applyFont="1" applyFill="1" applyBorder="1" applyAlignment="1" applyProtection="1">
      <alignment horizontal="center" vertical="center"/>
    </xf>
    <xf numFmtId="0" fontId="8" fillId="0" borderId="0" xfId="0" applyFont="1" applyAlignment="1">
      <alignment vertical="center"/>
    </xf>
    <xf numFmtId="0" fontId="8" fillId="0" borderId="0" xfId="0" applyFont="1" applyAlignment="1">
      <alignment horizontal="left" vertical="center" wrapText="1"/>
    </xf>
    <xf numFmtId="0" fontId="16" fillId="4" borderId="22" xfId="4" applyFont="1" applyFill="1" applyBorder="1" applyAlignment="1">
      <alignment horizontal="center" vertical="center" wrapText="1"/>
    </xf>
    <xf numFmtId="0" fontId="16" fillId="4" borderId="23" xfId="4" applyFont="1" applyFill="1" applyBorder="1" applyAlignment="1">
      <alignment horizontal="center" vertical="center" wrapText="1"/>
    </xf>
    <xf numFmtId="0" fontId="16" fillId="4" borderId="24" xfId="4" applyFont="1" applyFill="1" applyBorder="1" applyAlignment="1">
      <alignment horizontal="center" vertical="center" wrapText="1"/>
    </xf>
    <xf numFmtId="0" fontId="11" fillId="4" borderId="37" xfId="4" applyFont="1" applyFill="1" applyBorder="1" applyAlignment="1">
      <alignment vertical="top"/>
    </xf>
    <xf numFmtId="0" fontId="11" fillId="4" borderId="4" xfId="4" applyFont="1" applyFill="1" applyBorder="1" applyAlignment="1">
      <alignment vertical="top"/>
    </xf>
    <xf numFmtId="9" fontId="11" fillId="4" borderId="38" xfId="1" applyFont="1" applyFill="1" applyBorder="1" applyAlignment="1">
      <alignment vertical="top"/>
    </xf>
    <xf numFmtId="0" fontId="11" fillId="4" borderId="20" xfId="4" applyFont="1" applyFill="1" applyBorder="1" applyAlignment="1">
      <alignment vertical="top"/>
    </xf>
    <xf numFmtId="0" fontId="11" fillId="4" borderId="5" xfId="4" applyFont="1" applyFill="1" applyBorder="1" applyAlignment="1">
      <alignment vertical="top"/>
    </xf>
    <xf numFmtId="9" fontId="11" fillId="4" borderId="6" xfId="1" applyFont="1" applyFill="1" applyBorder="1" applyAlignment="1">
      <alignment vertical="top"/>
    </xf>
    <xf numFmtId="0" fontId="11" fillId="4" borderId="22" xfId="4" applyFont="1" applyFill="1" applyBorder="1" applyAlignment="1">
      <alignment vertical="top"/>
    </xf>
    <xf numFmtId="0" fontId="11" fillId="4" borderId="23" xfId="4" applyFont="1" applyFill="1" applyBorder="1" applyAlignment="1">
      <alignment vertical="top"/>
    </xf>
    <xf numFmtId="9" fontId="11" fillId="4" borderId="41" xfId="1" applyFont="1" applyFill="1" applyBorder="1" applyAlignment="1">
      <alignment vertical="top"/>
    </xf>
    <xf numFmtId="0" fontId="11" fillId="0" borderId="0" xfId="0" applyFont="1" applyAlignment="1">
      <alignment vertical="center" wrapText="1"/>
    </xf>
    <xf numFmtId="0" fontId="16" fillId="8" borderId="49" xfId="0" applyFont="1" applyFill="1" applyBorder="1" applyAlignment="1">
      <alignment horizontal="center" vertical="center"/>
    </xf>
    <xf numFmtId="0" fontId="16" fillId="8" borderId="50" xfId="0" applyFont="1" applyFill="1" applyBorder="1" applyAlignment="1">
      <alignment horizontal="center" vertical="center"/>
    </xf>
    <xf numFmtId="9" fontId="11" fillId="8" borderId="4" xfId="0" applyNumberFormat="1" applyFont="1" applyFill="1" applyBorder="1" applyAlignment="1">
      <alignment horizontal="center" vertical="center"/>
    </xf>
    <xf numFmtId="9" fontId="11" fillId="8" borderId="39" xfId="0" applyNumberFormat="1" applyFont="1" applyFill="1" applyBorder="1" applyAlignment="1">
      <alignment horizontal="center" vertical="center"/>
    </xf>
    <xf numFmtId="9" fontId="11" fillId="8" borderId="40" xfId="0" applyNumberFormat="1" applyFont="1" applyFill="1" applyBorder="1" applyAlignment="1">
      <alignment horizontal="center" vertical="center"/>
    </xf>
    <xf numFmtId="9" fontId="11" fillId="8" borderId="51" xfId="0" applyNumberFormat="1" applyFont="1" applyFill="1" applyBorder="1" applyAlignment="1">
      <alignment horizontal="center" vertical="center"/>
    </xf>
    <xf numFmtId="9" fontId="15" fillId="8" borderId="49" xfId="0" applyNumberFormat="1" applyFont="1" applyFill="1" applyBorder="1" applyAlignment="1">
      <alignment vertical="center"/>
    </xf>
    <xf numFmtId="9" fontId="15" fillId="8" borderId="50" xfId="0" applyNumberFormat="1" applyFont="1" applyFill="1" applyBorder="1" applyAlignment="1">
      <alignment vertical="center"/>
    </xf>
    <xf numFmtId="0" fontId="11" fillId="0" borderId="18" xfId="0" applyFont="1" applyBorder="1" applyAlignment="1">
      <alignment horizontal="center" vertical="top" wrapText="1"/>
    </xf>
    <xf numFmtId="0" fontId="7" fillId="0" borderId="19" xfId="0" applyFont="1" applyBorder="1"/>
    <xf numFmtId="0" fontId="8" fillId="0" borderId="18" xfId="0" applyFont="1" applyBorder="1"/>
    <xf numFmtId="0" fontId="9" fillId="0" borderId="45" xfId="3" quotePrefix="1" applyFont="1" applyBorder="1" applyAlignment="1">
      <alignment horizontal="left" vertical="top" wrapText="1"/>
    </xf>
    <xf numFmtId="0" fontId="9" fillId="0" borderId="0" xfId="3" quotePrefix="1" applyFont="1" applyAlignment="1">
      <alignment horizontal="left" vertical="top" wrapText="1"/>
    </xf>
    <xf numFmtId="0" fontId="9" fillId="0" borderId="62" xfId="3" quotePrefix="1" applyFont="1" applyBorder="1" applyAlignment="1">
      <alignment horizontal="left" vertical="top" wrapText="1"/>
    </xf>
    <xf numFmtId="0" fontId="3" fillId="0" borderId="28" xfId="3" quotePrefix="1" applyFont="1" applyBorder="1" applyAlignment="1">
      <alignment horizontal="left" vertical="top" wrapText="1"/>
    </xf>
    <xf numFmtId="0" fontId="3" fillId="0" borderId="29" xfId="3" quotePrefix="1" applyFont="1" applyBorder="1" applyAlignment="1">
      <alignment horizontal="left" vertical="top" wrapText="1"/>
    </xf>
    <xf numFmtId="0" fontId="3" fillId="0" borderId="30" xfId="3" quotePrefix="1" applyFont="1" applyBorder="1" applyAlignment="1">
      <alignment horizontal="left" vertical="top" wrapText="1"/>
    </xf>
    <xf numFmtId="0" fontId="3" fillId="0" borderId="45" xfId="3" applyFont="1" applyBorder="1" applyAlignment="1">
      <alignment horizontal="left" vertical="top" wrapText="1"/>
    </xf>
    <xf numFmtId="0" fontId="3" fillId="0" borderId="0" xfId="3" applyFont="1" applyAlignment="1">
      <alignment horizontal="left" vertical="top" wrapText="1"/>
    </xf>
    <xf numFmtId="0" fontId="3" fillId="0" borderId="62" xfId="3" applyFont="1" applyBorder="1" applyAlignment="1">
      <alignment horizontal="left" vertical="top" wrapText="1"/>
    </xf>
    <xf numFmtId="0" fontId="3" fillId="0" borderId="45" xfId="3" quotePrefix="1" applyFont="1" applyBorder="1" applyAlignment="1">
      <alignment horizontal="left" vertical="top" wrapText="1"/>
    </xf>
    <xf numFmtId="0" fontId="3" fillId="0" borderId="0" xfId="3" quotePrefix="1" applyFont="1" applyAlignment="1">
      <alignment horizontal="left" vertical="top" wrapText="1"/>
    </xf>
    <xf numFmtId="0" fontId="3" fillId="0" borderId="62" xfId="3" quotePrefix="1" applyFont="1" applyBorder="1" applyAlignment="1">
      <alignment horizontal="left" vertical="top" wrapText="1"/>
    </xf>
    <xf numFmtId="0" fontId="17" fillId="11" borderId="91" xfId="3" applyFont="1" applyFill="1" applyBorder="1" applyAlignment="1">
      <alignment horizontal="left" vertical="center" wrapText="1"/>
    </xf>
    <xf numFmtId="0" fontId="17" fillId="11" borderId="77" xfId="3" applyFont="1" applyFill="1" applyBorder="1" applyAlignment="1">
      <alignment horizontal="left" vertical="center" wrapText="1"/>
    </xf>
    <xf numFmtId="0" fontId="9" fillId="0" borderId="45" xfId="3" quotePrefix="1" applyFont="1" applyBorder="1" applyAlignment="1">
      <alignment horizontal="justify" vertical="top" wrapText="1"/>
    </xf>
    <xf numFmtId="0" fontId="9" fillId="0" borderId="0" xfId="3" quotePrefix="1" applyFont="1" applyAlignment="1">
      <alignment horizontal="justify" vertical="top" wrapText="1"/>
    </xf>
    <xf numFmtId="0" fontId="9" fillId="0" borderId="62" xfId="3" quotePrefix="1" applyFont="1" applyBorder="1" applyAlignment="1">
      <alignment horizontal="justify" vertical="top" wrapText="1"/>
    </xf>
    <xf numFmtId="0" fontId="18" fillId="9" borderId="88" xfId="3" applyFont="1" applyFill="1" applyBorder="1" applyAlignment="1">
      <alignment horizontal="left" vertical="center" wrapText="1"/>
    </xf>
    <xf numFmtId="0" fontId="18" fillId="9" borderId="65" xfId="3" applyFont="1" applyFill="1" applyBorder="1" applyAlignment="1">
      <alignment horizontal="left" vertical="center" wrapText="1"/>
    </xf>
    <xf numFmtId="0" fontId="3" fillId="0" borderId="67" xfId="3" quotePrefix="1" applyFont="1" applyBorder="1" applyAlignment="1">
      <alignment horizontal="center" vertical="center" wrapText="1"/>
    </xf>
    <xf numFmtId="0" fontId="3" fillId="0" borderId="73" xfId="3" quotePrefix="1" applyFont="1" applyBorder="1" applyAlignment="1">
      <alignment horizontal="center" vertical="center" wrapText="1"/>
    </xf>
    <xf numFmtId="0" fontId="3" fillId="0" borderId="68" xfId="3" quotePrefix="1" applyFont="1" applyBorder="1" applyAlignment="1">
      <alignment horizontal="center" vertical="center" wrapText="1"/>
    </xf>
    <xf numFmtId="0" fontId="25" fillId="0" borderId="67" xfId="9" quotePrefix="1" applyBorder="1" applyAlignment="1">
      <alignment horizontal="center" vertical="center" wrapText="1"/>
    </xf>
    <xf numFmtId="0" fontId="3" fillId="0" borderId="76" xfId="3" quotePrefix="1" applyFont="1" applyBorder="1" applyAlignment="1">
      <alignment horizontal="center" vertical="center" wrapText="1"/>
    </xf>
    <xf numFmtId="0" fontId="18" fillId="9" borderId="86" xfId="3" applyFont="1" applyFill="1" applyBorder="1" applyAlignment="1">
      <alignment horizontal="left" vertical="center" wrapText="1"/>
    </xf>
    <xf numFmtId="0" fontId="18" fillId="9" borderId="87" xfId="3" applyFont="1" applyFill="1" applyBorder="1" applyAlignment="1">
      <alignment horizontal="left" vertical="center" wrapText="1"/>
    </xf>
    <xf numFmtId="0" fontId="17" fillId="11" borderId="89" xfId="3" applyFont="1" applyFill="1" applyBorder="1" applyAlignment="1">
      <alignment horizontal="left" vertical="center" wrapText="1"/>
    </xf>
    <xf numFmtId="0" fontId="17" fillId="11" borderId="90" xfId="3" applyFont="1" applyFill="1" applyBorder="1" applyAlignment="1">
      <alignment horizontal="left" vertical="center" wrapText="1"/>
    </xf>
    <xf numFmtId="0" fontId="17" fillId="11" borderId="45" xfId="3" applyFont="1" applyFill="1" applyBorder="1" applyAlignment="1">
      <alignment horizontal="left" vertical="center" wrapText="1"/>
    </xf>
    <xf numFmtId="0" fontId="17" fillId="11" borderId="0" xfId="3" applyFont="1" applyFill="1" applyAlignment="1">
      <alignment horizontal="left" vertical="center" wrapText="1"/>
    </xf>
    <xf numFmtId="0" fontId="3" fillId="0" borderId="82" xfId="3" quotePrefix="1" applyFont="1" applyBorder="1" applyAlignment="1">
      <alignment horizontal="center" vertical="center" wrapText="1"/>
    </xf>
    <xf numFmtId="0" fontId="3" fillId="0" borderId="83" xfId="3" quotePrefix="1" applyFont="1" applyBorder="1" applyAlignment="1">
      <alignment horizontal="center" vertical="center" wrapText="1"/>
    </xf>
    <xf numFmtId="0" fontId="3" fillId="0" borderId="84" xfId="3" quotePrefix="1" applyFont="1" applyBorder="1" applyAlignment="1">
      <alignment horizontal="center" vertical="center" wrapText="1"/>
    </xf>
    <xf numFmtId="0" fontId="3" fillId="0" borderId="85" xfId="3" quotePrefix="1" applyFont="1" applyBorder="1" applyAlignment="1">
      <alignment horizontal="center" vertical="center" wrapText="1"/>
    </xf>
    <xf numFmtId="0" fontId="4" fillId="0" borderId="5" xfId="3" applyBorder="1" applyAlignment="1">
      <alignment horizontal="center"/>
    </xf>
    <xf numFmtId="0" fontId="18" fillId="9" borderId="6" xfId="3" applyFont="1" applyFill="1" applyBorder="1" applyAlignment="1">
      <alignment horizontal="center" vertical="center"/>
    </xf>
    <xf numFmtId="0" fontId="18" fillId="9" borderId="8" xfId="3" applyFont="1" applyFill="1" applyBorder="1" applyAlignment="1">
      <alignment horizontal="center" vertical="center"/>
    </xf>
    <xf numFmtId="0" fontId="18" fillId="9" borderId="7" xfId="3" applyFont="1" applyFill="1" applyBorder="1" applyAlignment="1">
      <alignment horizontal="center" vertical="center"/>
    </xf>
    <xf numFmtId="0" fontId="17" fillId="11" borderId="28" xfId="3" applyFont="1" applyFill="1" applyBorder="1" applyAlignment="1">
      <alignment horizontal="left" vertical="center" wrapText="1"/>
    </xf>
    <xf numFmtId="0" fontId="17" fillId="11" borderId="29" xfId="3" applyFont="1" applyFill="1" applyBorder="1" applyAlignment="1">
      <alignment horizontal="left" vertical="center" wrapText="1"/>
    </xf>
    <xf numFmtId="0" fontId="18" fillId="9" borderId="80" xfId="3" applyFont="1" applyFill="1" applyBorder="1" applyAlignment="1">
      <alignment horizontal="left" vertical="center" wrapText="1"/>
    </xf>
    <xf numFmtId="0" fontId="18" fillId="9" borderId="81" xfId="3" applyFont="1" applyFill="1" applyBorder="1" applyAlignment="1">
      <alignment horizontal="left" vertical="center" wrapText="1"/>
    </xf>
    <xf numFmtId="0" fontId="17" fillId="11" borderId="6" xfId="3" applyFont="1" applyFill="1" applyBorder="1" applyAlignment="1">
      <alignment horizontal="left" vertical="center" wrapText="1"/>
    </xf>
    <xf numFmtId="0" fontId="17" fillId="11" borderId="7" xfId="3" applyFont="1" applyFill="1" applyBorder="1" applyAlignment="1">
      <alignment horizontal="left" vertical="center" wrapText="1"/>
    </xf>
    <xf numFmtId="0" fontId="3" fillId="0" borderId="6" xfId="3" quotePrefix="1" applyFont="1" applyBorder="1" applyAlignment="1">
      <alignment horizontal="center" vertical="center" wrapText="1"/>
    </xf>
    <xf numFmtId="0" fontId="3" fillId="0" borderId="8" xfId="3" quotePrefix="1" applyFont="1" applyBorder="1" applyAlignment="1">
      <alignment horizontal="center" vertical="center" wrapText="1"/>
    </xf>
    <xf numFmtId="0" fontId="3" fillId="0" borderId="7" xfId="3" quotePrefix="1" applyFont="1" applyBorder="1" applyAlignment="1">
      <alignment horizontal="center" vertical="center" wrapText="1"/>
    </xf>
    <xf numFmtId="0" fontId="17" fillId="11" borderId="5" xfId="3" applyFont="1" applyFill="1" applyBorder="1" applyAlignment="1">
      <alignment horizontal="left" vertical="center" wrapText="1"/>
    </xf>
    <xf numFmtId="0" fontId="9" fillId="11" borderId="6" xfId="3" applyFont="1" applyFill="1" applyBorder="1" applyAlignment="1">
      <alignment horizontal="center" vertical="center"/>
    </xf>
    <xf numFmtId="0" fontId="9" fillId="11" borderId="8" xfId="3" applyFont="1" applyFill="1" applyBorder="1" applyAlignment="1">
      <alignment horizontal="center" vertical="center"/>
    </xf>
    <xf numFmtId="0" fontId="17" fillId="11" borderId="28" xfId="3" applyFont="1" applyFill="1" applyBorder="1" applyAlignment="1">
      <alignment horizontal="center" vertical="center" wrapText="1"/>
    </xf>
    <xf numFmtId="0" fontId="17" fillId="11" borderId="30" xfId="3" applyFont="1" applyFill="1" applyBorder="1" applyAlignment="1">
      <alignment horizontal="center" vertical="center" wrapText="1"/>
    </xf>
    <xf numFmtId="0" fontId="17" fillId="11" borderId="45" xfId="3" applyFont="1" applyFill="1" applyBorder="1" applyAlignment="1">
      <alignment horizontal="center" vertical="center" wrapText="1"/>
    </xf>
    <xf numFmtId="0" fontId="17" fillId="11" borderId="62" xfId="3" applyFont="1" applyFill="1" applyBorder="1" applyAlignment="1">
      <alignment horizontal="center" vertical="center" wrapText="1"/>
    </xf>
    <xf numFmtId="0" fontId="17" fillId="11" borderId="38" xfId="3" applyFont="1" applyFill="1" applyBorder="1" applyAlignment="1">
      <alignment horizontal="center" vertical="center" wrapText="1"/>
    </xf>
    <xf numFmtId="0" fontId="17" fillId="11" borderId="55" xfId="3" applyFont="1" applyFill="1" applyBorder="1" applyAlignment="1">
      <alignment horizontal="center" vertical="center" wrapText="1"/>
    </xf>
    <xf numFmtId="0" fontId="17" fillId="11" borderId="30" xfId="3" applyFont="1" applyFill="1" applyBorder="1" applyAlignment="1">
      <alignment horizontal="left" vertical="center" wrapText="1"/>
    </xf>
    <xf numFmtId="0" fontId="17" fillId="11" borderId="62" xfId="3" applyFont="1" applyFill="1" applyBorder="1" applyAlignment="1">
      <alignment horizontal="left" vertical="center" wrapText="1"/>
    </xf>
    <xf numFmtId="0" fontId="17" fillId="11" borderId="38" xfId="3" applyFont="1" applyFill="1" applyBorder="1" applyAlignment="1">
      <alignment horizontal="left" vertical="center" wrapText="1"/>
    </xf>
    <xf numFmtId="0" fontId="17" fillId="11" borderId="55" xfId="3" applyFont="1" applyFill="1" applyBorder="1" applyAlignment="1">
      <alignment horizontal="left" vertical="center" wrapText="1"/>
    </xf>
    <xf numFmtId="0" fontId="3" fillId="10" borderId="6" xfId="3" quotePrefix="1" applyFont="1" applyFill="1" applyBorder="1" applyAlignment="1">
      <alignment horizontal="left" vertical="center" wrapText="1"/>
    </xf>
    <xf numFmtId="0" fontId="3" fillId="10" borderId="8" xfId="3" quotePrefix="1" applyFont="1" applyFill="1" applyBorder="1" applyAlignment="1">
      <alignment horizontal="left" vertical="center" wrapText="1"/>
    </xf>
    <xf numFmtId="0" fontId="3" fillId="10" borderId="7" xfId="3" quotePrefix="1" applyFont="1" applyFill="1" applyBorder="1" applyAlignment="1">
      <alignment horizontal="left" vertical="center" wrapText="1"/>
    </xf>
    <xf numFmtId="0" fontId="3" fillId="0" borderId="28" xfId="3" quotePrefix="1" applyFont="1" applyBorder="1" applyAlignment="1">
      <alignment horizontal="left" vertical="center" wrapText="1"/>
    </xf>
    <xf numFmtId="0" fontId="3" fillId="0" borderId="29" xfId="3" quotePrefix="1" applyFont="1" applyBorder="1" applyAlignment="1">
      <alignment horizontal="left" vertical="center" wrapText="1"/>
    </xf>
    <xf numFmtId="0" fontId="3" fillId="0" borderId="30" xfId="3" quotePrefix="1" applyFont="1" applyBorder="1" applyAlignment="1">
      <alignment horizontal="left" vertical="center" wrapText="1"/>
    </xf>
    <xf numFmtId="0" fontId="18" fillId="9" borderId="8" xfId="3" applyFont="1" applyFill="1" applyBorder="1" applyAlignment="1">
      <alignment horizontal="center" vertical="center" wrapText="1"/>
    </xf>
    <xf numFmtId="0" fontId="3" fillId="0" borderId="8" xfId="3" applyFont="1" applyBorder="1" applyAlignment="1">
      <alignment horizontal="center" vertical="center" wrapText="1"/>
    </xf>
    <xf numFmtId="0" fontId="3" fillId="0" borderId="7" xfId="3" applyFont="1" applyBorder="1" applyAlignment="1">
      <alignment horizontal="center" vertical="center" wrapText="1"/>
    </xf>
    <xf numFmtId="0" fontId="18" fillId="9" borderId="5" xfId="3" applyFont="1" applyFill="1" applyBorder="1" applyAlignment="1">
      <alignment horizontal="left" vertical="center" wrapText="1"/>
    </xf>
    <xf numFmtId="0" fontId="18" fillId="9" borderId="67" xfId="3" applyFont="1" applyFill="1" applyBorder="1" applyAlignment="1">
      <alignment horizontal="center" vertical="center" wrapText="1"/>
    </xf>
    <xf numFmtId="0" fontId="18" fillId="9" borderId="68" xfId="3" applyFont="1" applyFill="1" applyBorder="1" applyAlignment="1">
      <alignment horizontal="center" vertical="center" wrapText="1"/>
    </xf>
    <xf numFmtId="0" fontId="18" fillId="9" borderId="70" xfId="3" applyFont="1" applyFill="1" applyBorder="1" applyAlignment="1">
      <alignment horizontal="center" vertical="center" wrapText="1"/>
    </xf>
    <xf numFmtId="0" fontId="18" fillId="9" borderId="71" xfId="3" applyFont="1" applyFill="1" applyBorder="1" applyAlignment="1">
      <alignment horizontal="center" vertical="center" wrapText="1"/>
    </xf>
    <xf numFmtId="9" fontId="3" fillId="10" borderId="67" xfId="3" applyNumberFormat="1" applyFont="1" applyFill="1" applyBorder="1" applyAlignment="1">
      <alignment horizontal="center" vertical="center" wrapText="1"/>
    </xf>
    <xf numFmtId="0" fontId="3" fillId="10" borderId="76" xfId="3" applyFont="1" applyFill="1" applyBorder="1" applyAlignment="1">
      <alignment horizontal="center" vertical="center" wrapText="1"/>
    </xf>
    <xf numFmtId="0" fontId="3" fillId="0" borderId="77" xfId="3" applyFont="1" applyBorder="1" applyAlignment="1">
      <alignment horizontal="center" vertical="center" wrapText="1"/>
    </xf>
    <xf numFmtId="0" fontId="3" fillId="0" borderId="78" xfId="3" applyFont="1" applyBorder="1" applyAlignment="1">
      <alignment horizontal="center" vertical="center" wrapText="1"/>
    </xf>
    <xf numFmtId="0" fontId="3" fillId="0" borderId="79" xfId="3" applyFont="1" applyBorder="1" applyAlignment="1">
      <alignment horizontal="center" vertical="center" wrapText="1"/>
    </xf>
    <xf numFmtId="9" fontId="3" fillId="0" borderId="28" xfId="3" applyNumberFormat="1" applyFont="1" applyBorder="1" applyAlignment="1">
      <alignment horizontal="center" vertical="center" wrapText="1"/>
    </xf>
    <xf numFmtId="0" fontId="3" fillId="0" borderId="29" xfId="3" applyFont="1" applyBorder="1" applyAlignment="1">
      <alignment horizontal="center" vertical="center" wrapText="1"/>
    </xf>
    <xf numFmtId="0" fontId="3" fillId="0" borderId="38" xfId="3" applyFont="1" applyBorder="1" applyAlignment="1">
      <alignment horizontal="center" vertical="center" wrapText="1"/>
    </xf>
    <xf numFmtId="0" fontId="3" fillId="0" borderId="63" xfId="3" applyFont="1" applyBorder="1" applyAlignment="1">
      <alignment horizontal="center" vertical="center" wrapText="1"/>
    </xf>
    <xf numFmtId="0" fontId="18" fillId="9" borderId="29" xfId="3" applyFont="1" applyFill="1" applyBorder="1" applyAlignment="1">
      <alignment horizontal="left" vertical="center" wrapText="1"/>
    </xf>
    <xf numFmtId="0" fontId="18" fillId="9" borderId="63" xfId="3" applyFont="1" applyFill="1" applyBorder="1" applyAlignment="1">
      <alignment horizontal="left" vertical="center" wrapText="1"/>
    </xf>
    <xf numFmtId="0" fontId="18" fillId="9" borderId="6" xfId="3" applyFont="1" applyFill="1" applyBorder="1" applyAlignment="1">
      <alignment horizontal="center" vertical="center" wrapText="1"/>
    </xf>
    <xf numFmtId="0" fontId="18" fillId="9" borderId="7" xfId="3" applyFont="1" applyFill="1" applyBorder="1" applyAlignment="1">
      <alignment horizontal="center" vertical="center" wrapText="1"/>
    </xf>
    <xf numFmtId="0" fontId="3" fillId="0" borderId="28" xfId="3" applyFont="1" applyBorder="1" applyAlignment="1">
      <alignment horizontal="center" vertical="center" wrapText="1"/>
    </xf>
    <xf numFmtId="0" fontId="3" fillId="0" borderId="30" xfId="3" applyFont="1" applyBorder="1" applyAlignment="1">
      <alignment horizontal="center" vertical="center" wrapText="1"/>
    </xf>
    <xf numFmtId="0" fontId="3" fillId="0" borderId="55" xfId="3" applyFont="1" applyBorder="1" applyAlignment="1">
      <alignment horizontal="center" vertical="center" wrapText="1"/>
    </xf>
    <xf numFmtId="0" fontId="3" fillId="0" borderId="6" xfId="3" applyFont="1" applyBorder="1" applyAlignment="1">
      <alignment horizontal="center" vertical="center" wrapText="1"/>
    </xf>
    <xf numFmtId="0" fontId="9" fillId="0" borderId="28" xfId="3" quotePrefix="1" applyFont="1" applyBorder="1" applyAlignment="1">
      <alignment horizontal="left" vertical="top" wrapText="1"/>
    </xf>
    <xf numFmtId="0" fontId="9" fillId="0" borderId="29" xfId="3" quotePrefix="1" applyFont="1" applyBorder="1" applyAlignment="1">
      <alignment horizontal="left" vertical="top" wrapText="1"/>
    </xf>
    <xf numFmtId="0" fontId="9" fillId="0" borderId="30" xfId="3" quotePrefix="1" applyFont="1" applyBorder="1" applyAlignment="1">
      <alignment horizontal="left" vertical="top" wrapText="1"/>
    </xf>
    <xf numFmtId="0" fontId="3" fillId="0" borderId="6" xfId="3" quotePrefix="1" applyFont="1" applyBorder="1" applyAlignment="1">
      <alignment horizontal="justify" vertical="center" wrapText="1"/>
    </xf>
    <xf numFmtId="0" fontId="3" fillId="0" borderId="8" xfId="3" quotePrefix="1" applyFont="1" applyBorder="1" applyAlignment="1">
      <alignment horizontal="justify" vertical="center" wrapText="1"/>
    </xf>
    <xf numFmtId="0" fontId="3" fillId="0" borderId="7" xfId="3" quotePrefix="1" applyFont="1" applyBorder="1" applyAlignment="1">
      <alignment horizontal="justify" vertical="center" wrapText="1"/>
    </xf>
    <xf numFmtId="0" fontId="18" fillId="9" borderId="6" xfId="3" applyFont="1" applyFill="1" applyBorder="1" applyAlignment="1">
      <alignment vertical="center" wrapText="1"/>
    </xf>
    <xf numFmtId="0" fontId="18" fillId="9" borderId="8" xfId="3" applyFont="1" applyFill="1" applyBorder="1" applyAlignment="1">
      <alignment vertical="center" wrapText="1"/>
    </xf>
    <xf numFmtId="0" fontId="3" fillId="10" borderId="45" xfId="3" quotePrefix="1" applyFont="1" applyFill="1" applyBorder="1" applyAlignment="1">
      <alignment horizontal="left" vertical="center" wrapText="1"/>
    </xf>
    <xf numFmtId="0" fontId="3" fillId="10" borderId="0" xfId="3" quotePrefix="1" applyFont="1" applyFill="1" applyAlignment="1">
      <alignment horizontal="left" vertical="center" wrapText="1"/>
    </xf>
    <xf numFmtId="0" fontId="3" fillId="10" borderId="62" xfId="3" quotePrefix="1" applyFont="1" applyFill="1" applyBorder="1" applyAlignment="1">
      <alignment horizontal="left" vertical="center" wrapText="1"/>
    </xf>
    <xf numFmtId="0" fontId="3" fillId="10" borderId="45" xfId="3" quotePrefix="1" applyFont="1" applyFill="1" applyBorder="1" applyAlignment="1">
      <alignment horizontal="justify" vertical="center" wrapText="1"/>
    </xf>
    <xf numFmtId="0" fontId="3" fillId="10" borderId="0" xfId="3" quotePrefix="1" applyFont="1" applyFill="1" applyAlignment="1">
      <alignment horizontal="justify" vertical="center" wrapText="1"/>
    </xf>
    <xf numFmtId="0" fontId="3" fillId="10" borderId="62" xfId="3" quotePrefix="1" applyFont="1" applyFill="1" applyBorder="1" applyAlignment="1">
      <alignment horizontal="justify" vertical="center" wrapText="1"/>
    </xf>
    <xf numFmtId="0" fontId="3" fillId="10" borderId="38" xfId="3" quotePrefix="1" applyFont="1" applyFill="1" applyBorder="1" applyAlignment="1">
      <alignment horizontal="left" vertical="center" wrapText="1"/>
    </xf>
    <xf numFmtId="0" fontId="3" fillId="10" borderId="63" xfId="3" quotePrefix="1" applyFont="1" applyFill="1" applyBorder="1" applyAlignment="1">
      <alignment horizontal="left" vertical="center" wrapText="1"/>
    </xf>
    <xf numFmtId="0" fontId="3" fillId="10" borderId="55" xfId="3" quotePrefix="1" applyFont="1" applyFill="1" applyBorder="1" applyAlignment="1">
      <alignment horizontal="left" vertical="center" wrapText="1"/>
    </xf>
    <xf numFmtId="0" fontId="3" fillId="0" borderId="38" xfId="3" quotePrefix="1" applyFont="1" applyBorder="1" applyAlignment="1">
      <alignment horizontal="center" vertical="center" wrapText="1"/>
    </xf>
    <xf numFmtId="0" fontId="3" fillId="0" borderId="63" xfId="3" quotePrefix="1" applyFont="1" applyBorder="1" applyAlignment="1">
      <alignment horizontal="center" vertical="center" wrapText="1"/>
    </xf>
    <xf numFmtId="0" fontId="18" fillId="9" borderId="63" xfId="3" applyFont="1" applyFill="1" applyBorder="1" applyAlignment="1">
      <alignment horizontal="center" vertical="center" wrapText="1"/>
    </xf>
    <xf numFmtId="0" fontId="3" fillId="10" borderId="63" xfId="3" quotePrefix="1" applyFont="1" applyFill="1" applyBorder="1" applyAlignment="1">
      <alignment horizontal="center" vertical="center" wrapText="1"/>
    </xf>
    <xf numFmtId="0" fontId="3" fillId="10" borderId="55" xfId="3" quotePrefix="1" applyFont="1" applyFill="1" applyBorder="1" applyAlignment="1">
      <alignment horizontal="center" vertical="center" wrapText="1"/>
    </xf>
    <xf numFmtId="0" fontId="12" fillId="0" borderId="28" xfId="3" quotePrefix="1" applyFont="1" applyBorder="1" applyAlignment="1">
      <alignment horizontal="justify" vertical="center" wrapText="1"/>
    </xf>
    <xf numFmtId="0" fontId="3" fillId="0" borderId="29" xfId="3" quotePrefix="1" applyFont="1" applyBorder="1" applyAlignment="1">
      <alignment horizontal="justify" vertical="center" wrapText="1"/>
    </xf>
    <xf numFmtId="0" fontId="3" fillId="0" borderId="30" xfId="3" quotePrefix="1" applyFont="1" applyBorder="1" applyAlignment="1">
      <alignment horizontal="justify" vertical="center" wrapText="1"/>
    </xf>
    <xf numFmtId="0" fontId="3" fillId="10" borderId="28" xfId="3" quotePrefix="1" applyFont="1" applyFill="1" applyBorder="1" applyAlignment="1">
      <alignment horizontal="left" vertical="center" wrapText="1"/>
    </xf>
    <xf numFmtId="0" fontId="3" fillId="10" borderId="29" xfId="3" quotePrefix="1" applyFont="1" applyFill="1" applyBorder="1" applyAlignment="1">
      <alignment horizontal="left" vertical="center" wrapText="1"/>
    </xf>
    <xf numFmtId="0" fontId="3" fillId="10" borderId="29" xfId="3" quotePrefix="1" applyFont="1" applyFill="1" applyBorder="1" applyAlignment="1">
      <alignment horizontal="justify" vertical="center" wrapText="1"/>
    </xf>
    <xf numFmtId="0" fontId="3" fillId="10" borderId="30" xfId="3" quotePrefix="1" applyFont="1" applyFill="1" applyBorder="1" applyAlignment="1">
      <alignment horizontal="justify" vertical="center" wrapText="1"/>
    </xf>
    <xf numFmtId="0" fontId="3" fillId="0" borderId="6" xfId="3" quotePrefix="1" applyFont="1" applyBorder="1" applyAlignment="1">
      <alignment horizontal="left" vertical="center" wrapText="1"/>
    </xf>
    <xf numFmtId="0" fontId="3" fillId="0" borderId="8" xfId="3" quotePrefix="1" applyFont="1" applyBorder="1" applyAlignment="1">
      <alignment horizontal="left" vertical="center" wrapText="1"/>
    </xf>
    <xf numFmtId="0" fontId="3" fillId="0" borderId="7" xfId="3" quotePrefix="1" applyFont="1" applyBorder="1" applyAlignment="1">
      <alignment horizontal="left" vertical="center" wrapText="1"/>
    </xf>
    <xf numFmtId="0" fontId="18" fillId="9" borderId="6" xfId="3" applyFont="1" applyFill="1" applyBorder="1" applyAlignment="1">
      <alignment horizontal="left" vertical="center" wrapText="1"/>
    </xf>
    <xf numFmtId="0" fontId="18" fillId="9" borderId="8" xfId="3" applyFont="1" applyFill="1" applyBorder="1" applyAlignment="1">
      <alignment horizontal="left" vertical="center" wrapText="1"/>
    </xf>
    <xf numFmtId="0" fontId="3" fillId="10" borderId="8" xfId="3" applyFont="1" applyFill="1" applyBorder="1" applyAlignment="1">
      <alignment horizontal="center" vertical="center" wrapText="1"/>
    </xf>
    <xf numFmtId="0" fontId="3" fillId="10" borderId="7" xfId="3" applyFont="1" applyFill="1" applyBorder="1" applyAlignment="1">
      <alignment horizontal="center" vertical="center" wrapText="1"/>
    </xf>
    <xf numFmtId="0" fontId="19" fillId="0" borderId="28" xfId="3" applyFont="1" applyBorder="1" applyAlignment="1">
      <alignment horizontal="center" vertical="center" wrapText="1"/>
    </xf>
    <xf numFmtId="0" fontId="19" fillId="0" borderId="30" xfId="3" applyFont="1" applyBorder="1" applyAlignment="1">
      <alignment horizontal="center" vertical="center" wrapText="1"/>
    </xf>
    <xf numFmtId="0" fontId="19" fillId="0" borderId="38" xfId="3" applyFont="1" applyBorder="1" applyAlignment="1">
      <alignment horizontal="center" vertical="center" wrapText="1"/>
    </xf>
    <xf numFmtId="0" fontId="19" fillId="0" borderId="55" xfId="3" applyFont="1" applyBorder="1" applyAlignment="1">
      <alignment horizontal="center" vertical="center" wrapText="1"/>
    </xf>
    <xf numFmtId="0" fontId="18" fillId="9" borderId="6" xfId="3" applyFont="1" applyFill="1" applyBorder="1" applyAlignment="1">
      <alignment horizontal="center" vertical="center" wrapText="1" readingOrder="1"/>
    </xf>
    <xf numFmtId="0" fontId="18" fillId="9" borderId="8" xfId="3" applyFont="1" applyFill="1" applyBorder="1" applyAlignment="1">
      <alignment horizontal="center" vertical="center" wrapText="1" readingOrder="1"/>
    </xf>
    <xf numFmtId="0" fontId="18" fillId="9" borderId="7" xfId="3" applyFont="1" applyFill="1" applyBorder="1" applyAlignment="1">
      <alignment horizontal="center" vertical="center" wrapText="1" readingOrder="1"/>
    </xf>
    <xf numFmtId="0" fontId="18" fillId="10" borderId="28" xfId="3" applyFont="1" applyFill="1" applyBorder="1" applyAlignment="1">
      <alignment horizontal="center" vertical="center" wrapText="1" readingOrder="1"/>
    </xf>
    <xf numFmtId="0" fontId="18" fillId="10" borderId="29" xfId="3" applyFont="1" applyFill="1" applyBorder="1" applyAlignment="1">
      <alignment horizontal="center" vertical="center" wrapText="1" readingOrder="1"/>
    </xf>
    <xf numFmtId="0" fontId="18" fillId="10" borderId="30" xfId="3" applyFont="1" applyFill="1" applyBorder="1" applyAlignment="1">
      <alignment horizontal="center" vertical="center" wrapText="1" readingOrder="1"/>
    </xf>
    <xf numFmtId="0" fontId="18" fillId="10" borderId="38" xfId="3" applyFont="1" applyFill="1" applyBorder="1" applyAlignment="1">
      <alignment horizontal="center" vertical="center" wrapText="1" readingOrder="1"/>
    </xf>
    <xf numFmtId="0" fontId="18" fillId="10" borderId="63" xfId="3" applyFont="1" applyFill="1" applyBorder="1" applyAlignment="1">
      <alignment horizontal="center" vertical="center" wrapText="1" readingOrder="1"/>
    </xf>
    <xf numFmtId="0" fontId="18" fillId="10" borderId="55" xfId="3" applyFont="1" applyFill="1" applyBorder="1" applyAlignment="1">
      <alignment horizontal="center" vertical="center" wrapText="1" readingOrder="1"/>
    </xf>
    <xf numFmtId="0" fontId="21" fillId="11" borderId="6" xfId="3" applyFont="1" applyFill="1" applyBorder="1" applyAlignment="1">
      <alignment horizontal="center" vertical="center" wrapText="1" readingOrder="1"/>
    </xf>
    <xf numFmtId="0" fontId="21" fillId="11" borderId="8" xfId="3" applyFont="1" applyFill="1" applyBorder="1" applyAlignment="1">
      <alignment horizontal="center" vertical="center" wrapText="1" readingOrder="1"/>
    </xf>
    <xf numFmtId="0" fontId="21" fillId="11" borderId="7" xfId="3" applyFont="1" applyFill="1" applyBorder="1" applyAlignment="1">
      <alignment horizontal="center" vertical="center" wrapText="1" readingOrder="1"/>
    </xf>
    <xf numFmtId="0" fontId="21" fillId="0" borderId="6" xfId="3" applyFont="1" applyBorder="1" applyAlignment="1">
      <alignment horizontal="center" vertical="center" wrapText="1"/>
    </xf>
    <xf numFmtId="0" fontId="21" fillId="0" borderId="7" xfId="3" applyFont="1" applyBorder="1" applyAlignment="1">
      <alignment horizontal="center" vertical="center" wrapText="1"/>
    </xf>
    <xf numFmtId="0" fontId="21" fillId="0" borderId="8" xfId="3" applyFont="1" applyBorder="1" applyAlignment="1">
      <alignment horizontal="center" vertical="center" wrapText="1"/>
    </xf>
    <xf numFmtId="0" fontId="26" fillId="5" borderId="26" xfId="0" applyFont="1" applyFill="1" applyBorder="1" applyAlignment="1">
      <alignment horizontal="center" vertical="center"/>
    </xf>
    <xf numFmtId="0" fontId="6" fillId="4" borderId="25" xfId="4" applyFont="1" applyFill="1" applyBorder="1" applyAlignment="1">
      <alignment horizontal="center" vertical="center" wrapText="1"/>
    </xf>
    <xf numFmtId="0" fontId="6" fillId="4" borderId="26" xfId="4" applyFont="1" applyFill="1" applyBorder="1" applyAlignment="1">
      <alignment horizontal="center" vertical="center" wrapText="1"/>
    </xf>
    <xf numFmtId="0" fontId="6" fillId="4" borderId="27" xfId="4" applyFont="1" applyFill="1" applyBorder="1" applyAlignment="1">
      <alignment horizontal="center" vertical="center" wrapText="1"/>
    </xf>
    <xf numFmtId="0" fontId="6" fillId="4" borderId="20" xfId="4" applyFont="1" applyFill="1" applyBorder="1" applyAlignment="1">
      <alignment horizontal="center" vertical="center" wrapText="1"/>
    </xf>
    <xf numFmtId="0" fontId="6" fillId="4" borderId="5" xfId="4" applyFont="1" applyFill="1" applyBorder="1" applyAlignment="1">
      <alignment horizontal="center" vertical="center" wrapText="1"/>
    </xf>
    <xf numFmtId="0" fontId="6" fillId="4" borderId="21" xfId="4" applyFont="1" applyFill="1" applyBorder="1" applyAlignment="1">
      <alignment horizontal="center" vertical="center" wrapText="1"/>
    </xf>
    <xf numFmtId="0" fontId="6" fillId="4" borderId="22" xfId="4" applyFont="1" applyFill="1" applyBorder="1" applyAlignment="1">
      <alignment horizontal="center" vertical="center" wrapText="1"/>
    </xf>
    <xf numFmtId="0" fontId="6" fillId="4" borderId="23" xfId="4" applyFont="1" applyFill="1" applyBorder="1" applyAlignment="1">
      <alignment horizontal="center" vertical="center" wrapText="1"/>
    </xf>
    <xf numFmtId="0" fontId="7" fillId="2" borderId="37" xfId="4" applyFont="1" applyFill="1" applyBorder="1" applyAlignment="1">
      <alignment vertical="center" wrapText="1"/>
    </xf>
    <xf numFmtId="0" fontId="7" fillId="2" borderId="4" xfId="4" applyFont="1" applyFill="1" applyBorder="1" applyAlignment="1">
      <alignment vertical="center" wrapText="1"/>
    </xf>
    <xf numFmtId="0" fontId="7" fillId="2" borderId="20" xfId="4" applyFont="1" applyFill="1" applyBorder="1" applyAlignment="1">
      <alignment vertical="center" wrapText="1"/>
    </xf>
    <xf numFmtId="0" fontId="7" fillId="2" borderId="5" xfId="4" applyFont="1" applyFill="1" applyBorder="1" applyAlignment="1">
      <alignment vertical="center" wrapText="1"/>
    </xf>
    <xf numFmtId="0" fontId="16" fillId="0" borderId="9"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6" xfId="0" applyFont="1" applyBorder="1" applyAlignment="1">
      <alignment horizontal="center" vertical="center" wrapText="1"/>
    </xf>
    <xf numFmtId="0" fontId="8" fillId="0" borderId="0" xfId="0" applyFont="1" applyAlignment="1">
      <alignment horizontal="left" vertical="center" wrapText="1"/>
    </xf>
    <xf numFmtId="0" fontId="16" fillId="0" borderId="0" xfId="0" applyFont="1" applyAlignment="1">
      <alignment horizontal="left" vertical="top" wrapText="1"/>
    </xf>
    <xf numFmtId="0" fontId="8" fillId="0" borderId="0" xfId="0" applyFont="1" applyAlignment="1">
      <alignment horizontal="left" vertical="top" wrapText="1"/>
    </xf>
    <xf numFmtId="0" fontId="26" fillId="5" borderId="25" xfId="0" applyFont="1" applyFill="1" applyBorder="1" applyAlignment="1">
      <alignment horizontal="center" vertical="center"/>
    </xf>
    <xf numFmtId="0" fontId="16" fillId="4" borderId="5" xfId="7" applyFont="1" applyFill="1" applyBorder="1" applyAlignment="1">
      <alignment horizontal="center" vertical="center" wrapText="1"/>
    </xf>
    <xf numFmtId="0" fontId="16" fillId="4" borderId="21" xfId="7" applyFont="1" applyFill="1" applyBorder="1" applyAlignment="1">
      <alignment horizontal="center" vertical="center" wrapText="1"/>
    </xf>
    <xf numFmtId="0" fontId="15" fillId="4" borderId="61" xfId="5" applyFont="1" applyFill="1" applyBorder="1" applyAlignment="1">
      <alignment horizontal="center" vertical="center" wrapText="1"/>
    </xf>
    <xf numFmtId="0" fontId="15" fillId="4" borderId="26" xfId="5" applyFont="1" applyFill="1" applyBorder="1" applyAlignment="1">
      <alignment horizontal="center" vertical="center" wrapText="1"/>
    </xf>
    <xf numFmtId="0" fontId="15" fillId="4" borderId="27" xfId="5" applyFont="1" applyFill="1" applyBorder="1" applyAlignment="1">
      <alignment horizontal="center" vertical="center" wrapText="1"/>
    </xf>
    <xf numFmtId="0" fontId="16" fillId="4" borderId="7" xfId="7" applyFont="1" applyFill="1" applyBorder="1" applyAlignment="1">
      <alignment horizontal="center" vertical="center" wrapText="1"/>
    </xf>
    <xf numFmtId="0" fontId="7" fillId="0" borderId="8" xfId="5" applyFont="1" applyBorder="1" applyAlignment="1" applyProtection="1">
      <alignment horizontal="left" vertical="center" wrapText="1"/>
      <protection locked="0"/>
    </xf>
    <xf numFmtId="0" fontId="7" fillId="0" borderId="47" xfId="5" applyFont="1" applyBorder="1" applyAlignment="1" applyProtection="1">
      <alignment horizontal="left" vertical="center" wrapText="1"/>
      <protection locked="0"/>
    </xf>
    <xf numFmtId="0" fontId="7" fillId="0" borderId="7" xfId="5" applyFont="1" applyBorder="1" applyAlignment="1" applyProtection="1">
      <alignment horizontal="left" vertical="center" wrapText="1"/>
      <protection locked="0"/>
    </xf>
    <xf numFmtId="0" fontId="7" fillId="0" borderId="5" xfId="5" applyFont="1" applyBorder="1" applyAlignment="1" applyProtection="1">
      <alignment horizontal="left" vertical="center" wrapText="1"/>
      <protection locked="0"/>
    </xf>
    <xf numFmtId="0" fontId="7" fillId="0" borderId="21" xfId="5" applyFont="1" applyBorder="1" applyAlignment="1" applyProtection="1">
      <alignment horizontal="left" vertical="center" wrapText="1"/>
      <protection locked="0"/>
    </xf>
    <xf numFmtId="0" fontId="7" fillId="2" borderId="22" xfId="4" applyFont="1" applyFill="1" applyBorder="1" applyAlignment="1">
      <alignment vertical="center" wrapText="1"/>
    </xf>
    <xf numFmtId="0" fontId="7" fillId="2" borderId="23" xfId="4" applyFont="1" applyFill="1" applyBorder="1" applyAlignment="1">
      <alignment vertical="center" wrapText="1"/>
    </xf>
    <xf numFmtId="0" fontId="15" fillId="8" borderId="48" xfId="0" applyFont="1" applyFill="1" applyBorder="1" applyAlignment="1">
      <alignment horizontal="center" vertical="center"/>
    </xf>
    <xf numFmtId="0" fontId="15" fillId="8" borderId="49" xfId="0" applyFont="1" applyFill="1" applyBorder="1" applyAlignment="1">
      <alignment horizontal="center" vertical="center"/>
    </xf>
    <xf numFmtId="0" fontId="11" fillId="8" borderId="37" xfId="0" applyFont="1" applyFill="1" applyBorder="1" applyAlignment="1">
      <alignment horizontal="left" vertical="center" wrapText="1"/>
    </xf>
    <xf numFmtId="0" fontId="11" fillId="8" borderId="4" xfId="0" applyFont="1" applyFill="1" applyBorder="1" applyAlignment="1">
      <alignment horizontal="left" vertical="center" wrapText="1"/>
    </xf>
    <xf numFmtId="0" fontId="11" fillId="8" borderId="57" xfId="0" applyFont="1" applyFill="1" applyBorder="1" applyAlignment="1">
      <alignment horizontal="left" vertical="center" wrapText="1"/>
    </xf>
    <xf numFmtId="0" fontId="11" fillId="8" borderId="40" xfId="0" applyFont="1" applyFill="1" applyBorder="1" applyAlignment="1">
      <alignment horizontal="left" vertical="center" wrapText="1"/>
    </xf>
    <xf numFmtId="0" fontId="16" fillId="4" borderId="31" xfId="4" applyFont="1" applyFill="1" applyBorder="1" applyAlignment="1">
      <alignment horizontal="center" vertical="center" wrapText="1"/>
    </xf>
    <xf numFmtId="0" fontId="16" fillId="4" borderId="58" xfId="4" applyFont="1" applyFill="1" applyBorder="1" applyAlignment="1">
      <alignment horizontal="center" vertical="center" wrapText="1"/>
    </xf>
    <xf numFmtId="0" fontId="16" fillId="4" borderId="34" xfId="4" applyFont="1" applyFill="1" applyBorder="1" applyAlignment="1">
      <alignment horizontal="center" vertical="center" wrapText="1"/>
    </xf>
    <xf numFmtId="0" fontId="16" fillId="4" borderId="32" xfId="4" applyFont="1" applyFill="1" applyBorder="1" applyAlignment="1">
      <alignment horizontal="center" vertical="center" wrapText="1"/>
    </xf>
    <xf numFmtId="0" fontId="16" fillId="4" borderId="53" xfId="4" applyFont="1" applyFill="1" applyBorder="1" applyAlignment="1">
      <alignment horizontal="center" vertical="center" wrapText="1"/>
    </xf>
    <xf numFmtId="0" fontId="16" fillId="4" borderId="35" xfId="4" applyFont="1" applyFill="1" applyBorder="1" applyAlignment="1">
      <alignment horizontal="center" vertical="center" wrapText="1"/>
    </xf>
    <xf numFmtId="0" fontId="7" fillId="0" borderId="54" xfId="5" applyFont="1" applyBorder="1" applyAlignment="1" applyProtection="1">
      <alignment horizontal="left" vertical="center" wrapText="1"/>
      <protection locked="0"/>
    </xf>
    <xf numFmtId="0" fontId="7" fillId="0" borderId="23" xfId="5" applyFont="1" applyBorder="1" applyAlignment="1" applyProtection="1">
      <alignment horizontal="left" vertical="center" wrapText="1"/>
      <protection locked="0"/>
    </xf>
    <xf numFmtId="0" fontId="7" fillId="0" borderId="24" xfId="5" applyFont="1" applyBorder="1" applyAlignment="1" applyProtection="1">
      <alignment horizontal="left" vertical="center" wrapText="1"/>
      <protection locked="0"/>
    </xf>
    <xf numFmtId="0" fontId="15" fillId="4" borderId="10" xfId="5" applyFont="1" applyFill="1" applyBorder="1" applyAlignment="1">
      <alignment horizontal="center" vertical="center" wrapText="1"/>
    </xf>
    <xf numFmtId="0" fontId="15" fillId="4" borderId="11" xfId="5" applyFont="1" applyFill="1" applyBorder="1" applyAlignment="1">
      <alignment horizontal="center" vertical="center" wrapText="1"/>
    </xf>
    <xf numFmtId="0" fontId="15" fillId="4" borderId="12" xfId="5" applyFont="1" applyFill="1" applyBorder="1" applyAlignment="1">
      <alignment horizontal="center" vertical="center" wrapText="1"/>
    </xf>
    <xf numFmtId="0" fontId="15" fillId="4" borderId="60" xfId="5" applyFont="1" applyFill="1" applyBorder="1" applyAlignment="1">
      <alignment horizontal="center" vertical="center" wrapText="1"/>
    </xf>
    <xf numFmtId="0" fontId="15" fillId="4" borderId="63" xfId="5" applyFont="1" applyFill="1" applyBorder="1" applyAlignment="1">
      <alignment horizontal="center" vertical="center" wrapText="1"/>
    </xf>
    <xf numFmtId="0" fontId="15" fillId="4" borderId="95" xfId="5" applyFont="1" applyFill="1" applyBorder="1" applyAlignment="1">
      <alignment horizontal="center" vertical="center" wrapText="1"/>
    </xf>
    <xf numFmtId="0" fontId="15" fillId="4" borderId="17" xfId="5" applyFont="1" applyFill="1" applyBorder="1" applyAlignment="1">
      <alignment horizontal="center" vertical="center" wrapText="1"/>
    </xf>
    <xf numFmtId="0" fontId="15" fillId="4" borderId="0" xfId="5" applyFont="1" applyFill="1" applyAlignment="1">
      <alignment horizontal="center" vertical="center" wrapText="1"/>
    </xf>
    <xf numFmtId="0" fontId="15" fillId="4" borderId="14" xfId="5" applyFont="1" applyFill="1" applyBorder="1" applyAlignment="1">
      <alignment horizontal="center" vertical="center" wrapText="1"/>
    </xf>
    <xf numFmtId="0" fontId="15" fillId="4" borderId="18" xfId="5" applyFont="1" applyFill="1" applyBorder="1" applyAlignment="1">
      <alignment horizontal="center" vertical="center" wrapText="1"/>
    </xf>
    <xf numFmtId="0" fontId="15" fillId="4" borderId="19" xfId="5" applyFont="1" applyFill="1" applyBorder="1" applyAlignment="1">
      <alignment horizontal="center" vertical="center" wrapText="1"/>
    </xf>
    <xf numFmtId="0" fontId="15" fillId="4" borderId="15" xfId="5" applyFont="1" applyFill="1" applyBorder="1" applyAlignment="1">
      <alignment horizontal="center" vertical="center" wrapText="1"/>
    </xf>
    <xf numFmtId="0" fontId="7" fillId="0" borderId="61" xfId="5" applyFont="1" applyBorder="1" applyAlignment="1" applyProtection="1">
      <alignment horizontal="left" vertical="center" wrapText="1"/>
      <protection locked="0"/>
    </xf>
    <xf numFmtId="0" fontId="7" fillId="0" borderId="26" xfId="5" applyFont="1" applyBorder="1" applyAlignment="1" applyProtection="1">
      <alignment horizontal="left" vertical="center" wrapText="1"/>
      <protection locked="0"/>
    </xf>
    <xf numFmtId="0" fontId="7" fillId="0" borderId="27" xfId="5" applyFont="1" applyBorder="1" applyAlignment="1" applyProtection="1">
      <alignment horizontal="left" vertical="center" wrapText="1"/>
      <protection locked="0"/>
    </xf>
    <xf numFmtId="0" fontId="15" fillId="0" borderId="48" xfId="0" applyFont="1" applyBorder="1" applyAlignment="1">
      <alignment horizontal="right" vertical="center"/>
    </xf>
    <xf numFmtId="0" fontId="15" fillId="0" borderId="49" xfId="0" applyFont="1" applyBorder="1" applyAlignment="1">
      <alignment horizontal="right" vertical="center"/>
    </xf>
    <xf numFmtId="0" fontId="15" fillId="0" borderId="50" xfId="0" applyFont="1" applyBorder="1" applyAlignment="1">
      <alignment horizontal="right" vertical="center"/>
    </xf>
    <xf numFmtId="0" fontId="15" fillId="4" borderId="1" xfId="5" applyFont="1" applyFill="1" applyBorder="1" applyAlignment="1">
      <alignment horizontal="center" vertical="center" wrapText="1"/>
    </xf>
    <xf numFmtId="0" fontId="15" fillId="4" borderId="2" xfId="5" applyFont="1" applyFill="1" applyBorder="1" applyAlignment="1">
      <alignment horizontal="center" vertical="center" wrapText="1"/>
    </xf>
    <xf numFmtId="0" fontId="15" fillId="4" borderId="3" xfId="5" applyFont="1" applyFill="1" applyBorder="1" applyAlignment="1">
      <alignment horizontal="center" vertical="center" wrapText="1"/>
    </xf>
    <xf numFmtId="0" fontId="15" fillId="4" borderId="58" xfId="5" applyFont="1" applyFill="1" applyBorder="1" applyAlignment="1">
      <alignment horizontal="center" vertical="center"/>
    </xf>
    <xf numFmtId="0" fontId="15" fillId="4" borderId="53" xfId="5" applyFont="1" applyFill="1" applyBorder="1" applyAlignment="1">
      <alignment horizontal="center" vertical="center"/>
    </xf>
    <xf numFmtId="0" fontId="15" fillId="4" borderId="9" xfId="5" applyFont="1" applyFill="1" applyBorder="1" applyAlignment="1">
      <alignment horizontal="center" vertical="center"/>
    </xf>
    <xf numFmtId="0" fontId="15" fillId="4" borderId="16" xfId="5" applyFont="1" applyFill="1" applyBorder="1" applyAlignment="1">
      <alignment horizontal="center" vertical="center"/>
    </xf>
    <xf numFmtId="9" fontId="15" fillId="4" borderId="8" xfId="5" applyNumberFormat="1" applyFont="1" applyFill="1" applyBorder="1" applyAlignment="1">
      <alignment horizontal="center" vertical="center" wrapText="1"/>
    </xf>
    <xf numFmtId="9" fontId="15" fillId="4" borderId="47" xfId="5" applyNumberFormat="1" applyFont="1" applyFill="1" applyBorder="1" applyAlignment="1">
      <alignment horizontal="center" vertical="center" wrapText="1"/>
    </xf>
    <xf numFmtId="0" fontId="15" fillId="4" borderId="43" xfId="5" applyFont="1" applyFill="1" applyBorder="1" applyAlignment="1">
      <alignment horizontal="center" vertical="center" wrapText="1"/>
    </xf>
    <xf numFmtId="0" fontId="15" fillId="4" borderId="44" xfId="5" applyFont="1" applyFill="1" applyBorder="1" applyAlignment="1">
      <alignment horizontal="center" vertical="center" wrapText="1"/>
    </xf>
    <xf numFmtId="9" fontId="15" fillId="4" borderId="46" xfId="5" applyNumberFormat="1" applyFont="1" applyFill="1" applyBorder="1" applyAlignment="1">
      <alignment horizontal="center" vertical="center" wrapText="1"/>
    </xf>
    <xf numFmtId="0" fontId="6" fillId="4" borderId="24" xfId="4" applyFont="1" applyFill="1" applyBorder="1" applyAlignment="1">
      <alignment horizontal="center" vertical="center" wrapText="1"/>
    </xf>
    <xf numFmtId="0" fontId="16" fillId="4" borderId="33" xfId="4" applyFont="1" applyFill="1" applyBorder="1" applyAlignment="1">
      <alignment horizontal="center" vertical="center" wrapText="1"/>
    </xf>
    <xf numFmtId="0" fontId="16" fillId="4" borderId="52" xfId="4" applyFont="1" applyFill="1" applyBorder="1" applyAlignment="1">
      <alignment horizontal="center" vertical="center" wrapText="1"/>
    </xf>
    <xf numFmtId="0" fontId="16" fillId="4" borderId="36" xfId="4" applyFont="1" applyFill="1" applyBorder="1" applyAlignment="1">
      <alignment horizontal="center" vertical="center" wrapText="1"/>
    </xf>
    <xf numFmtId="0" fontId="15" fillId="4" borderId="42" xfId="5" applyFont="1" applyFill="1" applyBorder="1" applyAlignment="1">
      <alignment horizontal="center" vertical="center" wrapText="1"/>
    </xf>
    <xf numFmtId="0" fontId="6" fillId="0" borderId="0" xfId="0" applyFont="1" applyAlignment="1">
      <alignment horizontal="left" vertical="center" wrapText="1"/>
    </xf>
    <xf numFmtId="0" fontId="6" fillId="4" borderId="48" xfId="4" applyFont="1" applyFill="1" applyBorder="1" applyAlignment="1">
      <alignment horizontal="center" vertical="center" wrapText="1"/>
    </xf>
    <xf numFmtId="0" fontId="6" fillId="4" borderId="49" xfId="4" applyFont="1" applyFill="1" applyBorder="1" applyAlignment="1">
      <alignment horizontal="center" vertical="center" wrapText="1"/>
    </xf>
    <xf numFmtId="0" fontId="6" fillId="4" borderId="50" xfId="4" applyFont="1" applyFill="1" applyBorder="1" applyAlignment="1">
      <alignment horizontal="center" vertical="center" wrapText="1"/>
    </xf>
    <xf numFmtId="0" fontId="6" fillId="2" borderId="94" xfId="4" applyFont="1" applyFill="1" applyBorder="1" applyAlignment="1">
      <alignment horizontal="center" vertical="center" wrapText="1"/>
    </xf>
    <xf numFmtId="0" fontId="6" fillId="2" borderId="43" xfId="4" applyFont="1" applyFill="1" applyBorder="1" applyAlignment="1">
      <alignment horizontal="center" vertical="center" wrapText="1"/>
    </xf>
    <xf numFmtId="0" fontId="6" fillId="2" borderId="44"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8" xfId="4" applyFont="1" applyFill="1" applyBorder="1" applyAlignment="1">
      <alignment horizontal="center" vertical="center" wrapText="1"/>
    </xf>
    <xf numFmtId="0" fontId="6" fillId="2" borderId="47" xfId="4" applyFont="1" applyFill="1" applyBorder="1" applyAlignment="1">
      <alignment horizontal="center" vertical="center" wrapText="1"/>
    </xf>
    <xf numFmtId="0" fontId="6" fillId="2" borderId="41" xfId="4" applyFont="1" applyFill="1" applyBorder="1" applyAlignment="1">
      <alignment horizontal="center" vertical="center" wrapText="1"/>
    </xf>
    <xf numFmtId="0" fontId="6" fillId="2" borderId="93" xfId="4" applyFont="1" applyFill="1" applyBorder="1" applyAlignment="1">
      <alignment horizontal="center" vertical="center" wrapText="1"/>
    </xf>
    <xf numFmtId="0" fontId="6" fillId="2" borderId="59" xfId="4" applyFont="1" applyFill="1" applyBorder="1" applyAlignment="1">
      <alignment horizontal="center" vertical="center" wrapText="1"/>
    </xf>
    <xf numFmtId="0" fontId="11" fillId="0" borderId="0" xfId="0" applyFont="1" applyAlignment="1">
      <alignment vertical="center" wrapText="1"/>
    </xf>
    <xf numFmtId="0" fontId="7" fillId="0" borderId="0" xfId="0" applyFont="1" applyAlignment="1">
      <alignment horizontal="center" vertical="center" wrapText="1"/>
    </xf>
    <xf numFmtId="0" fontId="7" fillId="0" borderId="0" xfId="0" applyFont="1" applyAlignment="1">
      <alignment horizontal="left" vertical="top" wrapText="1"/>
    </xf>
    <xf numFmtId="0" fontId="11" fillId="0" borderId="11" xfId="0" applyFont="1" applyBorder="1"/>
    <xf numFmtId="0" fontId="15" fillId="0" borderId="0" xfId="0" applyFont="1" applyAlignment="1">
      <alignment horizontal="center" vertical="center" wrapText="1"/>
    </xf>
    <xf numFmtId="0" fontId="16" fillId="4" borderId="20" xfId="7" applyFont="1" applyFill="1" applyBorder="1" applyAlignment="1">
      <alignment horizontal="center" vertical="center" wrapText="1"/>
    </xf>
    <xf numFmtId="0" fontId="15" fillId="4" borderId="25" xfId="5" applyFont="1" applyFill="1" applyBorder="1" applyAlignment="1">
      <alignment horizontal="center" vertical="center" wrapText="1"/>
    </xf>
    <xf numFmtId="9" fontId="11" fillId="2" borderId="37" xfId="7" applyNumberFormat="1" applyFont="1" applyFill="1" applyBorder="1" applyAlignment="1" applyProtection="1">
      <alignment horizontal="center" vertical="center"/>
      <protection locked="0"/>
    </xf>
    <xf numFmtId="9" fontId="11" fillId="2" borderId="4" xfId="7" applyNumberFormat="1" applyFont="1" applyFill="1" applyBorder="1" applyAlignment="1" applyProtection="1">
      <alignment horizontal="center" vertical="center"/>
      <protection locked="0"/>
    </xf>
    <xf numFmtId="9" fontId="11" fillId="2" borderId="55" xfId="7" applyNumberFormat="1" applyFont="1" applyFill="1" applyBorder="1" applyAlignment="1" applyProtection="1">
      <alignment horizontal="center" vertical="center"/>
      <protection locked="0"/>
    </xf>
    <xf numFmtId="9" fontId="11" fillId="2" borderId="20" xfId="4" applyNumberFormat="1" applyFont="1" applyFill="1" applyBorder="1" applyAlignment="1" applyProtection="1">
      <alignment horizontal="center" vertical="center"/>
      <protection locked="0"/>
    </xf>
    <xf numFmtId="9" fontId="11" fillId="2" borderId="5" xfId="4" applyNumberFormat="1" applyFont="1" applyFill="1" applyBorder="1" applyAlignment="1" applyProtection="1">
      <alignment horizontal="center" vertical="center"/>
      <protection locked="0"/>
    </xf>
    <xf numFmtId="9" fontId="11" fillId="2" borderId="21" xfId="4" applyNumberFormat="1" applyFont="1" applyFill="1" applyBorder="1" applyAlignment="1" applyProtection="1">
      <alignment horizontal="center" vertical="center"/>
      <protection locked="0"/>
    </xf>
    <xf numFmtId="9" fontId="11" fillId="2" borderId="7" xfId="4" applyNumberFormat="1" applyFont="1" applyFill="1" applyBorder="1" applyAlignment="1" applyProtection="1">
      <alignment horizontal="center" vertical="center"/>
      <protection locked="0"/>
    </xf>
    <xf numFmtId="9" fontId="11" fillId="2" borderId="6" xfId="4" applyNumberFormat="1" applyFont="1" applyFill="1" applyBorder="1" applyAlignment="1" applyProtection="1">
      <alignment horizontal="center" vertical="center"/>
      <protection locked="0"/>
    </xf>
    <xf numFmtId="0" fontId="11" fillId="2" borderId="5" xfId="7" applyFont="1" applyFill="1" applyBorder="1" applyAlignment="1" applyProtection="1">
      <alignment horizontal="center" vertical="center"/>
      <protection locked="0"/>
    </xf>
    <xf numFmtId="0" fontId="11" fillId="2" borderId="21" xfId="7" applyFont="1" applyFill="1" applyBorder="1" applyAlignment="1" applyProtection="1">
      <alignment horizontal="center" vertical="center"/>
      <protection locked="0"/>
    </xf>
    <xf numFmtId="0" fontId="11" fillId="2" borderId="6" xfId="7" applyFont="1" applyFill="1" applyBorder="1" applyAlignment="1" applyProtection="1">
      <alignment horizontal="center" vertical="center"/>
      <protection locked="0"/>
    </xf>
    <xf numFmtId="0" fontId="11" fillId="2" borderId="40" xfId="7" applyFont="1" applyFill="1" applyBorder="1" applyAlignment="1" applyProtection="1">
      <alignment horizontal="center" vertical="center"/>
      <protection locked="0"/>
    </xf>
    <xf numFmtId="0" fontId="11" fillId="2" borderId="51" xfId="7" applyFont="1" applyFill="1" applyBorder="1" applyAlignment="1" applyProtection="1">
      <alignment horizontal="center" vertical="center"/>
      <protection locked="0"/>
    </xf>
    <xf numFmtId="0" fontId="11" fillId="2" borderId="28" xfId="7" applyFont="1" applyFill="1" applyBorder="1" applyAlignment="1" applyProtection="1">
      <alignment horizontal="center" vertical="center"/>
      <protection locked="0"/>
    </xf>
    <xf numFmtId="9" fontId="11" fillId="2" borderId="39" xfId="7" applyNumberFormat="1" applyFont="1" applyFill="1" applyBorder="1" applyAlignment="1" applyProtection="1">
      <alignment horizontal="center" vertical="center"/>
      <protection locked="0"/>
    </xf>
    <xf numFmtId="9" fontId="11" fillId="2" borderId="38" xfId="7" applyNumberFormat="1" applyFont="1" applyFill="1" applyBorder="1" applyAlignment="1" applyProtection="1">
      <alignment horizontal="center" vertical="center"/>
      <protection locked="0"/>
    </xf>
    <xf numFmtId="9" fontId="6" fillId="4" borderId="25" xfId="5" applyNumberFormat="1" applyFont="1" applyFill="1" applyBorder="1" applyAlignment="1">
      <alignment horizontal="center" vertical="center"/>
    </xf>
    <xf numFmtId="9" fontId="6" fillId="4" borderId="26" xfId="5" applyNumberFormat="1" applyFont="1" applyFill="1" applyBorder="1" applyAlignment="1">
      <alignment horizontal="center" vertical="center"/>
    </xf>
    <xf numFmtId="9" fontId="6" fillId="4" borderId="27" xfId="5" applyNumberFormat="1" applyFont="1" applyFill="1" applyBorder="1" applyAlignment="1">
      <alignment horizontal="center" vertical="center"/>
    </xf>
    <xf numFmtId="9" fontId="11" fillId="2" borderId="5" xfId="7" applyNumberFormat="1" applyFont="1" applyFill="1" applyBorder="1" applyAlignment="1" applyProtection="1">
      <alignment horizontal="center" vertical="center"/>
      <protection locked="0"/>
    </xf>
    <xf numFmtId="9" fontId="6" fillId="4" borderId="20" xfId="5" applyNumberFormat="1" applyFont="1" applyFill="1" applyBorder="1" applyAlignment="1">
      <alignment horizontal="center" vertical="center"/>
    </xf>
    <xf numFmtId="9" fontId="6" fillId="4" borderId="5" xfId="5" applyNumberFormat="1" applyFont="1" applyFill="1" applyBorder="1" applyAlignment="1">
      <alignment horizontal="center" vertical="center"/>
    </xf>
    <xf numFmtId="9" fontId="6" fillId="4" borderId="21" xfId="5" applyNumberFormat="1" applyFont="1" applyFill="1" applyBorder="1" applyAlignment="1">
      <alignment horizontal="center" vertical="center"/>
    </xf>
    <xf numFmtId="9" fontId="11" fillId="2" borderId="20" xfId="1" applyFont="1" applyFill="1" applyBorder="1" applyAlignment="1">
      <alignment horizontal="center" vertical="center"/>
    </xf>
    <xf numFmtId="9" fontId="11" fillId="2" borderId="7" xfId="1" applyFont="1" applyFill="1" applyBorder="1" applyAlignment="1">
      <alignment horizontal="center" vertical="center"/>
    </xf>
    <xf numFmtId="9" fontId="11" fillId="2" borderId="57" xfId="1" applyFont="1" applyFill="1" applyBorder="1" applyAlignment="1">
      <alignment horizontal="center" vertical="center"/>
    </xf>
    <xf numFmtId="9" fontId="11" fillId="2" borderId="30" xfId="1" applyFont="1" applyFill="1" applyBorder="1" applyAlignment="1">
      <alignment horizontal="center" vertical="center"/>
    </xf>
    <xf numFmtId="9" fontId="6" fillId="4" borderId="22" xfId="5" applyNumberFormat="1" applyFont="1" applyFill="1" applyBorder="1" applyAlignment="1">
      <alignment horizontal="center" vertical="center"/>
    </xf>
    <xf numFmtId="9" fontId="6" fillId="4" borderId="23" xfId="5" applyNumberFormat="1" applyFont="1" applyFill="1" applyBorder="1" applyAlignment="1">
      <alignment horizontal="center" vertical="center"/>
    </xf>
    <xf numFmtId="9" fontId="6" fillId="4" borderId="24" xfId="5" applyNumberFormat="1" applyFont="1" applyFill="1" applyBorder="1" applyAlignment="1">
      <alignment horizontal="center" vertical="center"/>
    </xf>
    <xf numFmtId="9" fontId="6" fillId="4" borderId="48" xfId="8" applyFont="1" applyFill="1" applyBorder="1" applyAlignment="1">
      <alignment horizontal="center" vertical="center"/>
    </xf>
    <xf numFmtId="9" fontId="6" fillId="4" borderId="49" xfId="8" applyFont="1" applyFill="1" applyBorder="1" applyAlignment="1">
      <alignment horizontal="center" vertical="center"/>
    </xf>
    <xf numFmtId="9" fontId="6" fillId="4" borderId="50" xfId="8" applyFont="1" applyFill="1" applyBorder="1" applyAlignment="1">
      <alignment horizontal="center" vertical="center"/>
    </xf>
    <xf numFmtId="9" fontId="6" fillId="4" borderId="56" xfId="8" applyFont="1" applyFill="1" applyBorder="1" applyAlignment="1">
      <alignment horizontal="center" vertical="center"/>
    </xf>
    <xf numFmtId="0" fontId="8" fillId="0" borderId="0" xfId="4" applyFont="1" applyAlignment="1">
      <alignment horizontal="center" vertical="center"/>
    </xf>
    <xf numFmtId="0" fontId="16" fillId="5" borderId="26" xfId="0" applyFont="1" applyFill="1" applyBorder="1" applyAlignment="1">
      <alignment horizontal="center" vertical="center"/>
    </xf>
    <xf numFmtId="9" fontId="16" fillId="5" borderId="26" xfId="1" applyFont="1" applyFill="1" applyBorder="1" applyAlignment="1">
      <alignment horizontal="center" vertical="center"/>
    </xf>
    <xf numFmtId="9" fontId="16" fillId="5" borderId="27" xfId="1" applyFont="1" applyFill="1" applyBorder="1" applyAlignment="1">
      <alignment horizontal="center" vertical="center"/>
    </xf>
    <xf numFmtId="0" fontId="16" fillId="2" borderId="20" xfId="0" applyFont="1" applyFill="1" applyBorder="1" applyAlignment="1" applyProtection="1">
      <alignment horizontal="left" vertical="center" wrapText="1"/>
      <protection locked="0"/>
    </xf>
    <xf numFmtId="0" fontId="16" fillId="2" borderId="5" xfId="0" applyFont="1" applyFill="1" applyBorder="1" applyAlignment="1" applyProtection="1">
      <alignment horizontal="left" vertical="center" wrapText="1"/>
      <protection locked="0"/>
    </xf>
    <xf numFmtId="0" fontId="16" fillId="6" borderId="5" xfId="0" applyFont="1" applyFill="1" applyBorder="1" applyAlignment="1">
      <alignment horizontal="left" vertical="center"/>
    </xf>
    <xf numFmtId="0" fontId="16" fillId="6" borderId="5" xfId="0" applyFont="1" applyFill="1" applyBorder="1" applyAlignment="1">
      <alignment horizontal="center" vertical="center"/>
    </xf>
    <xf numFmtId="0" fontId="16" fillId="6" borderId="21" xfId="0" applyFont="1" applyFill="1" applyBorder="1" applyAlignment="1">
      <alignment horizontal="center" vertical="center"/>
    </xf>
    <xf numFmtId="0" fontId="15" fillId="2" borderId="22" xfId="0" applyFont="1" applyFill="1" applyBorder="1" applyAlignment="1" applyProtection="1">
      <alignment horizontal="left" vertical="center"/>
      <protection locked="0"/>
    </xf>
    <xf numFmtId="0" fontId="15" fillId="2" borderId="23" xfId="0" applyFont="1" applyFill="1" applyBorder="1" applyAlignment="1" applyProtection="1">
      <alignment horizontal="left" vertical="center"/>
      <protection locked="0"/>
    </xf>
    <xf numFmtId="0" fontId="16" fillId="0" borderId="23" xfId="0" applyFont="1" applyBorder="1" applyAlignment="1">
      <alignment horizontal="left" vertical="center"/>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6" fillId="0" borderId="58" xfId="0" applyFont="1" applyBorder="1" applyAlignment="1">
      <alignment horizontal="center" vertical="center" wrapText="1"/>
    </xf>
    <xf numFmtId="0" fontId="16" fillId="0" borderId="53" xfId="0" applyFont="1" applyBorder="1" applyAlignment="1">
      <alignment horizontal="center" vertical="center" wrapText="1"/>
    </xf>
    <xf numFmtId="0" fontId="16" fillId="0" borderId="52" xfId="0" applyFont="1" applyBorder="1" applyAlignment="1">
      <alignment horizontal="center" vertical="center" wrapText="1"/>
    </xf>
    <xf numFmtId="0" fontId="16" fillId="7" borderId="48" xfId="0" applyFont="1" applyFill="1" applyBorder="1" applyAlignment="1">
      <alignment horizontal="center" vertical="center" wrapText="1"/>
    </xf>
    <xf numFmtId="0" fontId="16" fillId="7" borderId="49" xfId="0" applyFont="1" applyFill="1" applyBorder="1" applyAlignment="1">
      <alignment horizontal="center" vertical="center" wrapText="1"/>
    </xf>
    <xf numFmtId="0" fontId="16" fillId="7" borderId="50" xfId="0" applyFont="1" applyFill="1" applyBorder="1" applyAlignment="1">
      <alignment horizontal="center" vertical="center" wrapText="1"/>
    </xf>
    <xf numFmtId="0" fontId="11" fillId="0" borderId="0" xfId="0" applyFont="1" applyAlignment="1">
      <alignment horizontal="left" vertical="top"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1" xfId="3" applyFont="1" applyFill="1" applyBorder="1" applyAlignment="1">
      <alignment horizontal="center" vertical="center" wrapText="1"/>
    </xf>
    <xf numFmtId="0" fontId="6" fillId="0" borderId="2"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8" xfId="3" applyFont="1" applyFill="1" applyBorder="1" applyAlignment="1">
      <alignment horizontal="left" vertical="center" wrapText="1"/>
    </xf>
    <xf numFmtId="0" fontId="6" fillId="0" borderId="19" xfId="3" applyFont="1" applyFill="1" applyBorder="1" applyAlignment="1">
      <alignment horizontal="left" vertical="center" wrapText="1"/>
    </xf>
    <xf numFmtId="0" fontId="6" fillId="0" borderId="19" xfId="3" applyFont="1" applyFill="1" applyBorder="1" applyAlignment="1">
      <alignment horizontal="center" vertical="center" wrapText="1"/>
    </xf>
    <xf numFmtId="0" fontId="6" fillId="0" borderId="15" xfId="3" applyFont="1" applyFill="1" applyBorder="1" applyAlignment="1">
      <alignment horizontal="center" vertical="center" wrapText="1"/>
    </xf>
    <xf numFmtId="0" fontId="11" fillId="0" borderId="0" xfId="0" applyFont="1" applyBorder="1" applyAlignment="1">
      <alignment horizontal="right" vertical="top"/>
    </xf>
    <xf numFmtId="0" fontId="8" fillId="4" borderId="5" xfId="0" applyFont="1" applyFill="1" applyBorder="1" applyAlignment="1">
      <alignment vertical="top"/>
    </xf>
    <xf numFmtId="0" fontId="28" fillId="0" borderId="0" xfId="0" applyFont="1" applyFill="1" applyBorder="1" applyAlignment="1">
      <alignment vertical="top"/>
    </xf>
    <xf numFmtId="0" fontId="8" fillId="0" borderId="0" xfId="0" applyFont="1" applyAlignment="1">
      <alignment horizontal="right" vertical="top"/>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15" fillId="4" borderId="18" xfId="4" applyFont="1" applyFill="1" applyBorder="1" applyAlignment="1">
      <alignment horizontal="right" vertical="center"/>
    </xf>
    <xf numFmtId="0" fontId="15" fillId="4" borderId="19" xfId="4" applyFont="1" applyFill="1" applyBorder="1" applyAlignment="1">
      <alignment horizontal="right" vertical="center"/>
    </xf>
  </cellXfs>
  <cellStyles count="10">
    <cellStyle name="Hipervínculo" xfId="2" builtinId="8"/>
    <cellStyle name="Hipervínculo 2" xfId="9" xr:uid="{3D7DBDD1-73D0-400E-9CDE-398E631DF0C0}"/>
    <cellStyle name="Normal" xfId="0" builtinId="0"/>
    <cellStyle name="Normal 2" xfId="3" xr:uid="{84A63F06-ADEC-49A6-B0F5-D7677857F4F9}"/>
    <cellStyle name="Normal 5" xfId="7" xr:uid="{49B05876-37E1-4378-A5DC-F1D9F92B996E}"/>
    <cellStyle name="Normal 6" xfId="5" xr:uid="{D9772C52-F378-4E4C-A15D-9C0AC67CAD2E}"/>
    <cellStyle name="Normal 7" xfId="4" xr:uid="{430DAC9E-3655-4B81-826B-B8AF8558F41C}"/>
    <cellStyle name="Porcentaje" xfId="1" builtinId="5"/>
    <cellStyle name="Porcentaje 5" xfId="8" xr:uid="{35185960-D3E4-4797-B252-02D5F7E631F0}"/>
    <cellStyle name="Porcentaje 6" xfId="6" xr:uid="{422E52E9-399C-48F9-A52A-B5F4CACA218E}"/>
  </cellStyles>
  <dxfs count="28">
    <dxf>
      <fill>
        <patternFill>
          <bgColor rgb="FFFF0000"/>
        </patternFill>
      </fill>
    </dxf>
    <dxf>
      <font>
        <color theme="0"/>
      </font>
    </dxf>
    <dxf>
      <fill>
        <patternFill>
          <bgColor rgb="FFFF0000"/>
        </patternFill>
      </fill>
    </dxf>
    <dxf>
      <font>
        <color theme="0"/>
      </font>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0000"/>
        </patternFill>
      </fill>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E6C9F390-7746-4461-AB84-95E1526423E3}"/>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24813" y="95251"/>
          <a:ext cx="1242837" cy="392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83156</xdr:colOff>
      <xdr:row>33</xdr:row>
      <xdr:rowOff>609599</xdr:rowOff>
    </xdr:from>
    <xdr:to>
      <xdr:col>16</xdr:col>
      <xdr:colOff>98967</xdr:colOff>
      <xdr:row>33</xdr:row>
      <xdr:rowOff>1733550</xdr:rowOff>
    </xdr:to>
    <xdr:pic>
      <xdr:nvPicPr>
        <xdr:cNvPr id="8" name="Imagen 7">
          <a:extLst>
            <a:ext uri="{FF2B5EF4-FFF2-40B4-BE49-F238E27FC236}">
              <a16:creationId xmlns:a16="http://schemas.microsoft.com/office/drawing/2014/main" id="{40275981-86B2-62A0-95D5-3BA36C4F271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50056" y="21126449"/>
          <a:ext cx="7340536" cy="1123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47625</xdr:colOff>
      <xdr:row>34</xdr:row>
      <xdr:rowOff>156603</xdr:rowOff>
    </xdr:from>
    <xdr:to>
      <xdr:col>15</xdr:col>
      <xdr:colOff>409574</xdr:colOff>
      <xdr:row>34</xdr:row>
      <xdr:rowOff>1400174</xdr:rowOff>
    </xdr:to>
    <xdr:pic>
      <xdr:nvPicPr>
        <xdr:cNvPr id="9" name="Imagen 8">
          <a:extLst>
            <a:ext uri="{FF2B5EF4-FFF2-40B4-BE49-F238E27FC236}">
              <a16:creationId xmlns:a16="http://schemas.microsoft.com/office/drawing/2014/main" id="{9C5E22F2-B4A8-4079-9465-02F1F8266E6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14525" y="22768953"/>
          <a:ext cx="7267574" cy="12435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142875</xdr:colOff>
      <xdr:row>36</xdr:row>
      <xdr:rowOff>394081</xdr:rowOff>
    </xdr:from>
    <xdr:to>
      <xdr:col>16</xdr:col>
      <xdr:colOff>161924</xdr:colOff>
      <xdr:row>36</xdr:row>
      <xdr:rowOff>1647825</xdr:rowOff>
    </xdr:to>
    <xdr:pic>
      <xdr:nvPicPr>
        <xdr:cNvPr id="10" name="Imagen 9">
          <a:extLst>
            <a:ext uri="{FF2B5EF4-FFF2-40B4-BE49-F238E27FC236}">
              <a16:creationId xmlns:a16="http://schemas.microsoft.com/office/drawing/2014/main" id="{91F04E12-FFD3-0D16-2546-81F1033E689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09775" y="25016206"/>
          <a:ext cx="7343774" cy="1253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85725</xdr:colOff>
      <xdr:row>37</xdr:row>
      <xdr:rowOff>241938</xdr:rowOff>
    </xdr:from>
    <xdr:to>
      <xdr:col>16</xdr:col>
      <xdr:colOff>127000</xdr:colOff>
      <xdr:row>37</xdr:row>
      <xdr:rowOff>1661583</xdr:rowOff>
    </xdr:to>
    <xdr:pic>
      <xdr:nvPicPr>
        <xdr:cNvPr id="11" name="Imagen 10">
          <a:extLst>
            <a:ext uri="{FF2B5EF4-FFF2-40B4-BE49-F238E27FC236}">
              <a16:creationId xmlns:a16="http://schemas.microsoft.com/office/drawing/2014/main" id="{433170A5-0E4F-908A-79FE-8E27CA7BBE3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58975" y="29631855"/>
          <a:ext cx="7364942" cy="14196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333436</xdr:colOff>
      <xdr:row>38</xdr:row>
      <xdr:rowOff>476250</xdr:rowOff>
    </xdr:from>
    <xdr:to>
      <xdr:col>14</xdr:col>
      <xdr:colOff>85725</xdr:colOff>
      <xdr:row>38</xdr:row>
      <xdr:rowOff>1619250</xdr:rowOff>
    </xdr:to>
    <xdr:pic>
      <xdr:nvPicPr>
        <xdr:cNvPr id="12" name="Imagen 11">
          <a:extLst>
            <a:ext uri="{FF2B5EF4-FFF2-40B4-BE49-F238E27FC236}">
              <a16:creationId xmlns:a16="http://schemas.microsoft.com/office/drawing/2014/main" id="{15D54197-1484-BC71-C90C-E5FD4074742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200336" y="29165550"/>
          <a:ext cx="5838764" cy="114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271198</xdr:colOff>
      <xdr:row>35</xdr:row>
      <xdr:rowOff>420688</xdr:rowOff>
    </xdr:from>
    <xdr:to>
      <xdr:col>14</xdr:col>
      <xdr:colOff>3174</xdr:colOff>
      <xdr:row>35</xdr:row>
      <xdr:rowOff>1963738</xdr:rowOff>
    </xdr:to>
    <xdr:pic>
      <xdr:nvPicPr>
        <xdr:cNvPr id="13" name="Imagen 12">
          <a:extLst>
            <a:ext uri="{FF2B5EF4-FFF2-40B4-BE49-F238E27FC236}">
              <a16:creationId xmlns:a16="http://schemas.microsoft.com/office/drawing/2014/main" id="{6774B6EB-59FA-BB42-B577-2A0F85B0611D}"/>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298031" y="25101021"/>
          <a:ext cx="4663810" cy="1543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219075</xdr:colOff>
      <xdr:row>32</xdr:row>
      <xdr:rowOff>323850</xdr:rowOff>
    </xdr:from>
    <xdr:to>
      <xdr:col>11</xdr:col>
      <xdr:colOff>9525</xdr:colOff>
      <xdr:row>32</xdr:row>
      <xdr:rowOff>838200</xdr:rowOff>
    </xdr:to>
    <xdr:pic>
      <xdr:nvPicPr>
        <xdr:cNvPr id="16" name="Imagen 15">
          <a:extLst>
            <a:ext uri="{FF2B5EF4-FFF2-40B4-BE49-F238E27FC236}">
              <a16:creationId xmlns:a16="http://schemas.microsoft.com/office/drawing/2014/main" id="{02254080-25B8-0763-8501-BDD8DA3A72CC}"/>
            </a:ext>
          </a:extLst>
        </xdr:cNvPr>
        <xdr:cNvPicPr>
          <a:picLocks noChangeAspect="1" noChangeArrowheads="1"/>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33178" t="-1923" r="32924" b="15383"/>
        <a:stretch/>
      </xdr:blipFill>
      <xdr:spPr bwMode="auto">
        <a:xfrm>
          <a:off x="4057650" y="18754725"/>
          <a:ext cx="228600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238125</xdr:colOff>
      <xdr:row>0</xdr:row>
      <xdr:rowOff>142874</xdr:rowOff>
    </xdr:from>
    <xdr:to>
      <xdr:col>4</xdr:col>
      <xdr:colOff>365125</xdr:colOff>
      <xdr:row>0</xdr:row>
      <xdr:rowOff>1476375</xdr:rowOff>
    </xdr:to>
    <xdr:pic>
      <xdr:nvPicPr>
        <xdr:cNvPr id="6" name="Imagen 5">
          <a:extLst>
            <a:ext uri="{FF2B5EF4-FFF2-40B4-BE49-F238E27FC236}">
              <a16:creationId xmlns:a16="http://schemas.microsoft.com/office/drawing/2014/main" id="{F8DA106B-9C16-F15C-10EE-7FCCB0C9476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229" t="16637" r="5535" b="16814"/>
        <a:stretch/>
      </xdr:blipFill>
      <xdr:spPr>
        <a:xfrm>
          <a:off x="365125" y="142874"/>
          <a:ext cx="4048125" cy="13335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fcaicedo@minambiente.gov.co"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72F50-99AD-43F9-BC98-0BDBBCFCD94B}">
  <dimension ref="B1:Q85"/>
  <sheetViews>
    <sheetView showGridLines="0" topLeftCell="C1" zoomScale="90" zoomScaleNormal="90" workbookViewId="0">
      <selection activeCell="T38" sqref="T38"/>
    </sheetView>
  </sheetViews>
  <sheetFormatPr baseColWidth="10" defaultColWidth="11.42578125" defaultRowHeight="12.75" x14ac:dyDescent="0.2"/>
  <cols>
    <col min="1" max="2" width="4.7109375" style="31" customWidth="1"/>
    <col min="3" max="3" width="18.5703125" style="31" customWidth="1"/>
    <col min="4" max="4" width="8.7109375" style="31" customWidth="1"/>
    <col min="5" max="5" width="8.5703125" style="31" customWidth="1"/>
    <col min="6" max="6" width="12.28515625" style="31" customWidth="1"/>
    <col min="7" max="7" width="4.7109375" style="83" customWidth="1"/>
    <col min="8" max="8" width="8.5703125" style="83" customWidth="1"/>
    <col min="9" max="9" width="12.28515625" style="83" customWidth="1"/>
    <col min="10" max="10" width="3.28515625" style="83" customWidth="1"/>
    <col min="11" max="11" width="8.5703125" style="83" customWidth="1"/>
    <col min="12" max="12" width="12.28515625" style="83" customWidth="1"/>
    <col min="13" max="13" width="3.42578125" style="83" customWidth="1"/>
    <col min="14" max="14" width="8.5703125" style="83" customWidth="1"/>
    <col min="15" max="15" width="12.28515625" style="83" customWidth="1"/>
    <col min="16" max="16" width="6.28515625" style="31" customWidth="1"/>
    <col min="17" max="17" width="3.28515625" style="31" customWidth="1"/>
    <col min="18" max="24" width="4.42578125" style="31" customWidth="1"/>
    <col min="25" max="16384" width="11.42578125" style="31"/>
  </cols>
  <sheetData>
    <row r="1" spans="2:17" s="26" customFormat="1" ht="37.5" customHeight="1" x14ac:dyDescent="0.25">
      <c r="B1" s="365" t="s">
        <v>74</v>
      </c>
      <c r="C1" s="366"/>
      <c r="D1" s="369" t="s">
        <v>75</v>
      </c>
      <c r="E1" s="370"/>
      <c r="F1" s="370"/>
      <c r="G1" s="370"/>
      <c r="H1" s="370"/>
      <c r="I1" s="370"/>
      <c r="J1" s="370"/>
      <c r="K1" s="370"/>
      <c r="L1" s="370"/>
      <c r="M1" s="370"/>
      <c r="N1" s="371"/>
      <c r="O1" s="372"/>
      <c r="P1" s="373"/>
      <c r="Q1" s="374"/>
    </row>
    <row r="2" spans="2:17" s="26" customFormat="1" ht="17.25" customHeight="1" x14ac:dyDescent="0.25">
      <c r="B2" s="367"/>
      <c r="C2" s="368"/>
      <c r="D2" s="378" t="s">
        <v>76</v>
      </c>
      <c r="E2" s="379"/>
      <c r="F2" s="379"/>
      <c r="G2" s="379"/>
      <c r="H2" s="379"/>
      <c r="I2" s="379"/>
      <c r="J2" s="379"/>
      <c r="K2" s="379"/>
      <c r="L2" s="379"/>
      <c r="M2" s="379"/>
      <c r="N2" s="380"/>
      <c r="O2" s="375"/>
      <c r="P2" s="376"/>
      <c r="Q2" s="377"/>
    </row>
    <row r="3" spans="2:17" s="26" customFormat="1" ht="17.25" customHeight="1" x14ac:dyDescent="0.25">
      <c r="B3" s="381" t="s">
        <v>77</v>
      </c>
      <c r="C3" s="382"/>
      <c r="D3" s="381" t="s">
        <v>78</v>
      </c>
      <c r="E3" s="383"/>
      <c r="F3" s="383"/>
      <c r="G3" s="383"/>
      <c r="H3" s="383"/>
      <c r="I3" s="383"/>
      <c r="J3" s="383"/>
      <c r="K3" s="383"/>
      <c r="L3" s="383"/>
      <c r="M3" s="383"/>
      <c r="N3" s="382"/>
      <c r="O3" s="381" t="s">
        <v>79</v>
      </c>
      <c r="P3" s="383"/>
      <c r="Q3" s="382"/>
    </row>
    <row r="4" spans="2:17" s="30" customFormat="1" ht="4.5" customHeight="1" x14ac:dyDescent="0.2">
      <c r="B4" s="27"/>
      <c r="C4" s="28"/>
      <c r="D4" s="28"/>
      <c r="E4" s="28"/>
      <c r="F4" s="28"/>
      <c r="G4" s="28"/>
      <c r="H4" s="28"/>
      <c r="I4" s="28"/>
      <c r="J4" s="28"/>
      <c r="K4" s="28"/>
      <c r="L4" s="28"/>
      <c r="M4" s="28"/>
      <c r="N4" s="28"/>
      <c r="O4" s="28"/>
      <c r="P4" s="28"/>
      <c r="Q4" s="29"/>
    </row>
    <row r="5" spans="2:17" ht="24.75" customHeight="1" x14ac:dyDescent="0.2">
      <c r="B5" s="273" t="s">
        <v>80</v>
      </c>
      <c r="C5" s="274"/>
      <c r="D5" s="274"/>
      <c r="E5" s="274"/>
      <c r="F5" s="274"/>
      <c r="G5" s="274"/>
      <c r="H5" s="274"/>
      <c r="I5" s="274"/>
      <c r="J5" s="274"/>
      <c r="K5" s="274"/>
      <c r="L5" s="274"/>
      <c r="M5" s="274"/>
      <c r="N5" s="274"/>
      <c r="O5" s="274"/>
      <c r="P5" s="274"/>
      <c r="Q5" s="275"/>
    </row>
    <row r="6" spans="2:17" s="30" customFormat="1" ht="4.5" customHeight="1" x14ac:dyDescent="0.2">
      <c r="B6" s="27"/>
      <c r="C6" s="28"/>
      <c r="D6" s="28"/>
      <c r="E6" s="28"/>
      <c r="F6" s="28"/>
      <c r="G6" s="28"/>
      <c r="H6" s="28"/>
      <c r="I6" s="28"/>
      <c r="J6" s="28"/>
      <c r="K6" s="28"/>
      <c r="L6" s="28"/>
      <c r="M6" s="28"/>
      <c r="N6" s="28"/>
      <c r="O6" s="28"/>
      <c r="P6" s="28"/>
      <c r="Q6" s="29"/>
    </row>
    <row r="7" spans="2:17" ht="5.0999999999999996" customHeight="1" x14ac:dyDescent="0.2">
      <c r="B7" s="27"/>
      <c r="C7" s="28"/>
      <c r="D7" s="28"/>
      <c r="E7" s="28"/>
      <c r="F7" s="28"/>
      <c r="G7" s="28"/>
      <c r="H7" s="28"/>
      <c r="I7" s="28"/>
      <c r="J7" s="28"/>
      <c r="K7" s="28"/>
      <c r="L7" s="28"/>
      <c r="M7" s="28"/>
      <c r="N7" s="28"/>
      <c r="O7" s="28"/>
      <c r="P7" s="28"/>
      <c r="Q7" s="29"/>
    </row>
    <row r="8" spans="2:17" ht="40.5" customHeight="1" x14ac:dyDescent="0.2">
      <c r="B8" s="280" t="s">
        <v>81</v>
      </c>
      <c r="C8" s="281"/>
      <c r="D8" s="332" t="s">
        <v>82</v>
      </c>
      <c r="E8" s="333"/>
      <c r="F8" s="333"/>
      <c r="G8" s="333"/>
      <c r="H8" s="333"/>
      <c r="I8" s="333"/>
      <c r="J8" s="333"/>
      <c r="K8" s="333"/>
      <c r="L8" s="333"/>
      <c r="M8" s="333"/>
      <c r="N8" s="333"/>
      <c r="O8" s="333"/>
      <c r="P8" s="333"/>
      <c r="Q8" s="334"/>
    </row>
    <row r="9" spans="2:17" ht="40.5" customHeight="1" x14ac:dyDescent="0.2">
      <c r="B9" s="280" t="s">
        <v>83</v>
      </c>
      <c r="C9" s="281"/>
      <c r="D9" s="332" t="s">
        <v>84</v>
      </c>
      <c r="E9" s="333"/>
      <c r="F9" s="333"/>
      <c r="G9" s="333"/>
      <c r="H9" s="333"/>
      <c r="I9" s="333"/>
      <c r="J9" s="333"/>
      <c r="K9" s="333"/>
      <c r="L9" s="333"/>
      <c r="M9" s="333"/>
      <c r="N9" s="333"/>
      <c r="O9" s="333"/>
      <c r="P9" s="333"/>
      <c r="Q9" s="334"/>
    </row>
    <row r="10" spans="2:17" ht="40.5" customHeight="1" x14ac:dyDescent="0.2">
      <c r="B10" s="280" t="s">
        <v>85</v>
      </c>
      <c r="C10" s="281"/>
      <c r="D10" s="332" t="s">
        <v>86</v>
      </c>
      <c r="E10" s="333"/>
      <c r="F10" s="333"/>
      <c r="G10" s="333"/>
      <c r="H10" s="333"/>
      <c r="I10" s="333"/>
      <c r="J10" s="333"/>
      <c r="K10" s="333"/>
      <c r="L10" s="333"/>
      <c r="M10" s="333"/>
      <c r="N10" s="333"/>
      <c r="O10" s="333"/>
      <c r="P10" s="333"/>
      <c r="Q10" s="334"/>
    </row>
    <row r="11" spans="2:17" ht="40.5" customHeight="1" x14ac:dyDescent="0.2">
      <c r="B11" s="280" t="s">
        <v>87</v>
      </c>
      <c r="C11" s="281"/>
      <c r="D11" s="358" t="s">
        <v>88</v>
      </c>
      <c r="E11" s="359"/>
      <c r="F11" s="359"/>
      <c r="G11" s="359"/>
      <c r="H11" s="359"/>
      <c r="I11" s="359"/>
      <c r="J11" s="359"/>
      <c r="K11" s="359"/>
      <c r="L11" s="359"/>
      <c r="M11" s="359"/>
      <c r="N11" s="359"/>
      <c r="O11" s="359"/>
      <c r="P11" s="359"/>
      <c r="Q11" s="360"/>
    </row>
    <row r="12" spans="2:17" ht="40.5" customHeight="1" x14ac:dyDescent="0.2">
      <c r="B12" s="280" t="s">
        <v>89</v>
      </c>
      <c r="C12" s="281"/>
      <c r="D12" s="332"/>
      <c r="E12" s="333"/>
      <c r="F12" s="333"/>
      <c r="G12" s="333"/>
      <c r="H12" s="333"/>
      <c r="I12" s="333"/>
      <c r="J12" s="333"/>
      <c r="K12" s="333"/>
      <c r="L12" s="333"/>
      <c r="M12" s="333"/>
      <c r="N12" s="333"/>
      <c r="O12" s="333"/>
      <c r="P12" s="333"/>
      <c r="Q12" s="334"/>
    </row>
    <row r="13" spans="2:17" s="30" customFormat="1" ht="4.5" customHeight="1" x14ac:dyDescent="0.2">
      <c r="B13" s="27"/>
      <c r="C13" s="28"/>
      <c r="D13" s="32"/>
      <c r="E13" s="32"/>
      <c r="F13" s="32"/>
      <c r="G13" s="32"/>
      <c r="H13" s="32"/>
      <c r="I13" s="32"/>
      <c r="J13" s="32"/>
      <c r="K13" s="32"/>
      <c r="L13" s="32"/>
      <c r="M13" s="32"/>
      <c r="N13" s="32"/>
      <c r="O13" s="32"/>
      <c r="P13" s="32"/>
      <c r="Q13" s="33"/>
    </row>
    <row r="14" spans="2:17" ht="24.75" customHeight="1" x14ac:dyDescent="0.2">
      <c r="B14" s="273" t="s">
        <v>90</v>
      </c>
      <c r="C14" s="274"/>
      <c r="D14" s="274"/>
      <c r="E14" s="274"/>
      <c r="F14" s="274"/>
      <c r="G14" s="274"/>
      <c r="H14" s="274"/>
      <c r="I14" s="274"/>
      <c r="J14" s="274"/>
      <c r="K14" s="274"/>
      <c r="L14" s="274"/>
      <c r="M14" s="274"/>
      <c r="N14" s="274"/>
      <c r="O14" s="274"/>
      <c r="P14" s="274"/>
      <c r="Q14" s="275"/>
    </row>
    <row r="15" spans="2:17" s="30" customFormat="1" ht="4.5" customHeight="1" x14ac:dyDescent="0.2">
      <c r="B15" s="27"/>
      <c r="C15" s="28"/>
      <c r="D15" s="28"/>
      <c r="E15" s="28"/>
      <c r="F15" s="28"/>
      <c r="G15" s="28"/>
      <c r="H15" s="28"/>
      <c r="I15" s="28"/>
      <c r="J15" s="28"/>
      <c r="K15" s="28"/>
      <c r="L15" s="28"/>
      <c r="M15" s="28"/>
      <c r="N15" s="28"/>
      <c r="O15" s="28"/>
      <c r="P15" s="28"/>
      <c r="Q15" s="29"/>
    </row>
    <row r="16" spans="2:17" ht="40.5" customHeight="1" x14ac:dyDescent="0.2">
      <c r="B16" s="280" t="s">
        <v>91</v>
      </c>
      <c r="C16" s="281"/>
      <c r="D16" s="332" t="s">
        <v>181</v>
      </c>
      <c r="E16" s="333"/>
      <c r="F16" s="333"/>
      <c r="G16" s="333"/>
      <c r="H16" s="333"/>
      <c r="I16" s="333"/>
      <c r="J16" s="333"/>
      <c r="K16" s="334"/>
      <c r="L16" s="361" t="s">
        <v>92</v>
      </c>
      <c r="M16" s="362"/>
      <c r="N16" s="363" t="s">
        <v>93</v>
      </c>
      <c r="O16" s="363"/>
      <c r="P16" s="363"/>
      <c r="Q16" s="364"/>
    </row>
    <row r="17" spans="2:17" ht="46.5" customHeight="1" x14ac:dyDescent="0.2">
      <c r="B17" s="280" t="s">
        <v>94</v>
      </c>
      <c r="C17" s="281"/>
      <c r="D17" s="351" t="s">
        <v>95</v>
      </c>
      <c r="E17" s="352"/>
      <c r="F17" s="352"/>
      <c r="G17" s="352"/>
      <c r="H17" s="352"/>
      <c r="I17" s="352"/>
      <c r="J17" s="352"/>
      <c r="K17" s="352"/>
      <c r="L17" s="352"/>
      <c r="M17" s="352"/>
      <c r="N17" s="352"/>
      <c r="O17" s="352"/>
      <c r="P17" s="352"/>
      <c r="Q17" s="353"/>
    </row>
    <row r="18" spans="2:17" ht="38.25" customHeight="1" x14ac:dyDescent="0.2">
      <c r="B18" s="266"/>
      <c r="C18" s="295"/>
      <c r="D18" s="354" t="s">
        <v>96</v>
      </c>
      <c r="E18" s="355"/>
      <c r="F18" s="355"/>
      <c r="G18" s="356" t="s">
        <v>97</v>
      </c>
      <c r="H18" s="356"/>
      <c r="I18" s="356"/>
      <c r="J18" s="356"/>
      <c r="K18" s="356"/>
      <c r="L18" s="356"/>
      <c r="M18" s="356"/>
      <c r="N18" s="356"/>
      <c r="O18" s="356"/>
      <c r="P18" s="356"/>
      <c r="Q18" s="357"/>
    </row>
    <row r="19" spans="2:17" ht="40.5" customHeight="1" x14ac:dyDescent="0.2">
      <c r="B19" s="266"/>
      <c r="C19" s="295"/>
      <c r="D19" s="340" t="s">
        <v>98</v>
      </c>
      <c r="E19" s="341"/>
      <c r="F19" s="341"/>
      <c r="G19" s="341" t="s">
        <v>99</v>
      </c>
      <c r="H19" s="341"/>
      <c r="I19" s="341"/>
      <c r="J19" s="341"/>
      <c r="K19" s="341"/>
      <c r="L19" s="341"/>
      <c r="M19" s="341"/>
      <c r="N19" s="341"/>
      <c r="O19" s="341"/>
      <c r="P19" s="341"/>
      <c r="Q19" s="342"/>
    </row>
    <row r="20" spans="2:17" ht="40.5" customHeight="1" x14ac:dyDescent="0.2">
      <c r="B20" s="34"/>
      <c r="C20" s="35"/>
      <c r="D20" s="337" t="s">
        <v>100</v>
      </c>
      <c r="E20" s="338"/>
      <c r="F20" s="338"/>
      <c r="G20" s="341" t="s">
        <v>101</v>
      </c>
      <c r="H20" s="341"/>
      <c r="I20" s="341"/>
      <c r="J20" s="341"/>
      <c r="K20" s="341"/>
      <c r="L20" s="341"/>
      <c r="M20" s="341"/>
      <c r="N20" s="341"/>
      <c r="O20" s="341"/>
      <c r="P20" s="341"/>
      <c r="Q20" s="342"/>
    </row>
    <row r="21" spans="2:17" ht="40.5" customHeight="1" x14ac:dyDescent="0.2">
      <c r="B21" s="34"/>
      <c r="C21" s="35"/>
      <c r="D21" s="337" t="s">
        <v>102</v>
      </c>
      <c r="E21" s="338"/>
      <c r="F21" s="338"/>
      <c r="G21" s="341" t="s">
        <v>103</v>
      </c>
      <c r="H21" s="341"/>
      <c r="I21" s="341"/>
      <c r="J21" s="341"/>
      <c r="K21" s="341"/>
      <c r="L21" s="341"/>
      <c r="M21" s="341"/>
      <c r="N21" s="341"/>
      <c r="O21" s="341"/>
      <c r="P21" s="341"/>
      <c r="Q21" s="342"/>
    </row>
    <row r="22" spans="2:17" ht="84.75" customHeight="1" x14ac:dyDescent="0.2">
      <c r="B22" s="34"/>
      <c r="C22" s="35"/>
      <c r="D22" s="337" t="s">
        <v>104</v>
      </c>
      <c r="E22" s="338"/>
      <c r="F22" s="338"/>
      <c r="G22" s="341" t="s">
        <v>105</v>
      </c>
      <c r="H22" s="341"/>
      <c r="I22" s="341"/>
      <c r="J22" s="341"/>
      <c r="K22" s="341"/>
      <c r="L22" s="341"/>
      <c r="M22" s="341"/>
      <c r="N22" s="341"/>
      <c r="O22" s="341"/>
      <c r="P22" s="341"/>
      <c r="Q22" s="342"/>
    </row>
    <row r="23" spans="2:17" ht="47.25" customHeight="1" x14ac:dyDescent="0.2">
      <c r="B23" s="34"/>
      <c r="C23" s="35"/>
      <c r="D23" s="337" t="s">
        <v>106</v>
      </c>
      <c r="E23" s="338"/>
      <c r="F23" s="338"/>
      <c r="G23" s="338" t="s">
        <v>107</v>
      </c>
      <c r="H23" s="338"/>
      <c r="I23" s="338"/>
      <c r="J23" s="338"/>
      <c r="K23" s="338"/>
      <c r="L23" s="338"/>
      <c r="M23" s="338"/>
      <c r="N23" s="338"/>
      <c r="O23" s="338"/>
      <c r="P23" s="338"/>
      <c r="Q23" s="339"/>
    </row>
    <row r="24" spans="2:17" ht="323.25" customHeight="1" x14ac:dyDescent="0.2">
      <c r="B24" s="34"/>
      <c r="C24" s="35"/>
      <c r="D24" s="340" t="s">
        <v>108</v>
      </c>
      <c r="E24" s="341"/>
      <c r="F24" s="341"/>
      <c r="G24" s="341"/>
      <c r="H24" s="341"/>
      <c r="I24" s="341"/>
      <c r="J24" s="341"/>
      <c r="K24" s="341"/>
      <c r="L24" s="341"/>
      <c r="M24" s="341"/>
      <c r="N24" s="341"/>
      <c r="O24" s="341"/>
      <c r="P24" s="341"/>
      <c r="Q24" s="342"/>
    </row>
    <row r="25" spans="2:17" ht="76.5" customHeight="1" x14ac:dyDescent="0.2">
      <c r="B25" s="34"/>
      <c r="C25" s="35"/>
      <c r="D25" s="340" t="s">
        <v>109</v>
      </c>
      <c r="E25" s="341"/>
      <c r="F25" s="341"/>
      <c r="G25" s="341"/>
      <c r="H25" s="341"/>
      <c r="I25" s="341"/>
      <c r="J25" s="341"/>
      <c r="K25" s="341"/>
      <c r="L25" s="341"/>
      <c r="M25" s="341"/>
      <c r="N25" s="341"/>
      <c r="O25" s="341"/>
      <c r="P25" s="341"/>
      <c r="Q25" s="342"/>
    </row>
    <row r="26" spans="2:17" ht="79.5" customHeight="1" x14ac:dyDescent="0.2">
      <c r="B26" s="34"/>
      <c r="C26" s="35"/>
      <c r="D26" s="343" t="s">
        <v>110</v>
      </c>
      <c r="E26" s="344"/>
      <c r="F26" s="344"/>
      <c r="G26" s="344"/>
      <c r="H26" s="344"/>
      <c r="I26" s="344"/>
      <c r="J26" s="344"/>
      <c r="K26" s="344"/>
      <c r="L26" s="344"/>
      <c r="M26" s="344"/>
      <c r="N26" s="344"/>
      <c r="O26" s="344"/>
      <c r="P26" s="344"/>
      <c r="Q26" s="345"/>
    </row>
    <row r="27" spans="2:17" ht="40.5" customHeight="1" x14ac:dyDescent="0.2">
      <c r="B27" s="280" t="s">
        <v>111</v>
      </c>
      <c r="C27" s="281"/>
      <c r="D27" s="346" t="s">
        <v>112</v>
      </c>
      <c r="E27" s="347"/>
      <c r="F27" s="347"/>
      <c r="G27" s="348" t="s">
        <v>113</v>
      </c>
      <c r="H27" s="348"/>
      <c r="I27" s="349" t="s">
        <v>114</v>
      </c>
      <c r="J27" s="349"/>
      <c r="K27" s="349"/>
      <c r="L27" s="348" t="s">
        <v>115</v>
      </c>
      <c r="M27" s="348"/>
      <c r="N27" s="348"/>
      <c r="O27" s="349" t="s">
        <v>116</v>
      </c>
      <c r="P27" s="349"/>
      <c r="Q27" s="350"/>
    </row>
    <row r="28" spans="2:17" ht="40.5" customHeight="1" x14ac:dyDescent="0.2">
      <c r="B28" s="280" t="s">
        <v>117</v>
      </c>
      <c r="C28" s="281"/>
      <c r="D28" s="282" t="s">
        <v>118</v>
      </c>
      <c r="E28" s="283"/>
      <c r="F28" s="283"/>
      <c r="G28" s="283"/>
      <c r="H28" s="283"/>
      <c r="I28" s="284"/>
      <c r="J28" s="335" t="s">
        <v>119</v>
      </c>
      <c r="K28" s="336"/>
      <c r="L28" s="336"/>
      <c r="M28" s="283" t="s">
        <v>93</v>
      </c>
      <c r="N28" s="283"/>
      <c r="O28" s="283"/>
      <c r="P28" s="283"/>
      <c r="Q28" s="284"/>
    </row>
    <row r="29" spans="2:17" ht="40.5" customHeight="1" x14ac:dyDescent="0.2">
      <c r="B29" s="280" t="s">
        <v>120</v>
      </c>
      <c r="C29" s="281"/>
      <c r="D29" s="332" t="s">
        <v>121</v>
      </c>
      <c r="E29" s="333"/>
      <c r="F29" s="333"/>
      <c r="G29" s="333"/>
      <c r="H29" s="333"/>
      <c r="I29" s="333"/>
      <c r="J29" s="333"/>
      <c r="K29" s="333"/>
      <c r="L29" s="323" t="s">
        <v>122</v>
      </c>
      <c r="M29" s="304"/>
      <c r="N29" s="304"/>
      <c r="O29" s="283" t="s">
        <v>123</v>
      </c>
      <c r="P29" s="283"/>
      <c r="Q29" s="284"/>
    </row>
    <row r="30" spans="2:17" ht="44.25" customHeight="1" x14ac:dyDescent="0.2">
      <c r="B30" s="280" t="s">
        <v>124</v>
      </c>
      <c r="C30" s="281"/>
      <c r="D30" s="332" t="s">
        <v>121</v>
      </c>
      <c r="E30" s="333"/>
      <c r="F30" s="333"/>
      <c r="G30" s="333"/>
      <c r="H30" s="333"/>
      <c r="I30" s="333"/>
      <c r="J30" s="333"/>
      <c r="K30" s="333"/>
      <c r="L30" s="333"/>
      <c r="M30" s="333"/>
      <c r="N30" s="333"/>
      <c r="O30" s="333"/>
      <c r="P30" s="333"/>
      <c r="Q30" s="334"/>
    </row>
    <row r="31" spans="2:17" ht="40.5" customHeight="1" x14ac:dyDescent="0.2">
      <c r="B31" s="280" t="s">
        <v>125</v>
      </c>
      <c r="C31" s="281"/>
      <c r="D31" s="282" t="s">
        <v>126</v>
      </c>
      <c r="E31" s="283"/>
      <c r="F31" s="283"/>
      <c r="G31" s="304" t="s">
        <v>127</v>
      </c>
      <c r="H31" s="304"/>
      <c r="I31" s="304"/>
      <c r="J31" s="283" t="s">
        <v>126</v>
      </c>
      <c r="K31" s="283"/>
      <c r="L31" s="284"/>
      <c r="M31" s="323" t="s">
        <v>128</v>
      </c>
      <c r="N31" s="304"/>
      <c r="O31" s="283" t="s">
        <v>129</v>
      </c>
      <c r="P31" s="283"/>
      <c r="Q31" s="284"/>
    </row>
    <row r="32" spans="2:17" ht="40.5" customHeight="1" x14ac:dyDescent="0.2">
      <c r="B32" s="280" t="s">
        <v>130</v>
      </c>
      <c r="C32" s="281"/>
      <c r="D32" s="282" t="s">
        <v>126</v>
      </c>
      <c r="E32" s="283"/>
      <c r="F32" s="283"/>
      <c r="G32" s="283"/>
      <c r="H32" s="283"/>
      <c r="I32" s="283"/>
      <c r="J32" s="283"/>
      <c r="K32" s="283"/>
      <c r="L32" s="283"/>
      <c r="M32" s="283"/>
      <c r="N32" s="283"/>
      <c r="O32" s="283"/>
      <c r="P32" s="283"/>
      <c r="Q32" s="284"/>
    </row>
    <row r="33" spans="2:17" ht="164.25" customHeight="1" x14ac:dyDescent="0.2">
      <c r="B33" s="288" t="s">
        <v>131</v>
      </c>
      <c r="C33" s="289"/>
      <c r="D33" s="329" t="s">
        <v>182</v>
      </c>
      <c r="E33" s="330"/>
      <c r="F33" s="330"/>
      <c r="G33" s="330"/>
      <c r="H33" s="330"/>
      <c r="I33" s="330"/>
      <c r="J33" s="330"/>
      <c r="K33" s="330"/>
      <c r="L33" s="330"/>
      <c r="M33" s="330"/>
      <c r="N33" s="330"/>
      <c r="O33" s="330"/>
      <c r="P33" s="330"/>
      <c r="Q33" s="331"/>
    </row>
    <row r="34" spans="2:17" ht="165" customHeight="1" x14ac:dyDescent="0.2">
      <c r="B34" s="290"/>
      <c r="C34" s="291"/>
      <c r="D34" s="247" t="s">
        <v>176</v>
      </c>
      <c r="E34" s="239"/>
      <c r="F34" s="239"/>
      <c r="G34" s="239"/>
      <c r="H34" s="239"/>
      <c r="I34" s="239"/>
      <c r="J34" s="239"/>
      <c r="K34" s="239"/>
      <c r="L34" s="239"/>
      <c r="M34" s="239"/>
      <c r="N34" s="239"/>
      <c r="O34" s="239"/>
      <c r="P34" s="239"/>
      <c r="Q34" s="240"/>
    </row>
    <row r="35" spans="2:17" ht="158.25" customHeight="1" x14ac:dyDescent="0.2">
      <c r="B35" s="290"/>
      <c r="C35" s="291"/>
      <c r="D35" s="247" t="s">
        <v>177</v>
      </c>
      <c r="E35" s="248"/>
      <c r="F35" s="248"/>
      <c r="G35" s="248"/>
      <c r="H35" s="248"/>
      <c r="I35" s="248"/>
      <c r="J35" s="248"/>
      <c r="K35" s="248"/>
      <c r="L35" s="248"/>
      <c r="M35" s="248"/>
      <c r="N35" s="248"/>
      <c r="O35" s="248"/>
      <c r="P35" s="248"/>
      <c r="Q35" s="249"/>
    </row>
    <row r="36" spans="2:17" ht="175.5" customHeight="1" x14ac:dyDescent="0.2">
      <c r="B36" s="37"/>
      <c r="C36" s="38"/>
      <c r="D36" s="238" t="s">
        <v>183</v>
      </c>
      <c r="E36" s="239"/>
      <c r="F36" s="239"/>
      <c r="G36" s="239"/>
      <c r="H36" s="239"/>
      <c r="I36" s="239"/>
      <c r="J36" s="239"/>
      <c r="K36" s="239"/>
      <c r="L36" s="239"/>
      <c r="M36" s="239"/>
      <c r="N36" s="239"/>
      <c r="O36" s="239"/>
      <c r="P36" s="239"/>
      <c r="Q36" s="240"/>
    </row>
    <row r="37" spans="2:17" ht="195" customHeight="1" x14ac:dyDescent="0.2">
      <c r="B37" s="37"/>
      <c r="C37" s="38"/>
      <c r="D37" s="252" t="s">
        <v>189</v>
      </c>
      <c r="E37" s="253"/>
      <c r="F37" s="253"/>
      <c r="G37" s="253"/>
      <c r="H37" s="253"/>
      <c r="I37" s="253"/>
      <c r="J37" s="253"/>
      <c r="K37" s="253"/>
      <c r="L37" s="253"/>
      <c r="M37" s="253"/>
      <c r="N37" s="253"/>
      <c r="O37" s="253"/>
      <c r="P37" s="253"/>
      <c r="Q37" s="254"/>
    </row>
    <row r="38" spans="2:17" ht="136.5" customHeight="1" x14ac:dyDescent="0.2">
      <c r="B38" s="37"/>
      <c r="C38" s="38"/>
      <c r="D38" s="252" t="s">
        <v>174</v>
      </c>
      <c r="E38" s="253"/>
      <c r="F38" s="253"/>
      <c r="G38" s="253"/>
      <c r="H38" s="253"/>
      <c r="I38" s="253"/>
      <c r="J38" s="253"/>
      <c r="K38" s="253"/>
      <c r="L38" s="253"/>
      <c r="M38" s="253"/>
      <c r="N38" s="253"/>
      <c r="O38" s="253"/>
      <c r="P38" s="253"/>
      <c r="Q38" s="254"/>
    </row>
    <row r="39" spans="2:17" ht="163.5" customHeight="1" x14ac:dyDescent="0.2">
      <c r="B39" s="37"/>
      <c r="C39" s="38"/>
      <c r="D39" s="252" t="s">
        <v>45</v>
      </c>
      <c r="E39" s="253"/>
      <c r="F39" s="253"/>
      <c r="G39" s="253"/>
      <c r="H39" s="253"/>
      <c r="I39" s="253"/>
      <c r="J39" s="253"/>
      <c r="K39" s="253"/>
      <c r="L39" s="253"/>
      <c r="M39" s="253"/>
      <c r="N39" s="253"/>
      <c r="O39" s="253"/>
      <c r="P39" s="253"/>
      <c r="Q39" s="254"/>
    </row>
    <row r="40" spans="2:17" ht="20.25" customHeight="1" x14ac:dyDescent="0.2">
      <c r="B40" s="276" t="s">
        <v>132</v>
      </c>
      <c r="C40" s="294"/>
      <c r="D40" s="317"/>
      <c r="E40" s="318"/>
      <c r="F40" s="318"/>
      <c r="G40" s="321" t="s">
        <v>133</v>
      </c>
      <c r="H40" s="321"/>
      <c r="I40" s="39" t="s">
        <v>134</v>
      </c>
      <c r="J40" s="323" t="s">
        <v>135</v>
      </c>
      <c r="K40" s="324"/>
      <c r="L40" s="307" t="s">
        <v>136</v>
      </c>
      <c r="M40" s="307"/>
      <c r="N40" s="325" t="s">
        <v>137</v>
      </c>
      <c r="O40" s="318"/>
      <c r="P40" s="318"/>
      <c r="Q40" s="326"/>
    </row>
    <row r="41" spans="2:17" ht="21.75" customHeight="1" x14ac:dyDescent="0.2">
      <c r="B41" s="296"/>
      <c r="C41" s="297"/>
      <c r="D41" s="319"/>
      <c r="E41" s="320"/>
      <c r="F41" s="320"/>
      <c r="G41" s="322"/>
      <c r="H41" s="322"/>
      <c r="I41" s="40"/>
      <c r="J41" s="328"/>
      <c r="K41" s="306"/>
      <c r="L41" s="307"/>
      <c r="M41" s="307"/>
      <c r="N41" s="319"/>
      <c r="O41" s="320"/>
      <c r="P41" s="320"/>
      <c r="Q41" s="327"/>
    </row>
    <row r="42" spans="2:17" ht="3" customHeight="1" x14ac:dyDescent="0.2">
      <c r="B42" s="276" t="s">
        <v>138</v>
      </c>
      <c r="C42" s="294"/>
      <c r="D42" s="41"/>
      <c r="E42" s="42"/>
      <c r="F42" s="43"/>
      <c r="G42" s="44"/>
      <c r="H42" s="44"/>
      <c r="I42" s="45"/>
      <c r="J42" s="46"/>
      <c r="K42" s="46"/>
      <c r="L42" s="47"/>
      <c r="M42" s="47"/>
      <c r="N42" s="43"/>
      <c r="O42" s="43"/>
      <c r="P42" s="42"/>
      <c r="Q42" s="48"/>
    </row>
    <row r="43" spans="2:17" ht="16.5" customHeight="1" x14ac:dyDescent="0.2">
      <c r="B43" s="266"/>
      <c r="C43" s="295"/>
      <c r="D43" s="49">
        <v>2022</v>
      </c>
      <c r="E43" s="50">
        <v>2023</v>
      </c>
      <c r="F43" s="50">
        <v>2024</v>
      </c>
      <c r="G43" s="308">
        <v>2025</v>
      </c>
      <c r="H43" s="309"/>
      <c r="I43" s="50">
        <v>2026</v>
      </c>
      <c r="J43" s="308">
        <v>2027</v>
      </c>
      <c r="K43" s="309"/>
      <c r="L43" s="51">
        <v>2028</v>
      </c>
      <c r="M43" s="308">
        <v>2029</v>
      </c>
      <c r="N43" s="309"/>
      <c r="O43" s="50">
        <v>2030</v>
      </c>
      <c r="P43" s="310" t="s">
        <v>139</v>
      </c>
      <c r="Q43" s="311"/>
    </row>
    <row r="44" spans="2:17" ht="18" customHeight="1" x14ac:dyDescent="0.2">
      <c r="B44" s="266"/>
      <c r="C44" s="295"/>
      <c r="D44" s="52"/>
      <c r="E44" s="53"/>
      <c r="F44" s="53"/>
      <c r="G44" s="54"/>
      <c r="H44" s="54"/>
      <c r="I44" s="55"/>
      <c r="J44" s="56"/>
      <c r="K44" s="57"/>
      <c r="L44" s="58"/>
      <c r="M44" s="58"/>
      <c r="N44" s="59"/>
      <c r="O44" s="57"/>
      <c r="P44" s="312"/>
      <c r="Q44" s="313"/>
    </row>
    <row r="45" spans="2:17" ht="4.5" customHeight="1" x14ac:dyDescent="0.2">
      <c r="B45" s="296"/>
      <c r="C45" s="297"/>
      <c r="D45" s="314"/>
      <c r="E45" s="315"/>
      <c r="F45" s="315"/>
      <c r="G45" s="315"/>
      <c r="H45" s="315"/>
      <c r="I45" s="315"/>
      <c r="J45" s="315"/>
      <c r="K45" s="315"/>
      <c r="L45" s="315"/>
      <c r="M45" s="315"/>
      <c r="N45" s="315"/>
      <c r="O45" s="315"/>
      <c r="P45" s="315"/>
      <c r="Q45" s="316"/>
    </row>
    <row r="46" spans="2:17" ht="40.5" customHeight="1" x14ac:dyDescent="0.2">
      <c r="B46" s="280" t="s">
        <v>140</v>
      </c>
      <c r="C46" s="281"/>
      <c r="D46" s="282" t="s">
        <v>141</v>
      </c>
      <c r="E46" s="283"/>
      <c r="F46" s="283"/>
      <c r="G46" s="283"/>
      <c r="H46" s="283"/>
      <c r="I46" s="283"/>
      <c r="J46" s="304" t="s">
        <v>142</v>
      </c>
      <c r="K46" s="304"/>
      <c r="L46" s="304"/>
      <c r="M46" s="305" t="s">
        <v>143</v>
      </c>
      <c r="N46" s="305"/>
      <c r="O46" s="305"/>
      <c r="P46" s="305"/>
      <c r="Q46" s="306"/>
    </row>
    <row r="47" spans="2:17" ht="40.5" customHeight="1" x14ac:dyDescent="0.2">
      <c r="B47" s="280" t="s">
        <v>144</v>
      </c>
      <c r="C47" s="281"/>
      <c r="D47" s="282" t="s">
        <v>93</v>
      </c>
      <c r="E47" s="283"/>
      <c r="F47" s="283"/>
      <c r="G47" s="283"/>
      <c r="H47" s="283"/>
      <c r="I47" s="283"/>
      <c r="J47" s="283"/>
      <c r="K47" s="284"/>
      <c r="L47" s="307" t="s">
        <v>145</v>
      </c>
      <c r="M47" s="307"/>
      <c r="N47" s="282" t="s">
        <v>93</v>
      </c>
      <c r="O47" s="283"/>
      <c r="P47" s="283"/>
      <c r="Q47" s="284"/>
    </row>
    <row r="48" spans="2:17" ht="40.5" customHeight="1" x14ac:dyDescent="0.2">
      <c r="B48" s="280" t="s">
        <v>146</v>
      </c>
      <c r="C48" s="281"/>
      <c r="D48" s="282" t="s">
        <v>93</v>
      </c>
      <c r="E48" s="283"/>
      <c r="F48" s="283"/>
      <c r="G48" s="283"/>
      <c r="H48" s="283"/>
      <c r="I48" s="283"/>
      <c r="J48" s="283"/>
      <c r="K48" s="283"/>
      <c r="L48" s="283"/>
      <c r="M48" s="283"/>
      <c r="N48" s="283"/>
      <c r="O48" s="283"/>
      <c r="P48" s="283"/>
      <c r="Q48" s="284"/>
    </row>
    <row r="49" spans="2:17" ht="40.5" customHeight="1" x14ac:dyDescent="0.2">
      <c r="B49" s="280" t="s">
        <v>147</v>
      </c>
      <c r="C49" s="281"/>
      <c r="D49" s="298" t="s">
        <v>148</v>
      </c>
      <c r="E49" s="299"/>
      <c r="F49" s="299"/>
      <c r="G49" s="299"/>
      <c r="H49" s="299"/>
      <c r="I49" s="299"/>
      <c r="J49" s="299"/>
      <c r="K49" s="299"/>
      <c r="L49" s="299"/>
      <c r="M49" s="299"/>
      <c r="N49" s="299"/>
      <c r="O49" s="299"/>
      <c r="P49" s="299"/>
      <c r="Q49" s="300"/>
    </row>
    <row r="50" spans="2:17" ht="40.5" customHeight="1" x14ac:dyDescent="0.2">
      <c r="B50" s="280" t="s">
        <v>149</v>
      </c>
      <c r="C50" s="281"/>
      <c r="D50" s="301" t="s">
        <v>150</v>
      </c>
      <c r="E50" s="302"/>
      <c r="F50" s="302"/>
      <c r="G50" s="302"/>
      <c r="H50" s="302"/>
      <c r="I50" s="302"/>
      <c r="J50" s="302"/>
      <c r="K50" s="302"/>
      <c r="L50" s="302"/>
      <c r="M50" s="302"/>
      <c r="N50" s="302"/>
      <c r="O50" s="302"/>
      <c r="P50" s="302"/>
      <c r="Q50" s="303"/>
    </row>
    <row r="51" spans="2:17" ht="315.75" customHeight="1" x14ac:dyDescent="0.2">
      <c r="B51" s="288" t="s">
        <v>151</v>
      </c>
      <c r="C51" s="289"/>
      <c r="D51" s="241" t="s">
        <v>187</v>
      </c>
      <c r="E51" s="242"/>
      <c r="F51" s="242"/>
      <c r="G51" s="242"/>
      <c r="H51" s="242"/>
      <c r="I51" s="242"/>
      <c r="J51" s="242"/>
      <c r="K51" s="242"/>
      <c r="L51" s="242"/>
      <c r="M51" s="242"/>
      <c r="N51" s="242"/>
      <c r="O51" s="242"/>
      <c r="P51" s="242"/>
      <c r="Q51" s="243"/>
    </row>
    <row r="52" spans="2:17" ht="152.25" customHeight="1" x14ac:dyDescent="0.2">
      <c r="B52" s="290"/>
      <c r="C52" s="291"/>
      <c r="D52" s="247" t="s">
        <v>186</v>
      </c>
      <c r="E52" s="248"/>
      <c r="F52" s="248"/>
      <c r="G52" s="248"/>
      <c r="H52" s="248"/>
      <c r="I52" s="248"/>
      <c r="J52" s="248"/>
      <c r="K52" s="248"/>
      <c r="L52" s="248"/>
      <c r="M52" s="248"/>
      <c r="N52" s="248"/>
      <c r="O52" s="248"/>
      <c r="P52" s="248"/>
      <c r="Q52" s="249"/>
    </row>
    <row r="53" spans="2:17" ht="234" customHeight="1" x14ac:dyDescent="0.2">
      <c r="B53" s="290"/>
      <c r="C53" s="291"/>
      <c r="D53" s="244" t="s">
        <v>185</v>
      </c>
      <c r="E53" s="245"/>
      <c r="F53" s="245"/>
      <c r="G53" s="245"/>
      <c r="H53" s="245"/>
      <c r="I53" s="245"/>
      <c r="J53" s="245"/>
      <c r="K53" s="245"/>
      <c r="L53" s="245"/>
      <c r="M53" s="245"/>
      <c r="N53" s="245"/>
      <c r="O53" s="245"/>
      <c r="P53" s="245"/>
      <c r="Q53" s="246"/>
    </row>
    <row r="54" spans="2:17" ht="277.5" customHeight="1" x14ac:dyDescent="0.2">
      <c r="B54" s="292"/>
      <c r="C54" s="293"/>
      <c r="D54" s="244" t="s">
        <v>184</v>
      </c>
      <c r="E54" s="245"/>
      <c r="F54" s="245"/>
      <c r="G54" s="245"/>
      <c r="H54" s="245"/>
      <c r="I54" s="245"/>
      <c r="J54" s="245"/>
      <c r="K54" s="245"/>
      <c r="L54" s="245"/>
      <c r="M54" s="245"/>
      <c r="N54" s="245"/>
      <c r="O54" s="245"/>
      <c r="P54" s="245"/>
      <c r="Q54" s="246"/>
    </row>
    <row r="55" spans="2:17" s="30" customFormat="1" ht="4.5" customHeight="1" x14ac:dyDescent="0.2">
      <c r="B55" s="27"/>
      <c r="C55" s="28"/>
      <c r="D55" s="62"/>
      <c r="E55" s="62"/>
      <c r="F55" s="62"/>
      <c r="G55" s="62"/>
      <c r="H55" s="62"/>
      <c r="I55" s="62"/>
      <c r="J55" s="62"/>
      <c r="K55" s="62"/>
      <c r="L55" s="62"/>
      <c r="M55" s="62"/>
      <c r="N55" s="62"/>
      <c r="O55" s="62"/>
      <c r="P55" s="62"/>
      <c r="Q55" s="63"/>
    </row>
    <row r="56" spans="2:17" ht="24.75" customHeight="1" x14ac:dyDescent="0.2">
      <c r="B56" s="273" t="s">
        <v>152</v>
      </c>
      <c r="C56" s="274"/>
      <c r="D56" s="274"/>
      <c r="E56" s="274"/>
      <c r="F56" s="274"/>
      <c r="G56" s="274"/>
      <c r="H56" s="274"/>
      <c r="I56" s="274"/>
      <c r="J56" s="274"/>
      <c r="K56" s="274"/>
      <c r="L56" s="274"/>
      <c r="M56" s="274"/>
      <c r="N56" s="274"/>
      <c r="O56" s="274"/>
      <c r="P56" s="274"/>
      <c r="Q56" s="275"/>
    </row>
    <row r="57" spans="2:17" s="30" customFormat="1" ht="4.5" customHeight="1" x14ac:dyDescent="0.2">
      <c r="B57" s="27"/>
      <c r="C57" s="28"/>
      <c r="D57" s="28"/>
      <c r="E57" s="28"/>
      <c r="F57" s="28"/>
      <c r="G57" s="28"/>
      <c r="H57" s="28"/>
      <c r="I57" s="28"/>
      <c r="J57" s="28"/>
      <c r="K57" s="28"/>
      <c r="L57" s="28"/>
      <c r="M57" s="28"/>
      <c r="N57" s="28"/>
      <c r="O57" s="28"/>
      <c r="P57" s="28"/>
      <c r="Q57" s="29"/>
    </row>
    <row r="58" spans="2:17" ht="40.5" customHeight="1" x14ac:dyDescent="0.2">
      <c r="B58" s="280" t="s">
        <v>153</v>
      </c>
      <c r="C58" s="281"/>
      <c r="D58" s="282"/>
      <c r="E58" s="283"/>
      <c r="F58" s="283"/>
      <c r="G58" s="283"/>
      <c r="H58" s="283"/>
      <c r="I58" s="283"/>
      <c r="J58" s="283"/>
      <c r="K58" s="283"/>
      <c r="L58" s="283"/>
      <c r="M58" s="283"/>
      <c r="N58" s="283"/>
      <c r="O58" s="283"/>
      <c r="P58" s="283"/>
      <c r="Q58" s="284"/>
    </row>
    <row r="59" spans="2:17" ht="6.75" customHeight="1" x14ac:dyDescent="0.2">
      <c r="B59" s="276" t="s">
        <v>154</v>
      </c>
      <c r="C59" s="294"/>
      <c r="D59" s="64"/>
      <c r="E59" s="65"/>
      <c r="F59" s="65"/>
      <c r="G59" s="65"/>
      <c r="H59" s="65"/>
      <c r="I59" s="65"/>
      <c r="J59" s="65"/>
      <c r="K59" s="65"/>
      <c r="L59" s="65"/>
      <c r="M59" s="65"/>
      <c r="N59" s="65"/>
      <c r="O59" s="65"/>
      <c r="P59" s="60"/>
      <c r="Q59" s="61"/>
    </row>
    <row r="60" spans="2:17" ht="17.25" customHeight="1" x14ac:dyDescent="0.2">
      <c r="B60" s="266"/>
      <c r="C60" s="295"/>
      <c r="D60" s="66"/>
      <c r="E60" s="67" t="s">
        <v>4</v>
      </c>
      <c r="F60" s="67" t="s">
        <v>155</v>
      </c>
      <c r="G60" s="68"/>
      <c r="H60" s="67" t="s">
        <v>135</v>
      </c>
      <c r="I60" s="67" t="s">
        <v>155</v>
      </c>
      <c r="J60" s="68"/>
      <c r="K60" s="67" t="s">
        <v>135</v>
      </c>
      <c r="L60" s="67" t="s">
        <v>155</v>
      </c>
      <c r="M60" s="68"/>
      <c r="N60" s="67" t="s">
        <v>135</v>
      </c>
      <c r="O60" s="67" t="s">
        <v>155</v>
      </c>
      <c r="P60" s="68"/>
      <c r="Q60" s="69"/>
    </row>
    <row r="61" spans="2:17" ht="17.25" customHeight="1" x14ac:dyDescent="0.2">
      <c r="B61" s="266"/>
      <c r="C61" s="295"/>
      <c r="D61" s="66"/>
      <c r="E61" s="67">
        <v>2000</v>
      </c>
      <c r="F61" s="70" t="s">
        <v>93</v>
      </c>
      <c r="G61" s="68"/>
      <c r="H61" s="67">
        <v>2008</v>
      </c>
      <c r="I61" s="70" t="s">
        <v>93</v>
      </c>
      <c r="J61" s="68"/>
      <c r="K61" s="67">
        <v>2016</v>
      </c>
      <c r="L61" s="70">
        <v>0</v>
      </c>
      <c r="M61" s="68"/>
      <c r="N61" s="67">
        <v>2024</v>
      </c>
      <c r="O61" s="67"/>
      <c r="P61" s="68"/>
      <c r="Q61" s="69"/>
    </row>
    <row r="62" spans="2:17" ht="17.25" customHeight="1" x14ac:dyDescent="0.2">
      <c r="B62" s="266"/>
      <c r="C62" s="295"/>
      <c r="D62" s="66"/>
      <c r="E62" s="67">
        <v>2001</v>
      </c>
      <c r="F62" s="70" t="s">
        <v>93</v>
      </c>
      <c r="G62" s="68"/>
      <c r="H62" s="67">
        <v>2009</v>
      </c>
      <c r="I62" s="70" t="s">
        <v>93</v>
      </c>
      <c r="J62" s="68"/>
      <c r="K62" s="67">
        <v>2017</v>
      </c>
      <c r="L62" s="70">
        <v>0</v>
      </c>
      <c r="M62" s="68"/>
      <c r="N62" s="67">
        <v>2025</v>
      </c>
      <c r="O62" s="67"/>
      <c r="P62" s="68"/>
      <c r="Q62" s="69"/>
    </row>
    <row r="63" spans="2:17" ht="17.25" customHeight="1" x14ac:dyDescent="0.2">
      <c r="B63" s="266"/>
      <c r="C63" s="295"/>
      <c r="D63" s="66"/>
      <c r="E63" s="67">
        <v>2002</v>
      </c>
      <c r="F63" s="70" t="s">
        <v>93</v>
      </c>
      <c r="G63" s="68"/>
      <c r="H63" s="67">
        <v>2010</v>
      </c>
      <c r="I63" s="70" t="s">
        <v>93</v>
      </c>
      <c r="J63" s="68"/>
      <c r="K63" s="67">
        <v>2018</v>
      </c>
      <c r="L63" s="70">
        <v>0</v>
      </c>
      <c r="M63" s="68"/>
      <c r="N63" s="67">
        <v>2026</v>
      </c>
      <c r="O63" s="67"/>
      <c r="P63" s="68"/>
      <c r="Q63" s="69"/>
    </row>
    <row r="64" spans="2:17" ht="17.25" customHeight="1" x14ac:dyDescent="0.2">
      <c r="B64" s="266"/>
      <c r="C64" s="295"/>
      <c r="D64" s="66"/>
      <c r="E64" s="67">
        <v>2003</v>
      </c>
      <c r="F64" s="70" t="s">
        <v>93</v>
      </c>
      <c r="G64" s="68"/>
      <c r="H64" s="67">
        <v>2011</v>
      </c>
      <c r="I64" s="70">
        <v>0</v>
      </c>
      <c r="J64" s="68"/>
      <c r="K64" s="67">
        <v>2019</v>
      </c>
      <c r="L64" s="70">
        <v>0</v>
      </c>
      <c r="M64" s="68"/>
      <c r="N64" s="67">
        <v>2027</v>
      </c>
      <c r="O64" s="67"/>
      <c r="P64" s="68"/>
      <c r="Q64" s="69"/>
    </row>
    <row r="65" spans="2:17" ht="17.25" customHeight="1" x14ac:dyDescent="0.2">
      <c r="B65" s="266"/>
      <c r="C65" s="295"/>
      <c r="D65" s="66"/>
      <c r="E65" s="67">
        <v>2004</v>
      </c>
      <c r="F65" s="70" t="s">
        <v>93</v>
      </c>
      <c r="G65" s="68"/>
      <c r="H65" s="67">
        <v>2012</v>
      </c>
      <c r="I65" s="70">
        <v>0</v>
      </c>
      <c r="J65" s="68"/>
      <c r="K65" s="67">
        <v>2020</v>
      </c>
      <c r="L65" s="70">
        <v>0</v>
      </c>
      <c r="M65" s="68"/>
      <c r="N65" s="67">
        <v>2028</v>
      </c>
      <c r="O65" s="67"/>
      <c r="P65" s="68"/>
      <c r="Q65" s="69"/>
    </row>
    <row r="66" spans="2:17" ht="17.25" customHeight="1" x14ac:dyDescent="0.2">
      <c r="B66" s="266"/>
      <c r="C66" s="295"/>
      <c r="D66" s="66"/>
      <c r="E66" s="67">
        <v>2005</v>
      </c>
      <c r="F66" s="70" t="s">
        <v>93</v>
      </c>
      <c r="G66" s="68"/>
      <c r="H66" s="67">
        <v>2013</v>
      </c>
      <c r="I66" s="70">
        <v>0</v>
      </c>
      <c r="J66" s="68"/>
      <c r="K66" s="67">
        <v>2021</v>
      </c>
      <c r="L66" s="70">
        <v>0</v>
      </c>
      <c r="M66" s="68"/>
      <c r="N66" s="67">
        <v>2029</v>
      </c>
      <c r="O66" s="67"/>
      <c r="P66" s="68"/>
      <c r="Q66" s="69"/>
    </row>
    <row r="67" spans="2:17" ht="17.25" customHeight="1" x14ac:dyDescent="0.2">
      <c r="B67" s="266"/>
      <c r="C67" s="295"/>
      <c r="D67" s="66"/>
      <c r="E67" s="67">
        <v>2006</v>
      </c>
      <c r="F67" s="70" t="s">
        <v>93</v>
      </c>
      <c r="G67" s="68"/>
      <c r="H67" s="67">
        <v>2014</v>
      </c>
      <c r="I67" s="70">
        <v>0</v>
      </c>
      <c r="J67" s="68"/>
      <c r="K67" s="67">
        <v>2022</v>
      </c>
      <c r="L67" s="70">
        <v>0</v>
      </c>
      <c r="M67" s="68"/>
      <c r="N67" s="67">
        <v>2030</v>
      </c>
      <c r="O67" s="67"/>
      <c r="P67" s="68"/>
      <c r="Q67" s="69"/>
    </row>
    <row r="68" spans="2:17" ht="17.25" customHeight="1" x14ac:dyDescent="0.2">
      <c r="B68" s="266"/>
      <c r="C68" s="295"/>
      <c r="D68" s="66"/>
      <c r="E68" s="67">
        <v>2007</v>
      </c>
      <c r="F68" s="70" t="s">
        <v>93</v>
      </c>
      <c r="G68" s="68"/>
      <c r="H68" s="67">
        <v>2015</v>
      </c>
      <c r="I68" s="70">
        <v>0</v>
      </c>
      <c r="J68" s="68"/>
      <c r="K68" s="67">
        <v>2023</v>
      </c>
      <c r="L68" s="70"/>
      <c r="M68" s="68"/>
      <c r="N68" s="67">
        <v>2031</v>
      </c>
      <c r="O68" s="67"/>
      <c r="P68" s="68"/>
      <c r="Q68" s="69"/>
    </row>
    <row r="69" spans="2:17" ht="6.75" customHeight="1" x14ac:dyDescent="0.2">
      <c r="B69" s="296"/>
      <c r="C69" s="297"/>
      <c r="D69" s="71"/>
      <c r="E69" s="72"/>
      <c r="F69" s="73"/>
      <c r="G69" s="73"/>
      <c r="H69" s="73"/>
      <c r="I69" s="73"/>
      <c r="J69" s="73"/>
      <c r="K69" s="73"/>
      <c r="L69" s="74"/>
      <c r="M69" s="74"/>
      <c r="N69" s="73"/>
      <c r="O69" s="73"/>
      <c r="P69" s="73"/>
      <c r="Q69" s="75"/>
    </row>
    <row r="70" spans="2:17" ht="36" customHeight="1" x14ac:dyDescent="0.2">
      <c r="B70" s="280" t="s">
        <v>156</v>
      </c>
      <c r="C70" s="281"/>
      <c r="D70" s="282" t="s">
        <v>126</v>
      </c>
      <c r="E70" s="283"/>
      <c r="F70" s="283"/>
      <c r="G70" s="283"/>
      <c r="H70" s="283"/>
      <c r="I70" s="283"/>
      <c r="J70" s="283"/>
      <c r="K70" s="283"/>
      <c r="L70" s="283"/>
      <c r="M70" s="283"/>
      <c r="N70" s="283"/>
      <c r="O70" s="283"/>
      <c r="P70" s="283"/>
      <c r="Q70" s="284"/>
    </row>
    <row r="71" spans="2:17" ht="36" customHeight="1" x14ac:dyDescent="0.2">
      <c r="B71" s="285" t="s">
        <v>157</v>
      </c>
      <c r="C71" s="285"/>
      <c r="D71" s="282" t="s">
        <v>158</v>
      </c>
      <c r="E71" s="283"/>
      <c r="F71" s="283"/>
      <c r="G71" s="283"/>
      <c r="H71" s="283"/>
      <c r="I71" s="283"/>
      <c r="J71" s="283"/>
      <c r="K71" s="283"/>
      <c r="L71" s="283"/>
      <c r="M71" s="283"/>
      <c r="N71" s="283"/>
      <c r="O71" s="283"/>
      <c r="P71" s="283"/>
      <c r="Q71" s="284"/>
    </row>
    <row r="72" spans="2:17" s="30" customFormat="1" ht="4.5" customHeight="1" x14ac:dyDescent="0.2">
      <c r="B72" s="286"/>
      <c r="C72" s="287"/>
      <c r="D72" s="287"/>
      <c r="E72" s="287"/>
      <c r="F72" s="287"/>
      <c r="G72" s="287"/>
      <c r="H72" s="287"/>
      <c r="I72" s="287"/>
      <c r="J72" s="287"/>
      <c r="K72" s="287"/>
      <c r="L72" s="287"/>
      <c r="M72" s="287"/>
      <c r="N72" s="287"/>
      <c r="O72" s="287"/>
      <c r="P72" s="287"/>
      <c r="Q72" s="287"/>
    </row>
    <row r="73" spans="2:17" ht="24.75" customHeight="1" x14ac:dyDescent="0.2">
      <c r="B73" s="273" t="s">
        <v>159</v>
      </c>
      <c r="C73" s="274"/>
      <c r="D73" s="274"/>
      <c r="E73" s="274"/>
      <c r="F73" s="274"/>
      <c r="G73" s="274"/>
      <c r="H73" s="274"/>
      <c r="I73" s="274"/>
      <c r="J73" s="274"/>
      <c r="K73" s="274"/>
      <c r="L73" s="274"/>
      <c r="M73" s="274"/>
      <c r="N73" s="274"/>
      <c r="O73" s="274"/>
      <c r="P73" s="274"/>
      <c r="Q73" s="275"/>
    </row>
    <row r="74" spans="2:17" s="30" customFormat="1" ht="4.5" customHeight="1" x14ac:dyDescent="0.2">
      <c r="B74" s="76"/>
      <c r="C74" s="77"/>
      <c r="D74" s="77"/>
      <c r="E74" s="77"/>
      <c r="F74" s="77"/>
      <c r="G74" s="77"/>
      <c r="H74" s="77"/>
      <c r="I74" s="77"/>
      <c r="J74" s="77"/>
      <c r="K74" s="77"/>
      <c r="L74" s="77"/>
      <c r="M74" s="77"/>
      <c r="N74" s="77"/>
      <c r="O74" s="77"/>
      <c r="P74" s="77"/>
      <c r="Q74" s="78"/>
    </row>
    <row r="75" spans="2:17" ht="58.5" customHeight="1" x14ac:dyDescent="0.2">
      <c r="B75" s="272"/>
      <c r="C75" s="272"/>
      <c r="D75" s="272"/>
      <c r="E75" s="272"/>
      <c r="F75" s="272"/>
      <c r="G75" s="272"/>
      <c r="H75" s="272"/>
      <c r="I75" s="272"/>
      <c r="J75" s="272"/>
      <c r="K75" s="272"/>
      <c r="L75" s="272"/>
      <c r="M75" s="272"/>
      <c r="N75" s="272"/>
      <c r="O75" s="272"/>
      <c r="P75" s="272"/>
      <c r="Q75" s="272"/>
    </row>
    <row r="76" spans="2:17" s="30" customFormat="1" ht="4.5" customHeight="1" x14ac:dyDescent="0.2">
      <c r="B76" s="79"/>
      <c r="C76" s="62"/>
      <c r="D76" s="62"/>
      <c r="E76" s="62"/>
      <c r="F76" s="62"/>
      <c r="G76" s="62"/>
      <c r="H76" s="62"/>
      <c r="I76" s="62"/>
      <c r="J76" s="62"/>
      <c r="K76" s="62"/>
      <c r="L76" s="62"/>
      <c r="M76" s="62"/>
      <c r="N76" s="62"/>
      <c r="O76" s="62"/>
      <c r="P76" s="62"/>
      <c r="Q76" s="63"/>
    </row>
    <row r="77" spans="2:17" ht="24.75" customHeight="1" x14ac:dyDescent="0.2">
      <c r="B77" s="273" t="s">
        <v>160</v>
      </c>
      <c r="C77" s="274"/>
      <c r="D77" s="274"/>
      <c r="E77" s="274"/>
      <c r="F77" s="274"/>
      <c r="G77" s="274"/>
      <c r="H77" s="274"/>
      <c r="I77" s="274"/>
      <c r="J77" s="274"/>
      <c r="K77" s="274"/>
      <c r="L77" s="274"/>
      <c r="M77" s="274"/>
      <c r="N77" s="274"/>
      <c r="O77" s="274"/>
      <c r="P77" s="274"/>
      <c r="Q77" s="275"/>
    </row>
    <row r="78" spans="2:17" s="30" customFormat="1" ht="4.5" customHeight="1" x14ac:dyDescent="0.2">
      <c r="B78" s="76"/>
      <c r="C78" s="77"/>
      <c r="D78" s="77"/>
      <c r="E78" s="77"/>
      <c r="F78" s="77"/>
      <c r="G78" s="77"/>
      <c r="H78" s="77"/>
      <c r="I78" s="77"/>
      <c r="J78" s="77"/>
      <c r="K78" s="77"/>
      <c r="L78" s="77"/>
      <c r="M78" s="77"/>
      <c r="N78" s="77"/>
      <c r="O78" s="77"/>
      <c r="P78" s="77"/>
      <c r="Q78" s="78"/>
    </row>
    <row r="79" spans="2:17" ht="27" customHeight="1" x14ac:dyDescent="0.2">
      <c r="B79" s="276" t="s">
        <v>161</v>
      </c>
      <c r="C79" s="277"/>
      <c r="D79" s="278" t="s">
        <v>162</v>
      </c>
      <c r="E79" s="279"/>
      <c r="F79" s="268"/>
      <c r="G79" s="269"/>
      <c r="H79" s="269"/>
      <c r="I79" s="269"/>
      <c r="J79" s="270"/>
      <c r="K79" s="278" t="s">
        <v>32</v>
      </c>
      <c r="L79" s="279"/>
      <c r="M79" s="268" t="s">
        <v>163</v>
      </c>
      <c r="N79" s="269"/>
      <c r="O79" s="269"/>
      <c r="P79" s="269"/>
      <c r="Q79" s="271"/>
    </row>
    <row r="80" spans="2:17" ht="27" customHeight="1" x14ac:dyDescent="0.2">
      <c r="B80" s="266"/>
      <c r="C80" s="267"/>
      <c r="D80" s="262" t="s">
        <v>33</v>
      </c>
      <c r="E80" s="263"/>
      <c r="F80" s="257"/>
      <c r="G80" s="258"/>
      <c r="H80" s="258"/>
      <c r="I80" s="258"/>
      <c r="J80" s="259"/>
      <c r="K80" s="255" t="s">
        <v>164</v>
      </c>
      <c r="L80" s="256"/>
      <c r="M80" s="260"/>
      <c r="N80" s="258"/>
      <c r="O80" s="258"/>
      <c r="P80" s="258"/>
      <c r="Q80" s="261"/>
    </row>
    <row r="81" spans="2:17" ht="27" customHeight="1" x14ac:dyDescent="0.2">
      <c r="B81" s="266"/>
      <c r="C81" s="267"/>
      <c r="D81" s="262" t="s">
        <v>31</v>
      </c>
      <c r="E81" s="263"/>
      <c r="F81" s="258" t="s">
        <v>165</v>
      </c>
      <c r="G81" s="258"/>
      <c r="H81" s="258"/>
      <c r="I81" s="258"/>
      <c r="J81" s="259"/>
      <c r="K81" s="255" t="s">
        <v>34</v>
      </c>
      <c r="L81" s="256"/>
      <c r="M81" s="257" t="s">
        <v>166</v>
      </c>
      <c r="N81" s="258"/>
      <c r="O81" s="258"/>
      <c r="P81" s="258"/>
      <c r="Q81" s="261"/>
    </row>
    <row r="82" spans="2:17" ht="27" customHeight="1" x14ac:dyDescent="0.2">
      <c r="B82" s="264" t="s">
        <v>167</v>
      </c>
      <c r="C82" s="265"/>
      <c r="D82" s="262" t="s">
        <v>162</v>
      </c>
      <c r="E82" s="263"/>
      <c r="F82" s="268" t="s">
        <v>168</v>
      </c>
      <c r="G82" s="269"/>
      <c r="H82" s="269"/>
      <c r="I82" s="269"/>
      <c r="J82" s="270"/>
      <c r="K82" s="255" t="s">
        <v>32</v>
      </c>
      <c r="L82" s="256"/>
      <c r="M82" s="268" t="s">
        <v>163</v>
      </c>
      <c r="N82" s="269"/>
      <c r="O82" s="269"/>
      <c r="P82" s="269"/>
      <c r="Q82" s="271"/>
    </row>
    <row r="83" spans="2:17" ht="27" customHeight="1" x14ac:dyDescent="0.2">
      <c r="B83" s="266"/>
      <c r="C83" s="267"/>
      <c r="D83" s="255" t="s">
        <v>33</v>
      </c>
      <c r="E83" s="256"/>
      <c r="F83" s="257" t="s">
        <v>169</v>
      </c>
      <c r="G83" s="258"/>
      <c r="H83" s="258"/>
      <c r="I83" s="258"/>
      <c r="J83" s="259"/>
      <c r="K83" s="255" t="s">
        <v>164</v>
      </c>
      <c r="L83" s="256"/>
      <c r="M83" s="260" t="s">
        <v>170</v>
      </c>
      <c r="N83" s="258"/>
      <c r="O83" s="258"/>
      <c r="P83" s="258"/>
      <c r="Q83" s="261"/>
    </row>
    <row r="84" spans="2:17" ht="27" customHeight="1" x14ac:dyDescent="0.2">
      <c r="B84" s="266"/>
      <c r="C84" s="267"/>
      <c r="D84" s="255" t="s">
        <v>31</v>
      </c>
      <c r="E84" s="256"/>
      <c r="F84" s="258" t="s">
        <v>165</v>
      </c>
      <c r="G84" s="258"/>
      <c r="H84" s="258"/>
      <c r="I84" s="258"/>
      <c r="J84" s="259"/>
      <c r="K84" s="255" t="s">
        <v>34</v>
      </c>
      <c r="L84" s="256"/>
      <c r="M84" s="257" t="s">
        <v>166</v>
      </c>
      <c r="N84" s="258"/>
      <c r="O84" s="258"/>
      <c r="P84" s="258"/>
      <c r="Q84" s="261"/>
    </row>
    <row r="85" spans="2:17" ht="27" customHeight="1" x14ac:dyDescent="0.2">
      <c r="B85" s="250" t="s">
        <v>171</v>
      </c>
      <c r="C85" s="251"/>
      <c r="D85" s="80"/>
      <c r="E85" s="81"/>
      <c r="F85" s="36"/>
      <c r="G85" s="36"/>
      <c r="H85" s="36"/>
      <c r="I85" s="36"/>
      <c r="J85" s="36"/>
      <c r="K85" s="36"/>
      <c r="L85" s="36"/>
      <c r="M85" s="81"/>
      <c r="N85" s="81"/>
      <c r="O85" s="81"/>
      <c r="P85" s="81"/>
      <c r="Q85" s="82"/>
    </row>
  </sheetData>
  <mergeCells count="145">
    <mergeCell ref="B5:Q5"/>
    <mergeCell ref="B8:C8"/>
    <mergeCell ref="D8:Q8"/>
    <mergeCell ref="B9:C9"/>
    <mergeCell ref="D9:Q9"/>
    <mergeCell ref="B10:C10"/>
    <mergeCell ref="D10:Q10"/>
    <mergeCell ref="B1:C2"/>
    <mergeCell ref="D1:N1"/>
    <mergeCell ref="O1:Q2"/>
    <mergeCell ref="D2:N2"/>
    <mergeCell ref="B3:C3"/>
    <mergeCell ref="D3:N3"/>
    <mergeCell ref="O3:Q3"/>
    <mergeCell ref="B11:C11"/>
    <mergeCell ref="D11:Q11"/>
    <mergeCell ref="B12:C12"/>
    <mergeCell ref="D12:Q12"/>
    <mergeCell ref="B14:Q14"/>
    <mergeCell ref="B16:C16"/>
    <mergeCell ref="D16:K16"/>
    <mergeCell ref="L16:M16"/>
    <mergeCell ref="N16:Q16"/>
    <mergeCell ref="D20:F20"/>
    <mergeCell ref="G20:Q20"/>
    <mergeCell ref="D21:F21"/>
    <mergeCell ref="G21:Q21"/>
    <mergeCell ref="D22:F22"/>
    <mergeCell ref="G22:Q22"/>
    <mergeCell ref="B17:C17"/>
    <mergeCell ref="D17:Q17"/>
    <mergeCell ref="B18:C19"/>
    <mergeCell ref="D18:F18"/>
    <mergeCell ref="G18:Q18"/>
    <mergeCell ref="D19:F19"/>
    <mergeCell ref="G19:Q19"/>
    <mergeCell ref="D23:F23"/>
    <mergeCell ref="G23:Q23"/>
    <mergeCell ref="D24:Q24"/>
    <mergeCell ref="D25:Q25"/>
    <mergeCell ref="D26:Q26"/>
    <mergeCell ref="B27:C27"/>
    <mergeCell ref="D27:F27"/>
    <mergeCell ref="G27:H27"/>
    <mergeCell ref="I27:K27"/>
    <mergeCell ref="L27:N27"/>
    <mergeCell ref="O27:Q27"/>
    <mergeCell ref="B28:C28"/>
    <mergeCell ref="D28:I28"/>
    <mergeCell ref="J28:L28"/>
    <mergeCell ref="M28:Q28"/>
    <mergeCell ref="B29:C29"/>
    <mergeCell ref="D29:K29"/>
    <mergeCell ref="L29:N29"/>
    <mergeCell ref="O29:Q29"/>
    <mergeCell ref="B32:C32"/>
    <mergeCell ref="D32:Q32"/>
    <mergeCell ref="B33:C35"/>
    <mergeCell ref="D33:Q33"/>
    <mergeCell ref="D34:Q34"/>
    <mergeCell ref="D35:Q35"/>
    <mergeCell ref="B30:C30"/>
    <mergeCell ref="D30:Q30"/>
    <mergeCell ref="B31:C31"/>
    <mergeCell ref="D31:F31"/>
    <mergeCell ref="G31:I31"/>
    <mergeCell ref="J31:L31"/>
    <mergeCell ref="M31:N31"/>
    <mergeCell ref="O31:Q31"/>
    <mergeCell ref="B42:C45"/>
    <mergeCell ref="G43:H43"/>
    <mergeCell ref="J43:K43"/>
    <mergeCell ref="M43:N43"/>
    <mergeCell ref="P43:Q43"/>
    <mergeCell ref="P44:Q44"/>
    <mergeCell ref="D45:Q45"/>
    <mergeCell ref="D39:Q39"/>
    <mergeCell ref="B40:C41"/>
    <mergeCell ref="D40:F41"/>
    <mergeCell ref="G40:H41"/>
    <mergeCell ref="J40:K40"/>
    <mergeCell ref="L40:M41"/>
    <mergeCell ref="N40:Q41"/>
    <mergeCell ref="J41:K41"/>
    <mergeCell ref="B48:C48"/>
    <mergeCell ref="D48:Q48"/>
    <mergeCell ref="B49:C49"/>
    <mergeCell ref="D49:Q49"/>
    <mergeCell ref="B50:C50"/>
    <mergeCell ref="D50:Q50"/>
    <mergeCell ref="B46:C46"/>
    <mergeCell ref="D46:I46"/>
    <mergeCell ref="J46:L46"/>
    <mergeCell ref="M46:Q46"/>
    <mergeCell ref="B47:C47"/>
    <mergeCell ref="D47:K47"/>
    <mergeCell ref="L47:M47"/>
    <mergeCell ref="N47:Q47"/>
    <mergeCell ref="B70:C70"/>
    <mergeCell ref="D70:Q70"/>
    <mergeCell ref="B71:C71"/>
    <mergeCell ref="D71:Q71"/>
    <mergeCell ref="B72:Q72"/>
    <mergeCell ref="B73:Q73"/>
    <mergeCell ref="B51:C54"/>
    <mergeCell ref="B56:Q56"/>
    <mergeCell ref="B58:C58"/>
    <mergeCell ref="D58:Q58"/>
    <mergeCell ref="B59:C69"/>
    <mergeCell ref="K82:L82"/>
    <mergeCell ref="M82:Q82"/>
    <mergeCell ref="B75:Q75"/>
    <mergeCell ref="B77:Q77"/>
    <mergeCell ref="B79:C81"/>
    <mergeCell ref="D79:E79"/>
    <mergeCell ref="F79:J79"/>
    <mergeCell ref="K79:L79"/>
    <mergeCell ref="M79:Q79"/>
    <mergeCell ref="D80:E80"/>
    <mergeCell ref="F80:J80"/>
    <mergeCell ref="K80:L80"/>
    <mergeCell ref="D36:Q36"/>
    <mergeCell ref="D51:Q51"/>
    <mergeCell ref="D54:Q54"/>
    <mergeCell ref="D53:Q53"/>
    <mergeCell ref="D52:Q52"/>
    <mergeCell ref="B85:C85"/>
    <mergeCell ref="D37:Q37"/>
    <mergeCell ref="D38:Q38"/>
    <mergeCell ref="D83:E83"/>
    <mergeCell ref="F83:J83"/>
    <mergeCell ref="K83:L83"/>
    <mergeCell ref="M83:Q83"/>
    <mergeCell ref="D84:E84"/>
    <mergeCell ref="F84:J84"/>
    <mergeCell ref="K84:L84"/>
    <mergeCell ref="M84:Q84"/>
    <mergeCell ref="M80:Q80"/>
    <mergeCell ref="D81:E81"/>
    <mergeCell ref="F81:J81"/>
    <mergeCell ref="K81:L81"/>
    <mergeCell ref="M81:Q81"/>
    <mergeCell ref="B82:C84"/>
    <mergeCell ref="D82:E82"/>
    <mergeCell ref="F82:J82"/>
  </mergeCells>
  <dataValidations count="7">
    <dataValidation type="list" allowBlank="1" showInputMessage="1" showErrorMessage="1" sqref="O27:Q27" xr:uid="{B488D371-4DF5-434B-AD2A-142D9054CB20}">
      <formula1>orienta</formula1>
    </dataValidation>
    <dataValidation type="list" allowBlank="1" showInputMessage="1" showErrorMessage="1" sqref="I27:K27" xr:uid="{DF0A0124-6C84-4CA7-B81E-F539685B35D5}">
      <formula1>acumula</formula1>
    </dataValidation>
    <dataValidation type="list" allowBlank="1" showInputMessage="1" showErrorMessage="1" sqref="D46" xr:uid="{A3D14ECB-B326-4AF4-BDCE-2AAEA32ADA8F}">
      <formula1>Desagregaci</formula1>
    </dataValidation>
    <dataValidation type="list" allowBlank="1" showInputMessage="1" showErrorMessage="1" sqref="N47:Q47" xr:uid="{29CD86A7-F4C4-49CB-B1CE-D506F4F410E2}">
      <formula1>enfoque</formula1>
    </dataValidation>
    <dataValidation type="list" allowBlank="1" showInputMessage="1" showErrorMessage="1" sqref="D28:I28" xr:uid="{DE1DAAAE-72A8-4F45-9E27-3CB33707A3A9}">
      <formula1>tipounidad</formula1>
    </dataValidation>
    <dataValidation type="list" allowBlank="1" showInputMessage="1" showErrorMessage="1" sqref="D70:Q70 D31:D32 J31:L32" xr:uid="{890FAFAA-4F9A-4157-9B77-8A2B1A151E67}">
      <formula1>periodicidad</formula1>
    </dataValidation>
    <dataValidation type="list" allowBlank="1" showInputMessage="1" showErrorMessage="1" sqref="D27" xr:uid="{20BAC9E3-3D12-48C4-9693-5C43C10E63D0}">
      <formula1>tipo</formula1>
    </dataValidation>
  </dataValidations>
  <hyperlinks>
    <hyperlink ref="M83" r:id="rId1" xr:uid="{8DCF8BB5-6E92-4B92-8306-2AA7EA924007}"/>
  </hyperlinks>
  <printOptions horizontalCentered="1"/>
  <pageMargins left="0.7" right="0.7" top="0.75" bottom="0.75" header="0.3" footer="0.3"/>
  <pageSetup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B766-04E8-48B5-A720-005CE1E81BC0}">
  <sheetPr>
    <tabColor rgb="FF7030A0"/>
  </sheetPr>
  <dimension ref="A1:BH77"/>
  <sheetViews>
    <sheetView showGridLines="0" tabSelected="1" zoomScale="60" zoomScaleNormal="60" zoomScaleSheetLayoutView="100" workbookViewId="0">
      <selection activeCell="K72" sqref="K72"/>
    </sheetView>
  </sheetViews>
  <sheetFormatPr baseColWidth="10" defaultColWidth="10.7109375" defaultRowHeight="16.5" x14ac:dyDescent="0.3"/>
  <cols>
    <col min="1" max="1" width="1.85546875" style="5" customWidth="1"/>
    <col min="2" max="2" width="19.28515625" style="5" customWidth="1"/>
    <col min="3" max="3" width="6.140625" style="8" bestFit="1" customWidth="1"/>
    <col min="4" max="4" width="33.28515625" style="5" customWidth="1"/>
    <col min="5" max="5" width="14" style="5" customWidth="1"/>
    <col min="6" max="6" width="22" style="5" customWidth="1"/>
    <col min="7" max="7" width="14.5703125" style="5" bestFit="1" customWidth="1"/>
    <col min="8" max="8" width="20.28515625" style="5" customWidth="1"/>
    <col min="9" max="9" width="17.42578125" style="5" customWidth="1"/>
    <col min="10" max="11" width="21.28515625" style="5" customWidth="1"/>
    <col min="12" max="12" width="17.5703125" style="5" customWidth="1"/>
    <col min="13" max="13" width="21.5703125" style="5" customWidth="1"/>
    <col min="14" max="14" width="16.42578125" style="5" customWidth="1"/>
    <col min="15" max="18" width="23.7109375" style="5" customWidth="1"/>
    <col min="19" max="19" width="19.5703125" style="5" customWidth="1"/>
    <col min="20" max="20" width="11.7109375" style="5" customWidth="1"/>
    <col min="21" max="27" width="17.140625" style="5" customWidth="1"/>
    <col min="28" max="28" width="17.140625" style="6" customWidth="1"/>
    <col min="29" max="32" width="17.140625" style="5" customWidth="1"/>
    <col min="33" max="33" width="14.28515625" style="5" customWidth="1"/>
    <col min="34" max="34" width="10.7109375" style="5" customWidth="1"/>
    <col min="35" max="35" width="15.7109375" style="5" customWidth="1"/>
    <col min="36" max="36" width="10.7109375" style="5" customWidth="1"/>
    <col min="37" max="37" width="14.7109375" style="5" customWidth="1"/>
    <col min="38" max="38" width="10.7109375" style="5" customWidth="1"/>
    <col min="39" max="39" width="13.5703125" style="5" customWidth="1"/>
    <col min="40" max="40" width="10.7109375" style="5" customWidth="1"/>
    <col min="41" max="41" width="14.5703125" style="5" customWidth="1"/>
    <col min="42" max="42" width="10.7109375" style="5" customWidth="1"/>
    <col min="43" max="43" width="16" style="5" customWidth="1"/>
    <col min="44" max="44" width="10.7109375" style="5" customWidth="1"/>
    <col min="45" max="45" width="13.28515625" style="5" customWidth="1"/>
    <col min="46" max="46" width="10.7109375" style="5" customWidth="1"/>
    <col min="47" max="47" width="14" style="5" customWidth="1"/>
    <col min="48" max="48" width="10.7109375" style="5" customWidth="1"/>
    <col min="49" max="49" width="13.5703125" style="5" customWidth="1"/>
    <col min="50" max="50" width="10.7109375" style="5" customWidth="1"/>
    <col min="51" max="59" width="10.7109375" style="5"/>
    <col min="60" max="60" width="2.7109375" style="5" customWidth="1"/>
    <col min="61" max="16384" width="10.7109375" style="5"/>
  </cols>
  <sheetData>
    <row r="1" spans="1:60" s="85" customFormat="1" ht="120" customHeight="1" thickBot="1" x14ac:dyDescent="0.3">
      <c r="A1" s="542"/>
      <c r="B1" s="543"/>
      <c r="C1" s="543"/>
      <c r="D1" s="543"/>
      <c r="E1" s="543"/>
      <c r="F1" s="543"/>
      <c r="G1" s="543"/>
      <c r="H1" s="543"/>
      <c r="I1" s="543"/>
      <c r="J1" s="543"/>
      <c r="K1" s="543"/>
      <c r="L1" s="543"/>
      <c r="M1" s="543"/>
      <c r="N1" s="543"/>
      <c r="O1" s="543"/>
      <c r="P1" s="543"/>
      <c r="Q1" s="543"/>
      <c r="R1" s="543"/>
      <c r="S1" s="543"/>
      <c r="T1" s="543"/>
      <c r="U1" s="543"/>
      <c r="V1" s="543"/>
      <c r="W1" s="543"/>
      <c r="X1" s="543"/>
      <c r="Y1" s="543"/>
      <c r="Z1" s="543"/>
      <c r="AA1" s="543"/>
      <c r="AB1" s="543"/>
      <c r="AC1" s="543"/>
      <c r="AD1" s="543"/>
      <c r="AE1" s="543"/>
      <c r="AF1" s="543"/>
      <c r="AG1" s="543"/>
      <c r="AH1" s="543"/>
      <c r="AI1" s="543"/>
      <c r="AJ1" s="543"/>
      <c r="AK1" s="543"/>
      <c r="AL1" s="543"/>
      <c r="AM1" s="543"/>
      <c r="AN1" s="543"/>
      <c r="AO1" s="543"/>
      <c r="AP1" s="543"/>
      <c r="AQ1" s="543"/>
      <c r="AR1" s="543"/>
      <c r="AS1" s="543"/>
      <c r="AT1" s="543"/>
      <c r="AU1" s="543"/>
      <c r="AV1" s="543"/>
      <c r="AW1" s="543"/>
      <c r="AX1" s="543"/>
      <c r="AY1" s="543"/>
      <c r="AZ1" s="543"/>
      <c r="BA1" s="543"/>
      <c r="BB1" s="543"/>
      <c r="BC1" s="543"/>
      <c r="BD1" s="543"/>
      <c r="BE1" s="543"/>
      <c r="BF1" s="543"/>
      <c r="BG1" s="544"/>
      <c r="BH1" s="84"/>
    </row>
    <row r="2" spans="1:60" s="87" customFormat="1" ht="15.75" customHeight="1" thickBot="1" x14ac:dyDescent="0.3">
      <c r="A2" s="545">
        <f>'[1]Datos Generales'!C5</f>
        <v>0</v>
      </c>
      <c r="B2" s="546"/>
      <c r="C2" s="546"/>
      <c r="D2" s="546"/>
      <c r="E2" s="546"/>
      <c r="F2" s="546"/>
      <c r="G2" s="546"/>
      <c r="H2" s="546"/>
      <c r="I2" s="546"/>
      <c r="J2" s="546"/>
      <c r="K2" s="546"/>
      <c r="L2" s="546"/>
      <c r="M2" s="546"/>
      <c r="N2" s="546"/>
      <c r="O2" s="546"/>
      <c r="P2" s="546"/>
      <c r="Q2" s="546"/>
      <c r="R2" s="546"/>
      <c r="S2" s="546"/>
      <c r="T2" s="546"/>
      <c r="U2" s="546"/>
      <c r="V2" s="546"/>
      <c r="W2" s="546"/>
      <c r="X2" s="546"/>
      <c r="Y2" s="546"/>
      <c r="Z2" s="546"/>
      <c r="AA2" s="546"/>
      <c r="AB2" s="546"/>
      <c r="AC2" s="546"/>
      <c r="AD2" s="546"/>
      <c r="AE2" s="546"/>
      <c r="AF2" s="546"/>
      <c r="AG2" s="546"/>
      <c r="AH2" s="546"/>
      <c r="AI2" s="546"/>
      <c r="AJ2" s="546"/>
      <c r="AK2" s="546"/>
      <c r="AL2" s="546"/>
      <c r="AM2" s="546"/>
      <c r="AN2" s="546"/>
      <c r="AO2" s="546"/>
      <c r="AP2" s="546"/>
      <c r="AQ2" s="546"/>
      <c r="AR2" s="546"/>
      <c r="AS2" s="546"/>
      <c r="AT2" s="546"/>
      <c r="AU2" s="546"/>
      <c r="AV2" s="546"/>
      <c r="AW2" s="546"/>
      <c r="AX2" s="546"/>
      <c r="AY2" s="546"/>
      <c r="AZ2" s="546"/>
      <c r="BA2" s="546"/>
      <c r="BB2" s="546"/>
      <c r="BC2" s="546"/>
      <c r="BD2" s="546"/>
      <c r="BE2" s="546"/>
      <c r="BF2" s="546"/>
      <c r="BG2" s="547"/>
      <c r="BH2" s="86"/>
    </row>
    <row r="3" spans="1:60" s="87" customFormat="1" ht="13.5" customHeight="1" thickBot="1" x14ac:dyDescent="0.3">
      <c r="A3" s="548" t="s">
        <v>0</v>
      </c>
      <c r="B3" s="549"/>
      <c r="C3" s="549"/>
      <c r="D3" s="549"/>
      <c r="E3" s="549"/>
      <c r="F3" s="549"/>
      <c r="G3" s="549"/>
      <c r="H3" s="549"/>
      <c r="I3" s="549"/>
      <c r="J3" s="549"/>
      <c r="K3" s="549"/>
      <c r="L3" s="549"/>
      <c r="M3" s="549"/>
      <c r="N3" s="549"/>
      <c r="O3" s="549"/>
      <c r="P3" s="549"/>
      <c r="Q3" s="549"/>
      <c r="R3" s="549"/>
      <c r="S3" s="549"/>
      <c r="T3" s="549"/>
      <c r="U3" s="549"/>
      <c r="V3" s="549"/>
      <c r="W3" s="549"/>
      <c r="X3" s="549"/>
      <c r="Y3" s="549"/>
      <c r="Z3" s="549"/>
      <c r="AA3" s="549"/>
      <c r="AB3" s="549"/>
      <c r="AC3" s="549"/>
      <c r="AD3" s="549"/>
      <c r="AE3" s="549"/>
      <c r="AF3" s="549"/>
      <c r="AG3" s="549"/>
      <c r="AH3" s="549"/>
      <c r="AI3" s="549"/>
      <c r="AJ3" s="549"/>
      <c r="AK3" s="549"/>
      <c r="AL3" s="549"/>
      <c r="AM3" s="549"/>
      <c r="AN3" s="549"/>
      <c r="AO3" s="549"/>
      <c r="AP3" s="549"/>
      <c r="AQ3" s="549"/>
      <c r="AR3" s="549"/>
      <c r="AS3" s="549"/>
      <c r="AT3" s="549"/>
      <c r="AU3" s="549"/>
      <c r="AV3" s="549"/>
      <c r="AW3" s="549"/>
      <c r="AX3" s="549"/>
      <c r="AY3" s="549"/>
      <c r="AZ3" s="549"/>
      <c r="BA3" s="549"/>
      <c r="BB3" s="549"/>
      <c r="BC3" s="549"/>
      <c r="BD3" s="549"/>
      <c r="BE3" s="549"/>
      <c r="BF3" s="549"/>
      <c r="BG3" s="550"/>
      <c r="BH3" s="86"/>
    </row>
    <row r="4" spans="1:60" s="87" customFormat="1" ht="13.5" customHeight="1" thickBot="1" x14ac:dyDescent="0.3">
      <c r="A4" s="551" t="s">
        <v>1</v>
      </c>
      <c r="B4" s="552"/>
      <c r="C4" s="552"/>
      <c r="D4" s="552"/>
      <c r="E4" s="552"/>
      <c r="F4" s="552"/>
      <c r="G4" s="552"/>
      <c r="H4" s="552"/>
      <c r="I4" s="553"/>
      <c r="J4" s="553"/>
      <c r="K4" s="553"/>
      <c r="L4" s="553"/>
      <c r="M4" s="553"/>
      <c r="N4" s="553"/>
      <c r="O4" s="553"/>
      <c r="P4" s="553"/>
      <c r="Q4" s="553"/>
      <c r="R4" s="553"/>
      <c r="S4" s="553"/>
      <c r="T4" s="553"/>
      <c r="U4" s="553"/>
      <c r="V4" s="553"/>
      <c r="W4" s="553"/>
      <c r="X4" s="553"/>
      <c r="Y4" s="553"/>
      <c r="Z4" s="553"/>
      <c r="AA4" s="553"/>
      <c r="AB4" s="553"/>
      <c r="AC4" s="553"/>
      <c r="AD4" s="553"/>
      <c r="AE4" s="553"/>
      <c r="AF4" s="553"/>
      <c r="AG4" s="553"/>
      <c r="AH4" s="553"/>
      <c r="AI4" s="553"/>
      <c r="AJ4" s="553"/>
      <c r="AK4" s="553"/>
      <c r="AL4" s="553"/>
      <c r="AM4" s="553"/>
      <c r="AN4" s="553"/>
      <c r="AO4" s="553"/>
      <c r="AP4" s="553"/>
      <c r="AQ4" s="553"/>
      <c r="AR4" s="553"/>
      <c r="AS4" s="553"/>
      <c r="AT4" s="553"/>
      <c r="AU4" s="553"/>
      <c r="AV4" s="553"/>
      <c r="AW4" s="553"/>
      <c r="AX4" s="553"/>
      <c r="AY4" s="553"/>
      <c r="AZ4" s="553"/>
      <c r="BA4" s="553"/>
      <c r="BB4" s="553"/>
      <c r="BC4" s="553"/>
      <c r="BD4" s="553"/>
      <c r="BE4" s="553"/>
      <c r="BF4" s="553"/>
      <c r="BG4" s="554"/>
      <c r="BH4" s="86"/>
    </row>
    <row r="5" spans="1:60" ht="25.5" customHeight="1" thickBot="1" x14ac:dyDescent="0.35">
      <c r="A5" s="559" t="s">
        <v>178</v>
      </c>
      <c r="B5" s="560"/>
      <c r="C5" s="560"/>
      <c r="D5" s="560"/>
      <c r="E5" s="560"/>
      <c r="F5" s="560"/>
      <c r="G5" s="560"/>
      <c r="H5" s="560"/>
      <c r="I5" s="560"/>
      <c r="J5" s="560"/>
      <c r="K5" s="560"/>
      <c r="L5" s="560"/>
      <c r="M5" s="560"/>
      <c r="N5" s="560"/>
      <c r="O5" s="560"/>
      <c r="P5" s="560"/>
      <c r="Q5" s="560"/>
      <c r="R5" s="560"/>
      <c r="S5" s="560"/>
      <c r="T5" s="560"/>
      <c r="U5" s="560"/>
      <c r="V5" s="560"/>
      <c r="W5" s="560"/>
      <c r="X5" s="560"/>
      <c r="Y5" s="560"/>
      <c r="Z5" s="560"/>
      <c r="AA5" s="560"/>
      <c r="AB5" s="560"/>
      <c r="AC5" s="560"/>
      <c r="AD5" s="560"/>
      <c r="AE5" s="560"/>
      <c r="AF5" s="560"/>
      <c r="AG5" s="560"/>
      <c r="AH5" s="560"/>
      <c r="AI5" s="560"/>
      <c r="AJ5" s="560"/>
      <c r="AK5" s="560"/>
      <c r="AL5" s="560"/>
      <c r="AM5" s="560"/>
      <c r="AN5" s="560"/>
      <c r="AO5" s="560"/>
      <c r="AP5" s="560"/>
      <c r="AQ5" s="560"/>
      <c r="AR5" s="560"/>
      <c r="AS5" s="560"/>
      <c r="AT5" s="560"/>
      <c r="AU5" s="560"/>
      <c r="AV5" s="560"/>
      <c r="AW5" s="560"/>
      <c r="AX5" s="560"/>
      <c r="AY5" s="560"/>
      <c r="AZ5" s="560"/>
      <c r="BA5" s="560"/>
      <c r="BB5" s="560"/>
      <c r="BC5" s="560"/>
      <c r="BD5" s="560"/>
      <c r="BE5" s="560"/>
      <c r="BF5" s="560"/>
      <c r="BG5" s="561"/>
      <c r="BH5" s="18"/>
    </row>
    <row r="6" spans="1:60" x14ac:dyDescent="0.3">
      <c r="A6" s="88"/>
      <c r="B6" s="89" t="s">
        <v>38</v>
      </c>
      <c r="C6" s="90"/>
      <c r="E6" s="558" t="s">
        <v>2</v>
      </c>
      <c r="F6" s="91"/>
      <c r="G6" s="92"/>
      <c r="H6" s="92"/>
      <c r="I6" s="92"/>
      <c r="J6" s="92"/>
      <c r="K6" s="92"/>
      <c r="BH6" s="18"/>
    </row>
    <row r="7" spans="1:60" x14ac:dyDescent="0.3">
      <c r="A7" s="88"/>
      <c r="B7" s="93"/>
      <c r="C7" s="90"/>
      <c r="E7" s="558" t="s">
        <v>3</v>
      </c>
      <c r="F7" s="7"/>
      <c r="G7" s="92"/>
      <c r="H7" s="92"/>
      <c r="I7" s="92"/>
      <c r="J7" s="92"/>
      <c r="K7" s="92"/>
      <c r="BH7" s="18"/>
    </row>
    <row r="8" spans="1:60" x14ac:dyDescent="0.3">
      <c r="A8" s="88"/>
      <c r="B8" s="555"/>
      <c r="C8" s="557"/>
      <c r="E8" s="558" t="s">
        <v>5</v>
      </c>
      <c r="F8" s="556"/>
      <c r="G8" s="92"/>
      <c r="H8" s="92"/>
      <c r="I8" s="92"/>
      <c r="J8" s="92"/>
      <c r="K8" s="92"/>
      <c r="BH8" s="18"/>
    </row>
    <row r="9" spans="1:60" ht="17.25" thickBot="1" x14ac:dyDescent="0.35">
      <c r="A9" s="88"/>
      <c r="B9" s="95" t="s">
        <v>6</v>
      </c>
      <c r="D9" s="96"/>
      <c r="E9" s="92"/>
      <c r="F9" s="92"/>
      <c r="G9" s="92"/>
      <c r="H9" s="92"/>
      <c r="I9" s="92"/>
      <c r="J9" s="92"/>
      <c r="K9" s="92"/>
      <c r="BH9" s="18"/>
    </row>
    <row r="10" spans="1:60" ht="17.25" thickBot="1" x14ac:dyDescent="0.35">
      <c r="A10" s="88"/>
      <c r="B10" s="9"/>
      <c r="C10" s="483"/>
      <c r="D10" s="483"/>
      <c r="E10" s="10"/>
      <c r="F10" s="10"/>
      <c r="G10" s="10"/>
      <c r="H10" s="10"/>
      <c r="I10" s="10"/>
      <c r="J10" s="10"/>
      <c r="K10" s="10"/>
      <c r="L10" s="10"/>
      <c r="M10" s="10"/>
      <c r="N10" s="10"/>
      <c r="O10" s="10"/>
      <c r="P10" s="97"/>
      <c r="Q10" s="98"/>
      <c r="R10" s="98"/>
      <c r="S10" s="98"/>
      <c r="T10" s="98"/>
      <c r="U10" s="98"/>
      <c r="V10" s="98"/>
      <c r="W10" s="99"/>
      <c r="X10" s="100"/>
      <c r="Y10" s="100"/>
      <c r="Z10" s="100"/>
      <c r="AA10" s="100"/>
      <c r="AB10" s="101"/>
      <c r="AC10" s="100"/>
      <c r="AD10" s="100"/>
      <c r="AE10" s="100"/>
      <c r="AF10" s="100"/>
      <c r="AG10" s="92"/>
      <c r="AH10" s="92"/>
      <c r="BH10" s="18"/>
    </row>
    <row r="11" spans="1:60" ht="31.5" customHeight="1" x14ac:dyDescent="0.3">
      <c r="A11" s="88"/>
      <c r="B11" s="11"/>
      <c r="C11" s="90"/>
      <c r="D11" s="102"/>
      <c r="F11" s="94" t="s">
        <v>4</v>
      </c>
      <c r="G11" s="403">
        <v>1</v>
      </c>
      <c r="H11" s="384"/>
      <c r="I11" s="522" t="str">
        <f>+IF(G12="NO APLICA","NO APLICA",IF(G13="NO SE REPORTA","SIN INFORMACION",F75))</f>
        <v>SIN INFORMACION</v>
      </c>
      <c r="J11" s="522"/>
      <c r="K11" s="384">
        <v>2</v>
      </c>
      <c r="L11" s="384"/>
      <c r="M11" s="523" t="str">
        <f>+IF(K12="NO APLICA","NO APLICA",IF(K13="NO SE REPORTA","SIN INFORMACION",G75))</f>
        <v>SIN INFORMACION</v>
      </c>
      <c r="N11" s="523"/>
      <c r="O11" s="384">
        <v>3</v>
      </c>
      <c r="P11" s="384"/>
      <c r="Q11" s="523" t="str">
        <f>+IF(O12="NO APLICA","NO APLICA",IF(O13="NO SE REPORTA","SIN INFORMACION",H75))</f>
        <v>SIN INFORMACION</v>
      </c>
      <c r="R11" s="523"/>
      <c r="S11" s="384">
        <v>4</v>
      </c>
      <c r="T11" s="384"/>
      <c r="U11" s="523" t="str">
        <f>+IF(S12="NO APLICA","NO APLICA",IF(S13="NO SE REPORTA","SIN INFORMACION",I75))</f>
        <v>SIN INFORMACION</v>
      </c>
      <c r="V11" s="524"/>
      <c r="W11" s="103"/>
      <c r="X11" s="104"/>
      <c r="Y11" s="104"/>
      <c r="Z11" s="104"/>
      <c r="AA11" s="104"/>
      <c r="AB11" s="105"/>
      <c r="AC11" s="104"/>
      <c r="AD11" s="104"/>
      <c r="AE11" s="104"/>
      <c r="AF11" s="104"/>
      <c r="BH11" s="18"/>
    </row>
    <row r="12" spans="1:60" ht="23.45" customHeight="1" x14ac:dyDescent="0.3">
      <c r="A12" s="88"/>
      <c r="B12" s="11"/>
      <c r="C12" s="89"/>
      <c r="D12" s="89"/>
      <c r="F12" s="106" t="s">
        <v>39</v>
      </c>
      <c r="G12" s="525" t="s">
        <v>7</v>
      </c>
      <c r="H12" s="526"/>
      <c r="I12" s="527" t="str">
        <f>+IF(G12="NO APLICA","ESCRIBA EL NÚMERO DEL ACUERDO DEL CONSEJO DIRECTIVO EN EL CUAL DECIDE LA NO PROCEDENCIA DE LA APLICACIÓN DEL INDICADOR",IF(G13="NO SE REPORTA","      ESCRIBA EL NÚMERO DEL ACUERDO DEL CONSEJO DIRECTIVO EN LA CUAL SE APRUEBA LA AGENDA DE IMPLEMENTACION DEL INDICADOR",""))</f>
        <v xml:space="preserve">      ESCRIBA EL NÚMERO DEL ACUERDO DEL CONSEJO DIRECTIVO EN LA CUAL SE APRUEBA LA AGENDA DE IMPLEMENTACION DEL INDICADOR</v>
      </c>
      <c r="J12" s="527"/>
      <c r="K12" s="526" t="s">
        <v>7</v>
      </c>
      <c r="L12" s="526"/>
      <c r="M12" s="527" t="str">
        <f>+IF(K12="NO APLICA","ESCRIBA EL NÚMERO DEL ACUERDO DEL CONSEJO DIRECTIVO EN EL CUAL DECIDE LA NO PROCEDENCIA DE LA APLICACIÓN DEL INDICADOR",IF(K13="NO SE REPORTA","      ESCRIBA EL NÚMERO DEL ACUERDO DEL CONSEJO DIRECTIVO EN LA CUAL SE APRUEBA LA AGENDA DE IMPLEMENTACION DEL INDICADOR",""))</f>
        <v xml:space="preserve">      ESCRIBA EL NÚMERO DEL ACUERDO DEL CONSEJO DIRECTIVO EN LA CUAL SE APRUEBA LA AGENDA DE IMPLEMENTACION DEL INDICADOR</v>
      </c>
      <c r="N12" s="527"/>
      <c r="O12" s="526" t="s">
        <v>7</v>
      </c>
      <c r="P12" s="526"/>
      <c r="Q12" s="527" t="str">
        <f>+IF(O12="NO APLICA","ESCRIBA EL NÚMERO DEL ACUERDO DEL CONSEJO DIRECTIVO EN EL CUAL DECIDE LA NO PROCEDENCIA DE LA APLICACIÓN DEL INDICADOR",IF(O13="NO SE REPORTA","      ESCRIBA EL NÚMERO DEL ACUERDO DEL CONSEJO DIRECTIVO EN LA CUAL SE APRUEBA LA AGENDA DE IMPLEMENTACION DEL INDICADOR",""))</f>
        <v xml:space="preserve">      ESCRIBA EL NÚMERO DEL ACUERDO DEL CONSEJO DIRECTIVO EN LA CUAL SE APRUEBA LA AGENDA DE IMPLEMENTACION DEL INDICADOR</v>
      </c>
      <c r="R12" s="527"/>
      <c r="S12" s="526" t="s">
        <v>7</v>
      </c>
      <c r="T12" s="526"/>
      <c r="U12" s="528" t="str">
        <f>+IF(S12="NO APLICA","ESCRIBA EL NÚMERO DEL ACUERDO DEL CONSEJO DIRECTIVO EN EL CUAL DECIDE LA NO PROCEDENCIA DE LA APLICACIÓN DEL INDICADOR",IF(S13="NO SE REPORTA","      ESCRIBA EL NÚMERO DEL ACUERDO DEL CONSEJO DIRECTIVO EN LA CUAL SE APRUEBA LA AGENDA DE IMPLEMENTACION DEL INDICADOR",""))</f>
        <v xml:space="preserve">      ESCRIBA EL NÚMERO DEL ACUERDO DEL CONSEJO DIRECTIVO EN LA CUAL SE APRUEBA LA AGENDA DE IMPLEMENTACION DEL INDICADOR</v>
      </c>
      <c r="V12" s="529"/>
      <c r="W12" s="103"/>
      <c r="X12" s="104"/>
      <c r="Y12" s="104"/>
      <c r="Z12" s="104"/>
      <c r="AA12" s="104"/>
      <c r="AB12" s="105"/>
      <c r="AC12" s="104"/>
      <c r="AD12" s="104"/>
      <c r="AE12" s="104"/>
      <c r="BH12" s="18"/>
    </row>
    <row r="13" spans="1:60" ht="29.25" customHeight="1" thickBot="1" x14ac:dyDescent="0.35">
      <c r="A13" s="88"/>
      <c r="B13" s="11"/>
      <c r="C13" s="90"/>
      <c r="D13" s="102"/>
      <c r="F13" s="106" t="s">
        <v>40</v>
      </c>
      <c r="G13" s="530" t="s">
        <v>8</v>
      </c>
      <c r="H13" s="531"/>
      <c r="I13" s="532"/>
      <c r="J13" s="532"/>
      <c r="K13" s="531" t="s">
        <v>8</v>
      </c>
      <c r="L13" s="531"/>
      <c r="M13" s="532"/>
      <c r="N13" s="532"/>
      <c r="O13" s="531" t="s">
        <v>8</v>
      </c>
      <c r="P13" s="531"/>
      <c r="Q13" s="532"/>
      <c r="R13" s="532"/>
      <c r="S13" s="531" t="s">
        <v>8</v>
      </c>
      <c r="T13" s="531"/>
      <c r="U13" s="533"/>
      <c r="V13" s="534"/>
      <c r="W13" s="103"/>
      <c r="X13" s="104"/>
      <c r="Y13" s="104"/>
      <c r="Z13" s="104"/>
      <c r="AA13" s="104"/>
      <c r="AB13" s="105"/>
      <c r="AC13" s="104"/>
      <c r="AD13" s="104"/>
      <c r="AE13" s="104"/>
      <c r="BH13" s="18"/>
    </row>
    <row r="14" spans="1:60" ht="24.75" customHeight="1" thickBot="1" x14ac:dyDescent="0.35">
      <c r="A14" s="88"/>
      <c r="B14" s="11"/>
      <c r="C14" s="107"/>
      <c r="D14" s="102"/>
      <c r="F14" s="106"/>
      <c r="G14" s="535"/>
      <c r="H14" s="536"/>
      <c r="I14" s="536"/>
      <c r="J14" s="536"/>
      <c r="K14" s="536"/>
      <c r="L14" s="536"/>
      <c r="M14" s="536"/>
      <c r="N14" s="536"/>
      <c r="O14" s="536"/>
      <c r="P14" s="536"/>
      <c r="Q14" s="536"/>
      <c r="R14" s="536"/>
      <c r="S14" s="536"/>
      <c r="T14" s="536"/>
      <c r="U14" s="536"/>
      <c r="V14" s="537"/>
      <c r="W14" s="18"/>
      <c r="BH14" s="18"/>
    </row>
    <row r="15" spans="1:60" ht="31.5" customHeight="1" thickBot="1" x14ac:dyDescent="0.35">
      <c r="A15" s="88"/>
      <c r="B15" s="12"/>
      <c r="C15" s="90"/>
      <c r="D15" s="102"/>
      <c r="F15" s="106" t="s">
        <v>9</v>
      </c>
      <c r="G15" s="538"/>
      <c r="H15" s="539"/>
      <c r="I15" s="539"/>
      <c r="J15" s="539"/>
      <c r="K15" s="539"/>
      <c r="L15" s="539"/>
      <c r="M15" s="539"/>
      <c r="N15" s="539"/>
      <c r="O15" s="539"/>
      <c r="P15" s="539"/>
      <c r="Q15" s="539"/>
      <c r="R15" s="539"/>
      <c r="S15" s="539"/>
      <c r="T15" s="539"/>
      <c r="U15" s="539"/>
      <c r="V15" s="540"/>
      <c r="W15" s="18"/>
      <c r="BH15" s="18"/>
    </row>
    <row r="16" spans="1:60" ht="16.5" customHeight="1" thickBot="1" x14ac:dyDescent="0.35">
      <c r="A16" s="88"/>
      <c r="B16" s="13"/>
      <c r="C16" s="108"/>
      <c r="D16" s="14"/>
      <c r="E16" s="109"/>
      <c r="F16" s="110"/>
      <c r="G16" s="110"/>
      <c r="H16" s="110"/>
      <c r="I16" s="110"/>
      <c r="J16" s="110"/>
      <c r="K16" s="110"/>
      <c r="L16" s="110"/>
      <c r="M16" s="110"/>
      <c r="N16" s="14"/>
      <c r="O16" s="14"/>
      <c r="P16" s="97"/>
      <c r="Q16" s="23"/>
      <c r="R16" s="23"/>
      <c r="S16" s="23"/>
      <c r="T16" s="23"/>
      <c r="U16" s="23"/>
      <c r="V16" s="23"/>
      <c r="W16" s="24"/>
      <c r="BH16" s="18"/>
    </row>
    <row r="17" spans="1:60" ht="6.95" customHeight="1" x14ac:dyDescent="0.3">
      <c r="A17" s="88"/>
      <c r="B17" s="95"/>
      <c r="D17" s="96"/>
      <c r="E17" s="92"/>
      <c r="G17" s="92"/>
      <c r="H17" s="92"/>
      <c r="I17" s="92"/>
      <c r="J17" s="92"/>
      <c r="K17" s="92"/>
      <c r="BH17" s="18"/>
    </row>
    <row r="18" spans="1:60" ht="6.95" customHeight="1" x14ac:dyDescent="0.3">
      <c r="A18" s="88"/>
      <c r="B18" s="95"/>
      <c r="D18" s="96"/>
      <c r="E18" s="92"/>
      <c r="F18" s="92"/>
      <c r="G18" s="92"/>
      <c r="H18" s="92"/>
      <c r="I18" s="92"/>
      <c r="J18" s="92"/>
      <c r="K18" s="92"/>
      <c r="BH18" s="18"/>
    </row>
    <row r="19" spans="1:60" ht="6.95" customHeight="1" thickBot="1" x14ac:dyDescent="0.35">
      <c r="A19" s="88"/>
      <c r="B19" s="95"/>
      <c r="D19" s="96"/>
      <c r="E19" s="92"/>
      <c r="F19" s="92"/>
      <c r="G19" s="92"/>
      <c r="H19" s="92"/>
      <c r="I19" s="92"/>
      <c r="J19" s="92"/>
      <c r="K19" s="92"/>
      <c r="BH19" s="18"/>
    </row>
    <row r="20" spans="1:60" ht="6.95" customHeight="1" x14ac:dyDescent="0.3">
      <c r="A20" s="88"/>
      <c r="B20" s="397" t="s">
        <v>10</v>
      </c>
      <c r="C20" s="111"/>
      <c r="D20" s="112"/>
      <c r="E20" s="15"/>
      <c r="F20" s="15"/>
      <c r="G20" s="15"/>
      <c r="H20" s="15"/>
      <c r="I20" s="15"/>
      <c r="J20" s="15"/>
      <c r="K20" s="15"/>
      <c r="L20" s="16"/>
      <c r="M20" s="16"/>
      <c r="N20" s="16"/>
      <c r="O20" s="16"/>
      <c r="P20" s="16"/>
      <c r="Q20" s="16"/>
      <c r="R20" s="16"/>
      <c r="S20" s="16"/>
      <c r="T20" s="16"/>
      <c r="U20" s="16"/>
      <c r="V20" s="16"/>
      <c r="W20" s="16"/>
      <c r="X20" s="16"/>
      <c r="Y20" s="16"/>
      <c r="Z20" s="16"/>
      <c r="AA20" s="16"/>
      <c r="AB20" s="113"/>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7"/>
      <c r="BH20" s="18"/>
    </row>
    <row r="21" spans="1:60" ht="31.5" customHeight="1" x14ac:dyDescent="0.3">
      <c r="A21" s="88"/>
      <c r="B21" s="398"/>
      <c r="C21" s="114"/>
      <c r="D21" s="402" t="s">
        <v>175</v>
      </c>
      <c r="E21" s="402"/>
      <c r="F21" s="402"/>
      <c r="G21" s="92"/>
      <c r="H21" s="92"/>
      <c r="I21" s="92"/>
      <c r="J21" s="92"/>
      <c r="K21" s="92"/>
      <c r="BG21" s="18"/>
      <c r="BH21" s="18"/>
    </row>
    <row r="22" spans="1:60" ht="17.45" customHeight="1" thickBot="1" x14ac:dyDescent="0.35">
      <c r="A22" s="88"/>
      <c r="B22" s="398"/>
      <c r="C22" s="114"/>
      <c r="D22" s="484"/>
      <c r="E22" s="484"/>
      <c r="F22" s="484"/>
      <c r="G22" s="484"/>
      <c r="H22" s="484"/>
      <c r="I22" s="484"/>
      <c r="J22" s="484"/>
      <c r="K22" s="484"/>
      <c r="L22" s="484"/>
      <c r="M22" s="484"/>
      <c r="N22" s="484"/>
      <c r="O22" s="484"/>
      <c r="P22" s="115"/>
      <c r="Q22" s="115"/>
      <c r="R22" s="115"/>
      <c r="S22" s="115"/>
      <c r="T22" s="23"/>
      <c r="BG22" s="18"/>
      <c r="BH22" s="18"/>
    </row>
    <row r="23" spans="1:60" ht="21.75" customHeight="1" x14ac:dyDescent="0.3">
      <c r="A23" s="88"/>
      <c r="B23" s="398"/>
      <c r="C23" s="114"/>
      <c r="D23" s="385" t="s">
        <v>11</v>
      </c>
      <c r="E23" s="386"/>
      <c r="F23" s="386"/>
      <c r="G23" s="386"/>
      <c r="H23" s="386"/>
      <c r="I23" s="386"/>
      <c r="J23" s="386"/>
      <c r="K23" s="386"/>
      <c r="L23" s="386"/>
      <c r="M23" s="386"/>
      <c r="N23" s="386"/>
      <c r="O23" s="386"/>
      <c r="P23" s="386"/>
      <c r="Q23" s="386"/>
      <c r="R23" s="386"/>
      <c r="S23" s="386"/>
      <c r="T23" s="386"/>
      <c r="U23" s="387"/>
      <c r="BG23" s="18"/>
      <c r="BH23" s="18"/>
    </row>
    <row r="24" spans="1:60" ht="9" customHeight="1" x14ac:dyDescent="0.3">
      <c r="A24" s="88"/>
      <c r="B24" s="398"/>
      <c r="C24" s="114"/>
      <c r="D24" s="388"/>
      <c r="E24" s="389"/>
      <c r="F24" s="389"/>
      <c r="G24" s="389"/>
      <c r="H24" s="389"/>
      <c r="I24" s="389"/>
      <c r="J24" s="389"/>
      <c r="K24" s="389"/>
      <c r="L24" s="389"/>
      <c r="M24" s="389"/>
      <c r="N24" s="389"/>
      <c r="O24" s="389"/>
      <c r="P24" s="389"/>
      <c r="Q24" s="389"/>
      <c r="R24" s="389"/>
      <c r="S24" s="389"/>
      <c r="T24" s="389"/>
      <c r="U24" s="390"/>
      <c r="BG24" s="18"/>
      <c r="BH24" s="18"/>
    </row>
    <row r="25" spans="1:60" ht="107.25" customHeight="1" thickBot="1" x14ac:dyDescent="0.35">
      <c r="A25" s="88"/>
      <c r="B25" s="398"/>
      <c r="C25" s="114"/>
      <c r="D25" s="391" t="s">
        <v>12</v>
      </c>
      <c r="E25" s="392"/>
      <c r="F25" s="116" t="s">
        <v>13</v>
      </c>
      <c r="G25" s="116" t="s">
        <v>14</v>
      </c>
      <c r="H25" s="116" t="s">
        <v>13</v>
      </c>
      <c r="I25" s="116" t="s">
        <v>20</v>
      </c>
      <c r="J25" s="116" t="s">
        <v>15</v>
      </c>
      <c r="K25" s="116" t="s">
        <v>16</v>
      </c>
      <c r="L25" s="116" t="s">
        <v>17</v>
      </c>
      <c r="M25" s="116" t="s">
        <v>18</v>
      </c>
      <c r="N25" s="116" t="s">
        <v>19</v>
      </c>
      <c r="O25" s="116" t="s">
        <v>22</v>
      </c>
      <c r="P25" s="116" t="s">
        <v>46</v>
      </c>
      <c r="Q25" s="116" t="s">
        <v>21</v>
      </c>
      <c r="R25" s="116" t="s">
        <v>36</v>
      </c>
      <c r="S25" s="116" t="s">
        <v>48</v>
      </c>
      <c r="T25" s="116" t="s">
        <v>47</v>
      </c>
      <c r="U25" s="117" t="s">
        <v>35</v>
      </c>
      <c r="AE25" s="118" t="s">
        <v>23</v>
      </c>
      <c r="BG25" s="18"/>
      <c r="BH25" s="18"/>
    </row>
    <row r="26" spans="1:60" x14ac:dyDescent="0.3">
      <c r="A26" s="88"/>
      <c r="B26" s="398"/>
      <c r="C26" s="114"/>
      <c r="D26" s="393"/>
      <c r="E26" s="394"/>
      <c r="F26" s="1"/>
      <c r="G26" s="1"/>
      <c r="H26" s="1"/>
      <c r="I26" s="119"/>
      <c r="J26" s="1"/>
      <c r="K26" s="1"/>
      <c r="L26" s="1"/>
      <c r="M26" s="1"/>
      <c r="N26" s="1"/>
      <c r="O26" s="2"/>
      <c r="P26" s="2"/>
      <c r="Q26" s="1"/>
      <c r="R26" s="1"/>
      <c r="S26" s="1"/>
      <c r="T26" s="1"/>
      <c r="U26" s="120"/>
      <c r="AE26" s="118" t="s">
        <v>24</v>
      </c>
      <c r="BG26" s="18"/>
      <c r="BH26" s="18"/>
    </row>
    <row r="27" spans="1:60" x14ac:dyDescent="0.3">
      <c r="A27" s="88"/>
      <c r="B27" s="398"/>
      <c r="C27" s="114"/>
      <c r="D27" s="395"/>
      <c r="E27" s="396"/>
      <c r="F27" s="3"/>
      <c r="G27" s="3"/>
      <c r="H27" s="3"/>
      <c r="I27" s="121"/>
      <c r="J27" s="3"/>
      <c r="K27" s="3"/>
      <c r="L27" s="3"/>
      <c r="M27" s="3"/>
      <c r="N27" s="3"/>
      <c r="O27" s="4"/>
      <c r="P27" s="4"/>
      <c r="Q27" s="3"/>
      <c r="R27" s="3"/>
      <c r="S27" s="3"/>
      <c r="T27" s="3"/>
      <c r="U27" s="122"/>
      <c r="BG27" s="18"/>
      <c r="BH27" s="18"/>
    </row>
    <row r="28" spans="1:60" x14ac:dyDescent="0.3">
      <c r="A28" s="88"/>
      <c r="B28" s="398"/>
      <c r="C28" s="114"/>
      <c r="D28" s="395"/>
      <c r="E28" s="396"/>
      <c r="F28" s="123"/>
      <c r="G28" s="123"/>
      <c r="H28" s="123"/>
      <c r="I28" s="123"/>
      <c r="J28" s="123"/>
      <c r="K28" s="123"/>
      <c r="L28" s="123"/>
      <c r="M28" s="123"/>
      <c r="N28" s="123"/>
      <c r="O28" s="121"/>
      <c r="P28" s="123"/>
      <c r="Q28" s="123"/>
      <c r="R28" s="123"/>
      <c r="S28" s="123"/>
      <c r="T28" s="3"/>
      <c r="U28" s="122"/>
      <c r="BG28" s="18"/>
      <c r="BH28" s="18"/>
    </row>
    <row r="29" spans="1:60" x14ac:dyDescent="0.3">
      <c r="A29" s="88"/>
      <c r="B29" s="398"/>
      <c r="C29" s="114"/>
      <c r="D29" s="395"/>
      <c r="E29" s="396"/>
      <c r="F29" s="123"/>
      <c r="G29" s="123"/>
      <c r="H29" s="123"/>
      <c r="I29" s="123"/>
      <c r="J29" s="123"/>
      <c r="K29" s="123"/>
      <c r="L29" s="123"/>
      <c r="M29" s="123"/>
      <c r="N29" s="123"/>
      <c r="O29" s="121"/>
      <c r="P29" s="123"/>
      <c r="Q29" s="123"/>
      <c r="R29" s="123"/>
      <c r="S29" s="123"/>
      <c r="T29" s="3"/>
      <c r="U29" s="122"/>
      <c r="BG29" s="18"/>
      <c r="BH29" s="18"/>
    </row>
    <row r="30" spans="1:60" ht="17.25" thickBot="1" x14ac:dyDescent="0.35">
      <c r="A30" s="88"/>
      <c r="B30" s="398"/>
      <c r="C30" s="114"/>
      <c r="D30" s="415"/>
      <c r="E30" s="416"/>
      <c r="F30" s="125"/>
      <c r="G30" s="125"/>
      <c r="H30" s="125"/>
      <c r="I30" s="125"/>
      <c r="J30" s="125"/>
      <c r="K30" s="125"/>
      <c r="L30" s="125"/>
      <c r="M30" s="125"/>
      <c r="N30" s="125"/>
      <c r="O30" s="126"/>
      <c r="P30" s="125"/>
      <c r="Q30" s="125"/>
      <c r="R30" s="125"/>
      <c r="S30" s="125"/>
      <c r="T30" s="124"/>
      <c r="U30" s="127"/>
      <c r="BG30" s="18"/>
      <c r="BH30" s="18"/>
    </row>
    <row r="31" spans="1:60" ht="7.15" customHeight="1" x14ac:dyDescent="0.3">
      <c r="A31" s="88"/>
      <c r="B31" s="398"/>
      <c r="C31" s="114"/>
      <c r="D31" s="481"/>
      <c r="E31" s="481"/>
      <c r="F31" s="481"/>
      <c r="G31" s="481"/>
      <c r="H31" s="481"/>
      <c r="I31" s="481"/>
      <c r="J31" s="481"/>
      <c r="K31" s="481"/>
      <c r="L31" s="85"/>
      <c r="M31" s="128"/>
      <c r="N31" s="85"/>
      <c r="O31" s="85"/>
      <c r="P31" s="85"/>
      <c r="Q31" s="85"/>
      <c r="R31" s="85"/>
      <c r="S31" s="85"/>
      <c r="T31" s="16"/>
      <c r="BG31" s="18"/>
      <c r="BH31" s="18"/>
    </row>
    <row r="32" spans="1:60" x14ac:dyDescent="0.3">
      <c r="A32" s="88"/>
      <c r="B32" s="398"/>
      <c r="C32" s="114"/>
      <c r="D32" s="482" t="s">
        <v>49</v>
      </c>
      <c r="E32" s="482"/>
      <c r="F32" s="482"/>
      <c r="G32" s="482"/>
      <c r="H32" s="482"/>
      <c r="I32" s="482"/>
      <c r="J32" s="482"/>
      <c r="K32" s="482"/>
      <c r="L32" s="482"/>
      <c r="M32" s="482"/>
      <c r="N32" s="482"/>
      <c r="O32" s="85"/>
      <c r="P32" s="85"/>
      <c r="Q32" s="85"/>
      <c r="R32" s="85"/>
      <c r="S32" s="85"/>
      <c r="BG32" s="18"/>
      <c r="BH32" s="18"/>
    </row>
    <row r="33" spans="1:60" ht="29.25" customHeight="1" thickBot="1" x14ac:dyDescent="0.35">
      <c r="A33" s="88"/>
      <c r="B33" s="398"/>
      <c r="C33" s="114"/>
      <c r="D33" s="129"/>
      <c r="E33" s="129"/>
      <c r="F33" s="129"/>
      <c r="G33" s="129"/>
      <c r="H33" s="129"/>
      <c r="I33" s="129"/>
      <c r="J33" s="129"/>
      <c r="K33" s="129"/>
      <c r="L33" s="129"/>
      <c r="M33" s="129"/>
      <c r="N33" s="129"/>
      <c r="O33" s="129"/>
      <c r="P33" s="85"/>
      <c r="Q33" s="85"/>
      <c r="R33" s="85"/>
      <c r="S33" s="85"/>
      <c r="BG33" s="18"/>
      <c r="BH33" s="18"/>
    </row>
    <row r="34" spans="1:60" ht="29.25" customHeight="1" thickBot="1" x14ac:dyDescent="0.35">
      <c r="A34" s="88"/>
      <c r="B34" s="398"/>
      <c r="C34" s="114"/>
      <c r="D34" s="468" t="s">
        <v>53</v>
      </c>
      <c r="E34" s="469"/>
      <c r="F34" s="469"/>
      <c r="G34" s="469"/>
      <c r="H34" s="469"/>
      <c r="I34" s="469"/>
      <c r="J34" s="469"/>
      <c r="K34" s="469"/>
      <c r="L34" s="469"/>
      <c r="M34" s="469"/>
      <c r="N34" s="469"/>
      <c r="O34" s="469"/>
      <c r="P34" s="469"/>
      <c r="Q34" s="469"/>
      <c r="R34" s="469"/>
      <c r="S34" s="470"/>
      <c r="BG34" s="18"/>
      <c r="BH34" s="18"/>
    </row>
    <row r="35" spans="1:60" s="133" customFormat="1" ht="65.25" customHeight="1" thickBot="1" x14ac:dyDescent="0.3">
      <c r="A35" s="132"/>
      <c r="B35" s="398"/>
      <c r="C35" s="132"/>
      <c r="D35" s="130" t="s">
        <v>25</v>
      </c>
      <c r="E35" s="131" t="s">
        <v>20</v>
      </c>
      <c r="F35" s="131" t="s">
        <v>12</v>
      </c>
      <c r="G35" s="131" t="s">
        <v>13</v>
      </c>
      <c r="H35" s="131" t="s">
        <v>55</v>
      </c>
      <c r="I35" s="131" t="s">
        <v>13</v>
      </c>
      <c r="J35" s="131" t="s">
        <v>16</v>
      </c>
      <c r="K35" s="131" t="s">
        <v>17</v>
      </c>
      <c r="L35" s="131" t="s">
        <v>50</v>
      </c>
      <c r="M35" s="131" t="s">
        <v>51</v>
      </c>
      <c r="N35" s="131" t="s">
        <v>41</v>
      </c>
      <c r="O35" s="131" t="s">
        <v>37</v>
      </c>
      <c r="P35" s="131" t="s">
        <v>52</v>
      </c>
      <c r="Q35" s="469" t="s">
        <v>35</v>
      </c>
      <c r="R35" s="469"/>
      <c r="S35" s="470"/>
      <c r="AB35" s="134"/>
      <c r="BG35" s="135"/>
      <c r="BH35" s="135"/>
    </row>
    <row r="36" spans="1:60" ht="42.75" customHeight="1" x14ac:dyDescent="0.3">
      <c r="A36" s="88"/>
      <c r="B36" s="398"/>
      <c r="C36" s="114"/>
      <c r="D36" s="136"/>
      <c r="E36" s="119"/>
      <c r="F36" s="137"/>
      <c r="G36" s="119"/>
      <c r="H36" s="137"/>
      <c r="I36" s="119"/>
      <c r="J36" s="138"/>
      <c r="K36" s="138"/>
      <c r="L36" s="139"/>
      <c r="M36" s="140"/>
      <c r="N36" s="138"/>
      <c r="O36" s="141"/>
      <c r="P36" s="142"/>
      <c r="Q36" s="471"/>
      <c r="R36" s="472"/>
      <c r="S36" s="473"/>
      <c r="BG36" s="18"/>
      <c r="BH36" s="18"/>
    </row>
    <row r="37" spans="1:60" ht="29.25" customHeight="1" x14ac:dyDescent="0.3">
      <c r="A37" s="88"/>
      <c r="B37" s="398"/>
      <c r="C37" s="114"/>
      <c r="D37" s="143"/>
      <c r="E37" s="121"/>
      <c r="F37" s="144"/>
      <c r="G37" s="121"/>
      <c r="H37" s="144"/>
      <c r="I37" s="121"/>
      <c r="J37" s="145"/>
      <c r="K37" s="145"/>
      <c r="L37" s="146"/>
      <c r="M37" s="147"/>
      <c r="N37" s="145"/>
      <c r="O37" s="148"/>
      <c r="P37" s="149"/>
      <c r="Q37" s="474"/>
      <c r="R37" s="475"/>
      <c r="S37" s="476"/>
      <c r="BG37" s="18"/>
      <c r="BH37" s="18"/>
    </row>
    <row r="38" spans="1:60" ht="29.25" customHeight="1" x14ac:dyDescent="0.3">
      <c r="A38" s="88"/>
      <c r="B38" s="398"/>
      <c r="C38" s="114"/>
      <c r="D38" s="143"/>
      <c r="E38" s="121"/>
      <c r="F38" s="144"/>
      <c r="G38" s="121"/>
      <c r="H38" s="144"/>
      <c r="I38" s="121"/>
      <c r="J38" s="145"/>
      <c r="K38" s="145"/>
      <c r="L38" s="146"/>
      <c r="M38" s="147"/>
      <c r="N38" s="145"/>
      <c r="O38" s="148"/>
      <c r="P38" s="149"/>
      <c r="Q38" s="474"/>
      <c r="R38" s="475"/>
      <c r="S38" s="476"/>
      <c r="BG38" s="18"/>
      <c r="BH38" s="18"/>
    </row>
    <row r="39" spans="1:60" ht="29.25" customHeight="1" x14ac:dyDescent="0.3">
      <c r="A39" s="88"/>
      <c r="B39" s="398"/>
      <c r="C39" s="114"/>
      <c r="D39" s="143"/>
      <c r="E39" s="121"/>
      <c r="F39" s="144"/>
      <c r="G39" s="121"/>
      <c r="H39" s="144"/>
      <c r="I39" s="121"/>
      <c r="J39" s="144"/>
      <c r="K39" s="144"/>
      <c r="L39" s="146"/>
      <c r="M39" s="147"/>
      <c r="N39" s="145"/>
      <c r="O39" s="148"/>
      <c r="P39" s="149"/>
      <c r="Q39" s="474"/>
      <c r="R39" s="475"/>
      <c r="S39" s="476"/>
      <c r="BG39" s="18"/>
      <c r="BH39" s="18"/>
    </row>
    <row r="40" spans="1:60" ht="29.25" customHeight="1" thickBot="1" x14ac:dyDescent="0.35">
      <c r="A40" s="88"/>
      <c r="B40" s="398"/>
      <c r="C40" s="114"/>
      <c r="D40" s="150"/>
      <c r="E40" s="126"/>
      <c r="F40" s="151"/>
      <c r="G40" s="126"/>
      <c r="H40" s="151"/>
      <c r="I40" s="126"/>
      <c r="J40" s="151"/>
      <c r="K40" s="151"/>
      <c r="L40" s="152"/>
      <c r="M40" s="153"/>
      <c r="N40" s="154"/>
      <c r="O40" s="155"/>
      <c r="P40" s="156"/>
      <c r="Q40" s="477"/>
      <c r="R40" s="478"/>
      <c r="S40" s="479"/>
      <c r="BG40" s="18"/>
      <c r="BH40" s="18"/>
    </row>
    <row r="41" spans="1:60" ht="42" customHeight="1" x14ac:dyDescent="0.3">
      <c r="A41" s="88"/>
      <c r="B41" s="398"/>
      <c r="C41" s="114"/>
      <c r="D41" s="467" t="s">
        <v>180</v>
      </c>
      <c r="E41" s="467"/>
      <c r="F41" s="467"/>
      <c r="G41" s="467"/>
      <c r="H41" s="467"/>
      <c r="I41" s="467"/>
      <c r="J41" s="467"/>
      <c r="K41" s="467"/>
      <c r="N41" s="129"/>
      <c r="O41" s="129"/>
      <c r="P41" s="85"/>
      <c r="Q41" s="85"/>
      <c r="R41" s="85"/>
      <c r="S41" s="85"/>
      <c r="BG41" s="18"/>
      <c r="BH41" s="18"/>
    </row>
    <row r="42" spans="1:60" ht="6.95" customHeight="1" x14ac:dyDescent="0.3">
      <c r="A42" s="88"/>
      <c r="B42" s="398"/>
      <c r="C42" s="114"/>
      <c r="D42" s="96"/>
      <c r="E42" s="92"/>
      <c r="F42" s="92"/>
      <c r="G42" s="92"/>
      <c r="BG42" s="18"/>
      <c r="BH42" s="18"/>
    </row>
    <row r="43" spans="1:60" ht="14.45" customHeight="1" x14ac:dyDescent="0.3">
      <c r="A43" s="88"/>
      <c r="B43" s="398"/>
      <c r="C43" s="157"/>
      <c r="D43" s="107"/>
      <c r="E43" s="107"/>
      <c r="F43" s="107"/>
      <c r="G43" s="107"/>
      <c r="BG43" s="18"/>
      <c r="BH43" s="18"/>
    </row>
    <row r="44" spans="1:60" ht="27.75" customHeight="1" thickBot="1" x14ac:dyDescent="0.35">
      <c r="A44" s="88"/>
      <c r="B44" s="398"/>
      <c r="C44" s="157"/>
      <c r="D44" s="401" t="s">
        <v>173</v>
      </c>
      <c r="E44" s="401"/>
      <c r="F44" s="401"/>
      <c r="G44" s="401"/>
      <c r="H44" s="401"/>
      <c r="I44" s="401"/>
      <c r="J44" s="401"/>
      <c r="K44" s="158"/>
      <c r="L44" s="158"/>
      <c r="T44" s="23"/>
      <c r="BG44" s="18"/>
      <c r="BH44" s="18"/>
    </row>
    <row r="45" spans="1:60" ht="21" customHeight="1" thickBot="1" x14ac:dyDescent="0.35">
      <c r="A45" s="88"/>
      <c r="B45" s="398"/>
      <c r="C45" s="157"/>
      <c r="D45" s="385" t="s">
        <v>54</v>
      </c>
      <c r="E45" s="386" t="s">
        <v>56</v>
      </c>
      <c r="F45" s="386" t="s">
        <v>25</v>
      </c>
      <c r="G45" s="386" t="s">
        <v>20</v>
      </c>
      <c r="H45" s="386" t="s">
        <v>41</v>
      </c>
      <c r="I45" s="386" t="s">
        <v>37</v>
      </c>
      <c r="J45" s="387" t="s">
        <v>172</v>
      </c>
      <c r="K45" s="459" t="s">
        <v>63</v>
      </c>
      <c r="L45" s="459"/>
      <c r="M45" s="459"/>
      <c r="N45" s="460"/>
      <c r="O45" s="466" t="s">
        <v>61</v>
      </c>
      <c r="P45" s="459"/>
      <c r="Q45" s="459"/>
      <c r="R45" s="460"/>
      <c r="S45" s="466" t="s">
        <v>62</v>
      </c>
      <c r="T45" s="459"/>
      <c r="U45" s="459"/>
      <c r="V45" s="460"/>
      <c r="W45" s="459" t="s">
        <v>64</v>
      </c>
      <c r="X45" s="459"/>
      <c r="Y45" s="459"/>
      <c r="Z45" s="460"/>
      <c r="AA45" s="459" t="s">
        <v>65</v>
      </c>
      <c r="AB45" s="459"/>
      <c r="AC45" s="459"/>
      <c r="AD45" s="460"/>
      <c r="AE45" s="450" t="s">
        <v>66</v>
      </c>
      <c r="AF45" s="451"/>
      <c r="AG45" s="451"/>
      <c r="AH45" s="451"/>
      <c r="AI45" s="452"/>
      <c r="BG45" s="18"/>
      <c r="BH45" s="18"/>
    </row>
    <row r="46" spans="1:60" ht="18.75" customHeight="1" x14ac:dyDescent="0.3">
      <c r="A46" s="88"/>
      <c r="B46" s="398"/>
      <c r="C46" s="157"/>
      <c r="D46" s="388"/>
      <c r="E46" s="389"/>
      <c r="F46" s="389"/>
      <c r="G46" s="389"/>
      <c r="H46" s="389"/>
      <c r="I46" s="389"/>
      <c r="J46" s="390"/>
      <c r="K46" s="461">
        <v>0.2</v>
      </c>
      <c r="L46" s="457"/>
      <c r="M46" s="457"/>
      <c r="N46" s="458"/>
      <c r="O46" s="461">
        <v>0.05</v>
      </c>
      <c r="P46" s="457"/>
      <c r="Q46" s="457"/>
      <c r="R46" s="458"/>
      <c r="S46" s="461">
        <v>0.25</v>
      </c>
      <c r="T46" s="457"/>
      <c r="U46" s="457"/>
      <c r="V46" s="458"/>
      <c r="W46" s="457">
        <v>0.25</v>
      </c>
      <c r="X46" s="457"/>
      <c r="Y46" s="457"/>
      <c r="Z46" s="458"/>
      <c r="AA46" s="457">
        <v>0.25</v>
      </c>
      <c r="AB46" s="457"/>
      <c r="AC46" s="457"/>
      <c r="AD46" s="458"/>
      <c r="AE46" s="453" t="s">
        <v>57</v>
      </c>
      <c r="AF46" s="454" t="s">
        <v>58</v>
      </c>
      <c r="AG46" s="454" t="s">
        <v>59</v>
      </c>
      <c r="AH46" s="454" t="s">
        <v>60</v>
      </c>
      <c r="AI46" s="455" t="s">
        <v>30</v>
      </c>
      <c r="BG46" s="18"/>
      <c r="BH46" s="18"/>
    </row>
    <row r="47" spans="1:60" ht="19.5" customHeight="1" thickBot="1" x14ac:dyDescent="0.35">
      <c r="A47" s="88"/>
      <c r="B47" s="398"/>
      <c r="C47" s="157"/>
      <c r="D47" s="391"/>
      <c r="E47" s="392"/>
      <c r="F47" s="392"/>
      <c r="G47" s="392"/>
      <c r="H47" s="392"/>
      <c r="I47" s="392"/>
      <c r="J47" s="462"/>
      <c r="K47" s="159" t="s">
        <v>57</v>
      </c>
      <c r="L47" s="160" t="s">
        <v>58</v>
      </c>
      <c r="M47" s="160" t="s">
        <v>59</v>
      </c>
      <c r="N47" s="161" t="s">
        <v>60</v>
      </c>
      <c r="O47" s="159" t="s">
        <v>57</v>
      </c>
      <c r="P47" s="160" t="s">
        <v>58</v>
      </c>
      <c r="Q47" s="160" t="s">
        <v>59</v>
      </c>
      <c r="R47" s="161" t="s">
        <v>60</v>
      </c>
      <c r="S47" s="159" t="s">
        <v>57</v>
      </c>
      <c r="T47" s="160" t="s">
        <v>58</v>
      </c>
      <c r="U47" s="160" t="s">
        <v>59</v>
      </c>
      <c r="V47" s="161" t="s">
        <v>60</v>
      </c>
      <c r="W47" s="162" t="s">
        <v>57</v>
      </c>
      <c r="X47" s="160" t="s">
        <v>58</v>
      </c>
      <c r="Y47" s="160" t="s">
        <v>59</v>
      </c>
      <c r="Z47" s="161" t="s">
        <v>60</v>
      </c>
      <c r="AA47" s="162" t="s">
        <v>57</v>
      </c>
      <c r="AB47" s="160" t="s">
        <v>58</v>
      </c>
      <c r="AC47" s="160" t="s">
        <v>59</v>
      </c>
      <c r="AD47" s="161" t="s">
        <v>60</v>
      </c>
      <c r="AE47" s="453"/>
      <c r="AF47" s="454"/>
      <c r="AG47" s="454"/>
      <c r="AH47" s="454"/>
      <c r="AI47" s="456"/>
      <c r="BG47" s="18"/>
      <c r="BH47" s="18"/>
    </row>
    <row r="48" spans="1:60" ht="14.45" customHeight="1" x14ac:dyDescent="0.3">
      <c r="A48" s="88"/>
      <c r="B48" s="398"/>
      <c r="C48" s="157"/>
      <c r="D48" s="163" t="str">
        <f>IFERROR((VLOOKUP(F48,$D$35:$P$40,5,FALSE)),"")</f>
        <v/>
      </c>
      <c r="E48" s="164" t="str">
        <f>IFERROR((VLOOKUP(F48,$D$35:$P$40,6,FALSE)),"")</f>
        <v/>
      </c>
      <c r="F48" s="165"/>
      <c r="G48" s="166" t="str">
        <f>IFERROR((VLOOKUP(F48,$D$35:$P$40,2,FALSE)),"")</f>
        <v/>
      </c>
      <c r="H48" s="166" t="str">
        <f>IFERROR((VLOOKUP(F48,$D$35:$P$40,11,FALSE)),"")</f>
        <v/>
      </c>
      <c r="I48" s="166" t="str">
        <f>IFERROR((VLOOKUP(F48,$D$35:$P$40,12,FALSE)),"")</f>
        <v/>
      </c>
      <c r="J48" s="181" t="str">
        <f t="shared" ref="J48:J53" si="0">IFERROR((VLOOKUP(F48,$D$35:$P$40,13,FALSE)),"")</f>
        <v/>
      </c>
      <c r="K48" s="167"/>
      <c r="L48" s="168"/>
      <c r="M48" s="168"/>
      <c r="N48" s="169"/>
      <c r="O48" s="170"/>
      <c r="P48" s="171"/>
      <c r="Q48" s="171"/>
      <c r="R48" s="172"/>
      <c r="S48" s="173"/>
      <c r="T48" s="174"/>
      <c r="U48" s="174"/>
      <c r="V48" s="175"/>
      <c r="W48" s="173"/>
      <c r="X48" s="174"/>
      <c r="Y48" s="174"/>
      <c r="Z48" s="175"/>
      <c r="AA48" s="173"/>
      <c r="AB48" s="174"/>
      <c r="AC48" s="174"/>
      <c r="AD48" s="175"/>
      <c r="AE48" s="176">
        <f>+K48+O48+S48+W48+AA48</f>
        <v>0</v>
      </c>
      <c r="AF48" s="177">
        <f t="shared" ref="AF48:AH48" si="1">+L48+P48+T48+X48+AB48</f>
        <v>0</v>
      </c>
      <c r="AG48" s="177">
        <f t="shared" si="1"/>
        <v>0</v>
      </c>
      <c r="AH48" s="178">
        <f t="shared" si="1"/>
        <v>0</v>
      </c>
      <c r="AI48" s="179" t="str">
        <f>IFERROR((IF((SUM(AE48:AH48)+J48)&gt;100%,"ERROR",(SUM(AE48:AH48)+J48))),"")</f>
        <v/>
      </c>
      <c r="BG48" s="18"/>
      <c r="BH48" s="18"/>
    </row>
    <row r="49" spans="1:60" ht="14.45" customHeight="1" x14ac:dyDescent="0.3">
      <c r="A49" s="88"/>
      <c r="B49" s="398"/>
      <c r="C49" s="157"/>
      <c r="D49" s="163" t="str">
        <f t="shared" ref="D49:D53" si="2">IFERROR((VLOOKUP(F49,$D$35:$P$40,5,FALSE)),"")</f>
        <v/>
      </c>
      <c r="E49" s="164" t="str">
        <f t="shared" ref="E49:E53" si="3">IFERROR((VLOOKUP(F49,$D$35:$P$40,6,FALSE)),"")</f>
        <v/>
      </c>
      <c r="F49" s="165"/>
      <c r="G49" s="166" t="str">
        <f t="shared" ref="G49:G53" si="4">IFERROR((VLOOKUP(F49,$D$35:$P$40,2,FALSE)),"")</f>
        <v/>
      </c>
      <c r="H49" s="166" t="str">
        <f t="shared" ref="H49:H53" si="5">IFERROR((VLOOKUP(F49,$D$35:$P$40,11,FALSE)),"")</f>
        <v/>
      </c>
      <c r="I49" s="180" t="str">
        <f t="shared" ref="I49:I53" si="6">IFERROR((VLOOKUP(F49,$D$35:$P$40,12,FALSE)),"")</f>
        <v/>
      </c>
      <c r="J49" s="181" t="str">
        <f t="shared" si="0"/>
        <v/>
      </c>
      <c r="K49" s="182"/>
      <c r="L49" s="183"/>
      <c r="M49" s="183"/>
      <c r="N49" s="184"/>
      <c r="O49" s="185"/>
      <c r="P49" s="174"/>
      <c r="Q49" s="174"/>
      <c r="R49" s="175"/>
      <c r="S49" s="173"/>
      <c r="T49" s="174"/>
      <c r="U49" s="174"/>
      <c r="V49" s="175"/>
      <c r="W49" s="173"/>
      <c r="X49" s="174"/>
      <c r="Y49" s="174"/>
      <c r="Z49" s="175"/>
      <c r="AA49" s="173"/>
      <c r="AB49" s="174"/>
      <c r="AC49" s="174"/>
      <c r="AD49" s="175"/>
      <c r="AE49" s="186">
        <f t="shared" ref="AE49:AE53" si="7">+K49+O49+S49+W49+AA49</f>
        <v>0</v>
      </c>
      <c r="AF49" s="187">
        <f t="shared" ref="AF49:AF53" si="8">+L49+P49+T49+X49+AB49</f>
        <v>0</v>
      </c>
      <c r="AG49" s="187">
        <f t="shared" ref="AG49:AG53" si="9">+M49+Q49+U49+Y49+AC49</f>
        <v>0</v>
      </c>
      <c r="AH49" s="188">
        <f t="shared" ref="AH49:AH53" si="10">+N49+R49+V49+Z49+AD49</f>
        <v>0</v>
      </c>
      <c r="AI49" s="189">
        <f t="shared" ref="AI49:AI53" si="11">IFERROR((IF((SUM(AE49:AH49)+R49)&gt;100%,"ERROR",(SUM(AE49:AH49)+R49))),"")</f>
        <v>0</v>
      </c>
      <c r="BG49" s="18"/>
      <c r="BH49" s="18"/>
    </row>
    <row r="50" spans="1:60" ht="14.45" customHeight="1" x14ac:dyDescent="0.3">
      <c r="A50" s="88"/>
      <c r="B50" s="398"/>
      <c r="C50" s="157"/>
      <c r="D50" s="163" t="str">
        <f t="shared" si="2"/>
        <v/>
      </c>
      <c r="E50" s="164" t="str">
        <f t="shared" si="3"/>
        <v/>
      </c>
      <c r="F50" s="165"/>
      <c r="G50" s="166" t="str">
        <f t="shared" si="4"/>
        <v/>
      </c>
      <c r="H50" s="166" t="str">
        <f t="shared" si="5"/>
        <v/>
      </c>
      <c r="I50" s="180" t="str">
        <f t="shared" si="6"/>
        <v/>
      </c>
      <c r="J50" s="181" t="str">
        <f t="shared" si="0"/>
        <v/>
      </c>
      <c r="K50" s="182"/>
      <c r="L50" s="183"/>
      <c r="M50" s="183"/>
      <c r="N50" s="184"/>
      <c r="O50" s="185"/>
      <c r="P50" s="174"/>
      <c r="Q50" s="174"/>
      <c r="R50" s="175"/>
      <c r="S50" s="173"/>
      <c r="T50" s="174"/>
      <c r="U50" s="174"/>
      <c r="V50" s="175"/>
      <c r="W50" s="173"/>
      <c r="X50" s="174"/>
      <c r="Y50" s="174"/>
      <c r="Z50" s="175"/>
      <c r="AA50" s="173"/>
      <c r="AB50" s="174"/>
      <c r="AC50" s="174"/>
      <c r="AD50" s="175"/>
      <c r="AE50" s="186">
        <f t="shared" si="7"/>
        <v>0</v>
      </c>
      <c r="AF50" s="187">
        <f t="shared" si="8"/>
        <v>0</v>
      </c>
      <c r="AG50" s="187">
        <f t="shared" si="9"/>
        <v>0</v>
      </c>
      <c r="AH50" s="188">
        <f t="shared" si="10"/>
        <v>0</v>
      </c>
      <c r="AI50" s="189">
        <f t="shared" si="11"/>
        <v>0</v>
      </c>
      <c r="BG50" s="18"/>
      <c r="BH50" s="18"/>
    </row>
    <row r="51" spans="1:60" ht="14.45" customHeight="1" x14ac:dyDescent="0.3">
      <c r="A51" s="88"/>
      <c r="B51" s="398"/>
      <c r="C51" s="157"/>
      <c r="D51" s="163" t="str">
        <f t="shared" si="2"/>
        <v/>
      </c>
      <c r="E51" s="164" t="str">
        <f t="shared" si="3"/>
        <v/>
      </c>
      <c r="F51" s="165"/>
      <c r="G51" s="166" t="str">
        <f t="shared" si="4"/>
        <v/>
      </c>
      <c r="H51" s="166" t="str">
        <f t="shared" si="5"/>
        <v/>
      </c>
      <c r="I51" s="180" t="str">
        <f t="shared" si="6"/>
        <v/>
      </c>
      <c r="J51" s="181" t="str">
        <f t="shared" si="0"/>
        <v/>
      </c>
      <c r="K51" s="182"/>
      <c r="L51" s="183"/>
      <c r="M51" s="183"/>
      <c r="N51" s="184"/>
      <c r="O51" s="185"/>
      <c r="P51" s="174"/>
      <c r="Q51" s="174"/>
      <c r="R51" s="175"/>
      <c r="S51" s="173"/>
      <c r="T51" s="174"/>
      <c r="U51" s="174"/>
      <c r="V51" s="175"/>
      <c r="W51" s="173"/>
      <c r="X51" s="174"/>
      <c r="Y51" s="174"/>
      <c r="Z51" s="175"/>
      <c r="AA51" s="173"/>
      <c r="AB51" s="174"/>
      <c r="AC51" s="174"/>
      <c r="AD51" s="175"/>
      <c r="AE51" s="186">
        <f t="shared" si="7"/>
        <v>0</v>
      </c>
      <c r="AF51" s="187">
        <f t="shared" si="8"/>
        <v>0</v>
      </c>
      <c r="AG51" s="187">
        <f>+M51+Q51+U51+Y51+AC51</f>
        <v>0</v>
      </c>
      <c r="AH51" s="188">
        <f t="shared" si="10"/>
        <v>0</v>
      </c>
      <c r="AI51" s="189">
        <f t="shared" si="11"/>
        <v>0</v>
      </c>
      <c r="BG51" s="18"/>
      <c r="BH51" s="18"/>
    </row>
    <row r="52" spans="1:60" ht="14.45" customHeight="1" x14ac:dyDescent="0.3">
      <c r="A52" s="88"/>
      <c r="B52" s="398"/>
      <c r="C52" s="157"/>
      <c r="D52" s="163" t="str">
        <f t="shared" si="2"/>
        <v/>
      </c>
      <c r="E52" s="164" t="str">
        <f t="shared" si="3"/>
        <v/>
      </c>
      <c r="F52" s="165"/>
      <c r="G52" s="166" t="str">
        <f t="shared" si="4"/>
        <v/>
      </c>
      <c r="H52" s="166" t="str">
        <f t="shared" si="5"/>
        <v/>
      </c>
      <c r="I52" s="180" t="str">
        <f t="shared" si="6"/>
        <v/>
      </c>
      <c r="J52" s="181" t="str">
        <f t="shared" si="0"/>
        <v/>
      </c>
      <c r="K52" s="182"/>
      <c r="L52" s="183"/>
      <c r="M52" s="183"/>
      <c r="N52" s="184"/>
      <c r="O52" s="185"/>
      <c r="P52" s="174"/>
      <c r="Q52" s="174"/>
      <c r="R52" s="175"/>
      <c r="S52" s="173"/>
      <c r="T52" s="174"/>
      <c r="U52" s="174"/>
      <c r="V52" s="175"/>
      <c r="W52" s="173"/>
      <c r="X52" s="174"/>
      <c r="Y52" s="174"/>
      <c r="Z52" s="175"/>
      <c r="AA52" s="173"/>
      <c r="AB52" s="174"/>
      <c r="AC52" s="174"/>
      <c r="AD52" s="175"/>
      <c r="AE52" s="186">
        <f t="shared" si="7"/>
        <v>0</v>
      </c>
      <c r="AF52" s="187">
        <f t="shared" si="8"/>
        <v>0</v>
      </c>
      <c r="AG52" s="187">
        <f t="shared" si="9"/>
        <v>0</v>
      </c>
      <c r="AH52" s="188">
        <f t="shared" si="10"/>
        <v>0</v>
      </c>
      <c r="AI52" s="189">
        <f t="shared" si="11"/>
        <v>0</v>
      </c>
      <c r="BG52" s="18"/>
      <c r="BH52" s="18"/>
    </row>
    <row r="53" spans="1:60" ht="14.45" customHeight="1" thickBot="1" x14ac:dyDescent="0.35">
      <c r="A53" s="88"/>
      <c r="B53" s="398"/>
      <c r="C53" s="157"/>
      <c r="D53" s="190" t="str">
        <f t="shared" si="2"/>
        <v/>
      </c>
      <c r="E53" s="191" t="str">
        <f t="shared" si="3"/>
        <v/>
      </c>
      <c r="F53" s="192"/>
      <c r="G53" s="193" t="str">
        <f t="shared" si="4"/>
        <v/>
      </c>
      <c r="H53" s="193" t="str">
        <f t="shared" si="5"/>
        <v/>
      </c>
      <c r="I53" s="193" t="str">
        <f t="shared" si="6"/>
        <v/>
      </c>
      <c r="J53" s="194" t="str">
        <f t="shared" si="0"/>
        <v/>
      </c>
      <c r="K53" s="195"/>
      <c r="L53" s="196"/>
      <c r="M53" s="196"/>
      <c r="N53" s="197"/>
      <c r="O53" s="185"/>
      <c r="P53" s="174"/>
      <c r="Q53" s="174"/>
      <c r="R53" s="175"/>
      <c r="S53" s="173"/>
      <c r="T53" s="174"/>
      <c r="U53" s="174"/>
      <c r="V53" s="175"/>
      <c r="W53" s="173"/>
      <c r="X53" s="174"/>
      <c r="Y53" s="174"/>
      <c r="Z53" s="175"/>
      <c r="AA53" s="173"/>
      <c r="AB53" s="174"/>
      <c r="AC53" s="174"/>
      <c r="AD53" s="175"/>
      <c r="AE53" s="198">
        <f t="shared" si="7"/>
        <v>0</v>
      </c>
      <c r="AF53" s="199">
        <f t="shared" si="8"/>
        <v>0</v>
      </c>
      <c r="AG53" s="199">
        <f t="shared" si="9"/>
        <v>0</v>
      </c>
      <c r="AH53" s="200">
        <f t="shared" si="10"/>
        <v>0</v>
      </c>
      <c r="AI53" s="201">
        <f t="shared" si="11"/>
        <v>0</v>
      </c>
      <c r="BG53" s="18"/>
      <c r="BH53" s="18"/>
    </row>
    <row r="54" spans="1:60" ht="14.45" customHeight="1" thickBot="1" x14ac:dyDescent="0.35">
      <c r="A54" s="88"/>
      <c r="B54" s="398"/>
      <c r="C54" s="157"/>
      <c r="D54" s="447" t="s">
        <v>42</v>
      </c>
      <c r="E54" s="448"/>
      <c r="F54" s="448"/>
      <c r="G54" s="448"/>
      <c r="H54" s="448"/>
      <c r="I54" s="448"/>
      <c r="J54" s="449"/>
      <c r="K54" s="202" t="str">
        <f t="shared" ref="K54:R54" si="12">IFERROR((AVERAGE(K48:K53)),"")</f>
        <v/>
      </c>
      <c r="L54" s="203" t="str">
        <f t="shared" si="12"/>
        <v/>
      </c>
      <c r="M54" s="203" t="str">
        <f t="shared" si="12"/>
        <v/>
      </c>
      <c r="N54" s="204" t="str">
        <f t="shared" si="12"/>
        <v/>
      </c>
      <c r="O54" s="202" t="str">
        <f t="shared" si="12"/>
        <v/>
      </c>
      <c r="P54" s="203" t="str">
        <f t="shared" si="12"/>
        <v/>
      </c>
      <c r="Q54" s="203" t="str">
        <f t="shared" si="12"/>
        <v/>
      </c>
      <c r="R54" s="204" t="str">
        <f t="shared" si="12"/>
        <v/>
      </c>
      <c r="S54" s="205" t="str">
        <f t="shared" ref="S54:AD54" si="13">IFERROR((AVERAGE(S48:S53)),"")</f>
        <v/>
      </c>
      <c r="T54" s="203" t="str">
        <f t="shared" si="13"/>
        <v/>
      </c>
      <c r="U54" s="203" t="str">
        <f t="shared" si="13"/>
        <v/>
      </c>
      <c r="V54" s="204" t="str">
        <f t="shared" si="13"/>
        <v/>
      </c>
      <c r="W54" s="205" t="str">
        <f t="shared" si="13"/>
        <v/>
      </c>
      <c r="X54" s="203" t="str">
        <f t="shared" si="13"/>
        <v/>
      </c>
      <c r="Y54" s="203" t="str">
        <f t="shared" si="13"/>
        <v/>
      </c>
      <c r="Z54" s="204" t="str">
        <f t="shared" si="13"/>
        <v/>
      </c>
      <c r="AA54" s="205" t="str">
        <f t="shared" si="13"/>
        <v/>
      </c>
      <c r="AB54" s="203" t="str">
        <f t="shared" si="13"/>
        <v/>
      </c>
      <c r="AC54" s="203" t="str">
        <f t="shared" si="13"/>
        <v/>
      </c>
      <c r="AD54" s="204" t="str">
        <f t="shared" si="13"/>
        <v/>
      </c>
      <c r="AE54" s="206" t="str">
        <f>IFERROR(AVERAGEIF(AE48:AE53,"&gt;0"),"")</f>
        <v/>
      </c>
      <c r="AF54" s="207" t="str">
        <f t="shared" ref="AF54:AH54" si="14">IFERROR(AVERAGEIF(AF48:AF53,"&gt;0"),"")</f>
        <v/>
      </c>
      <c r="AG54" s="207" t="str">
        <f t="shared" si="14"/>
        <v/>
      </c>
      <c r="AH54" s="208" t="str">
        <f t="shared" si="14"/>
        <v/>
      </c>
      <c r="AI54" s="209"/>
      <c r="BG54" s="18"/>
      <c r="BH54" s="18"/>
    </row>
    <row r="55" spans="1:60" ht="14.45" customHeight="1" x14ac:dyDescent="0.3">
      <c r="A55" s="88"/>
      <c r="B55" s="398"/>
      <c r="C55" s="157"/>
      <c r="D55" s="210"/>
      <c r="E55" s="210"/>
      <c r="F55" s="210"/>
      <c r="G55" s="210"/>
      <c r="H55" s="211"/>
      <c r="I55" s="211"/>
      <c r="J55" s="211"/>
      <c r="K55" s="211"/>
      <c r="L55" s="19"/>
      <c r="M55" s="20"/>
      <c r="T55" s="16"/>
      <c r="BG55" s="18"/>
      <c r="BH55" s="18"/>
    </row>
    <row r="56" spans="1:60" ht="34.5" customHeight="1" x14ac:dyDescent="0.3">
      <c r="A56" s="88"/>
      <c r="B56" s="398"/>
      <c r="C56" s="157"/>
      <c r="D56" s="541" t="s">
        <v>190</v>
      </c>
      <c r="E56" s="541"/>
      <c r="F56" s="541"/>
      <c r="G56" s="541"/>
      <c r="H56" s="541"/>
      <c r="I56" s="541"/>
      <c r="J56" s="541"/>
      <c r="K56" s="541"/>
      <c r="L56" s="541"/>
      <c r="M56" s="541"/>
      <c r="N56" s="541"/>
      <c r="O56" s="541"/>
      <c r="P56" s="541"/>
      <c r="Q56" s="541"/>
      <c r="R56" s="541"/>
      <c r="S56" s="541"/>
      <c r="T56" s="541"/>
      <c r="U56" s="541"/>
      <c r="V56" s="541"/>
      <c r="W56" s="541"/>
      <c r="X56" s="541"/>
      <c r="Y56" s="541"/>
      <c r="Z56" s="541"/>
      <c r="AA56" s="541"/>
      <c r="AB56" s="541"/>
      <c r="AC56" s="541"/>
      <c r="AD56" s="541"/>
      <c r="BG56" s="18"/>
      <c r="BH56" s="18"/>
    </row>
    <row r="57" spans="1:60" ht="30" customHeight="1" x14ac:dyDescent="0.3">
      <c r="A57" s="88"/>
      <c r="B57" s="398"/>
      <c r="C57" s="157"/>
      <c r="D57" s="400" t="s">
        <v>43</v>
      </c>
      <c r="E57" s="400"/>
      <c r="F57" s="400"/>
      <c r="G57" s="400"/>
      <c r="H57" s="400"/>
      <c r="I57" s="400"/>
      <c r="J57" s="400"/>
      <c r="K57" s="400"/>
      <c r="L57" s="400"/>
      <c r="M57" s="400"/>
      <c r="N57" s="212"/>
      <c r="O57" s="212"/>
      <c r="P57" s="212"/>
      <c r="BG57" s="18"/>
      <c r="BH57" s="18"/>
    </row>
    <row r="58" spans="1:60" ht="16.5" customHeight="1" x14ac:dyDescent="0.3">
      <c r="A58" s="88"/>
      <c r="B58" s="398"/>
      <c r="C58" s="157"/>
      <c r="N58" s="212"/>
      <c r="O58" s="212"/>
      <c r="P58" s="212"/>
      <c r="BG58" s="18"/>
      <c r="BH58" s="18"/>
    </row>
    <row r="59" spans="1:60" ht="14.45" customHeight="1" thickBot="1" x14ac:dyDescent="0.35">
      <c r="A59" s="88"/>
      <c r="B59" s="398"/>
      <c r="C59" s="157"/>
      <c r="D59" s="401" t="s">
        <v>174</v>
      </c>
      <c r="E59" s="401"/>
      <c r="F59" s="401"/>
      <c r="G59" s="401"/>
      <c r="H59" s="401"/>
      <c r="I59" s="401"/>
      <c r="J59" s="401"/>
      <c r="K59" s="213"/>
      <c r="L59" s="212"/>
      <c r="M59" s="212"/>
      <c r="N59" s="212"/>
      <c r="O59" s="212"/>
      <c r="P59" s="212"/>
      <c r="BG59" s="18"/>
      <c r="BH59" s="18"/>
    </row>
    <row r="60" spans="1:60" ht="14.45" customHeight="1" x14ac:dyDescent="0.3">
      <c r="A60" s="88"/>
      <c r="B60" s="398"/>
      <c r="C60" s="157"/>
      <c r="D60" s="423" t="str">
        <f t="shared" ref="D60:J60" si="15">+D45</f>
        <v>Subzona Hidrográfica y/o Nivel Subsiguiente (NSS) (b)</v>
      </c>
      <c r="E60" s="426" t="str">
        <f t="shared" si="15"/>
        <v xml:space="preserve">Código </v>
      </c>
      <c r="F60" s="426" t="str">
        <f t="shared" si="15"/>
        <v>Nombre del cuerpo de agua priorizado</v>
      </c>
      <c r="G60" s="426" t="str">
        <f t="shared" si="15"/>
        <v xml:space="preserve">Tipo de Cuerpo de Agua </v>
      </c>
      <c r="H60" s="426" t="str">
        <f t="shared" si="15"/>
        <v>Proceso</v>
      </c>
      <c r="I60" s="426" t="str">
        <f t="shared" si="15"/>
        <v>Última Fase terminada</v>
      </c>
      <c r="J60" s="463" t="str">
        <f t="shared" si="15"/>
        <v>Porcentaje de avance</v>
      </c>
      <c r="K60" s="486" t="s">
        <v>63</v>
      </c>
      <c r="L60" s="407"/>
      <c r="M60" s="407"/>
      <c r="N60" s="407"/>
      <c r="O60" s="407"/>
      <c r="P60" s="407"/>
      <c r="Q60" s="407"/>
      <c r="R60" s="408"/>
      <c r="S60" s="406" t="s">
        <v>61</v>
      </c>
      <c r="T60" s="407"/>
      <c r="U60" s="407"/>
      <c r="V60" s="407"/>
      <c r="W60" s="407"/>
      <c r="X60" s="407"/>
      <c r="Y60" s="407"/>
      <c r="Z60" s="408"/>
      <c r="AA60" s="406" t="s">
        <v>62</v>
      </c>
      <c r="AB60" s="407"/>
      <c r="AC60" s="407"/>
      <c r="AD60" s="407"/>
      <c r="AE60" s="407"/>
      <c r="AF60" s="407"/>
      <c r="AG60" s="407"/>
      <c r="AH60" s="408"/>
      <c r="AI60" s="406" t="s">
        <v>64</v>
      </c>
      <c r="AJ60" s="407"/>
      <c r="AK60" s="407"/>
      <c r="AL60" s="407"/>
      <c r="AM60" s="407"/>
      <c r="AN60" s="407"/>
      <c r="AO60" s="407"/>
      <c r="AP60" s="408"/>
      <c r="AQ60" s="406" t="s">
        <v>65</v>
      </c>
      <c r="AR60" s="407"/>
      <c r="AS60" s="407"/>
      <c r="AT60" s="407"/>
      <c r="AU60" s="407"/>
      <c r="AV60" s="407"/>
      <c r="AW60" s="407"/>
      <c r="AX60" s="408"/>
      <c r="AY60" s="432" t="s">
        <v>67</v>
      </c>
      <c r="AZ60" s="433"/>
      <c r="BA60" s="433"/>
      <c r="BB60" s="433"/>
      <c r="BC60" s="434"/>
      <c r="BD60" s="432" t="s">
        <v>188</v>
      </c>
      <c r="BE60" s="433"/>
      <c r="BF60" s="434"/>
      <c r="BG60" s="18"/>
      <c r="BH60" s="18"/>
    </row>
    <row r="61" spans="1:60" ht="29.25" customHeight="1" x14ac:dyDescent="0.3">
      <c r="A61" s="88"/>
      <c r="B61" s="398"/>
      <c r="C61" s="157"/>
      <c r="D61" s="424"/>
      <c r="E61" s="427"/>
      <c r="F61" s="427"/>
      <c r="G61" s="427"/>
      <c r="H61" s="427"/>
      <c r="I61" s="427"/>
      <c r="J61" s="464"/>
      <c r="K61" s="485" t="s">
        <v>26</v>
      </c>
      <c r="L61" s="404"/>
      <c r="M61" s="404" t="s">
        <v>27</v>
      </c>
      <c r="N61" s="404"/>
      <c r="O61" s="404" t="s">
        <v>28</v>
      </c>
      <c r="P61" s="404"/>
      <c r="Q61" s="404" t="s">
        <v>29</v>
      </c>
      <c r="R61" s="405"/>
      <c r="S61" s="409" t="s">
        <v>26</v>
      </c>
      <c r="T61" s="404"/>
      <c r="U61" s="404" t="s">
        <v>27</v>
      </c>
      <c r="V61" s="404"/>
      <c r="W61" s="404" t="s">
        <v>28</v>
      </c>
      <c r="X61" s="404"/>
      <c r="Y61" s="404" t="s">
        <v>29</v>
      </c>
      <c r="Z61" s="405"/>
      <c r="AA61" s="409" t="s">
        <v>26</v>
      </c>
      <c r="AB61" s="404"/>
      <c r="AC61" s="404" t="s">
        <v>27</v>
      </c>
      <c r="AD61" s="404"/>
      <c r="AE61" s="404" t="s">
        <v>28</v>
      </c>
      <c r="AF61" s="404"/>
      <c r="AG61" s="404" t="s">
        <v>29</v>
      </c>
      <c r="AH61" s="405"/>
      <c r="AI61" s="409" t="s">
        <v>26</v>
      </c>
      <c r="AJ61" s="404"/>
      <c r="AK61" s="404" t="s">
        <v>27</v>
      </c>
      <c r="AL61" s="404"/>
      <c r="AM61" s="404" t="s">
        <v>28</v>
      </c>
      <c r="AN61" s="404"/>
      <c r="AO61" s="404" t="s">
        <v>29</v>
      </c>
      <c r="AP61" s="405"/>
      <c r="AQ61" s="409" t="s">
        <v>26</v>
      </c>
      <c r="AR61" s="404"/>
      <c r="AS61" s="404" t="s">
        <v>27</v>
      </c>
      <c r="AT61" s="404"/>
      <c r="AU61" s="404" t="s">
        <v>28</v>
      </c>
      <c r="AV61" s="404"/>
      <c r="AW61" s="404" t="s">
        <v>29</v>
      </c>
      <c r="AX61" s="405"/>
      <c r="AY61" s="435"/>
      <c r="AZ61" s="436"/>
      <c r="BA61" s="436"/>
      <c r="BB61" s="436"/>
      <c r="BC61" s="437"/>
      <c r="BD61" s="438"/>
      <c r="BE61" s="439"/>
      <c r="BF61" s="440"/>
      <c r="BG61" s="18"/>
      <c r="BH61" s="18"/>
    </row>
    <row r="62" spans="1:60" ht="67.5" customHeight="1" thickBot="1" x14ac:dyDescent="0.35">
      <c r="A62" s="88"/>
      <c r="B62" s="398"/>
      <c r="C62" s="157"/>
      <c r="D62" s="425"/>
      <c r="E62" s="428"/>
      <c r="F62" s="428"/>
      <c r="G62" s="428"/>
      <c r="H62" s="428"/>
      <c r="I62" s="428"/>
      <c r="J62" s="465"/>
      <c r="K62" s="214" t="s">
        <v>68</v>
      </c>
      <c r="L62" s="215" t="s">
        <v>26</v>
      </c>
      <c r="M62" s="215" t="s">
        <v>69</v>
      </c>
      <c r="N62" s="215" t="s">
        <v>70</v>
      </c>
      <c r="O62" s="215" t="s">
        <v>71</v>
      </c>
      <c r="P62" s="215" t="s">
        <v>28</v>
      </c>
      <c r="Q62" s="215" t="s">
        <v>72</v>
      </c>
      <c r="R62" s="216" t="s">
        <v>29</v>
      </c>
      <c r="S62" s="214" t="s">
        <v>68</v>
      </c>
      <c r="T62" s="215" t="s">
        <v>26</v>
      </c>
      <c r="U62" s="215" t="s">
        <v>69</v>
      </c>
      <c r="V62" s="215" t="s">
        <v>70</v>
      </c>
      <c r="W62" s="215" t="s">
        <v>71</v>
      </c>
      <c r="X62" s="215" t="s">
        <v>28</v>
      </c>
      <c r="Y62" s="215" t="s">
        <v>72</v>
      </c>
      <c r="Z62" s="216" t="s">
        <v>29</v>
      </c>
      <c r="AA62" s="214" t="s">
        <v>68</v>
      </c>
      <c r="AB62" s="215" t="s">
        <v>26</v>
      </c>
      <c r="AC62" s="215" t="s">
        <v>69</v>
      </c>
      <c r="AD62" s="215" t="s">
        <v>70</v>
      </c>
      <c r="AE62" s="215" t="s">
        <v>71</v>
      </c>
      <c r="AF62" s="215" t="s">
        <v>28</v>
      </c>
      <c r="AG62" s="215" t="s">
        <v>72</v>
      </c>
      <c r="AH62" s="216" t="s">
        <v>29</v>
      </c>
      <c r="AI62" s="214" t="s">
        <v>68</v>
      </c>
      <c r="AJ62" s="215" t="s">
        <v>26</v>
      </c>
      <c r="AK62" s="215" t="s">
        <v>69</v>
      </c>
      <c r="AL62" s="215" t="s">
        <v>70</v>
      </c>
      <c r="AM62" s="215" t="s">
        <v>71</v>
      </c>
      <c r="AN62" s="215" t="s">
        <v>28</v>
      </c>
      <c r="AO62" s="215" t="s">
        <v>72</v>
      </c>
      <c r="AP62" s="216" t="s">
        <v>29</v>
      </c>
      <c r="AQ62" s="214" t="s">
        <v>68</v>
      </c>
      <c r="AR62" s="215" t="s">
        <v>26</v>
      </c>
      <c r="AS62" s="215" t="s">
        <v>69</v>
      </c>
      <c r="AT62" s="215" t="s">
        <v>70</v>
      </c>
      <c r="AU62" s="215" t="s">
        <v>71</v>
      </c>
      <c r="AV62" s="215" t="s">
        <v>28</v>
      </c>
      <c r="AW62" s="215" t="s">
        <v>72</v>
      </c>
      <c r="AX62" s="216" t="s">
        <v>29</v>
      </c>
      <c r="AY62" s="159" t="s">
        <v>57</v>
      </c>
      <c r="AZ62" s="160" t="s">
        <v>58</v>
      </c>
      <c r="BA62" s="160" t="s">
        <v>59</v>
      </c>
      <c r="BB62" s="160" t="s">
        <v>60</v>
      </c>
      <c r="BC62" s="161" t="s">
        <v>30</v>
      </c>
      <c r="BD62" s="441"/>
      <c r="BE62" s="442"/>
      <c r="BF62" s="443"/>
      <c r="BG62" s="18"/>
      <c r="BH62" s="18"/>
    </row>
    <row r="63" spans="1:60" ht="14.45" customHeight="1" x14ac:dyDescent="0.3">
      <c r="A63" s="88"/>
      <c r="B63" s="398"/>
      <c r="C63" s="157"/>
      <c r="D63" s="217" t="str">
        <f>IFERROR(D48,"")</f>
        <v/>
      </c>
      <c r="E63" s="218" t="str">
        <f t="shared" ref="E63:J63" si="16">IFERROR(E48,"")</f>
        <v/>
      </c>
      <c r="F63" s="218">
        <f t="shared" si="16"/>
        <v>0</v>
      </c>
      <c r="G63" s="218" t="str">
        <f t="shared" si="16"/>
        <v/>
      </c>
      <c r="H63" s="218" t="str">
        <f t="shared" si="16"/>
        <v/>
      </c>
      <c r="I63" s="218" t="str">
        <f t="shared" si="16"/>
        <v/>
      </c>
      <c r="J63" s="219" t="str">
        <f t="shared" si="16"/>
        <v/>
      </c>
      <c r="K63" s="487"/>
      <c r="L63" s="488"/>
      <c r="M63" s="488"/>
      <c r="N63" s="488"/>
      <c r="O63" s="488"/>
      <c r="P63" s="488"/>
      <c r="Q63" s="488"/>
      <c r="R63" s="501"/>
      <c r="S63" s="489"/>
      <c r="T63" s="488"/>
      <c r="U63" s="488"/>
      <c r="V63" s="488"/>
      <c r="W63" s="488"/>
      <c r="X63" s="488"/>
      <c r="Y63" s="488"/>
      <c r="Z63" s="501"/>
      <c r="AA63" s="489"/>
      <c r="AB63" s="488"/>
      <c r="AC63" s="488"/>
      <c r="AD63" s="488"/>
      <c r="AE63" s="488"/>
      <c r="AF63" s="488"/>
      <c r="AG63" s="488"/>
      <c r="AH63" s="501"/>
      <c r="AI63" s="489"/>
      <c r="AJ63" s="488"/>
      <c r="AK63" s="488"/>
      <c r="AL63" s="488"/>
      <c r="AM63" s="488"/>
      <c r="AN63" s="488"/>
      <c r="AO63" s="488"/>
      <c r="AP63" s="501"/>
      <c r="AQ63" s="489"/>
      <c r="AR63" s="488"/>
      <c r="AS63" s="488"/>
      <c r="AT63" s="488"/>
      <c r="AU63" s="488"/>
      <c r="AV63" s="488"/>
      <c r="AW63" s="488"/>
      <c r="AX63" s="502"/>
      <c r="AY63" s="503">
        <f>+L63+T63+AB63+AJ63+AR63</f>
        <v>0</v>
      </c>
      <c r="AZ63" s="504">
        <f>+N63+V63+AD63+AL63+AT63</f>
        <v>0</v>
      </c>
      <c r="BA63" s="504">
        <f>+P63+X63+AF63+AN63+AV63</f>
        <v>0</v>
      </c>
      <c r="BB63" s="504">
        <f>+R63+Z63+AH63+AP63+AX63</f>
        <v>0</v>
      </c>
      <c r="BC63" s="505" t="str">
        <f>IFERROR((J63+SUM(K63:AX63)),"")</f>
        <v/>
      </c>
      <c r="BD63" s="444" t="str">
        <f>IF(BC63=100%,"ESCRIBA EL ACTO ADMINISTRATIVO DE ACOTAMIENTO",IF(BC63&lt;100%,"NO REPORTA ACTO ADMINISTRATIVO",""))</f>
        <v/>
      </c>
      <c r="BE63" s="445"/>
      <c r="BF63" s="446"/>
      <c r="BG63" s="18"/>
      <c r="BH63" s="18"/>
    </row>
    <row r="64" spans="1:60" ht="14.45" customHeight="1" x14ac:dyDescent="0.3">
      <c r="A64" s="88"/>
      <c r="B64" s="398"/>
      <c r="C64" s="157"/>
      <c r="D64" s="220" t="str">
        <f t="shared" ref="D64:J64" si="17">IFERROR(D49,"")</f>
        <v/>
      </c>
      <c r="E64" s="221" t="str">
        <f t="shared" si="17"/>
        <v/>
      </c>
      <c r="F64" s="221">
        <f>IFERROR(F49,"")</f>
        <v>0</v>
      </c>
      <c r="G64" s="221" t="str">
        <f t="shared" si="17"/>
        <v/>
      </c>
      <c r="H64" s="221" t="str">
        <f t="shared" si="17"/>
        <v/>
      </c>
      <c r="I64" s="221" t="str">
        <f t="shared" si="17"/>
        <v/>
      </c>
      <c r="J64" s="222" t="str">
        <f t="shared" si="17"/>
        <v/>
      </c>
      <c r="K64" s="490"/>
      <c r="L64" s="491"/>
      <c r="M64" s="491"/>
      <c r="N64" s="491"/>
      <c r="O64" s="506"/>
      <c r="P64" s="491"/>
      <c r="Q64" s="506"/>
      <c r="R64" s="492"/>
      <c r="S64" s="493"/>
      <c r="T64" s="491"/>
      <c r="U64" s="491"/>
      <c r="V64" s="491"/>
      <c r="W64" s="506"/>
      <c r="X64" s="491"/>
      <c r="Y64" s="506"/>
      <c r="Z64" s="492"/>
      <c r="AA64" s="493"/>
      <c r="AB64" s="491"/>
      <c r="AC64" s="491"/>
      <c r="AD64" s="491"/>
      <c r="AE64" s="506"/>
      <c r="AF64" s="491"/>
      <c r="AG64" s="506"/>
      <c r="AH64" s="492"/>
      <c r="AI64" s="493"/>
      <c r="AJ64" s="491"/>
      <c r="AK64" s="491"/>
      <c r="AL64" s="491"/>
      <c r="AM64" s="506"/>
      <c r="AN64" s="491"/>
      <c r="AO64" s="506"/>
      <c r="AP64" s="492"/>
      <c r="AQ64" s="493"/>
      <c r="AR64" s="491"/>
      <c r="AS64" s="491"/>
      <c r="AT64" s="491"/>
      <c r="AU64" s="506"/>
      <c r="AV64" s="491"/>
      <c r="AW64" s="506"/>
      <c r="AX64" s="494"/>
      <c r="AY64" s="507">
        <f t="shared" ref="AY64:AY67" si="18">+L64+T64+AB64+AJ64+AR64</f>
        <v>0</v>
      </c>
      <c r="AZ64" s="508">
        <f t="shared" ref="AZ64:AZ67" si="19">+N64+V64+AD64+AL64+AT64</f>
        <v>0</v>
      </c>
      <c r="BA64" s="508">
        <f t="shared" ref="BA64:BA67" si="20">+P64+X64+AF64+AN64+AV64</f>
        <v>0</v>
      </c>
      <c r="BB64" s="508">
        <f t="shared" ref="BB64:BB67" si="21">+R64+Z64+AH64+AP64+AX64</f>
        <v>0</v>
      </c>
      <c r="BC64" s="509" t="str">
        <f t="shared" ref="BC64:BC67" si="22">IFERROR((J64+SUM(AY64:BB64)),"")</f>
        <v/>
      </c>
      <c r="BD64" s="410" t="str">
        <f t="shared" ref="BD64:BD67" si="23">IF(BC64=100%,"ESCRIBA EL ACTO ADMINISTRATIVO DE ACOTAMIENTO",IF(BC64&lt;100%,"NO REPORTA ACTO ADMINISTRATIVO",""))</f>
        <v/>
      </c>
      <c r="BE64" s="410"/>
      <c r="BF64" s="411"/>
      <c r="BG64" s="18"/>
      <c r="BH64" s="18"/>
    </row>
    <row r="65" spans="1:60" ht="14.45" customHeight="1" x14ac:dyDescent="0.3">
      <c r="A65" s="88"/>
      <c r="B65" s="398"/>
      <c r="C65" s="157"/>
      <c r="D65" s="220" t="str">
        <f t="shared" ref="D65:J65" si="24">IFERROR(D50,"")</f>
        <v/>
      </c>
      <c r="E65" s="221" t="str">
        <f t="shared" si="24"/>
        <v/>
      </c>
      <c r="F65" s="221">
        <f t="shared" si="24"/>
        <v>0</v>
      </c>
      <c r="G65" s="221" t="str">
        <f t="shared" si="24"/>
        <v/>
      </c>
      <c r="H65" s="221" t="str">
        <f t="shared" si="24"/>
        <v/>
      </c>
      <c r="I65" s="221" t="str">
        <f t="shared" si="24"/>
        <v/>
      </c>
      <c r="J65" s="222" t="str">
        <f t="shared" si="24"/>
        <v/>
      </c>
      <c r="K65" s="490"/>
      <c r="L65" s="491"/>
      <c r="M65" s="491"/>
      <c r="N65" s="491"/>
      <c r="O65" s="506"/>
      <c r="P65" s="491"/>
      <c r="Q65" s="506"/>
      <c r="R65" s="492"/>
      <c r="S65" s="493"/>
      <c r="T65" s="491"/>
      <c r="U65" s="491"/>
      <c r="V65" s="491"/>
      <c r="W65" s="506"/>
      <c r="X65" s="491"/>
      <c r="Y65" s="506"/>
      <c r="Z65" s="492"/>
      <c r="AA65" s="493"/>
      <c r="AB65" s="491"/>
      <c r="AC65" s="491"/>
      <c r="AD65" s="491"/>
      <c r="AE65" s="506"/>
      <c r="AF65" s="491"/>
      <c r="AG65" s="506"/>
      <c r="AH65" s="492"/>
      <c r="AI65" s="493"/>
      <c r="AJ65" s="491"/>
      <c r="AK65" s="491"/>
      <c r="AL65" s="491"/>
      <c r="AM65" s="506"/>
      <c r="AN65" s="491"/>
      <c r="AO65" s="506"/>
      <c r="AP65" s="492"/>
      <c r="AQ65" s="493"/>
      <c r="AR65" s="491"/>
      <c r="AS65" s="491"/>
      <c r="AT65" s="491"/>
      <c r="AU65" s="506"/>
      <c r="AV65" s="491"/>
      <c r="AW65" s="506"/>
      <c r="AX65" s="494"/>
      <c r="AY65" s="507">
        <f t="shared" si="18"/>
        <v>0</v>
      </c>
      <c r="AZ65" s="508">
        <f t="shared" si="19"/>
        <v>0</v>
      </c>
      <c r="BA65" s="508">
        <f t="shared" si="20"/>
        <v>0</v>
      </c>
      <c r="BB65" s="508">
        <f t="shared" si="21"/>
        <v>0</v>
      </c>
      <c r="BC65" s="509" t="str">
        <f t="shared" si="22"/>
        <v/>
      </c>
      <c r="BD65" s="412" t="str">
        <f t="shared" si="23"/>
        <v/>
      </c>
      <c r="BE65" s="413"/>
      <c r="BF65" s="414"/>
      <c r="BG65" s="18"/>
      <c r="BH65" s="18"/>
    </row>
    <row r="66" spans="1:60" ht="14.45" customHeight="1" x14ac:dyDescent="0.3">
      <c r="A66" s="88"/>
      <c r="B66" s="398"/>
      <c r="C66" s="157"/>
      <c r="D66" s="220" t="str">
        <f t="shared" ref="D66:J66" si="25">IFERROR(D51,"")</f>
        <v/>
      </c>
      <c r="E66" s="221" t="str">
        <f t="shared" si="25"/>
        <v/>
      </c>
      <c r="F66" s="221">
        <f t="shared" si="25"/>
        <v>0</v>
      </c>
      <c r="G66" s="221" t="str">
        <f t="shared" si="25"/>
        <v/>
      </c>
      <c r="H66" s="221" t="str">
        <f t="shared" si="25"/>
        <v/>
      </c>
      <c r="I66" s="221" t="str">
        <f t="shared" si="25"/>
        <v/>
      </c>
      <c r="J66" s="222" t="str">
        <f t="shared" si="25"/>
        <v/>
      </c>
      <c r="K66" s="510"/>
      <c r="L66" s="495"/>
      <c r="M66" s="495"/>
      <c r="N66" s="495"/>
      <c r="O66" s="495"/>
      <c r="P66" s="495"/>
      <c r="Q66" s="495"/>
      <c r="R66" s="496"/>
      <c r="S66" s="511"/>
      <c r="T66" s="495"/>
      <c r="U66" s="495"/>
      <c r="V66" s="495"/>
      <c r="W66" s="495"/>
      <c r="X66" s="495"/>
      <c r="Y66" s="495"/>
      <c r="Z66" s="496"/>
      <c r="AA66" s="511"/>
      <c r="AB66" s="495"/>
      <c r="AC66" s="495"/>
      <c r="AD66" s="495"/>
      <c r="AE66" s="495"/>
      <c r="AF66" s="495"/>
      <c r="AG66" s="495"/>
      <c r="AH66" s="496"/>
      <c r="AI66" s="511"/>
      <c r="AJ66" s="495"/>
      <c r="AK66" s="495"/>
      <c r="AL66" s="495"/>
      <c r="AM66" s="495"/>
      <c r="AN66" s="495"/>
      <c r="AO66" s="495"/>
      <c r="AP66" s="496"/>
      <c r="AQ66" s="511"/>
      <c r="AR66" s="495"/>
      <c r="AS66" s="495"/>
      <c r="AT66" s="495"/>
      <c r="AU66" s="495"/>
      <c r="AV66" s="495"/>
      <c r="AW66" s="495"/>
      <c r="AX66" s="497"/>
      <c r="AY66" s="507">
        <f t="shared" si="18"/>
        <v>0</v>
      </c>
      <c r="AZ66" s="508">
        <f t="shared" si="19"/>
        <v>0</v>
      </c>
      <c r="BA66" s="508">
        <f t="shared" si="20"/>
        <v>0</v>
      </c>
      <c r="BB66" s="508">
        <f t="shared" si="21"/>
        <v>0</v>
      </c>
      <c r="BC66" s="509" t="str">
        <f t="shared" si="22"/>
        <v/>
      </c>
      <c r="BD66" s="412" t="str">
        <f t="shared" si="23"/>
        <v/>
      </c>
      <c r="BE66" s="413"/>
      <c r="BF66" s="414"/>
      <c r="BG66" s="18"/>
      <c r="BH66" s="18"/>
    </row>
    <row r="67" spans="1:60" ht="14.45" customHeight="1" thickBot="1" x14ac:dyDescent="0.35">
      <c r="A67" s="88"/>
      <c r="B67" s="398"/>
      <c r="C67" s="157"/>
      <c r="D67" s="223" t="str">
        <f t="shared" ref="D67:J67" si="26">IFERROR(D52,"")</f>
        <v/>
      </c>
      <c r="E67" s="224" t="str">
        <f t="shared" si="26"/>
        <v/>
      </c>
      <c r="F67" s="224">
        <f t="shared" si="26"/>
        <v>0</v>
      </c>
      <c r="G67" s="224" t="str">
        <f t="shared" si="26"/>
        <v/>
      </c>
      <c r="H67" s="224" t="str">
        <f t="shared" si="26"/>
        <v/>
      </c>
      <c r="I67" s="224" t="str">
        <f t="shared" si="26"/>
        <v/>
      </c>
      <c r="J67" s="225" t="str">
        <f t="shared" si="26"/>
        <v/>
      </c>
      <c r="K67" s="512"/>
      <c r="L67" s="498"/>
      <c r="M67" s="498"/>
      <c r="N67" s="498"/>
      <c r="O67" s="498"/>
      <c r="P67" s="498"/>
      <c r="Q67" s="498"/>
      <c r="R67" s="499"/>
      <c r="S67" s="513"/>
      <c r="T67" s="498"/>
      <c r="U67" s="498"/>
      <c r="V67" s="498"/>
      <c r="W67" s="498"/>
      <c r="X67" s="498"/>
      <c r="Y67" s="498"/>
      <c r="Z67" s="499"/>
      <c r="AA67" s="513"/>
      <c r="AB67" s="498"/>
      <c r="AC67" s="498"/>
      <c r="AD67" s="498"/>
      <c r="AE67" s="498"/>
      <c r="AF67" s="498"/>
      <c r="AG67" s="498"/>
      <c r="AH67" s="499"/>
      <c r="AI67" s="513"/>
      <c r="AJ67" s="498"/>
      <c r="AK67" s="498"/>
      <c r="AL67" s="498"/>
      <c r="AM67" s="498"/>
      <c r="AN67" s="498"/>
      <c r="AO67" s="498"/>
      <c r="AP67" s="499"/>
      <c r="AQ67" s="513"/>
      <c r="AR67" s="498"/>
      <c r="AS67" s="498"/>
      <c r="AT67" s="498"/>
      <c r="AU67" s="498"/>
      <c r="AV67" s="498"/>
      <c r="AW67" s="498"/>
      <c r="AX67" s="500"/>
      <c r="AY67" s="514">
        <f t="shared" si="18"/>
        <v>0</v>
      </c>
      <c r="AZ67" s="515">
        <f t="shared" si="19"/>
        <v>0</v>
      </c>
      <c r="BA67" s="515">
        <f t="shared" si="20"/>
        <v>0</v>
      </c>
      <c r="BB67" s="515">
        <f t="shared" si="21"/>
        <v>0</v>
      </c>
      <c r="BC67" s="516" t="str">
        <f t="shared" si="22"/>
        <v/>
      </c>
      <c r="BD67" s="429" t="str">
        <f t="shared" si="23"/>
        <v/>
      </c>
      <c r="BE67" s="430"/>
      <c r="BF67" s="431"/>
      <c r="BG67" s="18"/>
      <c r="BH67" s="18"/>
    </row>
    <row r="68" spans="1:60" ht="14.45" customHeight="1" thickBot="1" x14ac:dyDescent="0.35">
      <c r="A68" s="88"/>
      <c r="B68" s="398"/>
      <c r="C68" s="157"/>
      <c r="D68" s="562" t="s">
        <v>73</v>
      </c>
      <c r="E68" s="563"/>
      <c r="F68" s="563"/>
      <c r="G68" s="563"/>
      <c r="H68" s="563"/>
      <c r="I68" s="563"/>
      <c r="J68" s="563"/>
      <c r="K68" s="517">
        <f>IFERROR(AVERAGE(K63:K67),0)</f>
        <v>0</v>
      </c>
      <c r="L68" s="518">
        <f t="shared" ref="L68:R68" si="27">IFERROR(AVERAGE(L63:L67),0)</f>
        <v>0</v>
      </c>
      <c r="M68" s="518">
        <f t="shared" si="27"/>
        <v>0</v>
      </c>
      <c r="N68" s="518">
        <f t="shared" si="27"/>
        <v>0</v>
      </c>
      <c r="O68" s="518">
        <f t="shared" si="27"/>
        <v>0</v>
      </c>
      <c r="P68" s="518">
        <f t="shared" si="27"/>
        <v>0</v>
      </c>
      <c r="Q68" s="518">
        <f t="shared" si="27"/>
        <v>0</v>
      </c>
      <c r="R68" s="519">
        <f t="shared" si="27"/>
        <v>0</v>
      </c>
      <c r="S68" s="520">
        <f>IFERROR(AVERAGE(S63:S67),0)</f>
        <v>0</v>
      </c>
      <c r="T68" s="518">
        <f t="shared" ref="T68:Z68" si="28">IFERROR(AVERAGE(T63:T67),0)</f>
        <v>0</v>
      </c>
      <c r="U68" s="518">
        <f t="shared" si="28"/>
        <v>0</v>
      </c>
      <c r="V68" s="518">
        <f t="shared" si="28"/>
        <v>0</v>
      </c>
      <c r="W68" s="518">
        <f t="shared" si="28"/>
        <v>0</v>
      </c>
      <c r="X68" s="518">
        <f t="shared" si="28"/>
        <v>0</v>
      </c>
      <c r="Y68" s="518">
        <f t="shared" si="28"/>
        <v>0</v>
      </c>
      <c r="Z68" s="519">
        <f t="shared" si="28"/>
        <v>0</v>
      </c>
      <c r="AA68" s="520">
        <f>IFERROR(AVERAGE(AA63:AA67),0)</f>
        <v>0</v>
      </c>
      <c r="AB68" s="518">
        <f t="shared" ref="AB68:AH68" si="29">IFERROR(AVERAGE(AB63:AB67),0)</f>
        <v>0</v>
      </c>
      <c r="AC68" s="518">
        <f t="shared" si="29"/>
        <v>0</v>
      </c>
      <c r="AD68" s="518">
        <f t="shared" si="29"/>
        <v>0</v>
      </c>
      <c r="AE68" s="518">
        <f t="shared" si="29"/>
        <v>0</v>
      </c>
      <c r="AF68" s="518">
        <f t="shared" si="29"/>
        <v>0</v>
      </c>
      <c r="AG68" s="518">
        <f t="shared" si="29"/>
        <v>0</v>
      </c>
      <c r="AH68" s="519">
        <f t="shared" si="29"/>
        <v>0</v>
      </c>
      <c r="AI68" s="520">
        <f>IFERROR(AVERAGE(AI63:AI67),0)</f>
        <v>0</v>
      </c>
      <c r="AJ68" s="518">
        <f t="shared" ref="AJ68:AP68" si="30">IFERROR(AVERAGE(AJ63:AJ67),0)</f>
        <v>0</v>
      </c>
      <c r="AK68" s="518">
        <f t="shared" si="30"/>
        <v>0</v>
      </c>
      <c r="AL68" s="518">
        <f t="shared" si="30"/>
        <v>0</v>
      </c>
      <c r="AM68" s="518">
        <f t="shared" si="30"/>
        <v>0</v>
      </c>
      <c r="AN68" s="518">
        <f t="shared" si="30"/>
        <v>0</v>
      </c>
      <c r="AO68" s="518">
        <f t="shared" si="30"/>
        <v>0</v>
      </c>
      <c r="AP68" s="519">
        <f t="shared" si="30"/>
        <v>0</v>
      </c>
      <c r="AQ68" s="520">
        <f>IFERROR(AVERAGE(AQ63:AQ67),0)</f>
        <v>0</v>
      </c>
      <c r="AR68" s="518">
        <f t="shared" ref="AR68:AX68" si="31">IFERROR(AVERAGE(AR63:AR67),0)</f>
        <v>0</v>
      </c>
      <c r="AS68" s="518">
        <f t="shared" si="31"/>
        <v>0</v>
      </c>
      <c r="AT68" s="518">
        <f t="shared" si="31"/>
        <v>0</v>
      </c>
      <c r="AU68" s="518">
        <f t="shared" si="31"/>
        <v>0</v>
      </c>
      <c r="AV68" s="518">
        <f t="shared" si="31"/>
        <v>0</v>
      </c>
      <c r="AW68" s="518">
        <f t="shared" si="31"/>
        <v>0</v>
      </c>
      <c r="AX68" s="519">
        <f t="shared" si="31"/>
        <v>0</v>
      </c>
      <c r="AY68" s="207" t="str">
        <f>IFERROR(AVERAGEIF(AY63:AY67,"&gt;0"),"")</f>
        <v/>
      </c>
      <c r="AZ68" s="207" t="str">
        <f t="shared" ref="AZ68:BB68" si="32">IFERROR(AVERAGEIF(AZ63:AZ67,"&gt;0"),"")</f>
        <v/>
      </c>
      <c r="BA68" s="207" t="str">
        <f t="shared" si="32"/>
        <v/>
      </c>
      <c r="BB68" s="208" t="str">
        <f t="shared" si="32"/>
        <v/>
      </c>
      <c r="BC68" s="521"/>
      <c r="BG68" s="18"/>
      <c r="BH68" s="18"/>
    </row>
    <row r="69" spans="1:60" ht="14.45" customHeight="1" x14ac:dyDescent="0.3">
      <c r="A69" s="88"/>
      <c r="B69" s="398"/>
      <c r="C69" s="157"/>
      <c r="D69" s="480" t="s">
        <v>44</v>
      </c>
      <c r="E69" s="480"/>
      <c r="F69" s="480"/>
      <c r="G69" s="480"/>
      <c r="H69" s="480"/>
      <c r="I69" s="480"/>
      <c r="J69" s="480"/>
      <c r="K69" s="480"/>
      <c r="BG69" s="18"/>
      <c r="BH69" s="18"/>
    </row>
    <row r="70" spans="1:60" ht="14.45" customHeight="1" x14ac:dyDescent="0.3">
      <c r="A70" s="88"/>
      <c r="B70" s="398"/>
      <c r="C70" s="157"/>
      <c r="D70" s="226"/>
      <c r="E70" s="226"/>
      <c r="F70" s="226"/>
      <c r="G70" s="226"/>
      <c r="H70" s="226"/>
      <c r="I70" s="226"/>
      <c r="J70" s="226"/>
      <c r="K70" s="226"/>
      <c r="BG70" s="18"/>
      <c r="BH70" s="18"/>
    </row>
    <row r="71" spans="1:60" ht="14.45" customHeight="1" thickBot="1" x14ac:dyDescent="0.35">
      <c r="A71" s="88"/>
      <c r="B71" s="398"/>
      <c r="C71" s="157"/>
      <c r="D71" s="401" t="s">
        <v>45</v>
      </c>
      <c r="E71" s="401"/>
      <c r="F71" s="401"/>
      <c r="G71" s="401"/>
      <c r="H71" s="401"/>
      <c r="I71" s="401"/>
      <c r="J71" s="401"/>
      <c r="K71" s="92"/>
      <c r="BG71" s="18"/>
      <c r="BH71" s="18"/>
    </row>
    <row r="72" spans="1:60" ht="29.25" customHeight="1" thickBot="1" x14ac:dyDescent="0.35">
      <c r="A72" s="88"/>
      <c r="B72" s="398"/>
      <c r="C72" s="157"/>
      <c r="D72" s="417" t="s">
        <v>179</v>
      </c>
      <c r="E72" s="418"/>
      <c r="F72" s="227" t="s">
        <v>26</v>
      </c>
      <c r="G72" s="227" t="s">
        <v>27</v>
      </c>
      <c r="H72" s="227" t="s">
        <v>28</v>
      </c>
      <c r="I72" s="228" t="s">
        <v>29</v>
      </c>
      <c r="J72" s="92"/>
      <c r="K72" s="92"/>
      <c r="BG72" s="18"/>
      <c r="BH72" s="18"/>
    </row>
    <row r="73" spans="1:60" ht="29.25" customHeight="1" x14ac:dyDescent="0.3">
      <c r="A73" s="88"/>
      <c r="B73" s="398"/>
      <c r="C73" s="157"/>
      <c r="D73" s="419" t="s">
        <v>174</v>
      </c>
      <c r="E73" s="420"/>
      <c r="F73" s="229" t="str">
        <f>+AY68</f>
        <v/>
      </c>
      <c r="G73" s="229" t="str">
        <f>+AZ68</f>
        <v/>
      </c>
      <c r="H73" s="229" t="str">
        <f>+BA68</f>
        <v/>
      </c>
      <c r="I73" s="230" t="str">
        <f>+BB68</f>
        <v/>
      </c>
      <c r="J73" s="92"/>
      <c r="K73" s="92"/>
      <c r="BG73" s="18"/>
      <c r="BH73" s="18"/>
    </row>
    <row r="74" spans="1:60" ht="29.25" customHeight="1" thickBot="1" x14ac:dyDescent="0.35">
      <c r="A74" s="88"/>
      <c r="B74" s="398"/>
      <c r="C74" s="157"/>
      <c r="D74" s="421" t="s">
        <v>173</v>
      </c>
      <c r="E74" s="422"/>
      <c r="F74" s="231" t="str">
        <f>+AE54</f>
        <v/>
      </c>
      <c r="G74" s="231" t="str">
        <f>+AF54</f>
        <v/>
      </c>
      <c r="H74" s="231" t="str">
        <f>+AG54</f>
        <v/>
      </c>
      <c r="I74" s="232" t="str">
        <f>+AH54</f>
        <v/>
      </c>
      <c r="J74" s="92"/>
      <c r="K74" s="92"/>
      <c r="BG74" s="18"/>
      <c r="BH74" s="18"/>
    </row>
    <row r="75" spans="1:60" ht="29.25" customHeight="1" thickBot="1" x14ac:dyDescent="0.35">
      <c r="A75" s="88"/>
      <c r="B75" s="398"/>
      <c r="C75" s="157"/>
      <c r="D75" s="417" t="s">
        <v>174</v>
      </c>
      <c r="E75" s="418"/>
      <c r="F75" s="233" t="str">
        <f>IFERROR((F73/F74),"")</f>
        <v/>
      </c>
      <c r="G75" s="233" t="str">
        <f>IFERROR((G73/G74),"")</f>
        <v/>
      </c>
      <c r="H75" s="233" t="str">
        <f t="shared" ref="H75:I75" si="33">IFERROR((H73/H74),"")</f>
        <v/>
      </c>
      <c r="I75" s="234" t="str">
        <f t="shared" si="33"/>
        <v/>
      </c>
      <c r="J75" s="92"/>
      <c r="K75" s="92"/>
      <c r="BG75" s="18"/>
      <c r="BH75" s="18"/>
    </row>
    <row r="76" spans="1:60" ht="14.45" customHeight="1" thickBot="1" x14ac:dyDescent="0.35">
      <c r="A76" s="88"/>
      <c r="B76" s="399"/>
      <c r="C76" s="235"/>
      <c r="D76" s="21"/>
      <c r="E76" s="22"/>
      <c r="F76" s="22"/>
      <c r="G76" s="22"/>
      <c r="H76" s="23"/>
      <c r="I76" s="23"/>
      <c r="J76" s="23"/>
      <c r="K76" s="23"/>
      <c r="L76" s="23"/>
      <c r="M76" s="23"/>
      <c r="N76" s="23"/>
      <c r="O76" s="23"/>
      <c r="P76" s="23"/>
      <c r="Q76" s="23"/>
      <c r="R76" s="23"/>
      <c r="S76" s="23"/>
      <c r="T76" s="23"/>
      <c r="U76" s="23"/>
      <c r="V76" s="23"/>
      <c r="W76" s="23"/>
      <c r="X76" s="23"/>
      <c r="Y76" s="23"/>
      <c r="Z76" s="23"/>
      <c r="AA76" s="23"/>
      <c r="AB76" s="236"/>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c r="BF76" s="23"/>
      <c r="BG76" s="24"/>
      <c r="BH76" s="18"/>
    </row>
    <row r="77" spans="1:60" ht="17.25" thickBot="1" x14ac:dyDescent="0.35">
      <c r="A77" s="237"/>
      <c r="B77" s="23"/>
      <c r="C77" s="25"/>
      <c r="D77" s="23"/>
      <c r="E77" s="23"/>
      <c r="F77" s="23"/>
      <c r="G77" s="23"/>
      <c r="H77" s="23"/>
      <c r="I77" s="23"/>
      <c r="J77" s="23"/>
      <c r="K77" s="23"/>
      <c r="L77" s="23"/>
      <c r="M77" s="23"/>
      <c r="N77" s="23"/>
      <c r="O77" s="23"/>
      <c r="P77" s="23"/>
      <c r="Q77" s="23"/>
      <c r="R77" s="23"/>
      <c r="S77" s="23"/>
      <c r="T77" s="23"/>
      <c r="U77" s="23"/>
      <c r="V77" s="23"/>
      <c r="W77" s="23"/>
      <c r="X77" s="23"/>
      <c r="Y77" s="23"/>
      <c r="Z77" s="23"/>
      <c r="AA77" s="23"/>
      <c r="AB77" s="236"/>
      <c r="AC77" s="23"/>
      <c r="AD77" s="23"/>
      <c r="AE77" s="23"/>
      <c r="AF77" s="23"/>
      <c r="AG77" s="23"/>
      <c r="AH77" s="23"/>
      <c r="AI77" s="23"/>
      <c r="AJ77" s="23"/>
      <c r="AK77" s="23"/>
      <c r="AL77" s="23"/>
      <c r="AM77" s="23"/>
      <c r="AN77" s="23"/>
      <c r="AO77" s="23"/>
      <c r="AP77" s="23"/>
      <c r="AQ77" s="23"/>
      <c r="AR77" s="23"/>
      <c r="AS77" s="23"/>
      <c r="AT77" s="23"/>
      <c r="AU77" s="23"/>
      <c r="AV77" s="23"/>
      <c r="AW77" s="23"/>
      <c r="AX77" s="23"/>
      <c r="AY77" s="23"/>
      <c r="AZ77" s="23"/>
      <c r="BA77" s="23"/>
      <c r="BB77" s="23"/>
      <c r="BC77" s="23"/>
      <c r="BD77" s="23"/>
      <c r="BE77" s="23"/>
      <c r="BF77" s="23"/>
      <c r="BG77" s="23"/>
      <c r="BH77" s="24"/>
    </row>
  </sheetData>
  <dataConsolidate/>
  <mergeCells count="127">
    <mergeCell ref="D69:K69"/>
    <mergeCell ref="D31:K31"/>
    <mergeCell ref="D32:N32"/>
    <mergeCell ref="C10:D10"/>
    <mergeCell ref="D22:O22"/>
    <mergeCell ref="K11:L11"/>
    <mergeCell ref="K12:L12"/>
    <mergeCell ref="K13:L13"/>
    <mergeCell ref="M11:N11"/>
    <mergeCell ref="M12:N12"/>
    <mergeCell ref="M13:N13"/>
    <mergeCell ref="O11:P11"/>
    <mergeCell ref="O12:P12"/>
    <mergeCell ref="O13:P13"/>
    <mergeCell ref="D44:J44"/>
    <mergeCell ref="E45:E47"/>
    <mergeCell ref="D45:D47"/>
    <mergeCell ref="O45:R45"/>
    <mergeCell ref="D68:J68"/>
    <mergeCell ref="K61:L61"/>
    <mergeCell ref="M61:N61"/>
    <mergeCell ref="O61:P61"/>
    <mergeCell ref="Q61:R61"/>
    <mergeCell ref="K60:R60"/>
    <mergeCell ref="O46:R46"/>
    <mergeCell ref="S46:V46"/>
    <mergeCell ref="W46:Z46"/>
    <mergeCell ref="AA45:AD45"/>
    <mergeCell ref="K45:N45"/>
    <mergeCell ref="K46:N46"/>
    <mergeCell ref="J45:J47"/>
    <mergeCell ref="I45:I47"/>
    <mergeCell ref="I60:I62"/>
    <mergeCell ref="J60:J62"/>
    <mergeCell ref="S60:Z60"/>
    <mergeCell ref="S61:T61"/>
    <mergeCell ref="U61:V61"/>
    <mergeCell ref="W61:X61"/>
    <mergeCell ref="S45:V45"/>
    <mergeCell ref="D56:AD56"/>
    <mergeCell ref="BD66:BF66"/>
    <mergeCell ref="BD67:BF67"/>
    <mergeCell ref="AE61:AF61"/>
    <mergeCell ref="AG61:AH61"/>
    <mergeCell ref="AI61:AJ61"/>
    <mergeCell ref="AK61:AL61"/>
    <mergeCell ref="AM61:AN61"/>
    <mergeCell ref="AO61:AP61"/>
    <mergeCell ref="AQ61:AR61"/>
    <mergeCell ref="AS61:AT61"/>
    <mergeCell ref="AU61:AV61"/>
    <mergeCell ref="AW61:AX61"/>
    <mergeCell ref="AY60:BC61"/>
    <mergeCell ref="BD60:BF62"/>
    <mergeCell ref="BD63:BF63"/>
    <mergeCell ref="AQ60:AX60"/>
    <mergeCell ref="Y61:Z61"/>
    <mergeCell ref="AA60:AH60"/>
    <mergeCell ref="AI60:AP60"/>
    <mergeCell ref="AA61:AB61"/>
    <mergeCell ref="AC61:AD61"/>
    <mergeCell ref="BD64:BF64"/>
    <mergeCell ref="BD65:BF65"/>
    <mergeCell ref="D28:E28"/>
    <mergeCell ref="D29:E29"/>
    <mergeCell ref="D30:E30"/>
    <mergeCell ref="D60:D62"/>
    <mergeCell ref="E60:E62"/>
    <mergeCell ref="F60:F62"/>
    <mergeCell ref="G60:G62"/>
    <mergeCell ref="H60:H62"/>
    <mergeCell ref="D54:J54"/>
    <mergeCell ref="AE45:AI45"/>
    <mergeCell ref="AE46:AE47"/>
    <mergeCell ref="AF46:AF47"/>
    <mergeCell ref="AG46:AG47"/>
    <mergeCell ref="AH46:AH47"/>
    <mergeCell ref="AI46:AI47"/>
    <mergeCell ref="AA46:AD46"/>
    <mergeCell ref="W45:Z45"/>
    <mergeCell ref="A1:BG1"/>
    <mergeCell ref="A2:BG2"/>
    <mergeCell ref="A3:BG3"/>
    <mergeCell ref="A4:H4"/>
    <mergeCell ref="I4:BG4"/>
    <mergeCell ref="A5:BG5"/>
    <mergeCell ref="G11:H11"/>
    <mergeCell ref="G12:H12"/>
    <mergeCell ref="G13:H13"/>
    <mergeCell ref="I11:J11"/>
    <mergeCell ref="I12:J12"/>
    <mergeCell ref="I13:J13"/>
    <mergeCell ref="U11:V11"/>
    <mergeCell ref="U12:V12"/>
    <mergeCell ref="U13:V13"/>
    <mergeCell ref="D25:E25"/>
    <mergeCell ref="D26:E26"/>
    <mergeCell ref="D27:E27"/>
    <mergeCell ref="B20:B76"/>
    <mergeCell ref="D57:M57"/>
    <mergeCell ref="D71:J71"/>
    <mergeCell ref="D59:J59"/>
    <mergeCell ref="D21:F21"/>
    <mergeCell ref="D72:E72"/>
    <mergeCell ref="D73:E73"/>
    <mergeCell ref="D74:E74"/>
    <mergeCell ref="D75:E75"/>
    <mergeCell ref="H45:H47"/>
    <mergeCell ref="F45:F47"/>
    <mergeCell ref="G45:G47"/>
    <mergeCell ref="D41:K41"/>
    <mergeCell ref="D34:S34"/>
    <mergeCell ref="Q35:S35"/>
    <mergeCell ref="Q36:S36"/>
    <mergeCell ref="Q37:S37"/>
    <mergeCell ref="Q38:S38"/>
    <mergeCell ref="Q39:S39"/>
    <mergeCell ref="Q40:S40"/>
    <mergeCell ref="G15:V15"/>
    <mergeCell ref="G14:V14"/>
    <mergeCell ref="Q11:R11"/>
    <mergeCell ref="Q12:R12"/>
    <mergeCell ref="Q13:R13"/>
    <mergeCell ref="S11:T11"/>
    <mergeCell ref="S12:T12"/>
    <mergeCell ref="S13:T13"/>
    <mergeCell ref="D23:U24"/>
  </mergeCells>
  <phoneticPr fontId="5" type="noConversion"/>
  <conditionalFormatting sqref="E12:G12 I12 K12 M12 O12 Q12 S12 U12 W12:AE12">
    <cfRule type="expression" dxfId="27" priority="9">
      <formula>E11="SI SE REPORTA"</formula>
    </cfRule>
  </conditionalFormatting>
  <conditionalFormatting sqref="F10">
    <cfRule type="notContainsBlanks" dxfId="26" priority="12">
      <formula>LEN(TRIM(F10))&gt;0</formula>
    </cfRule>
  </conditionalFormatting>
  <conditionalFormatting sqref="F11:G11">
    <cfRule type="expression" dxfId="25" priority="10">
      <formula>E11="NO SE REPORTA"</formula>
    </cfRule>
    <cfRule type="expression" dxfId="24" priority="11">
      <formula>E10="NO APLICA"</formula>
    </cfRule>
  </conditionalFormatting>
  <conditionalFormatting sqref="I11">
    <cfRule type="expression" dxfId="23" priority="67">
      <formula>G11="NO SE REPORTA"</formula>
    </cfRule>
    <cfRule type="expression" dxfId="22" priority="68">
      <formula>G10="NO APLICA"</formula>
    </cfRule>
  </conditionalFormatting>
  <conditionalFormatting sqref="K11">
    <cfRule type="expression" dxfId="21" priority="73">
      <formula>H11="NO SE REPORTA"</formula>
    </cfRule>
    <cfRule type="expression" dxfId="20" priority="74">
      <formula>H10="NO APLICA"</formula>
    </cfRule>
  </conditionalFormatting>
  <conditionalFormatting sqref="K48:N53">
    <cfRule type="cellIs" dxfId="19" priority="3" operator="between">
      <formula>1.01</formula>
      <formula>1000</formula>
    </cfRule>
  </conditionalFormatting>
  <conditionalFormatting sqref="M11">
    <cfRule type="expression" dxfId="18" priority="79">
      <formula>I11="NO SE REPORTA"</formula>
    </cfRule>
    <cfRule type="expression" dxfId="17" priority="80">
      <formula>I10="NO APLICA"</formula>
    </cfRule>
  </conditionalFormatting>
  <conditionalFormatting sqref="O11">
    <cfRule type="expression" dxfId="16" priority="85">
      <formula>J11="NO SE REPORTA"</formula>
    </cfRule>
    <cfRule type="expression" dxfId="15" priority="86">
      <formula>J10="NO APLICA"</formula>
    </cfRule>
  </conditionalFormatting>
  <conditionalFormatting sqref="Q11">
    <cfRule type="expression" dxfId="14" priority="91">
      <formula>K11="NO SE REPORTA"</formula>
    </cfRule>
    <cfRule type="expression" dxfId="13" priority="92">
      <formula>K10="NO APLICA"</formula>
    </cfRule>
  </conditionalFormatting>
  <conditionalFormatting sqref="S11">
    <cfRule type="expression" dxfId="12" priority="97">
      <formula>L11="NO SE REPORTA"</formula>
    </cfRule>
    <cfRule type="expression" dxfId="11" priority="98">
      <formula>L10="NO APLICA"</formula>
    </cfRule>
  </conditionalFormatting>
  <conditionalFormatting sqref="U11">
    <cfRule type="expression" dxfId="10" priority="53">
      <formula>M11="NO SE REPORTA"</formula>
    </cfRule>
    <cfRule type="expression" dxfId="9" priority="54">
      <formula>M10="NO APLICA"</formula>
    </cfRule>
  </conditionalFormatting>
  <conditionalFormatting sqref="W11:Z11">
    <cfRule type="expression" dxfId="8" priority="56">
      <formula>R10="NO APLICA"</formula>
    </cfRule>
  </conditionalFormatting>
  <conditionalFormatting sqref="W11:AF11">
    <cfRule type="expression" dxfId="7" priority="55">
      <formula>#REF!="NO SE REPORTA"</formula>
    </cfRule>
  </conditionalFormatting>
  <conditionalFormatting sqref="AA11:AB11">
    <cfRule type="expression" dxfId="6" priority="58">
      <formula>Q10="NO APLICA"</formula>
    </cfRule>
  </conditionalFormatting>
  <conditionalFormatting sqref="AC11">
    <cfRule type="expression" dxfId="5" priority="60">
      <formula>Q10="NO APLICA"</formula>
    </cfRule>
  </conditionalFormatting>
  <conditionalFormatting sqref="AD11:AF11">
    <cfRule type="expression" dxfId="4" priority="62">
      <formula>P10="NO APLICA"</formula>
    </cfRule>
  </conditionalFormatting>
  <conditionalFormatting sqref="AE48:AI53">
    <cfRule type="cellIs" dxfId="3" priority="6" operator="equal">
      <formula>0</formula>
    </cfRule>
  </conditionalFormatting>
  <conditionalFormatting sqref="AI48:AI53">
    <cfRule type="containsText" dxfId="2" priority="7" operator="containsText" text="ERROR">
      <formula>NOT(ISERROR(SEARCH("ERROR",AI48)))</formula>
    </cfRule>
  </conditionalFormatting>
  <conditionalFormatting sqref="AY63:BC67">
    <cfRule type="cellIs" dxfId="1" priority="1" operator="equal">
      <formula>0</formula>
    </cfRule>
  </conditionalFormatting>
  <conditionalFormatting sqref="BC63:BC67">
    <cfRule type="containsText" dxfId="0" priority="2" operator="containsText" text="ERROR">
      <formula>NOT(ISERROR(SEARCH("ERROR",BC63)))</formula>
    </cfRule>
  </conditionalFormatting>
  <dataValidations count="35">
    <dataValidation type="whole" operator="greaterThanOrEqual" allowBlank="1" showErrorMessage="1" errorTitle="ERROR" error="Escriba un número igual o mayor que 0" promptTitle="ERROR" prompt="Escriba un número igual o mayor que 0" sqref="L66:R67 F72:H72 T66:Z67 AB66:AH67 AJ66:AP67 AR66:AX67 I75" xr:uid="{79886538-42F9-4FD2-82ED-176C73FC95ED}">
      <formula1>0</formula1>
    </dataValidation>
    <dataValidation type="list" allowBlank="1" showInputMessage="1" showErrorMessage="1" sqref="O28:O30 I26:I27 E36:E40" xr:uid="{2FC6C200-5562-4D8A-87D5-E50394598E9E}">
      <formula1>$AE$25:$AE$26</formula1>
    </dataValidation>
    <dataValidation operator="greaterThanOrEqual" allowBlank="1" showErrorMessage="1" errorTitle="ERROR" error="Escriba un número igual o mayor que 0" promptTitle="ERROR" prompt="Escriba un número igual o mayor que 0" sqref="D73:D74 K68:AX68 L55:M55 F73:J75 E76:G76" xr:uid="{50F52D0A-9A7C-47D6-A5D3-9A557A188E9D}"/>
    <dataValidation type="decimal" allowBlank="1" showInputMessage="1" showErrorMessage="1" errorTitle="ERROR" error="Escriba un valor entre 0% y 100%" sqref="K63:AX65" xr:uid="{02127C1C-60F6-4C68-93E1-1FB820646D12}">
      <formula1>0</formula1>
      <formula2>1</formula2>
    </dataValidation>
    <dataValidation type="list" allowBlank="1" showInputMessage="1" showErrorMessage="1" sqref="L36:L40" xr:uid="{6723EC5C-C1FC-4AE4-AD94-FBC36E02AFA2}">
      <formula1>"Si, No"</formula1>
    </dataValidation>
    <dataValidation type="list" allowBlank="1" showInputMessage="1" showErrorMessage="1" sqref="O36:O40" xr:uid="{BD24D2B1-EBAE-4BD0-83C4-85965304060C}">
      <formula1>"Sin inicio, Aprestamiento, Declaratoria, Diagnóstico, Identificación de usos potenciales, Formulación y adopción"</formula1>
    </dataValidation>
    <dataValidation type="list" allowBlank="1" showInputMessage="1" showErrorMessage="1" sqref="N36:N40" xr:uid="{D1EABD9E-F99A-4A65-A836-879751EFA26A}">
      <formula1>"Sin iniciar, Formulación, Ajuste, Modificación"</formula1>
    </dataValidation>
    <dataValidation type="custom" allowBlank="1" showInputMessage="1" showErrorMessage="1" error="No puede ser mayor a 20%" sqref="K48:N48" xr:uid="{401C6AB5-9E03-43EE-9B36-992DD1CC1B52}">
      <formula1>SUM($K$48:$N$48)&lt;=$K$46</formula1>
    </dataValidation>
    <dataValidation type="custom" allowBlank="1" showInputMessage="1" showErrorMessage="1" error="No puede ser mayor a 20%" sqref="K53:N53" xr:uid="{1E774EFF-C928-48F4-817E-B7F8CBA22BEF}">
      <formula1>SUM($K$53:$N$53)&lt;=$K$46</formula1>
    </dataValidation>
    <dataValidation type="custom" allowBlank="1" showInputMessage="1" showErrorMessage="1" error="No puede ser mayor a 20%" sqref="K49:N49" xr:uid="{46D3C43F-08C6-40DD-B01B-50D662745600}">
      <formula1>SUM($K$49:$N$49)&lt;=$K$46</formula1>
    </dataValidation>
    <dataValidation type="custom" allowBlank="1" showInputMessage="1" showErrorMessage="1" error="No puede ser mayor a 20%" sqref="K50:N50" xr:uid="{6586D96A-70C3-4671-909E-B836CD3D540C}">
      <formula1>SUM($K$50:$N$50)&lt;=$K$46</formula1>
    </dataValidation>
    <dataValidation type="custom" allowBlank="1" showInputMessage="1" showErrorMessage="1" error="No puede ser mayor a 20%" sqref="K51:N51" xr:uid="{9C9CA1AA-357F-412D-BA5E-886E89C5178F}">
      <formula1>SUM($K$51:$N$51)&lt;=$K$46</formula1>
    </dataValidation>
    <dataValidation type="custom" allowBlank="1" showInputMessage="1" showErrorMessage="1" error="No puede ser mayor a 20%" sqref="K52:N52" xr:uid="{8AF97B81-111E-4B1E-A8CB-18A13A5EABE3}">
      <formula1>SUM($K$52:$N$52)&lt;=$K$46</formula1>
    </dataValidation>
    <dataValidation type="custom" allowBlank="1" showInputMessage="1" showErrorMessage="1" error="No puede ser mayor a 5%" sqref="O48:R48" xr:uid="{06C95C9A-3573-4A3A-A19C-363B289581F0}">
      <formula1>SUM($O$48:$R$48)&lt;=$O$46</formula1>
    </dataValidation>
    <dataValidation type="custom" allowBlank="1" showInputMessage="1" showErrorMessage="1" error="No puede ser mayor a 5%" sqref="O49:R49" xr:uid="{FF7385A9-9C8A-463C-997E-779E72DE982B}">
      <formula1>SUM($O$49:$R$49)&lt;=$O$46</formula1>
    </dataValidation>
    <dataValidation type="custom" allowBlank="1" showInputMessage="1" showErrorMessage="1" error="No puede ser mayor a 5%" sqref="O50:R53" xr:uid="{37AD8AC5-18AD-4FBD-A5FE-00E2AAB5F78B}">
      <formula1>SUM($O$50:$R$50)&lt;=$O$46</formula1>
    </dataValidation>
    <dataValidation type="custom" allowBlank="1" showInputMessage="1" showErrorMessage="1" error="No puede ser mayor a 25%" sqref="S48:V48 S51:V51" xr:uid="{821D011E-362B-4E1F-BAF2-C04234E7E424}">
      <formula1>SUM($S$51:$V$51)&lt;=$S$46</formula1>
    </dataValidation>
    <dataValidation type="custom" allowBlank="1" showInputMessage="1" showErrorMessage="1" error="No puede ser mayor a 25%" sqref="S49:V49" xr:uid="{DDA3F557-B606-4AB4-8BD1-C89487874990}">
      <formula1>SUM($S$49:$V$49)&lt;=$S$46</formula1>
    </dataValidation>
    <dataValidation type="custom" allowBlank="1" showInputMessage="1" showErrorMessage="1" error="No puede ser mayor a 25%" sqref="S50:V50" xr:uid="{DF8610EF-34A4-43D0-A224-788AFF63D06A}">
      <formula1>SUM($S$50:$V$50)&lt;=$S$46</formula1>
    </dataValidation>
    <dataValidation type="custom" allowBlank="1" showInputMessage="1" showErrorMessage="1" error="No puede ser mayor a 25%" sqref="S53:V53" xr:uid="{6C558058-0B86-418A-9592-253ACA5BE540}">
      <formula1>SUM($S$53:$V$53)&lt;=$S$46</formula1>
    </dataValidation>
    <dataValidation type="custom" allowBlank="1" showInputMessage="1" showErrorMessage="1" error="No puede ser superior a 25%" sqref="W48:Z48" xr:uid="{D00A6100-1706-44CD-90A7-03FCE1BC3999}">
      <formula1>SUM($W$48:$Z$48)&lt;=$W$46</formula1>
    </dataValidation>
    <dataValidation type="custom" allowBlank="1" showInputMessage="1" showErrorMessage="1" error="No puede ser superior a 25%" sqref="W49:Z49" xr:uid="{BD890B9B-D24E-4E58-A294-B1EF8E4C31DF}">
      <formula1>SUM($W$49:$Z$49)&lt;=$W$46</formula1>
    </dataValidation>
    <dataValidation type="custom" allowBlank="1" showInputMessage="1" showErrorMessage="1" error="No puede ser superior a 25%" sqref="W50:Z50" xr:uid="{7B1D9288-8FC7-44C2-9981-A1C7090B1E30}">
      <formula1>SUM($W$50:$Z$50)&lt;=$W$46</formula1>
    </dataValidation>
    <dataValidation type="custom" allowBlank="1" showInputMessage="1" showErrorMessage="1" error="No puede ser superior a 25%" sqref="W51:Z51" xr:uid="{E354DE85-5849-4BFA-970D-D827D3C52117}">
      <formula1>SUM($W$51:$Z$51)&lt;=$W$46</formula1>
    </dataValidation>
    <dataValidation type="custom" allowBlank="1" showInputMessage="1" showErrorMessage="1" error="No puede ser superior a 25%" sqref="W52:Z52" xr:uid="{B77401CD-48AC-4742-A018-05FE9AEA35BB}">
      <formula1>SUM($W$52:$Z$52)&lt;=$W$46</formula1>
    </dataValidation>
    <dataValidation type="custom" allowBlank="1" showInputMessage="1" showErrorMessage="1" error="No puede ser superior a 25%" sqref="W53:Z53" xr:uid="{05D31021-3CF0-42A8-86DE-63F23C90202F}">
      <formula1>SUM($W$53:$Z$53)&lt;=$W$46</formula1>
    </dataValidation>
    <dataValidation type="custom" allowBlank="1" showInputMessage="1" showErrorMessage="1" sqref="AA48:AD48" xr:uid="{A1C0E541-1EB1-442A-801B-1A17D758904C}">
      <formula1>SUM($AA$48:$AD$48)&lt;=$AA$46</formula1>
    </dataValidation>
    <dataValidation type="custom" allowBlank="1" showInputMessage="1" showErrorMessage="1" sqref="AA49:AD49" xr:uid="{D6948C18-73CB-44FE-8DFE-F004153AC4A1}">
      <formula1>SUM($AA$49:$AD$49)&lt;=$AA$46</formula1>
    </dataValidation>
    <dataValidation type="custom" allowBlank="1" showInputMessage="1" showErrorMessage="1" sqref="AA50:AD50" xr:uid="{9F9325A0-B0E5-489E-85C0-14CB1CEDE22B}">
      <formula1>SUM($AA$50:$AD$50)&lt;=$AA$46</formula1>
    </dataValidation>
    <dataValidation type="custom" allowBlank="1" showInputMessage="1" showErrorMessage="1" sqref="AA51:AD51" xr:uid="{1217ED6E-90F3-4CCC-913D-8C8124ADE05A}">
      <formula1>SUM($AA$51:$AD$51)&lt;=$AA$46</formula1>
    </dataValidation>
    <dataValidation type="custom" allowBlank="1" showInputMessage="1" showErrorMessage="1" sqref="AA52:AD52" xr:uid="{7C597859-ED13-426F-A232-77F62ACC16CE}">
      <formula1>SUM($AA$52:$AD$52)&lt;=$AA$46</formula1>
    </dataValidation>
    <dataValidation type="custom" allowBlank="1" showInputMessage="1" showErrorMessage="1" sqref="AA53:AD53" xr:uid="{D9F962D1-527F-4EC5-A487-BCEE0A9B7434}">
      <formula1>SUM($AA$53:$AD$53)&lt;=$AA$46</formula1>
    </dataValidation>
    <dataValidation type="custom" allowBlank="1" showInputMessage="1" showErrorMessage="1" error="No puede ser mayor a 25%" sqref="S52:V52" xr:uid="{D4EA6FAB-AD66-4953-A105-F700684429DD}">
      <formula1>SUM($S$52:$V$546&lt;=$S$46)</formula1>
    </dataValidation>
    <dataValidation type="list" allowBlank="1" showInputMessage="1" showErrorMessage="1" sqref="G12 K12 O12 S12" xr:uid="{B04FB486-6AE6-4172-9970-C1E40C841440}">
      <formula1>"SI APLICA, NO APLICA"</formula1>
    </dataValidation>
    <dataValidation type="list" allowBlank="1" showInputMessage="1" showErrorMessage="1" sqref="G13 K13 O13 S13" xr:uid="{B56A1A43-9F1F-47CB-A728-D4555CDB3EB6}">
      <formula1>"SI REPORTA, NO SE REPORTA"</formula1>
    </dataValidation>
  </dataValidations>
  <hyperlinks>
    <hyperlink ref="B9" location="'ANEXO 3'!A1" display="VOLVER AL INDICE" xr:uid="{BEF20A65-3FF7-420C-8675-74101C039A7B}"/>
  </hyperlinks>
  <pageMargins left="0.25" right="0.25" top="0.75" bottom="0.75" header="0.3" footer="0.3"/>
  <pageSetup paperSize="178" orientation="landscape" horizontalDpi="1200" verticalDpi="1200" r:id="rId1"/>
  <ignoredErrors>
    <ignoredError sqref="BD63:BF6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PORH_ADOP_HM</vt:lpstr>
      <vt:lpstr>HOJA_REPORTE</vt:lpstr>
      <vt:lpstr>PORH_ADOP_HM!Área_de_impresión</vt:lpstr>
      <vt:lpstr>PORH_ADOP_HM!Títulos_a_imprimir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DARIO RAMIREZ B</dc:creator>
  <cp:keywords/>
  <dc:description/>
  <cp:lastModifiedBy>Ivan Dario Ramirez Bejarano</cp:lastModifiedBy>
  <cp:revision/>
  <dcterms:created xsi:type="dcterms:W3CDTF">2022-11-16T21:41:49Z</dcterms:created>
  <dcterms:modified xsi:type="dcterms:W3CDTF">2023-12-09T20:10:06Z</dcterms:modified>
  <cp:category/>
  <cp:contentStatus/>
</cp:coreProperties>
</file>