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showInkAnnotation="0"/>
  <mc:AlternateContent xmlns:mc="http://schemas.openxmlformats.org/markup-compatibility/2006">
    <mc:Choice Requires="x15">
      <x15ac:absPath xmlns:x15ac="http://schemas.microsoft.com/office/spreadsheetml/2010/11/ac" url="https://ticminambiente-my.sharepoint.com/personal/idramirezb_minambiente_gov_co/Documents/MADS/2023/PROCESO_AJUSTE_IMG_2023/IMG_REVISADOS_PROPUESTA_FINAL/INDICADORES/PLANIFICACION_ORDENAMIENTO_COOR_AMBIENTAL/"/>
    </mc:Choice>
  </mc:AlternateContent>
  <xr:revisionPtr revIDLastSave="60" documentId="13_ncr:1_{EA2458BC-562E-4AC8-9510-2B614CF120F6}" xr6:coauthVersionLast="47" xr6:coauthVersionMax="47" xr10:uidLastSave="{1EEE5E52-A043-4046-A1E4-6858C27FCCBF}"/>
  <bookViews>
    <workbookView xWindow="-120" yWindow="-120" windowWidth="20730" windowHeight="11040" firstSheet="2" activeTab="3" xr2:uid="{00000000-000D-0000-FFFF-FFFF00000000}"/>
  </bookViews>
  <sheets>
    <sheet name="Listas" sheetId="2" state="hidden" r:id="rId1"/>
    <sheet name="Instructivo" sheetId="5" r:id="rId2"/>
    <sheet name="PMAM_FORM_HM" sheetId="1" r:id="rId3"/>
    <sheet name="PMAM_FORM_REPORTE" sheetId="13" r:id="rId4"/>
  </sheets>
  <externalReferences>
    <externalReference r:id="rId5"/>
  </externalReferences>
  <definedNames>
    <definedName name="_Toc467769473" localSheetId="3">PMAM_FORM_REPORTE!#REF!</definedName>
    <definedName name="acumula">Listas!$B$36:$B$40</definedName>
    <definedName name="_xlnm.Print_Area" localSheetId="2">PMAM_FORM_HM!$B$1:$Q$53</definedName>
    <definedName name="cobertura">Listas!$D$30:$D$33</definedName>
    <definedName name="Desagregaci">Listas!$D$30:$D$35</definedName>
    <definedName name="enfoque">Listas!$D$22:$D$27</definedName>
    <definedName name="fuente">Listas!$B$3:$B$4</definedName>
    <definedName name="Lista_CAR" localSheetId="3">'[1]Datos Generales'!$H$5:$H$37</definedName>
    <definedName name="Lista_CAR">'[1]Datos Generales'!$H$5:$H$37</definedName>
    <definedName name="orienta">Listas!$D$38:$D$40</definedName>
    <definedName name="periodicidad">Listas!$B$12:$B$19</definedName>
    <definedName name="REPORTE" localSheetId="3">[1]Formulas!$F$33:$F$34</definedName>
    <definedName name="REPORTE">[1]Formulas!$F$33:$F$34</definedName>
    <definedName name="SI" localSheetId="3">[1]Formulas!$D$33:$D$34</definedName>
    <definedName name="SI">[1]Formulas!$D$33:$D$34</definedName>
    <definedName name="tipo">Listas!$B$7:$B$9</definedName>
    <definedName name="tipounidad">Listas!$B$22:$B$33</definedName>
    <definedName name="_xlnm.Print_Titles" localSheetId="2">PMAM_FORM_HM!$1:$7</definedName>
    <definedName name="Vigencias" localSheetId="3">#REF!</definedName>
    <definedName name="Vigencias">#REF!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8" i="13" l="1"/>
  <c r="I60" i="13" s="1"/>
  <c r="V60" i="13" s="1"/>
  <c r="W60" i="13" s="1"/>
  <c r="R60" i="13"/>
  <c r="Y54" i="13"/>
  <c r="Y48" i="13"/>
  <c r="Y49" i="13"/>
  <c r="Y50" i="13"/>
  <c r="Y51" i="13"/>
  <c r="Y52" i="13"/>
  <c r="Y53" i="13"/>
  <c r="Z48" i="13" l="1"/>
  <c r="J65" i="13"/>
  <c r="T64" i="13" s="1"/>
  <c r="I75" i="13" s="1"/>
  <c r="S65" i="13"/>
  <c r="R65" i="13"/>
  <c r="R61" i="13"/>
  <c r="S61" i="13"/>
  <c r="T61" i="13"/>
  <c r="U61" i="13"/>
  <c r="R62" i="13"/>
  <c r="G73" i="13" s="1"/>
  <c r="S62" i="13"/>
  <c r="H73" i="13" s="1"/>
  <c r="T62" i="13"/>
  <c r="U62" i="13"/>
  <c r="R63" i="13"/>
  <c r="S63" i="13"/>
  <c r="T63" i="13"/>
  <c r="U63" i="13"/>
  <c r="R64" i="13"/>
  <c r="S64" i="13"/>
  <c r="H75" i="13" s="1"/>
  <c r="U64" i="13"/>
  <c r="S60" i="13"/>
  <c r="U60" i="13"/>
  <c r="U65" i="13" s="1"/>
  <c r="T60" i="13"/>
  <c r="V48" i="13"/>
  <c r="U54" i="13"/>
  <c r="T54" i="13"/>
  <c r="S54" i="13"/>
  <c r="R54" i="13"/>
  <c r="Q54" i="13"/>
  <c r="P54" i="13"/>
  <c r="O54" i="13"/>
  <c r="N54" i="13"/>
  <c r="M54" i="13"/>
  <c r="L54" i="13"/>
  <c r="K54" i="13"/>
  <c r="J54" i="13"/>
  <c r="X53" i="13"/>
  <c r="W53" i="13"/>
  <c r="V53" i="13"/>
  <c r="X52" i="13"/>
  <c r="W52" i="13"/>
  <c r="V52" i="13"/>
  <c r="X51" i="13"/>
  <c r="W51" i="13"/>
  <c r="H74" i="13" s="1"/>
  <c r="V51" i="13"/>
  <c r="X50" i="13"/>
  <c r="W50" i="13"/>
  <c r="V50" i="13"/>
  <c r="X49" i="13"/>
  <c r="W49" i="13"/>
  <c r="H72" i="13" s="1"/>
  <c r="V49" i="13"/>
  <c r="X48" i="13"/>
  <c r="W48" i="13"/>
  <c r="H71" i="13" l="1"/>
  <c r="H76" i="13" s="1"/>
  <c r="I71" i="13"/>
  <c r="I74" i="13"/>
  <c r="I72" i="13"/>
  <c r="G74" i="13"/>
  <c r="G72" i="13"/>
  <c r="T65" i="13"/>
  <c r="G75" i="13"/>
  <c r="G71" i="13"/>
  <c r="I73" i="13"/>
  <c r="W54" i="13"/>
  <c r="X54" i="13"/>
  <c r="V54" i="13"/>
  <c r="I76" i="13" l="1"/>
  <c r="G76" i="13"/>
  <c r="J71" i="13" l="1"/>
  <c r="H48" i="13"/>
  <c r="G48" i="13"/>
  <c r="G60" i="13" s="1"/>
  <c r="E81" i="13" s="1"/>
  <c r="I53" i="13"/>
  <c r="Z53" i="13" s="1"/>
  <c r="G53" i="13"/>
  <c r="H53" i="13"/>
  <c r="G52" i="13"/>
  <c r="E75" i="13" s="1"/>
  <c r="I52" i="13"/>
  <c r="Z52" i="13" s="1"/>
  <c r="J75" i="13" s="1"/>
  <c r="H52" i="13"/>
  <c r="H64" i="13" s="1"/>
  <c r="G51" i="13"/>
  <c r="G63" i="13" s="1"/>
  <c r="E84" i="13" s="1"/>
  <c r="H51" i="13"/>
  <c r="F74" i="13" s="1"/>
  <c r="I51" i="13"/>
  <c r="Z51" i="13" s="1"/>
  <c r="J74" i="13" s="1"/>
  <c r="G50" i="13"/>
  <c r="G62" i="13" s="1"/>
  <c r="H50" i="13"/>
  <c r="F73" i="13" s="1"/>
  <c r="I50" i="13"/>
  <c r="G49" i="13"/>
  <c r="E72" i="13" s="1"/>
  <c r="H49" i="13"/>
  <c r="F72" i="13" s="1"/>
  <c r="I49" i="13"/>
  <c r="E63" i="13"/>
  <c r="Q65" i="13"/>
  <c r="P65" i="13"/>
  <c r="O65" i="13"/>
  <c r="N65" i="13"/>
  <c r="M65" i="13"/>
  <c r="L65" i="13"/>
  <c r="K65" i="13"/>
  <c r="F60" i="13"/>
  <c r="E71" i="13" s="1"/>
  <c r="O13" i="13"/>
  <c r="M13" i="13"/>
  <c r="K13" i="13"/>
  <c r="I12" i="13"/>
  <c r="F64" i="13"/>
  <c r="F63" i="13"/>
  <c r="F62" i="13"/>
  <c r="F61" i="13"/>
  <c r="E61" i="13"/>
  <c r="E49" i="13"/>
  <c r="E50" i="13" s="1"/>
  <c r="E51" i="13" s="1"/>
  <c r="E52" i="13" s="1"/>
  <c r="E53" i="13" s="1"/>
  <c r="I13" i="13"/>
  <c r="F4" i="13"/>
  <c r="B2" i="13"/>
  <c r="I62" i="13" l="1"/>
  <c r="V62" i="13" s="1"/>
  <c r="Z50" i="13"/>
  <c r="J73" i="13" s="1"/>
  <c r="K73" i="13" s="1"/>
  <c r="I61" i="13"/>
  <c r="V61" i="13" s="1"/>
  <c r="Z49" i="13"/>
  <c r="J72" i="13" s="1"/>
  <c r="K72" i="13" s="1"/>
  <c r="H61" i="13"/>
  <c r="F82" i="13" s="1"/>
  <c r="F75" i="13"/>
  <c r="E74" i="13"/>
  <c r="H63" i="13"/>
  <c r="F84" i="13" s="1"/>
  <c r="E83" i="13"/>
  <c r="G64" i="13"/>
  <c r="E85" i="13" s="1"/>
  <c r="F85" i="13"/>
  <c r="E73" i="13"/>
  <c r="G61" i="13"/>
  <c r="E82" i="13" s="1"/>
  <c r="H62" i="13"/>
  <c r="I64" i="13"/>
  <c r="V64" i="13" s="1"/>
  <c r="I63" i="13"/>
  <c r="V63" i="13" s="1"/>
  <c r="H60" i="13"/>
  <c r="K75" i="13"/>
  <c r="K71" i="13"/>
  <c r="M12" i="13"/>
  <c r="K12" i="13"/>
  <c r="J76" i="13" l="1"/>
  <c r="I83" i="13"/>
  <c r="J85" i="13"/>
  <c r="I85" i="13"/>
  <c r="J84" i="13"/>
  <c r="H82" i="13"/>
  <c r="F83" i="13"/>
  <c r="F81" i="13"/>
  <c r="F71" i="13"/>
  <c r="G85" i="13"/>
  <c r="H85" i="13"/>
  <c r="J83" i="13"/>
  <c r="I81" i="13"/>
  <c r="I82" i="13"/>
  <c r="H84" i="13"/>
  <c r="G82" i="13"/>
  <c r="H83" i="13"/>
  <c r="J82" i="13"/>
  <c r="G83" i="13"/>
  <c r="G84" i="13"/>
  <c r="I84" i="13"/>
  <c r="H81" i="13"/>
  <c r="J81" i="13"/>
  <c r="G81" i="13"/>
  <c r="O12" i="13"/>
  <c r="J86" i="13" l="1"/>
  <c r="I86" i="13"/>
  <c r="H86" i="13"/>
  <c r="G86" i="13"/>
  <c r="K74" i="13" l="1"/>
  <c r="K76" i="13" s="1"/>
</calcChain>
</file>

<file path=xl/sharedStrings.xml><?xml version="1.0" encoding="utf-8"?>
<sst xmlns="http://schemas.openxmlformats.org/spreadsheetml/2006/main" count="459" uniqueCount="295">
  <si>
    <t>Fuente</t>
  </si>
  <si>
    <t>Dependencia</t>
  </si>
  <si>
    <t xml:space="preserve">Primaria </t>
  </si>
  <si>
    <t>DAASU - Dirección Asuntos Ambientales Sectorial Urbano</t>
  </si>
  <si>
    <t>Secundaria</t>
  </si>
  <si>
    <t>DAMCRA - Dirección Asuntos Marinos y Costeros</t>
  </si>
  <si>
    <t>Alternativa</t>
  </si>
  <si>
    <t>DBBSE - Dirección Bosques, Biodiversidad y Servicios Ecosistémicos</t>
  </si>
  <si>
    <t>Tipo de Indicador</t>
  </si>
  <si>
    <t>DCC - Dirección Cambio Climático Y  Gestión del  Riesgo</t>
  </si>
  <si>
    <t>Gestión</t>
  </si>
  <si>
    <t>DGIRH - Dirección de Gestión Integral del Recurso Hídrico</t>
  </si>
  <si>
    <t xml:space="preserve">Producto </t>
  </si>
  <si>
    <t>DOAT - Dirección de Ordenamiento Ambiental Territorial SINA</t>
  </si>
  <si>
    <t>Resultado</t>
  </si>
  <si>
    <t>GCOM - Grupo de Comunicaciones</t>
  </si>
  <si>
    <t>OAI - Oficina de Asuntos Internacionales</t>
  </si>
  <si>
    <t>Periodicidad</t>
  </si>
  <si>
    <t>OCI - Oficina de Control Interno</t>
  </si>
  <si>
    <t>Diario</t>
  </si>
  <si>
    <t>ONVS - Oficina de Negocios Verdes</t>
  </si>
  <si>
    <t xml:space="preserve">Mensual </t>
  </si>
  <si>
    <t>OAP - Oficina Asesora de Planeación</t>
  </si>
  <si>
    <t>Bimensual</t>
  </si>
  <si>
    <t>OTIC - Oficina de Tecnologías de la Información</t>
  </si>
  <si>
    <t xml:space="preserve">Trimestral </t>
  </si>
  <si>
    <t>OAJ - Oficina Asesora Jurídica</t>
  </si>
  <si>
    <t xml:space="preserve">Semestral </t>
  </si>
  <si>
    <t>SG - Secretaría General</t>
  </si>
  <si>
    <t xml:space="preserve">Anual </t>
  </si>
  <si>
    <t>SEP - Subdirección de Educación y Participación</t>
  </si>
  <si>
    <t xml:space="preserve">Bianual </t>
  </si>
  <si>
    <t>VPNA - Viceministerio de Politicas y Normalización Ambiental</t>
  </si>
  <si>
    <t>Quinquenal</t>
  </si>
  <si>
    <t>VOAT - Viceministerio de Ordenamiento Ambiental del Territorio</t>
  </si>
  <si>
    <t>Unidad de Medida</t>
  </si>
  <si>
    <t>Enfoque</t>
  </si>
  <si>
    <t>Hectáreas</t>
  </si>
  <si>
    <t>Enfoque de derechos humanos</t>
  </si>
  <si>
    <t>Millones de pesos</t>
  </si>
  <si>
    <t>Enfoque intergeneracional</t>
  </si>
  <si>
    <t>Toneladas de CO2eq </t>
  </si>
  <si>
    <t>Enfoque diferencial</t>
  </si>
  <si>
    <t>Número</t>
  </si>
  <si>
    <t>Enfoque étnico</t>
  </si>
  <si>
    <t xml:space="preserve">Porcentaje </t>
  </si>
  <si>
    <t>Enfoque de género</t>
  </si>
  <si>
    <t>ppm</t>
  </si>
  <si>
    <t>No Aplica</t>
  </si>
  <si>
    <t>Puntos porcentuales</t>
  </si>
  <si>
    <t>Tasa</t>
  </si>
  <si>
    <t>Desagregación Geográfica</t>
  </si>
  <si>
    <t>Toneladas</t>
  </si>
  <si>
    <t>Nacional</t>
  </si>
  <si>
    <t>Documentos</t>
  </si>
  <si>
    <t>Departamental</t>
  </si>
  <si>
    <t>Informes</t>
  </si>
  <si>
    <t>Regional</t>
  </si>
  <si>
    <t>Otra</t>
  </si>
  <si>
    <t>Local</t>
  </si>
  <si>
    <t>Municipal</t>
  </si>
  <si>
    <t>Tipo de acumulación</t>
  </si>
  <si>
    <t>Mantenimiento (stock)</t>
  </si>
  <si>
    <t xml:space="preserve">Flujo </t>
  </si>
  <si>
    <t xml:space="preserve">Orientación </t>
  </si>
  <si>
    <t xml:space="preserve">Acumulado </t>
  </si>
  <si>
    <t>Aumento</t>
  </si>
  <si>
    <t xml:space="preserve">Capacidad </t>
  </si>
  <si>
    <t>Mantenimiento</t>
  </si>
  <si>
    <t>Reducción</t>
  </si>
  <si>
    <t xml:space="preserve">MINISTERIO DE AMBIENTE 
Y DESARROLLO SOSTENIBLE </t>
  </si>
  <si>
    <t>Hoja Metodológica de indicadores</t>
  </si>
  <si>
    <t>Proceso: Administración del Sistema Integrado de Gestión</t>
  </si>
  <si>
    <t>Versión: 1</t>
  </si>
  <si>
    <r>
      <t xml:space="preserve">Vigencia: </t>
    </r>
    <r>
      <rPr>
        <sz val="8"/>
        <rFont val="Arial Narrow"/>
        <family val="2"/>
      </rPr>
      <t>06/10/2022</t>
    </r>
  </si>
  <si>
    <t xml:space="preserve"> Código: F-E-SIG-46</t>
  </si>
  <si>
    <t>1. CONTACTO INSTITUCIONAL</t>
  </si>
  <si>
    <t>1.1. Entidad o institución responsable del indicador</t>
  </si>
  <si>
    <t xml:space="preserve">Corresponde a la Entidad que por su misionalidad adelanta acciones de política orientadas al cumplimiento de la meta o medida. Así mismo, es la entidad a cargo de reportar los avances del indicador. </t>
  </si>
  <si>
    <t>1.2. Área o dependencia responsable del indicador</t>
  </si>
  <si>
    <t>Corresponde a el área o dependencia a cargo de reportar los avances del indicador.</t>
  </si>
  <si>
    <t>1.3. Dirección de correo electrónico de contacto</t>
  </si>
  <si>
    <t>Dirección de correo de la entidad para responder inquietudes sobre el indicador</t>
  </si>
  <si>
    <t>1.4. Número telefónico de la entidad o institución</t>
  </si>
  <si>
    <t>Número telefónico de la entidad o institución para atención al ciudadano</t>
  </si>
  <si>
    <t>1.5. Fecha de publicación de los metadatos</t>
  </si>
  <si>
    <t>Fecha mas reciente de difusión de los metadatos</t>
  </si>
  <si>
    <t>2. CARACTERÍSTICAS DEL INDICADOR</t>
  </si>
  <si>
    <t>2.1. Nombre del Indicador</t>
  </si>
  <si>
    <t xml:space="preserve">Expresión verbal, precisa y concreta que identifica el indicador </t>
  </si>
  <si>
    <t>2.1.1. Codigo</t>
  </si>
  <si>
    <t xml:space="preserve">Si el indicador tiene un codigo por favor ingresarlo en esta sección </t>
  </si>
  <si>
    <t>2.2. Descripción del indicador</t>
  </si>
  <si>
    <t>Corresponde al alcance de la información que el indicador va a proporcionar. Este campo debe responder a las preguntas ¿Qué mide el indicador?, ¿Cómo lo mide?, ¿Qué aspectos tiene en cuenta el indicador? Y ¿Por qué es imporntante medir el indicador?</t>
  </si>
  <si>
    <t>2.3. Marco Normativo</t>
  </si>
  <si>
    <t>Correponde al conjunto de normas, criterios, metodologías y lineamientos que establecen que se debe generar el indicador o la información y la forma como deben desarrollarse.</t>
  </si>
  <si>
    <t>2.4. Tipo de Indicador</t>
  </si>
  <si>
    <t xml:space="preserve">Gestión: Cuantifica los recursos fisicos, humanos y financieros utilizados en el desarrollo de las acciones; procesos, procedimientos y operaciones realizadas durante la etapa de implementación
Producto: Cuantifica los bienes y servicios (intermedios o finales) producidos y/o provisionados a partir de una determinada intervensión, así como los cambios generados por ésta que son pertinentes para el logro de los efectos directos.
Resultado: Mide los cambios resultantes en el bienestar de la población objetivo de la intervención como consecuencia (directa o indirecta) de la entrega de los productos </t>
  </si>
  <si>
    <t>2.4.1. Tipo de Acumulación</t>
  </si>
  <si>
    <t xml:space="preserve">La definición del tipo de acumulación permitirá realizar la lectura de los avances, delinear adecuadamente las líneas de base y determinar las metas para cada uno de los indicadores. Los principales tipos de acumulación se ilustran a continuación:
- Mantenimiento (stock): Busca que se mantenga un resultado que se tiene a una fecha determinada (p.ej. Producción de crudo).
- Flujo: Los resultados de un año, no se acumulan con los del siguiente. En este caso, se brinda mayor importancia al avance que se obtenga en el último año (p.ej. Exportaciones no minero-energéticas).
- Acumulado: Mide los avances de cada año de manera individual, pero al finalizar el periodo se sumarán las intervenciones de todos los años. Las metas no incluyen el valor de la línea base (p.ej. Soluciones de vivienda entregadas).
- Capacidad: Centra su atención en la medición del avance entre el punto de partida (línea base) y el punto esperado de llegada (meta). Sí toma en cuenta la línea de base (p.ej. Red vial terciaria construida).
- Reducción: Busca que se disminuyan los valores en el tiempo (p. ej. Atentados terroristas).
Nota 1: Seleccionar la opción que corresponda en la lista desplegable de la ficha. </t>
  </si>
  <si>
    <t>2.4.2. Orientación del Indicador</t>
  </si>
  <si>
    <t>Aquí se debe precisar cómo se espera que se comporte el indicador frente a la meta prevista. Para ello, existen tres alternativas: (1) que aumente (p.ej. Red de vías secundarias construidas), (2) que se mantenga (p.ej. Cobertura universal en el régimen subsidiado), o (3) que se reduzca (p.ej. Tasa de homicidios). 
Nota 1: Seleccionar la opción que corresponda en la lista desplegable de la ficha.</t>
  </si>
  <si>
    <t>2.5. Unidad de Medida</t>
  </si>
  <si>
    <t xml:space="preserve">La unidad de medida está implícita en la variable que forma parte del numerador y denominador y corresponde al parámetro de referencia para determinar las magnitudes de medición. </t>
  </si>
  <si>
    <t>2.5.1. Otra  Cuál?</t>
  </si>
  <si>
    <t xml:space="preserve">Si la unidad de medida no se encuentra en la lista desplegable indicar en este espacio la unidad de medida del indicador </t>
  </si>
  <si>
    <t>2.6. Fuente de la Información</t>
  </si>
  <si>
    <t>Diligencie el nombre de la Fuente o fuente proveedoras de los datos empleados para calcular el indicador</t>
  </si>
  <si>
    <t xml:space="preserve">2.6.1. Tipo de Fuente </t>
  </si>
  <si>
    <t>Fuente primaria: Es aquella que obtiene los datos directamente de las unidades estadísticas empleando instrumentos propios.
Fuente Secundaria: Corresponde al conjunto de datos, sobre hechos o fenómenos, que se obtienen a partir de la recolección realizada por otros.
Fuente alternativa:  Corresponden a las provenientes mediante equipos electrónicos de medición</t>
  </si>
  <si>
    <t>2.7. Nombre de la Operación Estadística o Registro Administrativo</t>
  </si>
  <si>
    <t>Especifique el nombre de la operación estadística o registro administrativo del cual es resultado el indicador que se está describiendo</t>
  </si>
  <si>
    <t xml:space="preserve">2.8. Periodicidad de Medición </t>
  </si>
  <si>
    <t>Corresponde a la frecuencia con la cual se recolecta la información de avances y a partir de la cual se realiza el reporte de avance.</t>
  </si>
  <si>
    <t>2.8.1. Periodicidad de Reporte</t>
  </si>
  <si>
    <t>Corresponde a la frecuencia con la cual se realiza el reporte del indicador</t>
  </si>
  <si>
    <t>2.8.2. Días de Rezago</t>
  </si>
  <si>
    <t>Corresponde al registro del número de días, después de cumplido el Periodo de medición, que tarda la información para estar disponible y ser reportada.</t>
  </si>
  <si>
    <t>2.9.  Sistema(s) de Información (si aplica)</t>
  </si>
  <si>
    <t xml:space="preserve">Corresponde al nombre del sistema de información, el cual según la Metodología del Plan de Implementación y Seguimiento de MinAmbiente hace referencia a los sistemas con los que cuenta cada entidad para gestionar, administrar y reportar la información asociada al seguimiento de las metas y medidas a su cargo.  
También se puede incluir operaciones estadísticas que darán cuenta de la producción y suministro de la información que se utiliza para la construcción y reporte del indicador. 
Nota 1: En caso de no contar con un sistema o una operación estadística específica, se debe diligenciar el nombre de la (s) entidad (es) encargada (s) de la producción y/o suministro de la información que se utiliza para la construcción y reporte del indicador. </t>
  </si>
  <si>
    <t>2.10. Metodología de Cálculo del indicador</t>
  </si>
  <si>
    <t>Corresponde a una breve descripción de la Recolección de datos, procesamiento de datos y presentación de los resultados del indicador, incluyendo la formula de cálculo</t>
  </si>
  <si>
    <t>2.11. Valor Linea Base</t>
  </si>
  <si>
    <t>Es el valor del indicador que se fija como punto de partida para comparar respecto de la situación inicial del indicador.</t>
  </si>
  <si>
    <t>2.11.1. Fecha Linea Base</t>
  </si>
  <si>
    <t>Mes</t>
  </si>
  <si>
    <t>Año</t>
  </si>
  <si>
    <t>2.11.2. Fuente 
Linea Base</t>
  </si>
  <si>
    <t>Corresponde al nombre del sistema de información o encuesta encargada (s) de la producción y/o suministro de la información sobre la línea base. En su defecto de la institución que generó la información</t>
  </si>
  <si>
    <t>2.12. Metas</t>
  </si>
  <si>
    <t xml:space="preserve">Corresponde a la cantidad programada o valor objetivo que espera alcanzar un indicador en un periodo específico (año y total). </t>
  </si>
  <si>
    <t xml:space="preserve">2.13. Desagregación Geográfica </t>
  </si>
  <si>
    <t xml:space="preserve">Extensión territorial sobre la cual se ejecuta el indicador </t>
  </si>
  <si>
    <t>2.14. Desagregación Temática</t>
  </si>
  <si>
    <t>Corresponde a la(s) variable(e) cualitativas por las cuales se desagregan los resultados del indicador, como por ejemplo: Sociodemográfica (Sexo, Grupo etario, Grupo étnico, Población en condición de discapacidad).</t>
  </si>
  <si>
    <t>2.14.1. Enfoque</t>
  </si>
  <si>
    <t>Corresponde al tipo de enfoque que tiene el indicador de diferentes Opciones en la lista desplegable: Enfoque de derechos humanos. Enfoque intergeneracional. Enfoque diferencial. Enfoque étnico. Enfoque de género. No aplica.</t>
  </si>
  <si>
    <t>2.15. Nomenclaturas y clasificaciones estadísticas</t>
  </si>
  <si>
    <t>Indique las clasificaciones o nomenclaturas utilizadas para la producción del indicador, así como la versión de las mismas
•	Una nomenclatura es un conjunto de códigos numéricos o alfanuméricos que sirven para identificar diferentes elementos. Ejemplo: Codificación de la División Político Administrativa (DIVIPOLA)
•	Una clasificación estadística es la que se elabora para la recolección y presentación de datos numéricos recolectados sistemáticamente (es decir, estadísticas). Ejemplo:Clasificación Estadística Internacional de Enfermedades y Problemas Relacionados con la Salud (CIE)</t>
  </si>
  <si>
    <t>2.16. Alcance temático</t>
  </si>
  <si>
    <t>Corresponde a los principales sectores o temas cubiertos por el conjunto de datos estadísticos</t>
  </si>
  <si>
    <t>2.17. Población Objetivo</t>
  </si>
  <si>
    <t>Conjunto de elementos de los que se desea obtener los datos y sobre los que se presentan conclusiones o resultados; está compuesta por unidades que comparten alguna característica, tienen una localización geográfica y un tiempo como periodo de referencia.</t>
  </si>
  <si>
    <t>2.18. Definiciones</t>
  </si>
  <si>
    <t>Incluya en este espacio las definciones que son indispensables tener en cuenta para el cálculo del indicador</t>
  </si>
  <si>
    <t>3. DIFUSIÓN</t>
  </si>
  <si>
    <t>3.1. Año o Serie Disponible</t>
  </si>
  <si>
    <t>Corresponde al intervalo de años anteriores para los cuales se cuenta con información sobre el indicador.</t>
  </si>
  <si>
    <t xml:space="preserve">3.2. Serie Histórica Disponible </t>
  </si>
  <si>
    <t xml:space="preserve">Año </t>
  </si>
  <si>
    <t>Valor</t>
  </si>
  <si>
    <t>3.3. Frecuencia de Difusión</t>
  </si>
  <si>
    <t>Corresponde a la frecuencia con la cual se difunde o publica la información de reporte del indicador</t>
  </si>
  <si>
    <t>3.4. Medios de Difusión</t>
  </si>
  <si>
    <t>Medios de difusión (internet, correo electrónico, etc) formatos fisicos (impreso, medios ópticos, archivos electrónicos) que se pone adisposición de los usuarios el indicador que se difunde</t>
  </si>
  <si>
    <t>4. COMENTARIOS ADICIONALES</t>
  </si>
  <si>
    <t>Corresponde a los comentarios que deban tenerse en cuenta sobre el indicador, que se consideran pertinentes y que no fueron tenidos en cuenta a través de las otras secciones de la ficha técnica. En tal sentido, aquí se incluye información adicional necesaria para la conceptualización y comprensión del indicador.</t>
  </si>
  <si>
    <t>5. DATOS DEL RESPONSABLE DEL DILIGENCIAMIENTO Y VALIDACIÓN DE LA HOJA METODOLÓGICA Y REPORTE DEL INDICADOR</t>
  </si>
  <si>
    <t>5.1. Datos del responsable del diligenciamiento de la información  en la ficha técnica y del reporte</t>
  </si>
  <si>
    <t>Nombre</t>
  </si>
  <si>
    <t>Cargo</t>
  </si>
  <si>
    <t>Correo</t>
  </si>
  <si>
    <t>Entidad</t>
  </si>
  <si>
    <t>Teléfono</t>
  </si>
  <si>
    <t>5.2.  Datos del responsable de la validación de la información en la ficha técnica y del reporte</t>
  </si>
  <si>
    <t>5.3. Fecha de aprobación</t>
  </si>
  <si>
    <t>Corresponde a la fecha en la cual la ficha técnica del indicador es aprobada por la dependencia o entidad encargada de hacer la validación</t>
  </si>
  <si>
    <t>DOCUMENTACION  METODOLÓGICA INDICADORES 
PLAN ESTADÍSTICO INSTITUCIONAL</t>
  </si>
  <si>
    <t>Proceso:  Administración del Sistema Integrado de Gestión</t>
  </si>
  <si>
    <r>
      <rPr>
        <b/>
        <sz val="8"/>
        <color rgb="FF000000"/>
        <rFont val="Arial Narrow"/>
        <family val="2"/>
      </rPr>
      <t>Vigencia:</t>
    </r>
    <r>
      <rPr>
        <sz val="8"/>
        <rFont val="Arial Narrow"/>
        <family val="2"/>
      </rPr>
      <t xml:space="preserve"> 06/10/2022</t>
    </r>
  </si>
  <si>
    <t>Código: F-E-SIG-46</t>
  </si>
  <si>
    <t>Ministerio de Ambiente y Desarrollo Sostenible -MinAmbiente</t>
  </si>
  <si>
    <t>Dirección de Gestión Integral del Recurso Hídrico</t>
  </si>
  <si>
    <t xml:space="preserve">hidrico@minambiente.gov.co </t>
  </si>
  <si>
    <t>Conmutador: +57 6013323400, Whatsapp: +57 3102213891
Línea gratuita nacional: 018000919301
Línea Celular: +57 3133463676</t>
  </si>
  <si>
    <t>El Indicador mide el porcentaje de avance en la formulación y/o ajuste de los Planes de Manejo Ambiental de Microcuencas (PMAM) que lideran las Autoridades Ambientales conforme a sus planes de Acción Cuatrienal.</t>
  </si>
  <si>
    <t>Ley 99 de 1993 y sus modificaciones</t>
  </si>
  <si>
    <t>Define las funciones del Ministerio de Medio Ambiente confiriendo la obligación de formular las Políticas Nacionales en relación al Medio Ambiente y los recursos naturales renovables, establecer reglas y criterios de ordenamiento ambiental de uso del territorio y fijar las pautas generales para el ordenamiento y manejo de cuencas hidrográficas y demás áreas de manejo especial, al igual establece la competencia a las Corporaciones Autónomas Regionales y de Desarrollo Sostenible en la ordenación y manejo de las cuencas hidrográficas ubicadas en el área de su jurisdicción</t>
  </si>
  <si>
    <t xml:space="preserve"> Ley 165 de 1994</t>
  </si>
  <si>
    <t>Por medio de la cual se aprueba el “Convenio sobre la Diversidad Biológica”, establece en el artículo 6°, que cada Parte contratante, con arreglo a sus condiciones y capacidades particulares: “a)Elaborará estrategias, planes o programas nacionales para la conservación y la utilización sostenible de la diversidad biológica o adaptará para ese fin las estrategias, planes o programas existentes, que habrán de reflejar, entre otras cosas, las medidas establecidas en el presente Convenio que sean pertinentes para la Parte Contratante interesada; y b) Integrará, en la medida de lo posible y según proceda, la conservación y la utilización sostenible de la diversidad biológica en los planes, programas y políticas sectoriales o intersectoriales.”.</t>
  </si>
  <si>
    <t>Ley 1523 de 2012 y sus modificaciones</t>
  </si>
  <si>
    <t>Por la cual se adopta la política nacional de gestión del riesgo de desastres y se establece el Sistema Nacional de Gestión del Riesgo de Desastres y se dictan otras disposiciones</t>
  </si>
  <si>
    <t>Decreto 1076 de 2015, Titulo 3, Capítulo 1 y sus modificaciones</t>
  </si>
  <si>
    <t>Decreto Único Reglamentario del Sector Ambiente y Desarrollo Sostenible.</t>
  </si>
  <si>
    <t>Ley 1931 de 2018 y sus modificaciones</t>
  </si>
  <si>
    <t>Por la cual se establecen directrices para la gestión del cambio climático</t>
  </si>
  <si>
    <t>Resolución 566 de 2018</t>
  </si>
  <si>
    <t>Por la cual se adopta la “Guía Metodológica para la formulación de los Planes de Manejo Ambiental de Microcuencas.</t>
  </si>
  <si>
    <t>Ley 2169 de 2021 y sus modificaciones</t>
  </si>
  <si>
    <t>Por medio de la cual se impulsa el desarrollo bajo en carbono del país mediante el establecimiento de metas y medidas mínimas en materia de carbono neutralidad y resiliencia climática y se dictan otras disposiciones</t>
  </si>
  <si>
    <r>
      <rPr>
        <b/>
        <u/>
        <sz val="10"/>
        <rFont val="Arial Narrow"/>
        <family val="2"/>
      </rPr>
      <t xml:space="preserve">Documentación de Referencia:
</t>
    </r>
    <r>
      <rPr>
        <sz val="10"/>
        <rFont val="Arial Narrow"/>
        <family val="2"/>
      </rPr>
      <t xml:space="preserve">    • Política Nacional para la Gestión Integral del Recurso Hídrico. 
    • Plan Hídrico Nacional
    • Guía Metodológica para la formulación de los Planes de Manejo Ambiental de Microcuencas – PMAM.
    • Guía para la realización de Consulta Previa con Comunidades Étnicas", modificada por la Directiva presidencial No. 8 de 2020</t>
    </r>
  </si>
  <si>
    <t>2.5.1. Otra  Cúal</t>
  </si>
  <si>
    <t>Informe de Avance en la Ejecución de los Planes de Acción Cuatrienales de las Autoridades Ambientales</t>
  </si>
  <si>
    <t>60 días</t>
  </si>
  <si>
    <r>
      <rPr>
        <sz val="10"/>
        <rFont val="Arial Narrow"/>
        <family val="2"/>
      </rPr>
      <t xml:space="preserve">Para efectos de la programación de las metas en el Plan de Acción, la Autoridad Ambiental deberá considerar la siguiente ponderación por Fase en el marco de la formulación y/o ajuste de los Planes de Manejo Ambiental de Microcuencas –PMAM:
</t>
    </r>
    <r>
      <rPr>
        <b/>
        <sz val="10"/>
        <rFont val="Arial Narrow"/>
        <family val="2"/>
      </rPr>
      <t xml:space="preserve">Plan de Manejo Ambiental de Microcuencas (PMAM): 
</t>
    </r>
  </si>
  <si>
    <r>
      <rPr>
        <b/>
        <sz val="10"/>
        <rFont val="Arial Narrow"/>
        <family val="2"/>
      </rPr>
      <t xml:space="preserve">Porcentaje de avance de la meta anual en la formulación del PMAM: 
</t>
    </r>
    <r>
      <rPr>
        <sz val="10"/>
        <rFont val="Arial Narrow"/>
        <family val="2"/>
      </rPr>
      <t xml:space="preserve">
Es resultado del cociente entre el avance en la formulación del PMAM y la meta anual establecida al cierre de cada vigencia.
</t>
    </r>
    <r>
      <rPr>
        <b/>
        <sz val="10"/>
        <rFont val="Arial Narrow"/>
        <family val="2"/>
      </rPr>
      <t xml:space="preserve">Donde:
</t>
    </r>
    <r>
      <rPr>
        <sz val="10"/>
        <color theme="1"/>
        <rFont val="Arial Narrow"/>
        <family val="2"/>
      </rPr>
      <t xml:space="preserve">
</t>
    </r>
    <r>
      <rPr>
        <b/>
        <sz val="10"/>
        <color theme="1"/>
        <rFont val="Arial Narrow"/>
        <family val="2"/>
      </rPr>
      <t xml:space="preserve">PAMAPMAM </t>
    </r>
    <r>
      <rPr>
        <b/>
        <vertAlign val="subscript"/>
        <sz val="10"/>
        <color theme="1"/>
        <rFont val="Arial Narrow"/>
        <family val="2"/>
      </rPr>
      <t xml:space="preserve">zt </t>
    </r>
    <r>
      <rPr>
        <b/>
        <sz val="10"/>
        <color theme="1"/>
        <rFont val="Arial Narrow"/>
        <family val="2"/>
      </rPr>
      <t>=</t>
    </r>
    <r>
      <rPr>
        <sz val="10"/>
        <color theme="1"/>
        <rFont val="Arial Narrow"/>
        <family val="2"/>
      </rPr>
      <t xml:space="preserve"> Porcentaje de avance de la meta anual en la formulación del de los Planes de Manejo Ambiental de Microcuencas z, en el tiempo t.
</t>
    </r>
    <r>
      <rPr>
        <b/>
        <sz val="10"/>
        <color theme="1"/>
        <rFont val="Arial Narrow"/>
        <family val="2"/>
      </rPr>
      <t xml:space="preserve">PAFP </t>
    </r>
    <r>
      <rPr>
        <b/>
        <vertAlign val="subscript"/>
        <sz val="10"/>
        <color theme="1"/>
        <rFont val="Arial Narrow"/>
        <family val="2"/>
      </rPr>
      <t xml:space="preserve">zt </t>
    </r>
    <r>
      <rPr>
        <b/>
        <sz val="10"/>
        <color theme="1"/>
        <rFont val="Arial Narrow"/>
        <family val="2"/>
      </rPr>
      <t>=</t>
    </r>
    <r>
      <rPr>
        <sz val="10"/>
        <color theme="1"/>
        <rFont val="Arial Narrow"/>
        <family val="2"/>
      </rPr>
      <t xml:space="preserve"> Porcentaje de avance alcanzado en la formulación del PMAM z, en el tiempo t.
</t>
    </r>
    <r>
      <rPr>
        <b/>
        <sz val="10"/>
        <color theme="1"/>
        <rFont val="Arial Narrow"/>
        <family val="2"/>
      </rPr>
      <t xml:space="preserve">MFP </t>
    </r>
    <r>
      <rPr>
        <b/>
        <vertAlign val="subscript"/>
        <sz val="10"/>
        <color theme="1"/>
        <rFont val="Arial Narrow"/>
        <family val="2"/>
      </rPr>
      <t>zt</t>
    </r>
    <r>
      <rPr>
        <b/>
        <sz val="10"/>
        <color theme="1"/>
        <rFont val="Arial Narrow"/>
        <family val="2"/>
      </rPr>
      <t xml:space="preserve"> =</t>
    </r>
    <r>
      <rPr>
        <sz val="10"/>
        <color theme="1"/>
        <rFont val="Arial Narrow"/>
        <family val="2"/>
      </rPr>
      <t xml:space="preserve"> Meta anual establecida en porcentaje (%) en la formulación del PMAM z, en el tiempo t.
</t>
    </r>
    <r>
      <rPr>
        <b/>
        <sz val="10"/>
        <rFont val="Arial Narrow"/>
        <family val="2"/>
      </rPr>
      <t>z =</t>
    </r>
    <r>
      <rPr>
        <sz val="10"/>
        <rFont val="Arial Narrow"/>
        <family val="2"/>
      </rPr>
      <t xml:space="preserve"> Corresponde al PMAM que se encuentra en proceso de formulación y/o ajuste (PMAM, 1, PMAM 2, etc.)
</t>
    </r>
    <r>
      <rPr>
        <b/>
        <sz val="10"/>
        <rFont val="Arial Narrow"/>
        <family val="2"/>
      </rPr>
      <t>t =</t>
    </r>
    <r>
      <rPr>
        <sz val="10"/>
        <rFont val="Arial Narrow"/>
        <family val="2"/>
      </rPr>
      <t xml:space="preserve"> Año de cálculo del indicador</t>
    </r>
  </si>
  <si>
    <r>
      <t xml:space="preserve">Porcentaje de avance promedio en la formulación y/o ajuste de los Planes de Manejo Ambiental de Microcuencas (PMAM):
</t>
    </r>
    <r>
      <rPr>
        <sz val="10"/>
        <rFont val="Arial Narrow"/>
        <family val="2"/>
      </rPr>
      <t xml:space="preserve">El cálculo del Porcentaje promedio de avance anual en la formulación de los PMAM se obtiene de la siguiente manera:
</t>
    </r>
    <r>
      <rPr>
        <sz val="10"/>
        <color theme="1"/>
        <rFont val="Arial Narrow"/>
        <family val="2"/>
      </rPr>
      <t xml:space="preserve">
</t>
    </r>
    <r>
      <rPr>
        <b/>
        <sz val="10"/>
        <color theme="1"/>
        <rFont val="Arial Narrow"/>
        <family val="2"/>
      </rPr>
      <t xml:space="preserve">PPAP </t>
    </r>
    <r>
      <rPr>
        <b/>
        <vertAlign val="subscript"/>
        <sz val="10"/>
        <color theme="1"/>
        <rFont val="Arial Narrow"/>
        <family val="2"/>
      </rPr>
      <t xml:space="preserve">it </t>
    </r>
    <r>
      <rPr>
        <b/>
        <sz val="10"/>
        <color theme="1"/>
        <rFont val="Arial Narrow"/>
        <family val="2"/>
      </rPr>
      <t xml:space="preserve">= </t>
    </r>
    <r>
      <rPr>
        <sz val="10"/>
        <color theme="1"/>
        <rFont val="Arial Narrow"/>
        <family val="2"/>
      </rPr>
      <t xml:space="preserve">Porcentaje de avance promedio de avance anual en la formulación y/o ajuste de los PMAM, en el tiempo t. </t>
    </r>
    <r>
      <rPr>
        <b/>
        <sz val="10"/>
        <color theme="1"/>
        <rFont val="Arial Narrow"/>
        <family val="2"/>
      </rPr>
      <t xml:space="preserve">
PAMAP</t>
    </r>
    <r>
      <rPr>
        <b/>
        <vertAlign val="subscript"/>
        <sz val="10"/>
        <color theme="1"/>
        <rFont val="Arial Narrow"/>
        <family val="2"/>
      </rPr>
      <t xml:space="preserve"> zt </t>
    </r>
    <r>
      <rPr>
        <b/>
        <sz val="10"/>
        <color theme="1"/>
        <rFont val="Arial Narrow"/>
        <family val="2"/>
      </rPr>
      <t xml:space="preserve">= </t>
    </r>
    <r>
      <rPr>
        <sz val="10"/>
        <color theme="1"/>
        <rFont val="Arial Narrow"/>
        <family val="2"/>
      </rPr>
      <t>Porcentaje de avance de la meta anual en la formulación del PMAM z, en el tiempo t.</t>
    </r>
    <r>
      <rPr>
        <b/>
        <sz val="10"/>
        <color theme="1"/>
        <rFont val="Arial Narrow"/>
        <family val="2"/>
      </rPr>
      <t xml:space="preserve">
N</t>
    </r>
    <r>
      <rPr>
        <b/>
        <vertAlign val="subscript"/>
        <sz val="10"/>
        <color theme="1"/>
        <rFont val="Arial Narrow"/>
        <family val="2"/>
      </rPr>
      <t xml:space="preserve"> t</t>
    </r>
    <r>
      <rPr>
        <b/>
        <sz val="10"/>
        <color theme="1"/>
        <rFont val="Arial Narrow"/>
        <family val="2"/>
      </rPr>
      <t xml:space="preserve"> = </t>
    </r>
    <r>
      <rPr>
        <sz val="10"/>
        <color theme="1"/>
        <rFont val="Arial Narrow"/>
        <family val="2"/>
      </rPr>
      <t>número total de planes en el tiempo t</t>
    </r>
  </si>
  <si>
    <r>
      <t xml:space="preserve">Para su cálculo, se diligencia la siguiente información:
</t>
    </r>
    <r>
      <rPr>
        <b/>
        <sz val="10"/>
        <rFont val="Arial Narrow"/>
        <family val="2"/>
      </rPr>
      <t xml:space="preserve">Información de Línea Base del Indicador
</t>
    </r>
    <r>
      <rPr>
        <sz val="10"/>
        <rFont val="Arial Narrow"/>
        <family val="2"/>
      </rPr>
      <t xml:space="preserve">
</t>
    </r>
  </si>
  <si>
    <r>
      <rPr>
        <b/>
        <sz val="10"/>
        <rFont val="Arial Narrow"/>
        <family val="2"/>
      </rPr>
      <t>Datos generales de las Microcuencas objeto de Planes de Manejo en la jurisdicción de la Autoridad Ambiental</t>
    </r>
    <r>
      <rPr>
        <sz val="10"/>
        <rFont val="Arial Narrow"/>
        <family val="2"/>
      </rPr>
      <t xml:space="preserve">
'Utilice tantas líneas cuantas sean necesarias.
(a)	Indicar el código de la microcuenca de acuerdo a la metodología del IDEAM-MINAMBIENTE 2013
(b)	Indicar la Autoridad Ambiental que lidera el proceso de ordenación manejo de la cuenca y demás Autoridades Ambientales, cuando la cuenca es compartida por dos o más Autoridades Ambientales
(c)	 Indicar si es formulación, ajuste, aprobación, aprobado
(d) Para establecer  el porcentaje de avance en el proceso de formulación se debe tener en cuenta la ponderación establecida para cada fase (ver hoja metodológica).  El avance en la formulación, ajuste y/o actualización alcanza el 100% cuando ha sido aprobado el POMCA a través del respectivo acto administrativo. 
(e) Indicar la Fase en que se encuentra la formulación del PMAM: Aprestamiento, Diagnóstico, Formulación, ejecución, seguimiento y evaluación.</t>
    </r>
  </si>
  <si>
    <r>
      <t xml:space="preserve">Meta anual de avance (%) en la formulación o ajuste de cada PMAM priorizado para el cuatrienio
</t>
    </r>
    <r>
      <rPr>
        <sz val="10"/>
        <rFont val="Arial Narrow"/>
        <family val="2"/>
      </rPr>
      <t xml:space="preserve">*Utilice tantas líneas cuantas sean necesarias.
Para establecer las metas anuales se debe tener en cuenta la ponderación establecida para cada fase (ver hoja metodológica). Adicionalmente, deberan considerar el porcentaje de avance que tienen al momento de la formulación del Plan de Acción Cuatrienal, con el fin de proyectar el alcance del 100% con la adopción del PMAM.
Tener en cuenta en la programación cuatrienal aquellos POMCAs que posean un avance en la formulación, ajuste y/o actualización.
(a) Para establecer  el porcentaje de avance en el proceso de formulación se debe tener en cuenta la ponderación establecida para cada fase (ver hoja metodológica).  </t>
    </r>
  </si>
  <si>
    <r>
      <rPr>
        <b/>
        <sz val="10"/>
        <rFont val="Arial Narrow"/>
        <family val="2"/>
      </rPr>
      <t>Reporte de Avance en la formulación o ajuste de cada PMAM priorizado para el cuatrienio</t>
    </r>
    <r>
      <rPr>
        <sz val="10"/>
        <rFont val="Arial Narrow"/>
        <family val="2"/>
      </rPr>
      <t xml:space="preserve">
Utilice tantas líneas cuantas sean necesarias.
Nota: El avance alcanza el 100% cuando ha sido aprobado a través del respectivo acto administrativo, en atención a lo estableció en el artículo 2.2.3.1.10.6. el cual indica que deberá ser aprobado mediante resolución de la Autoridad Ambiental competente, dentro de los dos (2) meses siguientes a la terminación de la formulación del Plan e incorporará en su Plan de Acción los programas y proyectos a ejecutar de manera gradual.</t>
    </r>
  </si>
  <si>
    <t>Calculo del indicador</t>
  </si>
  <si>
    <t>Indicador Complementario</t>
  </si>
  <si>
    <t>Informes de Gestión de las Autoridades Ambientales</t>
  </si>
  <si>
    <t xml:space="preserve">Total </t>
  </si>
  <si>
    <t>2.13.1. Otra Cúal?</t>
  </si>
  <si>
    <t>Jurisdicción Autoridad Ambiental</t>
  </si>
  <si>
    <t>Ordenamiento del recurso hídrico</t>
  </si>
  <si>
    <t>Autoridades Ambientales</t>
  </si>
  <si>
    <r>
      <t xml:space="preserve">La microcuenca corresponde al área de aguas superficiales, que vierten a una red hidrográfica natural con uno o varios cauces naturales, de caudal continuo o intermitente, que confluyen en un curso mayor que, a su vez, puede desembocar en un río principal, en un depósito natural de aguas, en un pantano o directamente en el mar; la microcuenca está delimitada por la línea del divorcio de las aguas. De acuerdo con el Decreto 1076 de 2015. Artículo 2.2.3.1.1.3., se puede decir que la microcuenca es aquella cuenca cuya área de drenaje es menor a 500 Km2”, teniendo en cuenta la definición que allí se establece de Nivel subsiguiente.
El Plan de Manejo Ambiental de Microcuencas (PMAM) es el instrumento a través del cual se realiza la Planificación y administración de los recursos naturales renovables de la microcuenca, mediante la ejecución de proyectos y actividades de preservación, restauración y uso sostenible de la microcuenca. (Artículo 2.2.3.1.10.1. Plan de Manejo Ambiental de Microcuencas del Decreto 1076 de 2015). Aplica para aquellas microcuencas que no hagan parte de un Plan de Ordenación y Manejo de la Cuenca Hidrográfica, caso en el cual se formulará en las cuencas de nivel inferior al del nivel subsiguiente, según corresponda (Artículo 2.2.3.1.10.2 Decreto 1076 de 2015). Adicionalmente, en el Artículo 2.2.3.1.10.4, se establecen como criterios para la selección y priorización de microcuencas, relacionados con la oferta, demanda, calidad hídrica, riesgo y gobernabilidad. Para la elaboración o ajuste de los PMAM, las Corporaciones Autónomas Regionales y de Desarrollo Sostenible deberán desarrollar las siguientes las fases, establecidas en la Guía metodológica adoptada mediante Resolución 566 de 2018:
</t>
    </r>
    <r>
      <rPr>
        <b/>
        <sz val="10"/>
        <rFont val="Arial Narrow"/>
        <family val="2"/>
      </rPr>
      <t xml:space="preserve">    1. </t>
    </r>
    <r>
      <rPr>
        <sz val="10"/>
        <rFont val="Arial Narrow"/>
        <family val="2"/>
      </rPr>
      <t xml:space="preserve">Fase de Aprestamiento 
</t>
    </r>
    <r>
      <rPr>
        <b/>
        <sz val="10"/>
        <rFont val="Arial Narrow"/>
        <family val="2"/>
      </rPr>
      <t xml:space="preserve">    2. </t>
    </r>
    <r>
      <rPr>
        <sz val="10"/>
        <rFont val="Arial Narrow"/>
        <family val="2"/>
      </rPr>
      <t xml:space="preserve">Fase Diagnóstico
</t>
    </r>
    <r>
      <rPr>
        <b/>
        <sz val="10"/>
        <rFont val="Arial Narrow"/>
        <family val="2"/>
      </rPr>
      <t xml:space="preserve">    3. </t>
    </r>
    <r>
      <rPr>
        <sz val="10"/>
        <rFont val="Arial Narrow"/>
        <family val="2"/>
      </rPr>
      <t>Fase de Formulación
Para el diligenciamiento de esta hoja metodologica se deben tener en cuenta las siguientes definiciones:
- Formulación: Estructuración del documento PMAM teniendo en cuenta los criterios técnicos, procedimientos y metodologías establecidas para cada una de las  fases previstas en la Guía metodológica para la formulación de los planes de manejo ambiental de microcuencas, adoptada mediante Resolución 556 de 2018 o la norma que la modifique.
- Ajuste: Modificación del PMAM respecto a sus metas o componente programatico. Para lo cual se sujetará al concepto técnico que se emita desde el proceso de evaluación y seguimiento de este instrumento.
- Actualización: Modificación total o parcial del PMAM para la incorporación de  nuevos requerimientos normativos o ante la existencia de cambios significativos en las previsiones sobre el escenario prospectivo. Para lo cual se sujetará a lo previsto en el artículo 2.2.3.1.6.17 del Decreto 1076 de 2015 (compilatorio del articulo 40 del Decreto 1640 de 2012) .
- Aprobación:  El Plan de Manejo Ambiental de la Microcuenca será aprobado, mediante resolución de la Autoridad Ambiental competente, dentro de los dos (2) meses siguientes a la terminación de la formulación del Plan e incorporará en su Plan de Acción los programas y proyectos a ejecutar de manera gradual (Articulo 2.2.3.1.10.6. Decreto 1076 de 2015).</t>
    </r>
  </si>
  <si>
    <t xml:space="preserve">Pagína Web MinAmbiente www.minambiente.gov.co </t>
  </si>
  <si>
    <t>Fabián Mauricio Caicedo Carrascal</t>
  </si>
  <si>
    <t>Dirección de Gestión Integral de Recurso Hídrico</t>
  </si>
  <si>
    <t>Director</t>
  </si>
  <si>
    <t>fcaicedo@minambiente.gov.co</t>
  </si>
  <si>
    <t>Ministerio de Ambiente y Desarrollo Sostenible</t>
  </si>
  <si>
    <t>+57 601 3323400</t>
  </si>
  <si>
    <t>Gustavo Adolfo Carrión Barrero</t>
  </si>
  <si>
    <t>Dirección de Ordenamiento Ambiental Territorial y Sistema Nacional Ambiental</t>
  </si>
  <si>
    <t>gacarrionb@minambiente.gov.co</t>
  </si>
  <si>
    <t xml:space="preserve">MATRIZ DE REPORTE DE AVANCE DE INDICADORES MÍNIMOS DE GESTIÓN INCORPORADOS EN LA RESOLUCIÓN 667 DE 2016  </t>
  </si>
  <si>
    <t>PERIODO REPORTADO:</t>
  </si>
  <si>
    <t>(Hoja metodológica versión 2,00)</t>
  </si>
  <si>
    <t>Datos reportados por la Corporación</t>
  </si>
  <si>
    <t>Datos establecidos por el MADS</t>
  </si>
  <si>
    <t>Datos calculados por el sistema</t>
  </si>
  <si>
    <t>VOLVER AL INDICE</t>
  </si>
  <si>
    <t xml:space="preserve">¿El Indicador aplica por las especificades ambientales regionales? </t>
  </si>
  <si>
    <t>NO APLICA</t>
  </si>
  <si>
    <t xml:space="preserve">¿El indicador no se reporta por limitaciones de información disponible? </t>
  </si>
  <si>
    <t>NO SE REPORTA</t>
  </si>
  <si>
    <t xml:space="preserve">Observaciones </t>
  </si>
  <si>
    <t>Metodología de cálculo</t>
  </si>
  <si>
    <r>
      <t>Información de Línea Base del Indicador</t>
    </r>
    <r>
      <rPr>
        <sz val="10"/>
        <color rgb="FF000000"/>
        <rFont val="Arial Narrow"/>
        <family val="2"/>
      </rPr>
      <t xml:space="preserve">
(a 31 de diciembre de la vigencia anterior a la formulación del PAC)</t>
    </r>
  </si>
  <si>
    <t>Número de microcuencas objeto de PMAM en la jurisdicción de la CAR según el nivel inferior al del nivel subsiguiente de la Subzona Hidrográfica</t>
  </si>
  <si>
    <t>Número de microcuencas con PMAM aprobados</t>
  </si>
  <si>
    <t>Número de microcuencas priorizadas</t>
  </si>
  <si>
    <t>Microcuencas priorizadas con PMAM formulado en el cuatrienio</t>
  </si>
  <si>
    <t xml:space="preserve">Microcuencas priorizadas con PMAM ajustado en el cuatrienio </t>
  </si>
  <si>
    <t>Datos generales de las Microcuencas objeto de Planes de Manejo en la jurisdicción de la Autoridad Ambiental</t>
  </si>
  <si>
    <t>Código de la microcuenca (a)</t>
  </si>
  <si>
    <t xml:space="preserve">Nombre de la Microcuenca  priorizada objeto de PMAM </t>
  </si>
  <si>
    <t>Área total de la microcuenca (Ha)</t>
  </si>
  <si>
    <t xml:space="preserve"> Autoridades ambientales que conforman la Mesa técnica de concertación (cuando aplique) (b)</t>
  </si>
  <si>
    <t>Area de la microcuenca compartida en la Jusrisdicción de la AA (cuando aplique)</t>
  </si>
  <si>
    <t>Proceso ( c)</t>
  </si>
  <si>
    <t>Acto administrativo de declaratoria del proceso de ordenación</t>
  </si>
  <si>
    <t>Fase en la que se encuentra el PMAM (e)</t>
  </si>
  <si>
    <t>Requiere Consulta Previa (SI/NO)</t>
  </si>
  <si>
    <t>Acto administrativo de adopción del PMAM</t>
  </si>
  <si>
    <t>Registro en el Modulo  POMCA SIRH (SI / NO)</t>
  </si>
  <si>
    <t>Observaciones </t>
  </si>
  <si>
    <t>(a)	Indicar el código de la microcuenca de acuerdo a la metodología del IDEAM-MINAMBIENTE 2013
(b)	Indicar la Autoridad Ambiental que lidera el proceso de ordenación manejo de la cuenca y demás Autoridades Ambientales, cuando la cuenca es compartida por dos o más Autoridades Ambientales
(c)	 Indicar si es formulación, ajuste, aprobación, aprobado
(d) Para establecer  el porcentaje de avance en el proceso de formulación se debe tener en cuenta la ponderación establecida para cada fase (ver hoja metodológica).  El avance en la formulación, ajuste y/o actualización alcanza el 100% cuando ha sido aprobado el POMCA a través del respectivo acto administrativo. 
(e) Indicar la Fase en que se encuentra la formulación del PMAM: Aprestamiento, Diagnóstico, Formulación, ejecución, seguimiento y evaluación</t>
  </si>
  <si>
    <t>Meta anual de avance (%) en la formulación o ajuste de cada PMAM priorizado para el cuatrienio</t>
  </si>
  <si>
    <t>N°</t>
  </si>
  <si>
    <t>Nombre de la microcuenca</t>
  </si>
  <si>
    <t>Proceso</t>
  </si>
  <si>
    <t>Año 1</t>
  </si>
  <si>
    <t>Año 2</t>
  </si>
  <si>
    <t>Año 3</t>
  </si>
  <si>
    <t>Año 4</t>
  </si>
  <si>
    <t>Meta PAC</t>
  </si>
  <si>
    <t xml:space="preserve">*Utilice tantas líneas cuantas sean necesarias.
Para establecer las metas anuales se debe tener en cuenta la ponderación establecida para cada fase (ver hoja metodológica). Adicionalmente, deberan considerar el porcentaje de avance que tienen al momento de la formulación del Plan de Acción Cuatrienal, con el fin de proyectar el alcance del 100% con la adopción del PMAM.
Tener en cuenta en la programación cuatrienal aquellos POMCAs que posean un avance en la formulación, ajuste y/o actualización.
(a) Para establecer  el porcentaje de avance en el proceso de formulación se debe tener en cuenta la ponderación establecida para cada fase (ver hoja metodológica).  </t>
  </si>
  <si>
    <t>Reporte de Avance en la formulación o ajuste de cada PMAM priorizado para el cuatrienio</t>
  </si>
  <si>
    <t>Situación inicial 
(%)</t>
  </si>
  <si>
    <t>Ejecución del rezago PAC anterior</t>
  </si>
  <si>
    <t>Ejecución del rezago año 1</t>
  </si>
  <si>
    <t>Ejecución del rezago año 2</t>
  </si>
  <si>
    <t>Ejecución del rezago año 3</t>
  </si>
  <si>
    <t>Avance Promedio de Avance</t>
  </si>
  <si>
    <t>Utilice tantas líneas cuantas sean necesarias.</t>
  </si>
  <si>
    <t>(a) Observaciones. Indique: 
Nombre de la(s) fase(s) en que se avanzó en la respectiva vigencia, 
Fecha de la Consulta Previa si aplica
Fecha de finalización fase formulación</t>
  </si>
  <si>
    <t>Cálculo del indicador</t>
  </si>
  <si>
    <t>PROCESO</t>
  </si>
  <si>
    <t>Total</t>
  </si>
  <si>
    <t>Avance cumplimiento promedio  PAC</t>
  </si>
  <si>
    <t>Indicador complementario:Total de PMAM formulados o ajustados</t>
  </si>
  <si>
    <t>Nombre de PMAM</t>
  </si>
  <si>
    <t>(*) Inserte las filas que considere necesarias</t>
  </si>
  <si>
    <t>Responsable del reporte de las variables del indicador</t>
  </si>
  <si>
    <t>Nombre del funcionario</t>
  </si>
  <si>
    <t>Correo electrónico</t>
  </si>
  <si>
    <t>Dirección</t>
  </si>
  <si>
    <t>31 de diciembre de la vigencia anterior a la formulación del Plan de Acción Cutrienal</t>
  </si>
  <si>
    <t>año 1</t>
  </si>
  <si>
    <t>año 2</t>
  </si>
  <si>
    <t>año 3</t>
  </si>
  <si>
    <t>año 4</t>
  </si>
  <si>
    <t>Fase 1: Aprestamiento</t>
  </si>
  <si>
    <t>Fase 2: Diagnostico</t>
  </si>
  <si>
    <t>Fase 3. Formulación</t>
  </si>
  <si>
    <t>PROGRAMACIÓN 
PLAN DE ACCIÓN CUATRIENAL</t>
  </si>
  <si>
    <t>EJECUCIÓN
PLAN DE ACCIÓN CUATRIENAL</t>
  </si>
  <si>
    <t>Avance en la formulación y/o ajuste de los Planes de Manejo Ambiental de Microcuencas (PMAM)</t>
  </si>
  <si>
    <t>SI APLICA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</si>
</sst>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4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b/>
      <sz val="10"/>
      <name val="Arial"/>
      <family val="2"/>
    </font>
    <font>
      <sz val="8"/>
      <name val="Arial"/>
      <family val="2"/>
    </font>
    <font>
      <sz val="8"/>
      <name val="Arial Narrow"/>
      <family val="2"/>
    </font>
    <font>
      <b/>
      <sz val="10"/>
      <name val="Arial Narrow"/>
      <family val="2"/>
    </font>
    <font>
      <b/>
      <sz val="8"/>
      <name val="Arial Narrow"/>
      <family val="2"/>
    </font>
    <font>
      <sz val="10"/>
      <name val="Arial Narrow"/>
      <family val="2"/>
    </font>
    <font>
      <b/>
      <sz val="10"/>
      <color theme="0"/>
      <name val="Arial Narrow"/>
      <family val="2"/>
    </font>
    <font>
      <sz val="10"/>
      <name val="Arial"/>
      <family val="2"/>
    </font>
    <font>
      <sz val="9"/>
      <name val="Arial Narrow"/>
      <family val="2"/>
    </font>
    <font>
      <i/>
      <sz val="9"/>
      <color theme="0" tint="-0.499984740745262"/>
      <name val="Arial Narrow"/>
      <family val="2"/>
    </font>
    <font>
      <i/>
      <sz val="10"/>
      <color theme="0" tint="-0.499984740745262"/>
      <name val="Arial Narrow"/>
      <family val="2"/>
    </font>
    <font>
      <i/>
      <sz val="8"/>
      <color theme="0" tint="-0.499984740745262"/>
      <name val="Arial Narrow"/>
      <family val="2"/>
    </font>
    <font>
      <i/>
      <sz val="10"/>
      <color theme="0" tint="-0.499984740745262"/>
      <name val="Arial"/>
      <family val="2"/>
    </font>
    <font>
      <b/>
      <sz val="10"/>
      <color theme="1"/>
      <name val="Arial Narrow"/>
      <family val="2"/>
    </font>
    <font>
      <b/>
      <sz val="8"/>
      <color theme="1"/>
      <name val="Arial Narrow"/>
      <family val="2"/>
    </font>
    <font>
      <u/>
      <sz val="11"/>
      <color theme="10"/>
      <name val="Calibri"/>
      <family val="2"/>
      <scheme val="minor"/>
    </font>
    <font>
      <b/>
      <sz val="8"/>
      <color rgb="FF000000"/>
      <name val="Arial Narrow"/>
      <family val="2"/>
    </font>
    <font>
      <u/>
      <sz val="10"/>
      <color theme="10"/>
      <name val="Arial"/>
      <family val="2"/>
    </font>
    <font>
      <b/>
      <u/>
      <sz val="10"/>
      <name val="Arial Narrow"/>
      <family val="2"/>
    </font>
    <font>
      <sz val="10"/>
      <color rgb="FF000000"/>
      <name val="Arial Narrow"/>
      <family val="2"/>
    </font>
    <font>
      <sz val="10"/>
      <color theme="1"/>
      <name val="Arial Narrow"/>
      <family val="2"/>
    </font>
    <font>
      <b/>
      <vertAlign val="subscript"/>
      <sz val="10"/>
      <color theme="1"/>
      <name val="Arial Narrow"/>
      <family val="2"/>
    </font>
    <font>
      <sz val="10"/>
      <name val="Arial"/>
      <family val="2"/>
    </font>
    <font>
      <sz val="10"/>
      <color rgb="FF006100"/>
      <name val="Arial Narrow"/>
      <family val="2"/>
    </font>
    <font>
      <b/>
      <sz val="10"/>
      <color rgb="FF006100"/>
      <name val="Arial Narrow"/>
      <family val="2"/>
    </font>
    <font>
      <i/>
      <sz val="10"/>
      <color rgb="FF000000"/>
      <name val="Arial Narrow"/>
      <family val="2"/>
    </font>
    <font>
      <u/>
      <sz val="10"/>
      <color theme="10"/>
      <name val="Arial Narrow"/>
      <family val="2"/>
    </font>
    <font>
      <u/>
      <sz val="10"/>
      <color rgb="FF0563C1"/>
      <name val="Arial Narrow"/>
      <family val="2"/>
    </font>
    <font>
      <b/>
      <sz val="10"/>
      <color rgb="FF000000"/>
      <name val="Arial Narrow"/>
      <family val="2"/>
    </font>
    <font>
      <sz val="10"/>
      <color rgb="FFFF0000"/>
      <name val="Arial Narrow"/>
      <family val="2"/>
    </font>
    <font>
      <b/>
      <u/>
      <sz val="10"/>
      <color rgb="FF000000"/>
      <name val="Arial Narrow"/>
      <family val="2"/>
    </font>
  </fonts>
  <fills count="16">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2" tint="-0.249977111117893"/>
        <bgColor indexed="64"/>
      </patternFill>
    </fill>
    <fill>
      <patternFill patternType="solid">
        <fgColor rgb="FFE1E1E1"/>
        <bgColor indexed="64"/>
      </patternFill>
    </fill>
    <fill>
      <patternFill patternType="solid">
        <fgColor rgb="FF154A8A"/>
        <bgColor indexed="64"/>
      </patternFill>
    </fill>
    <fill>
      <patternFill patternType="solid">
        <fgColor rgb="FFFFFF00"/>
        <bgColor indexed="64"/>
      </patternFill>
    </fill>
    <fill>
      <patternFill patternType="solid">
        <fgColor theme="0" tint="-0.14999847407452621"/>
        <bgColor indexed="64"/>
      </patternFill>
    </fill>
    <fill>
      <patternFill patternType="solid">
        <fgColor rgb="FFD9D9D9"/>
        <bgColor rgb="FF000000"/>
      </patternFill>
    </fill>
    <fill>
      <patternFill patternType="solid">
        <fgColor rgb="FFFFFF00"/>
        <bgColor rgb="FF000000"/>
      </patternFill>
    </fill>
    <fill>
      <patternFill patternType="solid">
        <fgColor rgb="FFFF0000"/>
        <bgColor rgb="FF000000"/>
      </patternFill>
    </fill>
  </fills>
  <borders count="111">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top style="dotted">
        <color indexed="64"/>
      </top>
      <bottom style="thin">
        <color auto="1"/>
      </bottom>
      <diagonal/>
    </border>
    <border>
      <left style="thin">
        <color auto="1"/>
      </left>
      <right/>
      <top style="dotted">
        <color indexed="64"/>
      </top>
      <bottom style="thin">
        <color auto="1"/>
      </bottom>
      <diagonal/>
    </border>
    <border>
      <left/>
      <right style="thin">
        <color auto="1"/>
      </right>
      <top style="dotted">
        <color indexed="64"/>
      </top>
      <bottom style="thin">
        <color auto="1"/>
      </bottom>
      <diagonal/>
    </border>
    <border>
      <left style="thin">
        <color auto="1"/>
      </left>
      <right/>
      <top style="thin">
        <color auto="1"/>
      </top>
      <bottom style="dotted">
        <color indexed="64"/>
      </bottom>
      <diagonal/>
    </border>
    <border>
      <left/>
      <right/>
      <top style="thin">
        <color auto="1"/>
      </top>
      <bottom style="dotted">
        <color indexed="64"/>
      </bottom>
      <diagonal/>
    </border>
    <border>
      <left style="thin">
        <color auto="1"/>
      </left>
      <right/>
      <top style="dotted">
        <color indexed="64"/>
      </top>
      <bottom/>
      <diagonal/>
    </border>
    <border>
      <left style="thin">
        <color auto="1"/>
      </left>
      <right/>
      <top style="dotted">
        <color indexed="64"/>
      </top>
      <bottom style="dotted">
        <color indexed="64"/>
      </bottom>
      <diagonal/>
    </border>
    <border>
      <left/>
      <right/>
      <top style="dotted">
        <color indexed="64"/>
      </top>
      <bottom style="dotted">
        <color indexed="64"/>
      </bottom>
      <diagonal/>
    </border>
    <border>
      <left/>
      <right style="thin">
        <color auto="1"/>
      </right>
      <top style="dotted">
        <color indexed="64"/>
      </top>
      <bottom style="dotted">
        <color indexed="64"/>
      </bottom>
      <diagonal/>
    </border>
    <border>
      <left style="dotted">
        <color indexed="64"/>
      </left>
      <right/>
      <top style="dotted">
        <color indexed="64"/>
      </top>
      <bottom style="dotted">
        <color indexed="64"/>
      </bottom>
      <diagonal/>
    </border>
    <border>
      <left/>
      <right style="dotted">
        <color indexed="64"/>
      </right>
      <top style="thin">
        <color auto="1"/>
      </top>
      <bottom/>
      <diagonal/>
    </border>
    <border>
      <left/>
      <right style="dotted">
        <color indexed="64"/>
      </right>
      <top/>
      <bottom/>
      <diagonal/>
    </border>
    <border>
      <left/>
      <right style="dotted">
        <color indexed="64"/>
      </right>
      <top style="dotted">
        <color indexed="64"/>
      </top>
      <bottom/>
      <diagonal/>
    </border>
    <border>
      <left style="thin">
        <color auto="1"/>
      </left>
      <right/>
      <top/>
      <bottom style="dotted">
        <color indexed="64"/>
      </bottom>
      <diagonal/>
    </border>
    <border>
      <left/>
      <right style="dotted">
        <color indexed="64"/>
      </right>
      <top/>
      <bottom style="dotted">
        <color indexed="64"/>
      </bottom>
      <diagonal/>
    </border>
    <border>
      <left style="dotted">
        <color indexed="64"/>
      </left>
      <right/>
      <top style="dotted">
        <color indexed="64"/>
      </top>
      <bottom style="thin">
        <color indexed="64"/>
      </bottom>
      <diagonal/>
    </border>
    <border>
      <left/>
      <right/>
      <top style="hair">
        <color indexed="64"/>
      </top>
      <bottom style="thin">
        <color auto="1"/>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thin">
        <color auto="1"/>
      </left>
      <right/>
      <top style="thin">
        <color auto="1"/>
      </top>
      <bottom style="hair">
        <color indexed="64"/>
      </bottom>
      <diagonal/>
    </border>
    <border>
      <left style="thin">
        <color auto="1"/>
      </left>
      <right style="hair">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top style="hair">
        <color indexed="64"/>
      </top>
      <bottom style="thin">
        <color auto="1"/>
      </bottom>
      <diagonal/>
    </border>
    <border>
      <left/>
      <right style="thin">
        <color auto="1"/>
      </right>
      <top style="hair">
        <color indexed="64"/>
      </top>
      <bottom style="thin">
        <color auto="1"/>
      </bottom>
      <diagonal/>
    </border>
    <border>
      <left style="hair">
        <color indexed="64"/>
      </left>
      <right/>
      <top/>
      <bottom style="hair">
        <color indexed="64"/>
      </bottom>
      <diagonal/>
    </border>
    <border>
      <left/>
      <right style="thin">
        <color indexed="64"/>
      </right>
      <top style="hair">
        <color indexed="64"/>
      </top>
      <bottom style="hair">
        <color indexed="64"/>
      </bottom>
      <diagonal/>
    </border>
    <border>
      <left/>
      <right/>
      <top/>
      <bottom style="hair">
        <color indexed="64"/>
      </bottom>
      <diagonal/>
    </border>
    <border>
      <left style="hair">
        <color indexed="64"/>
      </left>
      <right style="thin">
        <color auto="1"/>
      </right>
      <top style="thin">
        <color auto="1"/>
      </top>
      <bottom style="hair">
        <color indexed="64"/>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thin">
        <color auto="1"/>
      </right>
      <top style="thin">
        <color auto="1"/>
      </top>
      <bottom style="hair">
        <color indexed="64"/>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thin">
        <color auto="1"/>
      </top>
      <bottom style="hair">
        <color indexed="64"/>
      </bottom>
      <diagonal/>
    </border>
    <border>
      <left style="thin">
        <color auto="1"/>
      </left>
      <right/>
      <top style="hair">
        <color indexed="64"/>
      </top>
      <bottom/>
      <diagonal/>
    </border>
    <border>
      <left/>
      <right/>
      <top style="hair">
        <color indexed="64"/>
      </top>
      <bottom/>
      <diagonal/>
    </border>
    <border>
      <left/>
      <right style="hair">
        <color indexed="64"/>
      </right>
      <top style="thin">
        <color auto="1"/>
      </top>
      <bottom style="hair">
        <color indexed="64"/>
      </bottom>
      <diagonal/>
    </border>
    <border>
      <left style="hair">
        <color indexed="64"/>
      </left>
      <right style="thin">
        <color auto="1"/>
      </right>
      <top style="hair">
        <color indexed="64"/>
      </top>
      <bottom/>
      <diagonal/>
    </border>
    <border>
      <left style="thin">
        <color auto="1"/>
      </left>
      <right style="hair">
        <color indexed="64"/>
      </right>
      <top style="hair">
        <color indexed="64"/>
      </top>
      <bottom/>
      <diagonal/>
    </border>
    <border>
      <left style="thin">
        <color auto="1"/>
      </left>
      <right style="thin">
        <color auto="1"/>
      </right>
      <top style="hair">
        <color indexed="64"/>
      </top>
      <bottom style="thin">
        <color auto="1"/>
      </bottom>
      <diagonal/>
    </border>
    <border>
      <left style="hair">
        <color indexed="64"/>
      </left>
      <right/>
      <top style="hair">
        <color indexed="64"/>
      </top>
      <bottom style="thin">
        <color indexed="64"/>
      </bottom>
      <diagonal/>
    </border>
    <border>
      <left style="dotted">
        <color indexed="64"/>
      </left>
      <right/>
      <top style="thin">
        <color auto="1"/>
      </top>
      <bottom style="dotted">
        <color indexed="64"/>
      </bottom>
      <diagonal/>
    </border>
    <border>
      <left/>
      <right style="thin">
        <color auto="1"/>
      </right>
      <top style="thin">
        <color auto="1"/>
      </top>
      <bottom style="dotted">
        <color indexed="64"/>
      </bottom>
      <diagonal/>
    </border>
    <border>
      <left/>
      <right style="dotted">
        <color indexed="64"/>
      </right>
      <top style="thin">
        <color auto="1"/>
      </top>
      <bottom style="dotted">
        <color indexed="64"/>
      </bottom>
      <diagonal/>
    </border>
    <border>
      <left/>
      <right style="dotted">
        <color indexed="64"/>
      </right>
      <top style="dotted">
        <color indexed="64"/>
      </top>
      <bottom style="dotted">
        <color indexed="64"/>
      </bottom>
      <diagonal/>
    </border>
    <border>
      <left/>
      <right style="dotted">
        <color indexed="64"/>
      </right>
      <top style="dotted">
        <color indexed="64"/>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auto="1"/>
      </right>
      <top style="thin">
        <color auto="1"/>
      </top>
      <bottom style="medium">
        <color indexed="64"/>
      </bottom>
      <diagonal/>
    </border>
    <border>
      <left/>
      <right style="thin">
        <color indexed="64"/>
      </right>
      <top style="medium">
        <color indexed="64"/>
      </top>
      <bottom style="medium">
        <color indexed="64"/>
      </bottom>
      <diagonal/>
    </border>
    <border>
      <left style="medium">
        <color indexed="64"/>
      </left>
      <right style="thin">
        <color auto="1"/>
      </right>
      <top/>
      <bottom style="thin">
        <color auto="1"/>
      </bottom>
      <diagonal/>
    </border>
    <border>
      <left style="thin">
        <color indexed="64"/>
      </left>
      <right style="medium">
        <color indexed="64"/>
      </right>
      <top/>
      <bottom style="thin">
        <color indexed="64"/>
      </bottom>
      <diagonal/>
    </border>
    <border>
      <left style="thin">
        <color auto="1"/>
      </left>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style="medium">
        <color indexed="64"/>
      </bottom>
      <diagonal/>
    </border>
    <border>
      <left style="thin">
        <color auto="1"/>
      </left>
      <right/>
      <top style="thin">
        <color auto="1"/>
      </top>
      <bottom style="medium">
        <color indexed="64"/>
      </bottom>
      <diagonal/>
    </border>
    <border>
      <left style="medium">
        <color indexed="64"/>
      </left>
      <right/>
      <top/>
      <bottom style="thin">
        <color indexed="64"/>
      </bottom>
      <diagonal/>
    </border>
  </borders>
  <cellStyleXfs count="41">
    <xf numFmtId="0" fontId="0" fillId="0" borderId="0"/>
    <xf numFmtId="0" fontId="7" fillId="0" borderId="0"/>
    <xf numFmtId="0" fontId="16" fillId="0" borderId="0"/>
    <xf numFmtId="0" fontId="24" fillId="0" borderId="0" applyNumberFormat="0" applyFill="0" applyBorder="0" applyAlignment="0" applyProtection="0"/>
    <xf numFmtId="9" fontId="7" fillId="0" borderId="0" applyFont="0" applyFill="0" applyBorder="0" applyAlignment="0" applyProtection="0"/>
    <xf numFmtId="0" fontId="26" fillId="0" borderId="0" applyNumberFormat="0" applyFill="0" applyBorder="0" applyAlignment="0" applyProtection="0"/>
    <xf numFmtId="0" fontId="6" fillId="0" borderId="0"/>
    <xf numFmtId="9" fontId="6" fillId="0" borderId="0" applyFont="0" applyFill="0" applyBorder="0" applyAlignment="0" applyProtection="0"/>
    <xf numFmtId="0" fontId="5" fillId="0" borderId="0"/>
    <xf numFmtId="9" fontId="5" fillId="0" borderId="0" applyFont="0" applyFill="0" applyBorder="0" applyAlignment="0" applyProtection="0"/>
    <xf numFmtId="0" fontId="4" fillId="0" borderId="0"/>
    <xf numFmtId="9" fontId="4" fillId="0" borderId="0" applyFont="0" applyFill="0" applyBorder="0" applyAlignment="0" applyProtection="0"/>
    <xf numFmtId="43" fontId="4" fillId="0" borderId="0" applyFont="0" applyFill="0" applyBorder="0" applyAlignment="0" applyProtection="0"/>
    <xf numFmtId="0" fontId="3" fillId="0" borderId="0"/>
    <xf numFmtId="9" fontId="3" fillId="0" borderId="0" applyFont="0" applyFill="0" applyBorder="0" applyAlignment="0" applyProtection="0"/>
    <xf numFmtId="43" fontId="3" fillId="0" borderId="0" applyFont="0" applyFill="0" applyBorder="0" applyAlignment="0" applyProtection="0"/>
    <xf numFmtId="0" fontId="2" fillId="0" borderId="0"/>
    <xf numFmtId="9" fontId="2" fillId="0" borderId="0" applyFont="0" applyFill="0" applyBorder="0" applyAlignment="0" applyProtection="0"/>
    <xf numFmtId="43" fontId="2" fillId="0" borderId="0" applyFont="0" applyFill="0" applyBorder="0" applyAlignment="0" applyProtection="0"/>
    <xf numFmtId="9" fontId="3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9" fontId="16"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9" fontId="16" fillId="0" borderId="0" applyFont="0" applyFill="0" applyBorder="0" applyAlignment="0" applyProtection="0"/>
    <xf numFmtId="0" fontId="1" fillId="0" borderId="0"/>
  </cellStyleXfs>
  <cellXfs count="596">
    <xf numFmtId="0" fontId="0" fillId="0" borderId="0" xfId="0"/>
    <xf numFmtId="0" fontId="8" fillId="0" borderId="0" xfId="0" applyFont="1" applyAlignment="1">
      <alignment horizontal="center" vertical="center" wrapText="1"/>
    </xf>
    <xf numFmtId="0" fontId="9" fillId="0" borderId="0" xfId="0" applyFont="1"/>
    <xf numFmtId="0" fontId="0" fillId="0" borderId="0" xfId="0" applyAlignment="1">
      <alignment horizontal="center"/>
    </xf>
    <xf numFmtId="0" fontId="14" fillId="0" borderId="9" xfId="0" applyFont="1" applyBorder="1" applyAlignment="1">
      <alignment horizontal="left" vertical="center" wrapText="1"/>
    </xf>
    <xf numFmtId="0" fontId="14" fillId="0" borderId="0" xfId="0" quotePrefix="1" applyFont="1" applyAlignment="1">
      <alignment horizontal="left" vertical="center" wrapText="1"/>
    </xf>
    <xf numFmtId="0" fontId="14" fillId="0" borderId="9" xfId="0" applyFont="1" applyBorder="1" applyAlignment="1">
      <alignment vertical="center" wrapText="1"/>
    </xf>
    <xf numFmtId="0" fontId="14" fillId="0" borderId="0" xfId="0" applyFont="1" applyAlignment="1">
      <alignment vertical="center" wrapText="1"/>
    </xf>
    <xf numFmtId="0" fontId="14" fillId="0" borderId="1" xfId="0" applyFont="1" applyBorder="1" applyAlignment="1">
      <alignment vertical="center" wrapText="1"/>
    </xf>
    <xf numFmtId="0" fontId="14" fillId="0" borderId="6" xfId="0" quotePrefix="1" applyFont="1" applyBorder="1" applyAlignment="1">
      <alignment vertical="center" wrapText="1"/>
    </xf>
    <xf numFmtId="0" fontId="14" fillId="0" borderId="5" xfId="0" quotePrefix="1" applyFont="1" applyBorder="1" applyAlignment="1">
      <alignment vertical="center" wrapText="1"/>
    </xf>
    <xf numFmtId="0" fontId="14" fillId="0" borderId="11" xfId="0" quotePrefix="1" applyFont="1" applyBorder="1" applyAlignment="1">
      <alignment horizontal="left" vertical="center" wrapText="1"/>
    </xf>
    <xf numFmtId="0" fontId="14" fillId="0" borderId="8" xfId="0" applyFont="1" applyBorder="1" applyAlignment="1">
      <alignment vertical="center" wrapText="1"/>
    </xf>
    <xf numFmtId="0" fontId="14" fillId="0" borderId="10" xfId="0" applyFont="1" applyBorder="1" applyAlignment="1">
      <alignment vertical="center" wrapText="1"/>
    </xf>
    <xf numFmtId="0" fontId="14" fillId="0" borderId="13" xfId="0" quotePrefix="1" applyFont="1" applyBorder="1" applyAlignment="1">
      <alignment horizontal="center" vertical="center" wrapText="1"/>
    </xf>
    <xf numFmtId="0" fontId="0" fillId="3" borderId="0" xfId="0" applyFill="1"/>
    <xf numFmtId="0" fontId="0" fillId="4" borderId="0" xfId="0" applyFill="1"/>
    <xf numFmtId="0" fontId="0" fillId="5" borderId="0" xfId="0" applyFill="1"/>
    <xf numFmtId="0" fontId="0" fillId="6" borderId="0" xfId="0" applyFill="1"/>
    <xf numFmtId="0" fontId="0" fillId="7" borderId="0" xfId="0" applyFill="1"/>
    <xf numFmtId="0" fontId="0" fillId="8" borderId="0" xfId="0" applyFill="1"/>
    <xf numFmtId="0" fontId="8" fillId="2" borderId="0" xfId="0" applyFont="1" applyFill="1" applyAlignment="1">
      <alignment horizontal="center" vertical="center" wrapText="1"/>
    </xf>
    <xf numFmtId="0" fontId="9" fillId="2" borderId="0" xfId="0" applyFont="1" applyFill="1"/>
    <xf numFmtId="0" fontId="0" fillId="2" borderId="0" xfId="0" applyFill="1"/>
    <xf numFmtId="0" fontId="14" fillId="2" borderId="5" xfId="0" quotePrefix="1" applyFont="1" applyFill="1" applyBorder="1" applyAlignment="1">
      <alignment horizontal="left" vertical="center" wrapText="1"/>
    </xf>
    <xf numFmtId="0" fontId="14" fillId="2" borderId="7" xfId="0" quotePrefix="1" applyFont="1" applyFill="1" applyBorder="1" applyAlignment="1">
      <alignment horizontal="left" vertical="center" wrapText="1"/>
    </xf>
    <xf numFmtId="0" fontId="14" fillId="2" borderId="0" xfId="0" quotePrefix="1" applyFont="1" applyFill="1" applyAlignment="1">
      <alignment horizontal="left" vertical="center" wrapText="1"/>
    </xf>
    <xf numFmtId="0" fontId="14" fillId="2" borderId="12" xfId="0" quotePrefix="1" applyFont="1" applyFill="1" applyBorder="1" applyAlignment="1">
      <alignment horizontal="left" vertical="center" wrapText="1"/>
    </xf>
    <xf numFmtId="0" fontId="14" fillId="2" borderId="9" xfId="0" applyFont="1" applyFill="1" applyBorder="1" applyAlignment="1">
      <alignment vertical="center" wrapText="1"/>
    </xf>
    <xf numFmtId="0" fontId="14" fillId="2" borderId="10" xfId="0" applyFont="1" applyFill="1" applyBorder="1" applyAlignment="1">
      <alignment vertical="center" wrapText="1"/>
    </xf>
    <xf numFmtId="0" fontId="14" fillId="2" borderId="5" xfId="0" applyFont="1" applyFill="1" applyBorder="1" applyAlignment="1">
      <alignment vertical="center" wrapText="1"/>
    </xf>
    <xf numFmtId="0" fontId="15" fillId="2" borderId="0" xfId="0" applyFont="1" applyFill="1" applyAlignment="1">
      <alignment horizontal="left" vertical="center" wrapText="1"/>
    </xf>
    <xf numFmtId="0" fontId="14" fillId="2" borderId="0" xfId="0" applyFont="1" applyFill="1" applyAlignment="1">
      <alignment horizontal="center" vertical="center" wrapText="1"/>
    </xf>
    <xf numFmtId="0" fontId="14" fillId="0" borderId="0" xfId="0" applyFont="1" applyAlignment="1">
      <alignment horizontal="center" vertical="center" wrapText="1"/>
    </xf>
    <xf numFmtId="0" fontId="14" fillId="0" borderId="34" xfId="0" applyFont="1" applyBorder="1" applyAlignment="1">
      <alignment horizontal="center" vertical="center" wrapText="1"/>
    </xf>
    <xf numFmtId="0" fontId="14" fillId="2" borderId="5" xfId="0" applyFont="1" applyFill="1" applyBorder="1" applyAlignment="1">
      <alignment horizontal="center" vertical="center" wrapText="1"/>
    </xf>
    <xf numFmtId="0" fontId="15" fillId="2" borderId="5" xfId="0" applyFont="1" applyFill="1" applyBorder="1" applyAlignment="1">
      <alignment horizontal="left" vertical="center" wrapText="1"/>
    </xf>
    <xf numFmtId="0" fontId="14" fillId="0" borderId="12" xfId="0" applyFont="1" applyBorder="1" applyAlignment="1">
      <alignment horizontal="center" vertical="center" wrapText="1"/>
    </xf>
    <xf numFmtId="0" fontId="14" fillId="2" borderId="13" xfId="0" applyFont="1" applyFill="1" applyBorder="1" applyAlignment="1">
      <alignment horizontal="center" vertical="center" wrapText="1"/>
    </xf>
    <xf numFmtId="0" fontId="15" fillId="2" borderId="32" xfId="0" applyFont="1" applyFill="1" applyBorder="1" applyAlignment="1">
      <alignment horizontal="left" vertical="center" wrapText="1"/>
    </xf>
    <xf numFmtId="0" fontId="14" fillId="2" borderId="33" xfId="0" applyFont="1" applyFill="1" applyBorder="1" applyAlignment="1">
      <alignment vertical="center" wrapText="1"/>
    </xf>
    <xf numFmtId="0" fontId="14" fillId="2" borderId="39" xfId="0" applyFont="1" applyFill="1" applyBorder="1" applyAlignment="1">
      <alignment horizontal="center" vertical="center" wrapText="1"/>
    </xf>
    <xf numFmtId="0" fontId="14" fillId="2" borderId="41" xfId="0" applyFont="1" applyFill="1" applyBorder="1" applyAlignment="1">
      <alignment horizontal="center" vertical="center" wrapText="1"/>
    </xf>
    <xf numFmtId="0" fontId="15" fillId="2" borderId="33" xfId="0" applyFont="1" applyFill="1" applyBorder="1" applyAlignment="1">
      <alignment horizontal="left" vertical="center" wrapText="1"/>
    </xf>
    <xf numFmtId="0" fontId="14" fillId="2" borderId="31" xfId="0" applyFont="1" applyFill="1" applyBorder="1" applyAlignment="1">
      <alignment horizontal="center" vertical="center" wrapText="1"/>
    </xf>
    <xf numFmtId="0" fontId="16" fillId="6" borderId="0" xfId="0" applyFont="1" applyFill="1"/>
    <xf numFmtId="0" fontId="16" fillId="5" borderId="0" xfId="0" applyFont="1" applyFill="1"/>
    <xf numFmtId="0" fontId="14" fillId="0" borderId="30" xfId="0" quotePrefix="1" applyFont="1" applyBorder="1" applyAlignment="1">
      <alignment horizontal="center" vertical="center" wrapText="1"/>
    </xf>
    <xf numFmtId="0" fontId="14" fillId="0" borderId="9" xfId="0" quotePrefix="1" applyFont="1" applyBorder="1" applyAlignment="1">
      <alignment horizontal="center" vertical="center" wrapText="1"/>
    </xf>
    <xf numFmtId="0" fontId="14" fillId="0" borderId="38" xfId="0" quotePrefix="1" applyFont="1" applyBorder="1" applyAlignment="1">
      <alignment horizontal="center" vertical="center" wrapText="1"/>
    </xf>
    <xf numFmtId="0" fontId="14" fillId="0" borderId="54" xfId="0" quotePrefix="1" applyFont="1" applyBorder="1" applyAlignment="1">
      <alignment horizontal="center" vertical="center" wrapText="1"/>
    </xf>
    <xf numFmtId="0" fontId="15" fillId="10" borderId="1" xfId="0" applyFont="1" applyFill="1" applyBorder="1" applyAlignment="1">
      <alignment horizontal="center" vertical="center" wrapText="1"/>
    </xf>
    <xf numFmtId="0" fontId="12" fillId="9" borderId="3" xfId="0" applyFont="1" applyFill="1" applyBorder="1" applyAlignment="1">
      <alignment vertical="center"/>
    </xf>
    <xf numFmtId="0" fontId="12" fillId="9" borderId="2" xfId="0" applyFont="1" applyFill="1" applyBorder="1" applyAlignment="1">
      <alignment vertical="center"/>
    </xf>
    <xf numFmtId="0" fontId="12" fillId="9" borderId="4" xfId="0" applyFont="1" applyFill="1" applyBorder="1" applyAlignment="1">
      <alignment vertical="center"/>
    </xf>
    <xf numFmtId="0" fontId="12" fillId="9" borderId="6" xfId="0" applyFont="1" applyFill="1" applyBorder="1" applyAlignment="1">
      <alignment vertical="center"/>
    </xf>
    <xf numFmtId="0" fontId="12" fillId="9" borderId="5" xfId="0" applyFont="1" applyFill="1" applyBorder="1" applyAlignment="1">
      <alignment vertical="center"/>
    </xf>
    <xf numFmtId="0" fontId="12" fillId="9" borderId="7" xfId="0" applyFont="1" applyFill="1" applyBorder="1" applyAlignment="1">
      <alignment vertical="center"/>
    </xf>
    <xf numFmtId="0" fontId="12" fillId="9" borderId="8" xfId="0" applyFont="1" applyFill="1" applyBorder="1" applyAlignment="1">
      <alignment vertical="center"/>
    </xf>
    <xf numFmtId="0" fontId="12" fillId="9" borderId="9" xfId="0" applyFont="1" applyFill="1" applyBorder="1" applyAlignment="1">
      <alignment vertical="center"/>
    </xf>
    <xf numFmtId="0" fontId="12" fillId="9" borderId="10" xfId="0" applyFont="1" applyFill="1" applyBorder="1" applyAlignment="1">
      <alignment vertical="center"/>
    </xf>
    <xf numFmtId="0" fontId="12" fillId="9" borderId="2" xfId="0" applyFont="1" applyFill="1" applyBorder="1" applyAlignment="1">
      <alignment horizontal="justify" vertical="center"/>
    </xf>
    <xf numFmtId="0" fontId="12" fillId="9" borderId="4" xfId="0" applyFont="1" applyFill="1" applyBorder="1" applyAlignment="1">
      <alignment horizontal="justify" vertical="center"/>
    </xf>
    <xf numFmtId="0" fontId="14" fillId="0" borderId="1" xfId="0" applyFont="1" applyBorder="1" applyAlignment="1">
      <alignment horizontal="center" vertical="center" wrapText="1"/>
    </xf>
    <xf numFmtId="9" fontId="14" fillId="2" borderId="36" xfId="0" applyNumberFormat="1" applyFont="1" applyFill="1" applyBorder="1" applyAlignment="1">
      <alignment horizontal="center" vertical="center" wrapText="1"/>
    </xf>
    <xf numFmtId="0" fontId="22" fillId="9" borderId="11" xfId="0" applyFont="1" applyFill="1" applyBorder="1" applyAlignment="1">
      <alignment horizontal="center" vertical="center" wrapText="1"/>
    </xf>
    <xf numFmtId="0" fontId="22" fillId="9" borderId="12" xfId="0" applyFont="1" applyFill="1" applyBorder="1" applyAlignment="1">
      <alignment horizontal="center" vertical="center" wrapText="1"/>
    </xf>
    <xf numFmtId="0" fontId="22" fillId="9" borderId="11" xfId="0" applyFont="1" applyFill="1" applyBorder="1" applyAlignment="1">
      <alignment horizontal="left" vertical="center" wrapText="1"/>
    </xf>
    <xf numFmtId="0" fontId="22" fillId="9" borderId="0" xfId="0" applyFont="1" applyFill="1" applyAlignment="1">
      <alignment horizontal="left" vertical="center" wrapText="1"/>
    </xf>
    <xf numFmtId="0" fontId="14" fillId="0" borderId="0" xfId="16" applyFont="1" applyAlignment="1">
      <alignment vertical="center" wrapText="1"/>
    </xf>
    <xf numFmtId="0" fontId="14" fillId="0" borderId="0" xfId="16" applyFont="1" applyAlignment="1">
      <alignment vertical="center"/>
    </xf>
    <xf numFmtId="0" fontId="28" fillId="14" borderId="78" xfId="10" applyFont="1" applyFill="1" applyBorder="1" applyAlignment="1">
      <alignment horizontal="left" vertical="top" wrapText="1"/>
    </xf>
    <xf numFmtId="0" fontId="28" fillId="14" borderId="80" xfId="10" applyFont="1" applyFill="1" applyBorder="1" applyAlignment="1">
      <alignment horizontal="left" vertical="top"/>
    </xf>
    <xf numFmtId="0" fontId="15" fillId="10" borderId="1" xfId="0" applyFont="1" applyFill="1" applyBorder="1" applyAlignment="1">
      <alignment vertical="center" wrapText="1"/>
    </xf>
    <xf numFmtId="0" fontId="14" fillId="0" borderId="5" xfId="0" quotePrefix="1" applyFont="1" applyBorder="1" applyAlignment="1">
      <alignment horizontal="left" vertical="center" wrapText="1"/>
    </xf>
    <xf numFmtId="0" fontId="14" fillId="0" borderId="7" xfId="0" quotePrefix="1" applyFont="1" applyBorder="1" applyAlignment="1">
      <alignment horizontal="left" vertical="center" wrapText="1"/>
    </xf>
    <xf numFmtId="0" fontId="14" fillId="0" borderId="12" xfId="0" quotePrefix="1" applyFont="1" applyBorder="1" applyAlignment="1">
      <alignment horizontal="left" vertical="center" wrapText="1"/>
    </xf>
    <xf numFmtId="9" fontId="14" fillId="0" borderId="13" xfId="0" quotePrefix="1" applyNumberFormat="1" applyFont="1" applyBorder="1" applyAlignment="1">
      <alignment horizontal="center" vertical="center" wrapText="1"/>
    </xf>
    <xf numFmtId="0" fontId="33" fillId="13" borderId="75" xfId="16" applyFont="1" applyFill="1" applyBorder="1" applyAlignment="1">
      <alignment horizontal="center" vertical="center"/>
    </xf>
    <xf numFmtId="0" fontId="33" fillId="13" borderId="76" xfId="16" applyFont="1" applyFill="1" applyBorder="1" applyAlignment="1">
      <alignment horizontal="center" vertical="center"/>
    </xf>
    <xf numFmtId="0" fontId="28" fillId="15" borderId="79" xfId="16" applyFont="1" applyFill="1" applyBorder="1" applyAlignment="1">
      <alignment vertical="top"/>
    </xf>
    <xf numFmtId="0" fontId="28" fillId="0" borderId="1" xfId="16" applyFont="1" applyBorder="1" applyAlignment="1">
      <alignment vertical="top"/>
    </xf>
    <xf numFmtId="0" fontId="28" fillId="0" borderId="81" xfId="16" applyFont="1" applyBorder="1" applyAlignment="1">
      <alignment horizontal="center" vertical="top" wrapText="1"/>
    </xf>
    <xf numFmtId="0" fontId="28" fillId="0" borderId="2" xfId="16" applyFont="1" applyBorder="1" applyAlignment="1">
      <alignment horizontal="center" vertical="top" wrapText="1"/>
    </xf>
    <xf numFmtId="0" fontId="28" fillId="0" borderId="85" xfId="16" applyFont="1" applyBorder="1" applyAlignment="1">
      <alignment horizontal="center" vertical="top" wrapText="1"/>
    </xf>
    <xf numFmtId="0" fontId="28" fillId="0" borderId="71" xfId="16" applyFont="1" applyBorder="1" applyAlignment="1">
      <alignment horizontal="center" vertical="top" wrapText="1"/>
    </xf>
    <xf numFmtId="0" fontId="29" fillId="0" borderId="0" xfId="16" applyFont="1"/>
    <xf numFmtId="0" fontId="29" fillId="11" borderId="1" xfId="16" applyFont="1" applyFill="1" applyBorder="1" applyAlignment="1">
      <alignment vertical="top"/>
    </xf>
    <xf numFmtId="0" fontId="29" fillId="4" borderId="1" xfId="16" applyFont="1" applyFill="1" applyBorder="1" applyAlignment="1">
      <alignment vertical="top"/>
    </xf>
    <xf numFmtId="0" fontId="29" fillId="12" borderId="1" xfId="16" applyFont="1" applyFill="1" applyBorder="1" applyAlignment="1">
      <alignment vertical="top"/>
    </xf>
    <xf numFmtId="0" fontId="29" fillId="0" borderId="0" xfId="16" applyFont="1" applyAlignment="1">
      <alignment horizontal="center" vertical="top"/>
    </xf>
    <xf numFmtId="0" fontId="28" fillId="0" borderId="74" xfId="16" applyFont="1" applyBorder="1"/>
    <xf numFmtId="0" fontId="28" fillId="0" borderId="66" xfId="16" applyFont="1" applyBorder="1"/>
    <xf numFmtId="0" fontId="28" fillId="0" borderId="67" xfId="16" applyFont="1" applyBorder="1"/>
    <xf numFmtId="0" fontId="28" fillId="0" borderId="63" xfId="16" applyFont="1" applyBorder="1"/>
    <xf numFmtId="0" fontId="28" fillId="13" borderId="76" xfId="16" applyFont="1" applyFill="1" applyBorder="1" applyAlignment="1">
      <alignment horizontal="center" vertical="top"/>
    </xf>
    <xf numFmtId="9" fontId="28" fillId="13" borderId="76" xfId="17" applyFont="1" applyFill="1" applyBorder="1" applyAlignment="1">
      <alignment horizontal="center" vertical="top"/>
    </xf>
    <xf numFmtId="9" fontId="28" fillId="13" borderId="77" xfId="17" applyFont="1" applyFill="1" applyBorder="1" applyAlignment="1">
      <alignment horizontal="center" vertical="top"/>
    </xf>
    <xf numFmtId="0" fontId="28" fillId="0" borderId="64" xfId="16" applyFont="1" applyBorder="1"/>
    <xf numFmtId="0" fontId="28" fillId="0" borderId="64" xfId="16" applyFont="1" applyBorder="1" applyAlignment="1">
      <alignment vertical="top"/>
    </xf>
    <xf numFmtId="0" fontId="36" fillId="0" borderId="63" xfId="16" applyFont="1" applyBorder="1"/>
    <xf numFmtId="0" fontId="36" fillId="0" borderId="73" xfId="16" applyFont="1" applyBorder="1"/>
    <xf numFmtId="0" fontId="28" fillId="0" borderId="71" xfId="16" applyFont="1" applyBorder="1" applyAlignment="1">
      <alignment horizontal="center" vertical="top"/>
    </xf>
    <xf numFmtId="0" fontId="28" fillId="0" borderId="71" xfId="16" applyFont="1" applyBorder="1"/>
    <xf numFmtId="0" fontId="28" fillId="0" borderId="71" xfId="16" applyFont="1" applyBorder="1" applyAlignment="1">
      <alignment horizontal="right" vertical="top"/>
    </xf>
    <xf numFmtId="0" fontId="28" fillId="0" borderId="72" xfId="16" applyFont="1" applyBorder="1"/>
    <xf numFmtId="0" fontId="28" fillId="0" borderId="66" xfId="16" applyFont="1" applyBorder="1" applyAlignment="1">
      <alignment horizontal="center" vertical="top" wrapText="1"/>
    </xf>
    <xf numFmtId="0" fontId="29" fillId="0" borderId="66" xfId="16" applyFont="1" applyBorder="1"/>
    <xf numFmtId="0" fontId="28" fillId="11" borderId="1" xfId="16" applyFont="1" applyFill="1" applyBorder="1" applyAlignment="1" applyProtection="1">
      <alignment horizontal="center" vertical="center"/>
      <protection locked="0"/>
    </xf>
    <xf numFmtId="0" fontId="22" fillId="12" borderId="1" xfId="16" applyFont="1" applyFill="1" applyBorder="1" applyAlignment="1">
      <alignment horizontal="center" vertical="center" wrapText="1"/>
    </xf>
    <xf numFmtId="0" fontId="22" fillId="12" borderId="1" xfId="10" applyFont="1" applyFill="1" applyBorder="1" applyAlignment="1">
      <alignment horizontal="center" vertical="center" wrapText="1"/>
    </xf>
    <xf numFmtId="0" fontId="28" fillId="11" borderId="1" xfId="10" applyFont="1" applyFill="1" applyBorder="1" applyAlignment="1">
      <alignment vertical="center" wrapText="1"/>
    </xf>
    <xf numFmtId="14" fontId="28" fillId="11" borderId="1" xfId="10" applyNumberFormat="1" applyFont="1" applyFill="1" applyBorder="1" applyAlignment="1">
      <alignment vertical="center" wrapText="1"/>
    </xf>
    <xf numFmtId="9" fontId="28" fillId="11" borderId="1" xfId="19" applyFont="1" applyFill="1" applyBorder="1" applyAlignment="1">
      <alignment vertical="center" wrapText="1"/>
    </xf>
    <xf numFmtId="0" fontId="28" fillId="11" borderId="1" xfId="10" applyFont="1" applyFill="1" applyBorder="1" applyAlignment="1">
      <alignment vertical="top"/>
    </xf>
    <xf numFmtId="9" fontId="28" fillId="11" borderId="1" xfId="16" applyNumberFormat="1" applyFont="1" applyFill="1" applyBorder="1" applyAlignment="1" applyProtection="1">
      <alignment horizontal="center" vertical="top"/>
      <protection locked="0"/>
    </xf>
    <xf numFmtId="0" fontId="37" fillId="12" borderId="1" xfId="10" applyFont="1" applyFill="1" applyBorder="1" applyAlignment="1">
      <alignment horizontal="center" vertical="center" wrapText="1"/>
    </xf>
    <xf numFmtId="0" fontId="28" fillId="12" borderId="1" xfId="16" applyFont="1" applyFill="1" applyBorder="1" applyAlignment="1">
      <alignment vertical="top"/>
    </xf>
    <xf numFmtId="9" fontId="28" fillId="11" borderId="1" xfId="10" applyNumberFormat="1" applyFont="1" applyFill="1" applyBorder="1" applyAlignment="1" applyProtection="1">
      <alignment vertical="top"/>
      <protection locked="0"/>
    </xf>
    <xf numFmtId="0" fontId="28" fillId="11" borderId="1" xfId="10" applyFont="1" applyFill="1" applyBorder="1" applyAlignment="1" applyProtection="1">
      <alignment horizontal="center" vertical="top"/>
      <protection locked="0"/>
    </xf>
    <xf numFmtId="0" fontId="37" fillId="12" borderId="1" xfId="10" applyFont="1" applyFill="1" applyBorder="1" applyAlignment="1">
      <alignment horizontal="center" vertical="center"/>
    </xf>
    <xf numFmtId="9" fontId="28" fillId="12" borderId="1" xfId="10" applyNumberFormat="1" applyFont="1" applyFill="1" applyBorder="1" applyAlignment="1">
      <alignment horizontal="center" vertical="center"/>
    </xf>
    <xf numFmtId="9" fontId="28" fillId="12" borderId="1" xfId="19" applyFont="1" applyFill="1" applyBorder="1" applyAlignment="1">
      <alignment horizontal="center" vertical="center"/>
    </xf>
    <xf numFmtId="9" fontId="22" fillId="12" borderId="1" xfId="16" applyNumberFormat="1" applyFont="1" applyFill="1" applyBorder="1" applyAlignment="1">
      <alignment vertical="center"/>
    </xf>
    <xf numFmtId="0" fontId="29" fillId="0" borderId="71" xfId="16" applyFont="1" applyBorder="1"/>
    <xf numFmtId="0" fontId="22" fillId="12" borderId="1" xfId="10" applyFont="1" applyFill="1" applyBorder="1" applyAlignment="1">
      <alignment horizontal="center" vertical="center"/>
    </xf>
    <xf numFmtId="0" fontId="29" fillId="0" borderId="0" xfId="16" applyFont="1" applyProtection="1">
      <protection locked="0"/>
    </xf>
    <xf numFmtId="0" fontId="14" fillId="12" borderId="1" xfId="10" applyFont="1" applyFill="1" applyBorder="1" applyAlignment="1" applyProtection="1">
      <alignment vertical="center"/>
      <protection locked="0"/>
    </xf>
    <xf numFmtId="1" fontId="29" fillId="12" borderId="1" xfId="19" applyNumberFormat="1" applyFont="1" applyFill="1" applyBorder="1" applyAlignment="1" applyProtection="1">
      <alignment horizontal="center"/>
      <protection locked="0"/>
    </xf>
    <xf numFmtId="1" fontId="22" fillId="12" borderId="1" xfId="19" applyNumberFormat="1" applyFont="1" applyFill="1" applyBorder="1" applyAlignment="1" applyProtection="1">
      <alignment horizontal="center"/>
      <protection locked="0"/>
    </xf>
    <xf numFmtId="0" fontId="29" fillId="0" borderId="0" xfId="16" applyFont="1" applyAlignment="1">
      <alignment vertical="top"/>
    </xf>
    <xf numFmtId="0" fontId="28" fillId="0" borderId="0" xfId="16" applyFont="1" applyAlignment="1">
      <alignment horizontal="center" vertical="top" wrapText="1"/>
    </xf>
    <xf numFmtId="0" fontId="37" fillId="0" borderId="0" xfId="16" applyFont="1" applyAlignment="1">
      <alignment vertical="center" wrapText="1"/>
    </xf>
    <xf numFmtId="0" fontId="29" fillId="2" borderId="0" xfId="16" applyFont="1" applyFill="1"/>
    <xf numFmtId="0" fontId="14" fillId="0" borderId="74" xfId="16" applyFont="1" applyBorder="1" applyAlignment="1">
      <alignment vertical="center" wrapText="1"/>
    </xf>
    <xf numFmtId="0" fontId="14" fillId="0" borderId="66" xfId="16" applyFont="1" applyBorder="1" applyAlignment="1">
      <alignment vertical="center" wrapText="1"/>
    </xf>
    <xf numFmtId="0" fontId="14" fillId="0" borderId="63" xfId="16" applyFont="1" applyBorder="1" applyAlignment="1">
      <alignment vertical="center"/>
    </xf>
    <xf numFmtId="0" fontId="29" fillId="0" borderId="63" xfId="16" applyFont="1" applyBorder="1"/>
    <xf numFmtId="0" fontId="28" fillId="0" borderId="0" xfId="16" applyFont="1" applyAlignment="1">
      <alignment vertical="top"/>
    </xf>
    <xf numFmtId="0" fontId="28" fillId="0" borderId="0" xfId="16" applyFont="1" applyAlignment="1">
      <alignment horizontal="center" vertical="top"/>
    </xf>
    <xf numFmtId="0" fontId="34" fillId="0" borderId="0" xfId="16" applyFont="1" applyAlignment="1">
      <alignment horizontal="center" vertical="top" wrapText="1"/>
    </xf>
    <xf numFmtId="0" fontId="28" fillId="0" borderId="0" xfId="16" applyFont="1" applyAlignment="1">
      <alignment horizontal="right" vertical="top"/>
    </xf>
    <xf numFmtId="0" fontId="32" fillId="0" borderId="0" xfId="16" applyFont="1" applyAlignment="1">
      <alignment vertical="top"/>
    </xf>
    <xf numFmtId="9" fontId="29" fillId="0" borderId="0" xfId="16" applyNumberFormat="1" applyFont="1" applyAlignment="1">
      <alignment horizontal="center" vertical="top"/>
    </xf>
    <xf numFmtId="0" fontId="35" fillId="0" borderId="0" xfId="3" applyFont="1" applyFill="1" applyBorder="1"/>
    <xf numFmtId="0" fontId="28" fillId="0" borderId="0" xfId="16" applyFont="1"/>
    <xf numFmtId="0" fontId="28" fillId="0" borderId="0" xfId="16" applyFont="1" applyAlignment="1">
      <alignment horizontal="right" vertical="center"/>
    </xf>
    <xf numFmtId="0" fontId="28" fillId="0" borderId="0" xfId="16" applyFont="1" applyAlignment="1">
      <alignment vertical="top" wrapText="1"/>
    </xf>
    <xf numFmtId="0" fontId="37" fillId="0" borderId="0" xfId="16" applyFont="1" applyAlignment="1">
      <alignment vertical="top" wrapText="1"/>
    </xf>
    <xf numFmtId="0" fontId="28" fillId="0" borderId="0" xfId="10" applyFont="1" applyAlignment="1">
      <alignment horizontal="left" vertical="center" wrapText="1"/>
    </xf>
    <xf numFmtId="0" fontId="28" fillId="0" borderId="0" xfId="10" applyFont="1" applyAlignment="1" applyProtection="1">
      <alignment horizontal="center" vertical="center"/>
      <protection locked="0"/>
    </xf>
    <xf numFmtId="0" fontId="37" fillId="0" borderId="0" xfId="16" applyFont="1" applyAlignment="1">
      <alignment horizontal="left" vertical="top" wrapText="1"/>
    </xf>
    <xf numFmtId="0" fontId="29" fillId="0" borderId="0" xfId="16" applyFont="1" applyAlignment="1">
      <alignment vertical="center"/>
    </xf>
    <xf numFmtId="0" fontId="28" fillId="0" borderId="0" xfId="16" applyFont="1" applyAlignment="1">
      <alignment vertical="center" wrapText="1"/>
    </xf>
    <xf numFmtId="0" fontId="38" fillId="0" borderId="0" xfId="10" applyFont="1"/>
    <xf numFmtId="0" fontId="29" fillId="0" borderId="0" xfId="10" applyFont="1"/>
    <xf numFmtId="0" fontId="29" fillId="0" borderId="63" xfId="16" applyFont="1" applyBorder="1" applyProtection="1">
      <protection locked="0"/>
    </xf>
    <xf numFmtId="9" fontId="29" fillId="0" borderId="0" xfId="10" applyNumberFormat="1" applyFont="1"/>
    <xf numFmtId="0" fontId="29" fillId="0" borderId="73" xfId="16" applyFont="1" applyBorder="1"/>
    <xf numFmtId="0" fontId="29" fillId="0" borderId="71" xfId="16" applyFont="1" applyBorder="1" applyAlignment="1">
      <alignment horizontal="center" vertical="top"/>
    </xf>
    <xf numFmtId="9" fontId="28" fillId="11" borderId="1" xfId="19" applyFont="1" applyFill="1" applyBorder="1" applyAlignment="1">
      <alignment horizontal="center" vertical="center" wrapText="1"/>
    </xf>
    <xf numFmtId="0" fontId="29" fillId="11" borderId="0" xfId="16" applyFont="1" applyFill="1"/>
    <xf numFmtId="0" fontId="28" fillId="12" borderId="1" xfId="10" applyFont="1" applyFill="1" applyBorder="1" applyAlignment="1">
      <alignment vertical="top"/>
    </xf>
    <xf numFmtId="0" fontId="29" fillId="11" borderId="80" xfId="16" applyFont="1" applyFill="1" applyBorder="1" applyAlignment="1">
      <alignment horizontal="center" vertical="center"/>
    </xf>
    <xf numFmtId="0" fontId="28" fillId="11" borderId="80" xfId="16" applyFont="1" applyFill="1" applyBorder="1" applyAlignment="1">
      <alignment horizontal="center" vertical="center" wrapText="1"/>
    </xf>
    <xf numFmtId="0" fontId="29" fillId="11" borderId="91" xfId="16" applyFont="1" applyFill="1" applyBorder="1" applyAlignment="1">
      <alignment horizontal="center" vertical="center"/>
    </xf>
    <xf numFmtId="0" fontId="28" fillId="12" borderId="92" xfId="16" applyFont="1" applyFill="1" applyBorder="1" applyAlignment="1">
      <alignment vertical="top"/>
    </xf>
    <xf numFmtId="0" fontId="28" fillId="11" borderId="92" xfId="10" applyFont="1" applyFill="1" applyBorder="1" applyAlignment="1" applyProtection="1">
      <alignment horizontal="center" vertical="top"/>
      <protection locked="0"/>
    </xf>
    <xf numFmtId="9" fontId="28" fillId="11" borderId="89" xfId="16" applyNumberFormat="1" applyFont="1" applyFill="1" applyBorder="1" applyAlignment="1" applyProtection="1">
      <alignment horizontal="center" vertical="top"/>
      <protection locked="0"/>
    </xf>
    <xf numFmtId="0" fontId="28" fillId="11" borderId="89" xfId="10" applyFont="1" applyFill="1" applyBorder="1" applyAlignment="1" applyProtection="1">
      <alignment horizontal="center" vertical="top"/>
      <protection locked="0"/>
    </xf>
    <xf numFmtId="0" fontId="28" fillId="11" borderId="93" xfId="10" applyFont="1" applyFill="1" applyBorder="1" applyAlignment="1" applyProtection="1">
      <alignment horizontal="center" vertical="top"/>
      <protection locked="0"/>
    </xf>
    <xf numFmtId="9" fontId="28" fillId="11" borderId="4" xfId="10" applyNumberFormat="1" applyFont="1" applyFill="1" applyBorder="1" applyAlignment="1" applyProtection="1">
      <alignment vertical="top"/>
      <protection locked="0"/>
    </xf>
    <xf numFmtId="0" fontId="28" fillId="11" borderId="4" xfId="10" applyFont="1" applyFill="1" applyBorder="1" applyAlignment="1" applyProtection="1">
      <alignment horizontal="center" vertical="top"/>
      <protection locked="0"/>
    </xf>
    <xf numFmtId="0" fontId="28" fillId="11" borderId="101" xfId="10" applyFont="1" applyFill="1" applyBorder="1" applyAlignment="1" applyProtection="1">
      <alignment horizontal="center" vertical="top"/>
      <protection locked="0"/>
    </xf>
    <xf numFmtId="9" fontId="28" fillId="11" borderId="4" xfId="16" applyNumberFormat="1" applyFont="1" applyFill="1" applyBorder="1" applyAlignment="1" applyProtection="1">
      <alignment horizontal="center" vertical="top"/>
      <protection locked="0"/>
    </xf>
    <xf numFmtId="9" fontId="28" fillId="11" borderId="4" xfId="19" applyFont="1" applyFill="1" applyBorder="1" applyAlignment="1">
      <alignment vertical="top"/>
    </xf>
    <xf numFmtId="9" fontId="28" fillId="11" borderId="101" xfId="19" applyFont="1" applyFill="1" applyBorder="1" applyAlignment="1">
      <alignment vertical="top"/>
    </xf>
    <xf numFmtId="9" fontId="28" fillId="12" borderId="89" xfId="16" applyNumberFormat="1" applyFont="1" applyFill="1" applyBorder="1" applyAlignment="1">
      <alignment vertical="top"/>
    </xf>
    <xf numFmtId="9" fontId="28" fillId="12" borderId="93" xfId="16" applyNumberFormat="1" applyFont="1" applyFill="1" applyBorder="1" applyAlignment="1">
      <alignment vertical="top"/>
    </xf>
    <xf numFmtId="0" fontId="29" fillId="11" borderId="103" xfId="16" applyFont="1" applyFill="1" applyBorder="1" applyAlignment="1">
      <alignment horizontal="center" vertical="center"/>
    </xf>
    <xf numFmtId="0" fontId="28" fillId="12" borderId="69" xfId="16" applyFont="1" applyFill="1" applyBorder="1" applyAlignment="1">
      <alignment vertical="top"/>
    </xf>
    <xf numFmtId="9" fontId="28" fillId="12" borderId="104" xfId="16" applyNumberFormat="1" applyFont="1" applyFill="1" applyBorder="1" applyAlignment="1">
      <alignment vertical="top"/>
    </xf>
    <xf numFmtId="9" fontId="28" fillId="11" borderId="10" xfId="10" applyNumberFormat="1" applyFont="1" applyFill="1" applyBorder="1" applyAlignment="1" applyProtection="1">
      <alignment horizontal="center" vertical="top"/>
      <protection locked="0"/>
    </xf>
    <xf numFmtId="9" fontId="28" fillId="11" borderId="104" xfId="10" applyNumberFormat="1" applyFont="1" applyFill="1" applyBorder="1" applyAlignment="1" applyProtection="1">
      <alignment horizontal="center" vertical="top"/>
      <protection locked="0"/>
    </xf>
    <xf numFmtId="9" fontId="28" fillId="11" borderId="10" xfId="10" applyNumberFormat="1" applyFont="1" applyFill="1" applyBorder="1" applyAlignment="1" applyProtection="1">
      <alignment vertical="top"/>
      <protection locked="0"/>
    </xf>
    <xf numFmtId="9" fontId="28" fillId="11" borderId="69" xfId="10" applyNumberFormat="1" applyFont="1" applyFill="1" applyBorder="1" applyAlignment="1" applyProtection="1">
      <alignment vertical="top"/>
      <protection locked="0"/>
    </xf>
    <xf numFmtId="9" fontId="28" fillId="11" borderId="104" xfId="10" applyNumberFormat="1" applyFont="1" applyFill="1" applyBorder="1" applyAlignment="1" applyProtection="1">
      <alignment vertical="top"/>
      <protection locked="0"/>
    </xf>
    <xf numFmtId="0" fontId="37" fillId="12" borderId="93" xfId="16" applyFont="1" applyFill="1" applyBorder="1" applyAlignment="1">
      <alignment horizontal="center" vertical="center" wrapText="1"/>
    </xf>
    <xf numFmtId="0" fontId="37" fillId="12" borderId="101" xfId="16" applyFont="1" applyFill="1" applyBorder="1" applyAlignment="1">
      <alignment horizontal="center" vertical="center" wrapText="1"/>
    </xf>
    <xf numFmtId="0" fontId="37" fillId="12" borderId="92" xfId="16" applyFont="1" applyFill="1" applyBorder="1" applyAlignment="1">
      <alignment horizontal="center" vertical="center" wrapText="1"/>
    </xf>
    <xf numFmtId="9" fontId="12" fillId="12" borderId="76" xfId="11" applyFont="1" applyFill="1" applyBorder="1"/>
    <xf numFmtId="9" fontId="12" fillId="12" borderId="102" xfId="11" applyFont="1" applyFill="1" applyBorder="1"/>
    <xf numFmtId="9" fontId="12" fillId="12" borderId="75" xfId="11" applyFont="1" applyFill="1" applyBorder="1"/>
    <xf numFmtId="9" fontId="12" fillId="12" borderId="77" xfId="11" applyFont="1" applyFill="1" applyBorder="1"/>
    <xf numFmtId="9" fontId="12" fillId="12" borderId="105" xfId="11" applyFont="1" applyFill="1" applyBorder="1"/>
    <xf numFmtId="0" fontId="14" fillId="0" borderId="0" xfId="2" applyFont="1"/>
    <xf numFmtId="0" fontId="22" fillId="0" borderId="0" xfId="13" applyFont="1" applyAlignment="1">
      <alignment vertical="center" wrapText="1"/>
    </xf>
    <xf numFmtId="0" fontId="22" fillId="12" borderId="91" xfId="13" applyFont="1" applyFill="1" applyBorder="1" applyAlignment="1">
      <alignment horizontal="center" vertical="center"/>
    </xf>
    <xf numFmtId="0" fontId="22" fillId="12" borderId="92" xfId="13" applyFont="1" applyFill="1" applyBorder="1" applyAlignment="1">
      <alignment horizontal="center" vertical="center"/>
    </xf>
    <xf numFmtId="0" fontId="22" fillId="12" borderId="93" xfId="13" applyFont="1" applyFill="1" applyBorder="1" applyAlignment="1">
      <alignment horizontal="center" vertical="center"/>
    </xf>
    <xf numFmtId="0" fontId="22" fillId="12" borderId="101" xfId="13" applyFont="1" applyFill="1" applyBorder="1" applyAlignment="1">
      <alignment horizontal="center" vertical="center"/>
    </xf>
    <xf numFmtId="9" fontId="29" fillId="11" borderId="103" xfId="14" applyFont="1" applyFill="1" applyBorder="1" applyProtection="1">
      <protection locked="0"/>
    </xf>
    <xf numFmtId="9" fontId="29" fillId="11" borderId="69" xfId="14" applyFont="1" applyFill="1" applyBorder="1" applyProtection="1">
      <protection locked="0"/>
    </xf>
    <xf numFmtId="9" fontId="29" fillId="11" borderId="104" xfId="14" applyFont="1" applyFill="1" applyBorder="1" applyProtection="1">
      <protection locked="0"/>
    </xf>
    <xf numFmtId="9" fontId="29" fillId="11" borderId="10" xfId="19" applyFont="1" applyFill="1" applyBorder="1" applyProtection="1">
      <protection locked="0"/>
    </xf>
    <xf numFmtId="9" fontId="29" fillId="11" borderId="69" xfId="19" applyFont="1" applyFill="1" applyBorder="1" applyProtection="1">
      <protection locked="0"/>
    </xf>
    <xf numFmtId="9" fontId="29" fillId="11" borderId="8" xfId="14" applyFont="1" applyFill="1" applyBorder="1" applyProtection="1">
      <protection locked="0"/>
    </xf>
    <xf numFmtId="9" fontId="12" fillId="12" borderId="78" xfId="13" applyNumberFormat="1" applyFont="1" applyFill="1" applyBorder="1"/>
    <xf numFmtId="9" fontId="12" fillId="12" borderId="79" xfId="13" applyNumberFormat="1" applyFont="1" applyFill="1" applyBorder="1"/>
    <xf numFmtId="9" fontId="12" fillId="12" borderId="87" xfId="13" applyNumberFormat="1" applyFont="1" applyFill="1" applyBorder="1"/>
    <xf numFmtId="9" fontId="12" fillId="12" borderId="80" xfId="13" applyNumberFormat="1" applyFont="1" applyFill="1" applyBorder="1"/>
    <xf numFmtId="9" fontId="12" fillId="12" borderId="1" xfId="13" applyNumberFormat="1" applyFont="1" applyFill="1" applyBorder="1"/>
    <xf numFmtId="9" fontId="12" fillId="12" borderId="89" xfId="13" applyNumberFormat="1" applyFont="1" applyFill="1" applyBorder="1"/>
    <xf numFmtId="9" fontId="12" fillId="12" borderId="91" xfId="13" applyNumberFormat="1" applyFont="1" applyFill="1" applyBorder="1"/>
    <xf numFmtId="9" fontId="12" fillId="12" borderId="92" xfId="13" applyNumberFormat="1" applyFont="1" applyFill="1" applyBorder="1"/>
    <xf numFmtId="9" fontId="12" fillId="12" borderId="93" xfId="13" applyNumberFormat="1" applyFont="1" applyFill="1" applyBorder="1"/>
    <xf numFmtId="9" fontId="22" fillId="12" borderId="75" xfId="14" applyFont="1" applyFill="1" applyBorder="1" applyAlignment="1" applyProtection="1">
      <alignment horizontal="center" vertical="center"/>
    </xf>
    <xf numFmtId="9" fontId="22" fillId="12" borderId="76" xfId="14" applyFont="1" applyFill="1" applyBorder="1" applyAlignment="1" applyProtection="1">
      <alignment horizontal="center" vertical="center"/>
    </xf>
    <xf numFmtId="9" fontId="22" fillId="12" borderId="77" xfId="14" applyFont="1" applyFill="1" applyBorder="1" applyAlignment="1" applyProtection="1">
      <alignment horizontal="center" vertical="center"/>
    </xf>
    <xf numFmtId="9" fontId="22" fillId="12" borderId="102" xfId="19" applyFont="1" applyFill="1" applyBorder="1" applyAlignment="1" applyProtection="1">
      <alignment horizontal="center" vertical="center"/>
    </xf>
    <xf numFmtId="9" fontId="22" fillId="12" borderId="76" xfId="19" applyFont="1" applyFill="1" applyBorder="1" applyAlignment="1" applyProtection="1">
      <alignment horizontal="center" vertical="center"/>
    </xf>
    <xf numFmtId="9" fontId="12" fillId="12" borderId="97" xfId="14" applyFont="1" applyFill="1" applyBorder="1" applyAlignment="1" applyProtection="1">
      <alignment horizontal="center" vertical="center"/>
    </xf>
    <xf numFmtId="9" fontId="12" fillId="12" borderId="98" xfId="14" applyFont="1" applyFill="1" applyBorder="1" applyAlignment="1" applyProtection="1">
      <alignment horizontal="center" vertical="center"/>
    </xf>
    <xf numFmtId="9" fontId="12" fillId="12" borderId="108" xfId="14" applyFont="1" applyFill="1" applyBorder="1" applyAlignment="1" applyProtection="1">
      <alignment horizontal="center" vertical="center"/>
    </xf>
    <xf numFmtId="9" fontId="12" fillId="12" borderId="10" xfId="13" applyNumberFormat="1" applyFont="1" applyFill="1" applyBorder="1"/>
    <xf numFmtId="9" fontId="12" fillId="12" borderId="69" xfId="13" applyNumberFormat="1" applyFont="1" applyFill="1" applyBorder="1"/>
    <xf numFmtId="9" fontId="12" fillId="12" borderId="4" xfId="13" applyNumberFormat="1" applyFont="1" applyFill="1" applyBorder="1"/>
    <xf numFmtId="9" fontId="12" fillId="12" borderId="101" xfId="13" applyNumberFormat="1" applyFont="1" applyFill="1" applyBorder="1"/>
    <xf numFmtId="9" fontId="12" fillId="12" borderId="76" xfId="14" applyFont="1" applyFill="1" applyBorder="1" applyAlignment="1" applyProtection="1">
      <alignment horizontal="center" vertical="center"/>
    </xf>
    <xf numFmtId="9" fontId="12" fillId="12" borderId="77" xfId="14" applyFont="1" applyFill="1" applyBorder="1" applyAlignment="1" applyProtection="1">
      <alignment horizontal="center" vertical="center"/>
    </xf>
    <xf numFmtId="0" fontId="29" fillId="0" borderId="74" xfId="24" applyFont="1" applyBorder="1"/>
    <xf numFmtId="0" fontId="28" fillId="0" borderId="66" xfId="24" applyFont="1" applyBorder="1" applyAlignment="1">
      <alignment vertical="top"/>
    </xf>
    <xf numFmtId="0" fontId="28" fillId="0" borderId="66" xfId="24" applyFont="1" applyBorder="1" applyAlignment="1">
      <alignment horizontal="center" vertical="top"/>
    </xf>
    <xf numFmtId="0" fontId="29" fillId="0" borderId="66" xfId="24" applyFont="1" applyBorder="1" applyAlignment="1">
      <alignment vertical="top"/>
    </xf>
    <xf numFmtId="0" fontId="29" fillId="0" borderId="66" xfId="24" applyFont="1" applyBorder="1"/>
    <xf numFmtId="0" fontId="29" fillId="0" borderId="61" xfId="24" applyFont="1" applyBorder="1"/>
    <xf numFmtId="0" fontId="29" fillId="0" borderId="67" xfId="24" applyFont="1" applyBorder="1"/>
    <xf numFmtId="0" fontId="29" fillId="0" borderId="0" xfId="24" applyFont="1"/>
    <xf numFmtId="0" fontId="29" fillId="0" borderId="63" xfId="24" applyFont="1" applyBorder="1"/>
    <xf numFmtId="0" fontId="39" fillId="0" borderId="0" xfId="24" applyFont="1" applyAlignment="1">
      <alignment vertical="center" wrapText="1"/>
    </xf>
    <xf numFmtId="0" fontId="39" fillId="0" borderId="64" xfId="24" applyFont="1" applyBorder="1" applyAlignment="1">
      <alignment vertical="center" wrapText="1"/>
    </xf>
    <xf numFmtId="0" fontId="28" fillId="0" borderId="0" xfId="24" applyFont="1" applyAlignment="1" applyProtection="1">
      <alignment vertical="center"/>
      <protection locked="0"/>
    </xf>
    <xf numFmtId="0" fontId="28" fillId="0" borderId="64" xfId="24" applyFont="1" applyBorder="1" applyAlignment="1" applyProtection="1">
      <alignment vertical="center"/>
      <protection locked="0"/>
    </xf>
    <xf numFmtId="0" fontId="29" fillId="0" borderId="73" xfId="24" applyFont="1" applyBorder="1"/>
    <xf numFmtId="0" fontId="28" fillId="0" borderId="71" xfId="24" applyFont="1" applyBorder="1" applyAlignment="1">
      <alignment vertical="center"/>
    </xf>
    <xf numFmtId="0" fontId="28" fillId="0" borderId="71" xfId="24" applyFont="1" applyBorder="1" applyAlignment="1">
      <alignment horizontal="center" vertical="center"/>
    </xf>
    <xf numFmtId="0" fontId="29" fillId="0" borderId="71" xfId="24" applyFont="1" applyBorder="1" applyAlignment="1">
      <alignment vertical="center"/>
    </xf>
    <xf numFmtId="0" fontId="29" fillId="0" borderId="71" xfId="24" applyFont="1" applyBorder="1" applyAlignment="1">
      <alignment vertical="top"/>
    </xf>
    <xf numFmtId="0" fontId="29" fillId="0" borderId="71" xfId="24" applyFont="1" applyBorder="1"/>
    <xf numFmtId="0" fontId="29" fillId="0" borderId="72" xfId="24" applyFont="1" applyBorder="1"/>
    <xf numFmtId="0" fontId="28" fillId="11" borderId="78" xfId="16" applyFont="1" applyFill="1" applyBorder="1" applyAlignment="1">
      <alignment horizontal="center" vertical="center" wrapText="1"/>
    </xf>
    <xf numFmtId="0" fontId="28" fillId="11" borderId="79" xfId="10" applyFont="1" applyFill="1" applyBorder="1" applyAlignment="1">
      <alignment vertical="top"/>
    </xf>
    <xf numFmtId="0" fontId="28" fillId="12" borderId="79" xfId="10" applyFont="1" applyFill="1" applyBorder="1" applyAlignment="1">
      <alignment vertical="top"/>
    </xf>
    <xf numFmtId="9" fontId="28" fillId="12" borderId="87" xfId="19" applyFont="1" applyFill="1" applyBorder="1" applyAlignment="1">
      <alignment vertical="top"/>
    </xf>
    <xf numFmtId="9" fontId="28" fillId="12" borderId="89" xfId="19" applyFont="1" applyFill="1" applyBorder="1" applyAlignment="1">
      <alignment vertical="top"/>
    </xf>
    <xf numFmtId="0" fontId="28" fillId="11" borderId="91" xfId="16" applyFont="1" applyFill="1" applyBorder="1" applyAlignment="1">
      <alignment horizontal="center" vertical="center" wrapText="1"/>
    </xf>
    <xf numFmtId="0" fontId="28" fillId="11" borderId="92" xfId="10" applyFont="1" applyFill="1" applyBorder="1" applyAlignment="1">
      <alignment vertical="top"/>
    </xf>
    <xf numFmtId="0" fontId="28" fillId="12" borderId="92" xfId="10" applyFont="1" applyFill="1" applyBorder="1" applyAlignment="1">
      <alignment vertical="top"/>
    </xf>
    <xf numFmtId="9" fontId="28" fillId="12" borderId="93" xfId="19" applyFont="1" applyFill="1" applyBorder="1" applyAlignment="1">
      <alignment vertical="top"/>
    </xf>
    <xf numFmtId="9" fontId="12" fillId="12" borderId="86" xfId="13" applyNumberFormat="1" applyFont="1" applyFill="1" applyBorder="1"/>
    <xf numFmtId="9" fontId="12" fillId="12" borderId="88" xfId="13" applyNumberFormat="1" applyFont="1" applyFill="1" applyBorder="1"/>
    <xf numFmtId="9" fontId="12" fillId="12" borderId="90" xfId="13" applyNumberFormat="1" applyFont="1" applyFill="1" applyBorder="1"/>
    <xf numFmtId="0" fontId="22" fillId="12" borderId="109" xfId="13" applyFont="1" applyFill="1" applyBorder="1" applyAlignment="1">
      <alignment horizontal="center" vertical="center"/>
    </xf>
    <xf numFmtId="9" fontId="12" fillId="12" borderId="8" xfId="13" applyNumberFormat="1" applyFont="1" applyFill="1" applyBorder="1"/>
    <xf numFmtId="9" fontId="12" fillId="12" borderId="3" xfId="13" applyNumberFormat="1" applyFont="1" applyFill="1" applyBorder="1"/>
    <xf numFmtId="9" fontId="12" fillId="12" borderId="109" xfId="13" applyNumberFormat="1" applyFont="1" applyFill="1" applyBorder="1"/>
    <xf numFmtId="9" fontId="12" fillId="12" borderId="110" xfId="13" applyNumberFormat="1" applyFont="1" applyFill="1" applyBorder="1"/>
    <xf numFmtId="9" fontId="12" fillId="12" borderId="73" xfId="13" applyNumberFormat="1" applyFont="1" applyFill="1" applyBorder="1"/>
    <xf numFmtId="0" fontId="22" fillId="9" borderId="3" xfId="0" applyFont="1" applyFill="1" applyBorder="1" applyAlignment="1">
      <alignment horizontal="left" vertical="center" wrapText="1"/>
    </xf>
    <xf numFmtId="0" fontId="22" fillId="9" borderId="4" xfId="0" applyFont="1" applyFill="1" applyBorder="1" applyAlignment="1">
      <alignment horizontal="left" vertical="center" wrapText="1"/>
    </xf>
    <xf numFmtId="0" fontId="18" fillId="0" borderId="3" xfId="0" quotePrefix="1" applyFont="1" applyBorder="1" applyAlignment="1">
      <alignment horizontal="left" vertical="center" wrapText="1"/>
    </xf>
    <xf numFmtId="0" fontId="18" fillId="0" borderId="2" xfId="0" quotePrefix="1" applyFont="1" applyBorder="1" applyAlignment="1">
      <alignment horizontal="left" vertical="center" wrapText="1"/>
    </xf>
    <xf numFmtId="0" fontId="18" fillId="0" borderId="4" xfId="0" quotePrefix="1" applyFont="1" applyBorder="1" applyAlignment="1">
      <alignment horizontal="left" vertical="center" wrapText="1"/>
    </xf>
    <xf numFmtId="0" fontId="22" fillId="9" borderId="6" xfId="0" applyFont="1" applyFill="1" applyBorder="1" applyAlignment="1">
      <alignment horizontal="left" vertical="center" wrapText="1"/>
    </xf>
    <xf numFmtId="0" fontId="22" fillId="9" borderId="7" xfId="0" applyFont="1" applyFill="1" applyBorder="1" applyAlignment="1">
      <alignment horizontal="left" vertical="center" wrapText="1"/>
    </xf>
    <xf numFmtId="0" fontId="22" fillId="9" borderId="8" xfId="0" applyFont="1" applyFill="1" applyBorder="1" applyAlignment="1">
      <alignment horizontal="left" vertical="center" wrapText="1"/>
    </xf>
    <xf numFmtId="0" fontId="22" fillId="9" borderId="10" xfId="0" applyFont="1" applyFill="1" applyBorder="1" applyAlignment="1">
      <alignment horizontal="left"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10" xfId="0" applyFont="1" applyBorder="1" applyAlignment="1">
      <alignment horizontal="center" vertical="center" wrapText="1"/>
    </xf>
    <xf numFmtId="0" fontId="15" fillId="10" borderId="3" xfId="0" applyFont="1" applyFill="1" applyBorder="1" applyAlignment="1">
      <alignment horizontal="center" vertical="center" wrapText="1" readingOrder="1"/>
    </xf>
    <xf numFmtId="0" fontId="15" fillId="10" borderId="2" xfId="0" applyFont="1" applyFill="1" applyBorder="1" applyAlignment="1">
      <alignment horizontal="center" vertical="center" wrapText="1" readingOrder="1"/>
    </xf>
    <xf numFmtId="0" fontId="15" fillId="10" borderId="4" xfId="0" applyFont="1" applyFill="1" applyBorder="1" applyAlignment="1">
      <alignment horizontal="center" vertical="center" wrapText="1" readingOrder="1"/>
    </xf>
    <xf numFmtId="0" fontId="15" fillId="2" borderId="6" xfId="0" applyFont="1" applyFill="1" applyBorder="1" applyAlignment="1">
      <alignment horizontal="center" vertical="center" wrapText="1" readingOrder="1"/>
    </xf>
    <xf numFmtId="0" fontId="15" fillId="2" borderId="5" xfId="0" applyFont="1" applyFill="1" applyBorder="1" applyAlignment="1">
      <alignment horizontal="center" vertical="center" wrapText="1" readingOrder="1"/>
    </xf>
    <xf numFmtId="0" fontId="15" fillId="2" borderId="7" xfId="0" applyFont="1" applyFill="1" applyBorder="1" applyAlignment="1">
      <alignment horizontal="center" vertical="center" wrapText="1" readingOrder="1"/>
    </xf>
    <xf numFmtId="0" fontId="15" fillId="2" borderId="8" xfId="0" applyFont="1" applyFill="1" applyBorder="1" applyAlignment="1">
      <alignment horizontal="center" vertical="center" wrapText="1" readingOrder="1"/>
    </xf>
    <xf numFmtId="0" fontId="15" fillId="2" borderId="9" xfId="0" applyFont="1" applyFill="1" applyBorder="1" applyAlignment="1">
      <alignment horizontal="center" vertical="center" wrapText="1" readingOrder="1"/>
    </xf>
    <xf numFmtId="0" fontId="15" fillId="2" borderId="10" xfId="0" applyFont="1" applyFill="1" applyBorder="1" applyAlignment="1">
      <alignment horizontal="center" vertical="center" wrapText="1" readingOrder="1"/>
    </xf>
    <xf numFmtId="0" fontId="23" fillId="9" borderId="3" xfId="0" applyFont="1" applyFill="1" applyBorder="1" applyAlignment="1">
      <alignment horizontal="center" vertical="center" wrapText="1" readingOrder="1"/>
    </xf>
    <xf numFmtId="0" fontId="23" fillId="9" borderId="2" xfId="0" applyFont="1" applyFill="1" applyBorder="1" applyAlignment="1">
      <alignment horizontal="center" vertical="center" wrapText="1" readingOrder="1"/>
    </xf>
    <xf numFmtId="0" fontId="23" fillId="9" borderId="4" xfId="0" applyFont="1" applyFill="1" applyBorder="1" applyAlignment="1">
      <alignment horizontal="center" vertical="center" wrapText="1" readingOrder="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2" xfId="0" applyFont="1" applyBorder="1" applyAlignment="1">
      <alignment horizontal="center" vertical="center" wrapText="1"/>
    </xf>
    <xf numFmtId="0" fontId="15" fillId="10" borderId="3" xfId="0" applyFont="1" applyFill="1" applyBorder="1" applyAlignment="1">
      <alignment horizontal="center" vertical="center"/>
    </xf>
    <xf numFmtId="0" fontId="15" fillId="10" borderId="2" xfId="0" applyFont="1" applyFill="1" applyBorder="1" applyAlignment="1">
      <alignment horizontal="center" vertical="center"/>
    </xf>
    <xf numFmtId="0" fontId="15" fillId="10" borderId="4" xfId="0" applyFont="1" applyFill="1" applyBorder="1" applyAlignment="1">
      <alignment horizontal="center" vertical="center"/>
    </xf>
    <xf numFmtId="0" fontId="15" fillId="10" borderId="3" xfId="0" applyFont="1" applyFill="1" applyBorder="1" applyAlignment="1">
      <alignment horizontal="left" vertical="center" wrapText="1"/>
    </xf>
    <xf numFmtId="0" fontId="15" fillId="10" borderId="2" xfId="0" applyFont="1" applyFill="1" applyBorder="1" applyAlignment="1">
      <alignment horizontal="left" vertical="center" wrapText="1"/>
    </xf>
    <xf numFmtId="0" fontId="15" fillId="10" borderId="3" xfId="0" applyFont="1" applyFill="1" applyBorder="1" applyAlignment="1">
      <alignment horizontal="center" vertical="center" wrapText="1"/>
    </xf>
    <xf numFmtId="0" fontId="15" fillId="10" borderId="2" xfId="0" applyFont="1" applyFill="1" applyBorder="1" applyAlignment="1">
      <alignment horizontal="center" vertical="center" wrapText="1"/>
    </xf>
    <xf numFmtId="0" fontId="19" fillId="2" borderId="2" xfId="0" applyFont="1" applyFill="1" applyBorder="1" applyAlignment="1">
      <alignment horizontal="center" vertical="center" wrapText="1"/>
    </xf>
    <xf numFmtId="0" fontId="19" fillId="2" borderId="4" xfId="0" applyFont="1" applyFill="1" applyBorder="1" applyAlignment="1">
      <alignment horizontal="center" vertical="center" wrapText="1"/>
    </xf>
    <xf numFmtId="0" fontId="20" fillId="0" borderId="2" xfId="0" quotePrefix="1" applyFont="1" applyBorder="1" applyAlignment="1">
      <alignment horizontal="center" vertical="center" wrapText="1"/>
    </xf>
    <xf numFmtId="0" fontId="20" fillId="0" borderId="4" xfId="0" quotePrefix="1" applyFont="1" applyBorder="1" applyAlignment="1">
      <alignment horizontal="center" vertical="center" wrapText="1"/>
    </xf>
    <xf numFmtId="0" fontId="19" fillId="2" borderId="3" xfId="0" quotePrefix="1" applyFont="1" applyFill="1" applyBorder="1" applyAlignment="1">
      <alignment horizontal="left" vertical="center" wrapText="1"/>
    </xf>
    <xf numFmtId="0" fontId="19" fillId="2" borderId="2" xfId="0" quotePrefix="1" applyFont="1" applyFill="1" applyBorder="1" applyAlignment="1">
      <alignment horizontal="left" vertical="center" wrapText="1"/>
    </xf>
    <xf numFmtId="0" fontId="19" fillId="2" borderId="4" xfId="0" quotePrefix="1" applyFont="1" applyFill="1" applyBorder="1" applyAlignment="1">
      <alignment horizontal="left" vertical="center" wrapText="1"/>
    </xf>
    <xf numFmtId="0" fontId="18" fillId="2" borderId="3" xfId="0" quotePrefix="1" applyFont="1" applyFill="1" applyBorder="1" applyAlignment="1">
      <alignment horizontal="left" vertical="center" wrapText="1"/>
    </xf>
    <xf numFmtId="0" fontId="18" fillId="2" borderId="2" xfId="0" quotePrefix="1" applyFont="1" applyFill="1" applyBorder="1" applyAlignment="1">
      <alignment horizontal="left" vertical="center" wrapText="1"/>
    </xf>
    <xf numFmtId="0" fontId="18" fillId="2" borderId="4" xfId="0" quotePrefix="1" applyFont="1" applyFill="1" applyBorder="1" applyAlignment="1">
      <alignment horizontal="left" vertical="center" wrapText="1"/>
    </xf>
    <xf numFmtId="0" fontId="20" fillId="0" borderId="3" xfId="0" quotePrefix="1" applyFont="1" applyBorder="1" applyAlignment="1">
      <alignment horizontal="left" vertical="center" wrapText="1"/>
    </xf>
    <xf numFmtId="0" fontId="20" fillId="0" borderId="2" xfId="0" quotePrefix="1" applyFont="1" applyBorder="1" applyAlignment="1">
      <alignment horizontal="left" vertical="center" wrapText="1"/>
    </xf>
    <xf numFmtId="0" fontId="20" fillId="0" borderId="4" xfId="0" quotePrefix="1" applyFont="1" applyBorder="1" applyAlignment="1">
      <alignment horizontal="left" vertical="center" wrapText="1"/>
    </xf>
    <xf numFmtId="0" fontId="15" fillId="10" borderId="3" xfId="0" applyFont="1" applyFill="1" applyBorder="1" applyAlignment="1">
      <alignment vertical="center" wrapText="1"/>
    </xf>
    <xf numFmtId="0" fontId="15" fillId="10" borderId="2" xfId="0" applyFont="1" applyFill="1" applyBorder="1" applyAlignment="1">
      <alignment vertical="center" wrapText="1"/>
    </xf>
    <xf numFmtId="0" fontId="18" fillId="2" borderId="2" xfId="0" quotePrefix="1" applyFont="1" applyFill="1" applyBorder="1" applyAlignment="1">
      <alignment horizontal="center" vertical="center" wrapText="1"/>
    </xf>
    <xf numFmtId="0" fontId="18" fillId="2" borderId="4" xfId="0" quotePrefix="1" applyFont="1" applyFill="1" applyBorder="1" applyAlignment="1">
      <alignment horizontal="center" vertical="center" wrapText="1"/>
    </xf>
    <xf numFmtId="0" fontId="18" fillId="0" borderId="3" xfId="0" quotePrefix="1" applyFont="1" applyBorder="1" applyAlignment="1">
      <alignment horizontal="center" vertical="center" wrapText="1"/>
    </xf>
    <xf numFmtId="0" fontId="18" fillId="0" borderId="2" xfId="0" quotePrefix="1" applyFont="1" applyBorder="1" applyAlignment="1">
      <alignment horizontal="center" vertical="center" wrapText="1"/>
    </xf>
    <xf numFmtId="0" fontId="15" fillId="10" borderId="4" xfId="0" applyFont="1" applyFill="1" applyBorder="1" applyAlignment="1">
      <alignment horizontal="center" vertical="center" wrapText="1"/>
    </xf>
    <xf numFmtId="0" fontId="15" fillId="10" borderId="6" xfId="0" applyFont="1" applyFill="1" applyBorder="1" applyAlignment="1">
      <alignment horizontal="left" vertical="center" wrapText="1"/>
    </xf>
    <xf numFmtId="0" fontId="15" fillId="10" borderId="7" xfId="0" applyFont="1" applyFill="1" applyBorder="1" applyAlignment="1">
      <alignment horizontal="left" vertical="center" wrapText="1"/>
    </xf>
    <xf numFmtId="0" fontId="15" fillId="10" borderId="8" xfId="0" applyFont="1" applyFill="1" applyBorder="1" applyAlignment="1">
      <alignment horizontal="left" vertical="center" wrapText="1"/>
    </xf>
    <xf numFmtId="0" fontId="15" fillId="10" borderId="10" xfId="0" applyFont="1" applyFill="1" applyBorder="1" applyAlignment="1">
      <alignment horizontal="left" vertical="center" wrapText="1"/>
    </xf>
    <xf numFmtId="0" fontId="20" fillId="0" borderId="6"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5" fillId="10" borderId="4" xfId="0" applyFont="1" applyFill="1" applyBorder="1" applyAlignment="1">
      <alignment horizontal="left" vertical="center" wrapText="1"/>
    </xf>
    <xf numFmtId="0" fontId="20" fillId="0" borderId="3" xfId="0" quotePrefix="1" applyFont="1" applyBorder="1" applyAlignment="1">
      <alignment horizontal="center" vertical="center" wrapText="1"/>
    </xf>
    <xf numFmtId="0" fontId="22" fillId="9" borderId="15" xfId="0" applyFont="1" applyFill="1" applyBorder="1" applyAlignment="1">
      <alignment horizontal="left" vertical="center" wrapText="1"/>
    </xf>
    <xf numFmtId="0" fontId="22" fillId="9" borderId="59" xfId="0" applyFont="1" applyFill="1" applyBorder="1" applyAlignment="1">
      <alignment horizontal="left" vertical="center" wrapText="1"/>
    </xf>
    <xf numFmtId="0" fontId="14" fillId="0" borderId="2" xfId="0" applyFont="1" applyBorder="1" applyAlignment="1">
      <alignment horizontal="center"/>
    </xf>
    <xf numFmtId="0" fontId="19" fillId="2" borderId="29" xfId="0" quotePrefix="1" applyFont="1" applyFill="1" applyBorder="1" applyAlignment="1">
      <alignment horizontal="left" vertical="center" wrapText="1"/>
    </xf>
    <xf numFmtId="0" fontId="19" fillId="2" borderId="14" xfId="0" quotePrefix="1" applyFont="1" applyFill="1" applyBorder="1" applyAlignment="1">
      <alignment horizontal="left" vertical="center" wrapText="1"/>
    </xf>
    <xf numFmtId="0" fontId="19" fillId="2" borderId="16" xfId="0" quotePrefix="1" applyFont="1" applyFill="1" applyBorder="1" applyAlignment="1">
      <alignment horizontal="left" vertical="center" wrapText="1"/>
    </xf>
    <xf numFmtId="0" fontId="22" fillId="9" borderId="19" xfId="0" applyFont="1" applyFill="1" applyBorder="1" applyAlignment="1">
      <alignment horizontal="left" vertical="center" wrapText="1"/>
    </xf>
    <xf numFmtId="0" fontId="22" fillId="9" borderId="26" xfId="0" applyFont="1" applyFill="1" applyBorder="1" applyAlignment="1">
      <alignment horizontal="left" vertical="center" wrapText="1"/>
    </xf>
    <xf numFmtId="0" fontId="22" fillId="9" borderId="11" xfId="0" applyFont="1" applyFill="1" applyBorder="1" applyAlignment="1">
      <alignment horizontal="left" vertical="center" wrapText="1"/>
    </xf>
    <xf numFmtId="0" fontId="22" fillId="9" borderId="25" xfId="0" applyFont="1" applyFill="1" applyBorder="1" applyAlignment="1">
      <alignment horizontal="left" vertical="center" wrapText="1"/>
    </xf>
    <xf numFmtId="0" fontId="22" fillId="9" borderId="27" xfId="0" applyFont="1" applyFill="1" applyBorder="1" applyAlignment="1">
      <alignment horizontal="left" vertical="center" wrapText="1"/>
    </xf>
    <xf numFmtId="0" fontId="22" fillId="9" borderId="28" xfId="0" applyFont="1" applyFill="1" applyBorder="1" applyAlignment="1">
      <alignment horizontal="left" vertical="center" wrapText="1"/>
    </xf>
    <xf numFmtId="0" fontId="15" fillId="10" borderId="23" xfId="0" applyFont="1" applyFill="1" applyBorder="1" applyAlignment="1">
      <alignment horizontal="left" vertical="center" wrapText="1"/>
    </xf>
    <xf numFmtId="0" fontId="15" fillId="10" borderId="22" xfId="0" applyFont="1" applyFill="1" applyBorder="1" applyAlignment="1">
      <alignment horizontal="left" vertical="center" wrapText="1"/>
    </xf>
    <xf numFmtId="0" fontId="14" fillId="0" borderId="20" xfId="0" quotePrefix="1" applyFont="1" applyBorder="1" applyAlignment="1">
      <alignment horizontal="center" vertical="center" wrapText="1"/>
    </xf>
    <xf numFmtId="0" fontId="14" fillId="0" borderId="21" xfId="0" quotePrefix="1" applyFont="1" applyBorder="1" applyAlignment="1">
      <alignment horizontal="center" vertical="center" wrapText="1"/>
    </xf>
    <xf numFmtId="0" fontId="14" fillId="0" borderId="22" xfId="0" quotePrefix="1" applyFont="1" applyBorder="1" applyAlignment="1">
      <alignment horizontal="center" vertical="center" wrapText="1"/>
    </xf>
    <xf numFmtId="0" fontId="15" fillId="10" borderId="20" xfId="0" applyFont="1" applyFill="1" applyBorder="1" applyAlignment="1">
      <alignment horizontal="left" vertical="center" wrapText="1"/>
    </xf>
    <xf numFmtId="0" fontId="15" fillId="10" borderId="58" xfId="0" applyFont="1" applyFill="1" applyBorder="1" applyAlignment="1">
      <alignment horizontal="left" vertical="center" wrapText="1"/>
    </xf>
    <xf numFmtId="0" fontId="14" fillId="0" borderId="23" xfId="0" quotePrefix="1" applyFont="1" applyBorder="1" applyAlignment="1">
      <alignment horizontal="center" vertical="center" wrapText="1"/>
    </xf>
    <xf numFmtId="0" fontId="14" fillId="0" borderId="58" xfId="0" quotePrefix="1" applyFont="1" applyBorder="1" applyAlignment="1">
      <alignment horizontal="center" vertical="center" wrapText="1"/>
    </xf>
    <xf numFmtId="0" fontId="21" fillId="0" borderId="3" xfId="0" applyFont="1" applyBorder="1" applyAlignment="1">
      <alignment horizontal="left" vertical="center" wrapText="1"/>
    </xf>
    <xf numFmtId="0" fontId="21" fillId="0" borderId="2" xfId="0" applyFont="1" applyBorder="1" applyAlignment="1">
      <alignment horizontal="left" vertical="center" wrapText="1"/>
    </xf>
    <xf numFmtId="0" fontId="21" fillId="0" borderId="4" xfId="0" applyFont="1" applyBorder="1" applyAlignment="1">
      <alignment horizontal="left" vertical="center" wrapText="1"/>
    </xf>
    <xf numFmtId="0" fontId="22" fillId="9" borderId="24" xfId="0" applyFont="1" applyFill="1" applyBorder="1" applyAlignment="1">
      <alignment horizontal="left" vertical="center" wrapText="1"/>
    </xf>
    <xf numFmtId="0" fontId="15" fillId="10" borderId="55" xfId="0" applyFont="1" applyFill="1" applyBorder="1" applyAlignment="1">
      <alignment horizontal="left" vertical="center" wrapText="1"/>
    </xf>
    <xf numFmtId="0" fontId="15" fillId="10" borderId="56" xfId="0" applyFont="1" applyFill="1" applyBorder="1" applyAlignment="1">
      <alignment horizontal="left" vertical="center" wrapText="1"/>
    </xf>
    <xf numFmtId="0" fontId="14" fillId="0" borderId="17" xfId="0" quotePrefix="1" applyFont="1" applyBorder="1" applyAlignment="1">
      <alignment horizontal="center" vertical="center" wrapText="1"/>
    </xf>
    <xf numFmtId="0" fontId="14" fillId="0" borderId="18" xfId="0" quotePrefix="1" applyFont="1" applyBorder="1" applyAlignment="1">
      <alignment horizontal="center" vertical="center" wrapText="1"/>
    </xf>
    <xf numFmtId="0" fontId="14" fillId="0" borderId="57" xfId="0" quotePrefix="1" applyFont="1" applyBorder="1" applyAlignment="1">
      <alignment horizontal="center" vertical="center" wrapText="1"/>
    </xf>
    <xf numFmtId="0" fontId="15" fillId="10" borderId="57" xfId="0" applyFont="1" applyFill="1" applyBorder="1" applyAlignment="1">
      <alignment horizontal="left" vertical="center" wrapText="1"/>
    </xf>
    <xf numFmtId="0" fontId="14" fillId="0" borderId="55" xfId="0" quotePrefix="1" applyFont="1" applyBorder="1" applyAlignment="1">
      <alignment horizontal="center" vertical="center" wrapText="1"/>
    </xf>
    <xf numFmtId="0" fontId="14" fillId="0" borderId="56" xfId="0" quotePrefix="1" applyFont="1" applyBorder="1" applyAlignment="1">
      <alignment horizontal="center" vertical="center" wrapText="1"/>
    </xf>
    <xf numFmtId="0" fontId="17" fillId="0" borderId="3" xfId="0" quotePrefix="1" applyFont="1" applyBorder="1" applyAlignment="1">
      <alignment horizontal="left" vertical="center" wrapText="1"/>
    </xf>
    <xf numFmtId="0" fontId="17" fillId="0" borderId="2" xfId="0" quotePrefix="1" applyFont="1" applyBorder="1" applyAlignment="1">
      <alignment horizontal="left" vertical="center" wrapText="1"/>
    </xf>
    <xf numFmtId="0" fontId="17" fillId="0" borderId="4" xfId="0" quotePrefix="1" applyFont="1" applyBorder="1" applyAlignment="1">
      <alignment horizontal="left" vertical="center" wrapText="1"/>
    </xf>
    <xf numFmtId="0" fontId="22" fillId="9" borderId="12" xfId="0" applyFont="1" applyFill="1" applyBorder="1" applyAlignment="1">
      <alignment horizontal="left" vertical="center" wrapText="1"/>
    </xf>
    <xf numFmtId="0" fontId="20" fillId="0" borderId="6" xfId="0" applyFont="1" applyBorder="1" applyAlignment="1">
      <alignment horizontal="left" vertical="center" wrapText="1"/>
    </xf>
    <xf numFmtId="0" fontId="20" fillId="0" borderId="5" xfId="0" applyFont="1" applyBorder="1" applyAlignment="1">
      <alignment horizontal="left" vertical="center" wrapText="1"/>
    </xf>
    <xf numFmtId="0" fontId="20" fillId="0" borderId="8" xfId="0" applyFont="1" applyBorder="1" applyAlignment="1">
      <alignment horizontal="left" vertical="center" wrapText="1"/>
    </xf>
    <xf numFmtId="0" fontId="20" fillId="0" borderId="9" xfId="0" applyFont="1" applyBorder="1" applyAlignment="1">
      <alignment horizontal="left" vertical="center" wrapText="1"/>
    </xf>
    <xf numFmtId="0" fontId="15" fillId="10" borderId="5" xfId="0" applyFont="1" applyFill="1" applyBorder="1" applyAlignment="1">
      <alignment horizontal="left" vertical="center" wrapText="1"/>
    </xf>
    <xf numFmtId="0" fontId="15" fillId="10" borderId="9" xfId="0" applyFont="1" applyFill="1" applyBorder="1" applyAlignment="1">
      <alignment horizontal="left" vertical="center" wrapText="1"/>
    </xf>
    <xf numFmtId="0" fontId="12" fillId="9" borderId="3" xfId="0" applyFont="1" applyFill="1" applyBorder="1" applyAlignment="1">
      <alignment horizontal="center" vertical="center"/>
    </xf>
    <xf numFmtId="0" fontId="12" fillId="9" borderId="2" xfId="0" applyFont="1" applyFill="1" applyBorder="1" applyAlignment="1">
      <alignment horizontal="center" vertical="center"/>
    </xf>
    <xf numFmtId="0" fontId="22" fillId="9" borderId="1" xfId="0" applyFont="1" applyFill="1" applyBorder="1" applyAlignment="1">
      <alignment horizontal="left" vertical="center" wrapText="1"/>
    </xf>
    <xf numFmtId="0" fontId="14" fillId="0" borderId="3" xfId="0" quotePrefix="1" applyFont="1" applyBorder="1" applyAlignment="1">
      <alignment horizontal="left" vertical="center" wrapText="1"/>
    </xf>
    <xf numFmtId="0" fontId="14" fillId="0" borderId="2" xfId="0" quotePrefix="1" applyFont="1" applyBorder="1" applyAlignment="1">
      <alignment horizontal="left" vertical="center" wrapText="1"/>
    </xf>
    <xf numFmtId="0" fontId="14" fillId="0" borderId="4" xfId="0" quotePrefix="1" applyFont="1" applyBorder="1" applyAlignment="1">
      <alignment horizontal="left" vertical="center" wrapText="1"/>
    </xf>
    <xf numFmtId="0" fontId="14" fillId="0" borderId="6" xfId="0" quotePrefix="1" applyFont="1" applyBorder="1" applyAlignment="1">
      <alignment horizontal="left" vertical="center" wrapText="1"/>
    </xf>
    <xf numFmtId="0" fontId="14" fillId="0" borderId="5" xfId="0" quotePrefix="1" applyFont="1" applyBorder="1" applyAlignment="1">
      <alignment horizontal="left" vertical="center" wrapText="1"/>
    </xf>
    <xf numFmtId="0" fontId="14" fillId="0" borderId="7" xfId="0" quotePrefix="1" applyFont="1" applyBorder="1" applyAlignment="1">
      <alignment horizontal="left" vertical="center" wrapText="1"/>
    </xf>
    <xf numFmtId="0" fontId="14" fillId="0" borderId="6" xfId="0" quotePrefix="1" applyFont="1" applyBorder="1" applyAlignment="1">
      <alignment horizontal="justify" vertical="top" wrapText="1"/>
    </xf>
    <xf numFmtId="0" fontId="14" fillId="0" borderId="5" xfId="0" quotePrefix="1" applyFont="1" applyBorder="1" applyAlignment="1">
      <alignment horizontal="justify" vertical="top" wrapText="1"/>
    </xf>
    <xf numFmtId="0" fontId="14" fillId="0" borderId="7" xfId="0" quotePrefix="1" applyFont="1" applyBorder="1" applyAlignment="1">
      <alignment horizontal="justify" vertical="top" wrapText="1"/>
    </xf>
    <xf numFmtId="0" fontId="12" fillId="0" borderId="11" xfId="0" quotePrefix="1" applyFont="1" applyBorder="1" applyAlignment="1">
      <alignment horizontal="justify" vertical="top" wrapText="1"/>
    </xf>
    <xf numFmtId="0" fontId="14" fillId="0" borderId="0" xfId="0" quotePrefix="1" applyFont="1" applyAlignment="1">
      <alignment horizontal="justify" vertical="top" wrapText="1"/>
    </xf>
    <xf numFmtId="0" fontId="14" fillId="0" borderId="12" xfId="0" quotePrefix="1" applyFont="1" applyBorder="1" applyAlignment="1">
      <alignment horizontal="justify" vertical="top" wrapText="1"/>
    </xf>
    <xf numFmtId="0" fontId="14" fillId="0" borderId="11" xfId="0" quotePrefix="1" applyFont="1" applyBorder="1" applyAlignment="1">
      <alignment horizontal="left" vertical="top" wrapText="1"/>
    </xf>
    <xf numFmtId="0" fontId="14" fillId="0" borderId="0" xfId="0" quotePrefix="1" applyFont="1" applyAlignment="1">
      <alignment horizontal="left" vertical="top" wrapText="1"/>
    </xf>
    <xf numFmtId="0" fontId="14" fillId="0" borderId="12" xfId="0" quotePrefix="1" applyFont="1" applyBorder="1" applyAlignment="1">
      <alignment horizontal="left" vertical="top" wrapText="1"/>
    </xf>
    <xf numFmtId="0" fontId="14" fillId="0" borderId="3" xfId="0" quotePrefix="1" applyFont="1" applyBorder="1" applyAlignment="1">
      <alignment horizontal="center" vertical="center" wrapText="1"/>
    </xf>
    <xf numFmtId="0" fontId="14" fillId="0" borderId="2" xfId="0" quotePrefix="1" applyFont="1" applyBorder="1" applyAlignment="1">
      <alignment horizontal="center" vertical="center" wrapText="1"/>
    </xf>
    <xf numFmtId="0" fontId="14" fillId="0" borderId="2"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38" xfId="0" applyFont="1" applyBorder="1" applyAlignment="1">
      <alignment horizontal="center" vertical="center" wrapText="1"/>
    </xf>
    <xf numFmtId="0" fontId="22" fillId="9" borderId="6" xfId="0" applyFont="1" applyFill="1" applyBorder="1" applyAlignment="1">
      <alignment horizontal="center" vertical="center" wrapText="1"/>
    </xf>
    <xf numFmtId="0" fontId="22" fillId="9" borderId="7" xfId="0" applyFont="1" applyFill="1" applyBorder="1" applyAlignment="1">
      <alignment horizontal="center" vertical="center" wrapText="1"/>
    </xf>
    <xf numFmtId="0" fontId="12" fillId="0" borderId="11" xfId="0" quotePrefix="1" applyFont="1" applyBorder="1" applyAlignment="1">
      <alignment horizontal="left" vertical="top" wrapText="1"/>
    </xf>
    <xf numFmtId="0" fontId="12" fillId="0" borderId="8" xfId="0" quotePrefix="1" applyFont="1" applyBorder="1" applyAlignment="1">
      <alignment horizontal="left" vertical="top" wrapText="1"/>
    </xf>
    <xf numFmtId="0" fontId="12" fillId="0" borderId="9" xfId="0" quotePrefix="1" applyFont="1" applyBorder="1" applyAlignment="1">
      <alignment horizontal="left" vertical="top" wrapText="1"/>
    </xf>
    <xf numFmtId="0" fontId="12" fillId="0" borderId="10" xfId="0" quotePrefix="1" applyFont="1" applyBorder="1" applyAlignment="1">
      <alignment horizontal="left" vertical="top" wrapText="1"/>
    </xf>
    <xf numFmtId="0" fontId="14" fillId="2" borderId="2"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0" borderId="3" xfId="0" quotePrefix="1" applyFont="1" applyBorder="1" applyAlignment="1">
      <alignment horizontal="justify" vertical="center" wrapText="1"/>
    </xf>
    <xf numFmtId="0" fontId="14" fillId="0" borderId="2" xfId="0" quotePrefix="1" applyFont="1" applyBorder="1" applyAlignment="1">
      <alignment horizontal="justify" vertical="center" wrapText="1"/>
    </xf>
    <xf numFmtId="0" fontId="14" fillId="0" borderId="4" xfId="0" quotePrefix="1" applyFont="1" applyBorder="1" applyAlignment="1">
      <alignment horizontal="justify" vertical="center" wrapText="1"/>
    </xf>
    <xf numFmtId="0" fontId="26" fillId="0" borderId="3" xfId="5" quotePrefix="1" applyBorder="1" applyAlignment="1">
      <alignment horizontal="center" vertical="center" wrapText="1"/>
    </xf>
    <xf numFmtId="0" fontId="14" fillId="0" borderId="4" xfId="0" quotePrefix="1" applyFont="1" applyBorder="1" applyAlignment="1">
      <alignment horizontal="center" vertical="center" wrapText="1"/>
    </xf>
    <xf numFmtId="0" fontId="14" fillId="2" borderId="8" xfId="0" quotePrefix="1" applyFont="1" applyFill="1" applyBorder="1" applyAlignment="1">
      <alignment horizontal="left" vertical="center" wrapText="1"/>
    </xf>
    <xf numFmtId="0" fontId="14" fillId="2" borderId="9" xfId="0" quotePrefix="1" applyFont="1" applyFill="1" applyBorder="1" applyAlignment="1">
      <alignment horizontal="left" vertical="center" wrapText="1"/>
    </xf>
    <xf numFmtId="0" fontId="14" fillId="2" borderId="10" xfId="0" quotePrefix="1" applyFont="1" applyFill="1" applyBorder="1" applyAlignment="1">
      <alignment horizontal="left" vertical="center" wrapText="1"/>
    </xf>
    <xf numFmtId="0" fontId="14" fillId="2" borderId="11" xfId="0" quotePrefix="1" applyFont="1" applyFill="1" applyBorder="1" applyAlignment="1">
      <alignment horizontal="left" vertical="center" wrapText="1"/>
    </xf>
    <xf numFmtId="0" fontId="14" fillId="2" borderId="0" xfId="0" quotePrefix="1" applyFont="1" applyFill="1" applyAlignment="1">
      <alignment horizontal="left" vertical="center" wrapText="1"/>
    </xf>
    <xf numFmtId="0" fontId="14" fillId="2" borderId="12" xfId="0" quotePrefix="1" applyFont="1" applyFill="1" applyBorder="1" applyAlignment="1">
      <alignment horizontal="left" vertical="center" wrapText="1"/>
    </xf>
    <xf numFmtId="0" fontId="13" fillId="9" borderId="3" xfId="0" applyFont="1" applyFill="1" applyBorder="1" applyAlignment="1">
      <alignment horizontal="center" vertical="center" wrapText="1" readingOrder="1"/>
    </xf>
    <xf numFmtId="0" fontId="13" fillId="9" borderId="2" xfId="0" applyFont="1" applyFill="1" applyBorder="1" applyAlignment="1">
      <alignment horizontal="center" vertical="center" wrapText="1" readingOrder="1"/>
    </xf>
    <xf numFmtId="0" fontId="13" fillId="9" borderId="4" xfId="0" applyFont="1" applyFill="1" applyBorder="1" applyAlignment="1">
      <alignment horizontal="center" vertical="center" wrapText="1" readingOrder="1"/>
    </xf>
    <xf numFmtId="0" fontId="14" fillId="2" borderId="9" xfId="0" quotePrefix="1" applyFont="1" applyFill="1" applyBorder="1" applyAlignment="1">
      <alignment horizontal="center" vertical="center" wrapText="1"/>
    </xf>
    <xf numFmtId="0" fontId="14" fillId="0" borderId="8" xfId="0" quotePrefix="1" applyFont="1" applyBorder="1" applyAlignment="1">
      <alignment horizontal="center" vertical="center" wrapText="1"/>
    </xf>
    <xf numFmtId="0" fontId="14" fillId="0" borderId="9" xfId="0" quotePrefix="1" applyFont="1" applyBorder="1" applyAlignment="1">
      <alignment horizontal="center" vertical="center" wrapText="1"/>
    </xf>
    <xf numFmtId="0" fontId="14" fillId="2" borderId="6" xfId="0" quotePrefix="1" applyFont="1" applyFill="1" applyBorder="1" applyAlignment="1">
      <alignment horizontal="left" vertical="center" wrapText="1"/>
    </xf>
    <xf numFmtId="0" fontId="14" fillId="2" borderId="5" xfId="0" quotePrefix="1" applyFont="1" applyFill="1" applyBorder="1" applyAlignment="1">
      <alignment horizontal="left" vertical="center" wrapText="1"/>
    </xf>
    <xf numFmtId="0" fontId="14" fillId="2" borderId="5" xfId="0" quotePrefix="1" applyFont="1" applyFill="1" applyBorder="1" applyAlignment="1">
      <alignment horizontal="justify" vertical="center" wrapText="1"/>
    </xf>
    <xf numFmtId="0" fontId="14" fillId="2" borderId="7" xfId="0" quotePrefix="1" applyFont="1" applyFill="1" applyBorder="1" applyAlignment="1">
      <alignment horizontal="justify" vertical="center" wrapText="1"/>
    </xf>
    <xf numFmtId="0" fontId="14" fillId="2" borderId="0" xfId="0" quotePrefix="1" applyFont="1" applyFill="1" applyAlignment="1">
      <alignment horizontal="justify" vertical="center" wrapText="1"/>
    </xf>
    <xf numFmtId="0" fontId="14" fillId="2" borderId="12" xfId="0" quotePrefix="1" applyFont="1" applyFill="1" applyBorder="1" applyAlignment="1">
      <alignment horizontal="justify" vertical="center" wrapText="1"/>
    </xf>
    <xf numFmtId="0" fontId="15" fillId="10" borderId="1" xfId="0" applyFont="1" applyFill="1" applyBorder="1" applyAlignment="1">
      <alignment horizontal="left" vertical="center" wrapText="1"/>
    </xf>
    <xf numFmtId="0" fontId="28" fillId="0" borderId="6" xfId="0" quotePrefix="1" applyFont="1" applyBorder="1" applyAlignment="1">
      <alignment horizontal="justify" vertical="center" wrapText="1"/>
    </xf>
    <xf numFmtId="0" fontId="14" fillId="0" borderId="5" xfId="0" quotePrefix="1" applyFont="1" applyBorder="1" applyAlignment="1">
      <alignment horizontal="justify" vertical="center" wrapText="1"/>
    </xf>
    <xf numFmtId="0" fontId="14" fillId="0" borderId="7" xfId="0" quotePrefix="1" applyFont="1" applyBorder="1" applyAlignment="1">
      <alignment horizontal="justify" vertical="center" wrapText="1"/>
    </xf>
    <xf numFmtId="0" fontId="14" fillId="0" borderId="6"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1" xfId="0" quotePrefix="1" applyFont="1" applyBorder="1" applyAlignment="1">
      <alignment horizontal="justify" vertical="top" wrapText="1"/>
    </xf>
    <xf numFmtId="0" fontId="15" fillId="10" borderId="9" xfId="0" applyFont="1" applyFill="1" applyBorder="1" applyAlignment="1">
      <alignment horizontal="center" vertical="center" wrapText="1"/>
    </xf>
    <xf numFmtId="0" fontId="14" fillId="2" borderId="10" xfId="0" quotePrefix="1" applyFont="1" applyFill="1" applyBorder="1" applyAlignment="1">
      <alignment horizontal="center" vertical="center" wrapText="1"/>
    </xf>
    <xf numFmtId="0" fontId="22" fillId="9" borderId="53" xfId="0" applyFont="1" applyFill="1" applyBorder="1" applyAlignment="1">
      <alignment horizontal="left" vertical="center" wrapText="1"/>
    </xf>
    <xf numFmtId="0" fontId="22" fillId="9" borderId="37" xfId="0" applyFont="1" applyFill="1" applyBorder="1" applyAlignment="1">
      <alignment horizontal="left" vertical="center" wrapText="1"/>
    </xf>
    <xf numFmtId="0" fontId="22" fillId="9" borderId="5" xfId="0" applyFont="1" applyFill="1" applyBorder="1" applyAlignment="1">
      <alignment horizontal="left" vertical="center" wrapText="1"/>
    </xf>
    <xf numFmtId="0" fontId="22" fillId="9" borderId="0" xfId="0" applyFont="1" applyFill="1" applyAlignment="1">
      <alignment horizontal="left" vertical="center" wrapText="1"/>
    </xf>
    <xf numFmtId="0" fontId="15" fillId="10" borderId="42" xfId="0" applyFont="1" applyFill="1" applyBorder="1" applyAlignment="1">
      <alignment horizontal="left" vertical="center" wrapText="1"/>
    </xf>
    <xf numFmtId="0" fontId="15" fillId="10" borderId="47" xfId="0" applyFont="1" applyFill="1" applyBorder="1" applyAlignment="1">
      <alignment horizontal="left" vertical="center" wrapText="1"/>
    </xf>
    <xf numFmtId="0" fontId="15" fillId="10" borderId="51" xfId="0" applyFont="1" applyFill="1" applyBorder="1" applyAlignment="1">
      <alignment horizontal="left" vertical="center" wrapText="1"/>
    </xf>
    <xf numFmtId="0" fontId="15" fillId="10" borderId="52" xfId="0" applyFont="1" applyFill="1" applyBorder="1" applyAlignment="1">
      <alignment horizontal="left" vertical="center" wrapText="1"/>
    </xf>
    <xf numFmtId="0" fontId="22" fillId="9" borderId="48" xfId="0" applyFont="1" applyFill="1" applyBorder="1" applyAlignment="1">
      <alignment horizontal="left" vertical="center" wrapText="1"/>
    </xf>
    <xf numFmtId="0" fontId="22" fillId="9" borderId="49" xfId="0" applyFont="1" applyFill="1" applyBorder="1" applyAlignment="1">
      <alignment horizontal="left" vertical="center" wrapText="1"/>
    </xf>
    <xf numFmtId="0" fontId="15" fillId="10" borderId="46" xfId="0" applyFont="1" applyFill="1" applyBorder="1" applyAlignment="1">
      <alignment horizontal="left" vertical="center" wrapText="1"/>
    </xf>
    <xf numFmtId="0" fontId="15" fillId="10" borderId="35" xfId="0" applyFont="1" applyFill="1" applyBorder="1" applyAlignment="1">
      <alignment horizontal="left" vertical="center" wrapText="1"/>
    </xf>
    <xf numFmtId="0" fontId="0" fillId="0" borderId="1" xfId="0" applyBorder="1" applyAlignment="1">
      <alignment horizontal="center"/>
    </xf>
    <xf numFmtId="0" fontId="14" fillId="0" borderId="43" xfId="0" quotePrefix="1" applyFont="1" applyBorder="1" applyAlignment="1">
      <alignment horizontal="center" vertical="center" wrapText="1"/>
    </xf>
    <xf numFmtId="0" fontId="14" fillId="0" borderId="44" xfId="0" quotePrefix="1" applyFont="1" applyBorder="1" applyAlignment="1">
      <alignment horizontal="center" vertical="center" wrapText="1"/>
    </xf>
    <xf numFmtId="0" fontId="14" fillId="0" borderId="50" xfId="0" quotePrefix="1" applyFont="1" applyBorder="1" applyAlignment="1">
      <alignment horizontal="center" vertical="center" wrapText="1"/>
    </xf>
    <xf numFmtId="0" fontId="14" fillId="0" borderId="33" xfId="0" quotePrefix="1" applyFont="1" applyBorder="1" applyAlignment="1">
      <alignment horizontal="center" vertical="center" wrapText="1"/>
    </xf>
    <xf numFmtId="0" fontId="14" fillId="0" borderId="32" xfId="0" quotePrefix="1" applyFont="1" applyBorder="1" applyAlignment="1">
      <alignment horizontal="center" vertical="center" wrapText="1"/>
    </xf>
    <xf numFmtId="0" fontId="14" fillId="0" borderId="31" xfId="0" quotePrefix="1" applyFont="1" applyBorder="1" applyAlignment="1">
      <alignment horizontal="center" vertical="center" wrapText="1"/>
    </xf>
    <xf numFmtId="0" fontId="14" fillId="0" borderId="45" xfId="0" quotePrefix="1" applyFont="1" applyBorder="1" applyAlignment="1">
      <alignment horizontal="center" vertical="center" wrapText="1"/>
    </xf>
    <xf numFmtId="0" fontId="26" fillId="0" borderId="33" xfId="5" quotePrefix="1" applyBorder="1" applyAlignment="1">
      <alignment horizontal="center" vertical="center" wrapText="1"/>
    </xf>
    <xf numFmtId="0" fontId="14" fillId="0" borderId="40" xfId="0" quotePrefix="1" applyFont="1" applyBorder="1" applyAlignment="1">
      <alignment horizontal="center" vertical="center" wrapText="1"/>
    </xf>
    <xf numFmtId="9" fontId="14" fillId="0" borderId="6" xfId="0" applyNumberFormat="1" applyFont="1" applyBorder="1" applyAlignment="1">
      <alignment horizontal="center" vertical="center" wrapText="1"/>
    </xf>
    <xf numFmtId="0" fontId="22" fillId="9" borderId="11" xfId="0" applyFont="1" applyFill="1" applyBorder="1" applyAlignment="1">
      <alignment horizontal="center" vertical="center" wrapText="1"/>
    </xf>
    <xf numFmtId="0" fontId="22" fillId="9" borderId="12" xfId="0" applyFont="1" applyFill="1" applyBorder="1" applyAlignment="1">
      <alignment horizontal="center" vertical="center" wrapText="1"/>
    </xf>
    <xf numFmtId="9" fontId="14" fillId="2" borderId="33" xfId="0" applyNumberFormat="1" applyFont="1" applyFill="1" applyBorder="1" applyAlignment="1">
      <alignment horizontal="center" vertical="center" wrapText="1"/>
    </xf>
    <xf numFmtId="0" fontId="14" fillId="2" borderId="40" xfId="0" applyFont="1" applyFill="1" applyBorder="1" applyAlignment="1">
      <alignment horizontal="center" vertical="center" wrapText="1"/>
    </xf>
    <xf numFmtId="0" fontId="15" fillId="10" borderId="1" xfId="0" applyFont="1" applyFill="1" applyBorder="1" applyAlignment="1">
      <alignment horizontal="center" vertical="center" wrapText="1"/>
    </xf>
    <xf numFmtId="0" fontId="12" fillId="0" borderId="6" xfId="0" quotePrefix="1" applyFont="1" applyBorder="1" applyAlignment="1">
      <alignment horizontal="left" vertical="top" wrapText="1"/>
    </xf>
    <xf numFmtId="0" fontId="12" fillId="0" borderId="5" xfId="0" quotePrefix="1" applyFont="1" applyBorder="1" applyAlignment="1">
      <alignment horizontal="left" vertical="top" wrapText="1"/>
    </xf>
    <xf numFmtId="0" fontId="12" fillId="0" borderId="7" xfId="0" quotePrefix="1" applyFont="1" applyBorder="1" applyAlignment="1">
      <alignment horizontal="left" vertical="top" wrapText="1"/>
    </xf>
    <xf numFmtId="0" fontId="12" fillId="0" borderId="0" xfId="0" quotePrefix="1" applyFont="1" applyAlignment="1">
      <alignment horizontal="left" vertical="top" wrapText="1"/>
    </xf>
    <xf numFmtId="0" fontId="12" fillId="0" borderId="12" xfId="0" quotePrefix="1" applyFont="1" applyBorder="1" applyAlignment="1">
      <alignment horizontal="left" vertical="top" wrapText="1"/>
    </xf>
    <xf numFmtId="0" fontId="29" fillId="11" borderId="80" xfId="16" applyFont="1" applyFill="1" applyBorder="1" applyAlignment="1">
      <alignment horizontal="center"/>
    </xf>
    <xf numFmtId="0" fontId="29" fillId="11" borderId="89" xfId="16" applyFont="1" applyFill="1" applyBorder="1" applyAlignment="1">
      <alignment horizontal="center"/>
    </xf>
    <xf numFmtId="0" fontId="29" fillId="11" borderId="91" xfId="16" applyFont="1" applyFill="1" applyBorder="1" applyAlignment="1">
      <alignment horizontal="center"/>
    </xf>
    <xf numFmtId="0" fontId="29" fillId="11" borderId="93" xfId="16" applyFont="1" applyFill="1" applyBorder="1" applyAlignment="1">
      <alignment horizontal="center"/>
    </xf>
    <xf numFmtId="0" fontId="22" fillId="12" borderId="94" xfId="13" applyFont="1" applyFill="1" applyBorder="1" applyAlignment="1">
      <alignment horizontal="center" vertical="center" wrapText="1"/>
    </xf>
    <xf numFmtId="0" fontId="22" fillId="12" borderId="95" xfId="13" applyFont="1" applyFill="1" applyBorder="1" applyAlignment="1">
      <alignment horizontal="center" vertical="center" wrapText="1"/>
    </xf>
    <xf numFmtId="0" fontId="22" fillId="12" borderId="74" xfId="13" applyFont="1" applyFill="1" applyBorder="1" applyAlignment="1">
      <alignment horizontal="center" vertical="center"/>
    </xf>
    <xf numFmtId="0" fontId="22" fillId="12" borderId="73" xfId="13" applyFont="1" applyFill="1" applyBorder="1" applyAlignment="1">
      <alignment horizontal="center" vertical="center"/>
    </xf>
    <xf numFmtId="0" fontId="22" fillId="12" borderId="78" xfId="10" applyFont="1" applyFill="1" applyBorder="1" applyAlignment="1">
      <alignment horizontal="center" vertical="center" wrapText="1"/>
    </xf>
    <xf numFmtId="0" fontId="22" fillId="12" borderId="87" xfId="10" applyFont="1" applyFill="1" applyBorder="1" applyAlignment="1">
      <alignment horizontal="center" vertical="center" wrapText="1"/>
    </xf>
    <xf numFmtId="0" fontId="22" fillId="12" borderId="91" xfId="10" applyFont="1" applyFill="1" applyBorder="1" applyAlignment="1">
      <alignment horizontal="center" vertical="center" wrapText="1"/>
    </xf>
    <xf numFmtId="0" fontId="22" fillId="12" borderId="93" xfId="10" applyFont="1" applyFill="1" applyBorder="1" applyAlignment="1">
      <alignment horizontal="center" vertical="center" wrapText="1"/>
    </xf>
    <xf numFmtId="0" fontId="29" fillId="11" borderId="103" xfId="16" applyFont="1" applyFill="1" applyBorder="1" applyAlignment="1">
      <alignment horizontal="center"/>
    </xf>
    <xf numFmtId="0" fontId="29" fillId="11" borderId="104" xfId="16" applyFont="1" applyFill="1" applyBorder="1" applyAlignment="1">
      <alignment horizontal="center"/>
    </xf>
    <xf numFmtId="0" fontId="37" fillId="12" borderId="99" xfId="10" applyFont="1" applyFill="1" applyBorder="1" applyAlignment="1">
      <alignment horizontal="center" vertical="center" wrapText="1"/>
    </xf>
    <xf numFmtId="0" fontId="37" fillId="12" borderId="87" xfId="10" applyFont="1" applyFill="1" applyBorder="1" applyAlignment="1">
      <alignment horizontal="center" vertical="center" wrapText="1"/>
    </xf>
    <xf numFmtId="0" fontId="37" fillId="12" borderId="79" xfId="10" applyFont="1" applyFill="1" applyBorder="1" applyAlignment="1">
      <alignment horizontal="center" vertical="center" wrapText="1"/>
    </xf>
    <xf numFmtId="0" fontId="37" fillId="12" borderId="78" xfId="16" applyFont="1" applyFill="1" applyBorder="1" applyAlignment="1">
      <alignment horizontal="center" vertical="center" wrapText="1"/>
    </xf>
    <xf numFmtId="0" fontId="37" fillId="12" borderId="91" xfId="16" applyFont="1" applyFill="1" applyBorder="1" applyAlignment="1">
      <alignment horizontal="center" vertical="center" wrapText="1"/>
    </xf>
    <xf numFmtId="0" fontId="22" fillId="12" borderId="79" xfId="16" applyFont="1" applyFill="1" applyBorder="1" applyAlignment="1">
      <alignment horizontal="center" vertical="center" wrapText="1"/>
    </xf>
    <xf numFmtId="0" fontId="22" fillId="12" borderId="92" xfId="16" applyFont="1" applyFill="1" applyBorder="1" applyAlignment="1">
      <alignment horizontal="center" vertical="center" wrapText="1"/>
    </xf>
    <xf numFmtId="0" fontId="22" fillId="12" borderId="79" xfId="16" applyFont="1" applyFill="1" applyBorder="1" applyAlignment="1">
      <alignment horizontal="center" vertical="center"/>
    </xf>
    <xf numFmtId="0" fontId="22" fillId="12" borderId="92" xfId="16" applyFont="1" applyFill="1" applyBorder="1" applyAlignment="1">
      <alignment horizontal="center" vertical="center"/>
    </xf>
    <xf numFmtId="0" fontId="37" fillId="12" borderId="87" xfId="16" applyFont="1" applyFill="1" applyBorder="1" applyAlignment="1">
      <alignment horizontal="center" vertical="center" wrapText="1"/>
    </xf>
    <xf numFmtId="0" fontId="37" fillId="12" borderId="93" xfId="16" applyFont="1" applyFill="1" applyBorder="1" applyAlignment="1">
      <alignment horizontal="center" vertical="center" wrapText="1"/>
    </xf>
    <xf numFmtId="0" fontId="37" fillId="0" borderId="65" xfId="16" applyFont="1" applyBorder="1" applyAlignment="1">
      <alignment horizontal="center" vertical="center" wrapText="1"/>
    </xf>
    <xf numFmtId="0" fontId="37" fillId="0" borderId="68" xfId="16" applyFont="1" applyBorder="1" applyAlignment="1">
      <alignment horizontal="center" vertical="center" wrapText="1"/>
    </xf>
    <xf numFmtId="0" fontId="37" fillId="0" borderId="70" xfId="16" applyFont="1" applyBorder="1" applyAlignment="1">
      <alignment horizontal="center" vertical="center" wrapText="1"/>
    </xf>
    <xf numFmtId="0" fontId="28" fillId="11" borderId="81" xfId="24" applyFont="1" applyFill="1" applyBorder="1" applyAlignment="1" applyProtection="1">
      <alignment horizontal="center" vertical="center"/>
      <protection locked="0"/>
    </xf>
    <xf numFmtId="0" fontId="28" fillId="11" borderId="2" xfId="24" applyFont="1" applyFill="1" applyBorder="1" applyAlignment="1" applyProtection="1">
      <alignment horizontal="center" vertical="center"/>
      <protection locked="0"/>
    </xf>
    <xf numFmtId="0" fontId="28" fillId="11" borderId="85" xfId="24" applyFont="1" applyFill="1" applyBorder="1" applyAlignment="1" applyProtection="1">
      <alignment horizontal="center" vertical="center"/>
      <protection locked="0"/>
    </xf>
    <xf numFmtId="0" fontId="39" fillId="0" borderId="60" xfId="24" applyFont="1" applyBorder="1" applyAlignment="1">
      <alignment horizontal="center" vertical="center" wrapText="1"/>
    </xf>
    <xf numFmtId="0" fontId="39" fillId="0" borderId="61" xfId="24" applyFont="1" applyBorder="1" applyAlignment="1">
      <alignment horizontal="center" vertical="center" wrapText="1"/>
    </xf>
    <xf numFmtId="0" fontId="39" fillId="0" borderId="62" xfId="24" applyFont="1" applyBorder="1" applyAlignment="1">
      <alignment horizontal="center" vertical="center" wrapText="1"/>
    </xf>
    <xf numFmtId="0" fontId="28" fillId="0" borderId="86" xfId="24" applyFont="1" applyBorder="1" applyAlignment="1">
      <alignment horizontal="center" vertical="center" wrapText="1"/>
    </xf>
    <xf numFmtId="0" fontId="28" fillId="0" borderId="88" xfId="24" applyFont="1" applyBorder="1" applyAlignment="1">
      <alignment horizontal="center" vertical="center" wrapText="1"/>
    </xf>
    <xf numFmtId="0" fontId="28" fillId="0" borderId="90" xfId="24" applyFont="1" applyBorder="1" applyAlignment="1">
      <alignment horizontal="center" vertical="center" wrapText="1"/>
    </xf>
    <xf numFmtId="0" fontId="37" fillId="12" borderId="91" xfId="24" applyFont="1" applyFill="1" applyBorder="1" applyAlignment="1">
      <alignment horizontal="left" vertical="center" wrapText="1"/>
    </xf>
    <xf numFmtId="0" fontId="37" fillId="12" borderId="92" xfId="24" applyFont="1" applyFill="1" applyBorder="1" applyAlignment="1">
      <alignment horizontal="left" vertical="center" wrapText="1"/>
    </xf>
    <xf numFmtId="0" fontId="37" fillId="12" borderId="93" xfId="24" applyFont="1" applyFill="1" applyBorder="1" applyAlignment="1">
      <alignment horizontal="left" vertical="center" wrapText="1"/>
    </xf>
    <xf numFmtId="0" fontId="37" fillId="12" borderId="78" xfId="24" applyFont="1" applyFill="1" applyBorder="1" applyAlignment="1">
      <alignment horizontal="left" vertical="center" wrapText="1"/>
    </xf>
    <xf numFmtId="0" fontId="37" fillId="12" borderId="79" xfId="24" applyFont="1" applyFill="1" applyBorder="1" applyAlignment="1">
      <alignment horizontal="left" vertical="center" wrapText="1"/>
    </xf>
    <xf numFmtId="0" fontId="37" fillId="12" borderId="87" xfId="24" applyFont="1" applyFill="1" applyBorder="1" applyAlignment="1">
      <alignment horizontal="left" vertical="center" wrapText="1"/>
    </xf>
    <xf numFmtId="0" fontId="37" fillId="12" borderId="80" xfId="24" applyFont="1" applyFill="1" applyBorder="1" applyAlignment="1">
      <alignment horizontal="left" vertical="center" wrapText="1"/>
    </xf>
    <xf numFmtId="0" fontId="37" fillId="12" borderId="1" xfId="24" applyFont="1" applyFill="1" applyBorder="1" applyAlignment="1">
      <alignment horizontal="left" vertical="center" wrapText="1"/>
    </xf>
    <xf numFmtId="0" fontId="37" fillId="12" borderId="89" xfId="24" applyFont="1" applyFill="1" applyBorder="1" applyAlignment="1">
      <alignment horizontal="left" vertical="center" wrapText="1"/>
    </xf>
    <xf numFmtId="0" fontId="28" fillId="11" borderId="94" xfId="24" applyFont="1" applyFill="1" applyBorder="1" applyAlignment="1" applyProtection="1">
      <alignment horizontal="center" vertical="center"/>
      <protection locked="0"/>
    </xf>
    <xf numFmtId="0" fontId="28" fillId="11" borderId="95" xfId="24" applyFont="1" applyFill="1" applyBorder="1" applyAlignment="1" applyProtection="1">
      <alignment horizontal="center" vertical="center"/>
      <protection locked="0"/>
    </xf>
    <xf numFmtId="0" fontId="28" fillId="11" borderId="96" xfId="24" applyFont="1" applyFill="1" applyBorder="1" applyAlignment="1" applyProtection="1">
      <alignment horizontal="center" vertical="center"/>
      <protection locked="0"/>
    </xf>
    <xf numFmtId="0" fontId="28" fillId="0" borderId="66" xfId="16" applyFont="1" applyBorder="1"/>
    <xf numFmtId="0" fontId="37" fillId="0" borderId="0" xfId="16" applyFont="1" applyAlignment="1">
      <alignment horizontal="left" vertical="center" wrapText="1"/>
    </xf>
    <xf numFmtId="0" fontId="37" fillId="12" borderId="1" xfId="10" applyFont="1" applyFill="1" applyBorder="1" applyAlignment="1">
      <alignment horizontal="center" vertical="center" wrapText="1"/>
    </xf>
    <xf numFmtId="0" fontId="28" fillId="14" borderId="82" xfId="16" applyFont="1" applyFill="1" applyBorder="1" applyAlignment="1">
      <alignment horizontal="left" vertical="top" wrapText="1"/>
    </xf>
    <xf numFmtId="0" fontId="28" fillId="14" borderId="83" xfId="16" applyFont="1" applyFill="1" applyBorder="1" applyAlignment="1">
      <alignment horizontal="left" vertical="top" wrapText="1"/>
    </xf>
    <xf numFmtId="0" fontId="28" fillId="14" borderId="84" xfId="16" applyFont="1" applyFill="1" applyBorder="1" applyAlignment="1">
      <alignment horizontal="left" vertical="top" wrapText="1"/>
    </xf>
    <xf numFmtId="0" fontId="37" fillId="0" borderId="0" xfId="16" applyFont="1" applyAlignment="1">
      <alignment vertical="top" wrapText="1"/>
    </xf>
    <xf numFmtId="0" fontId="28" fillId="12" borderId="3" xfId="16" applyFont="1" applyFill="1" applyBorder="1" applyAlignment="1">
      <alignment horizontal="left" vertical="center" wrapText="1"/>
    </xf>
    <xf numFmtId="0" fontId="28" fillId="12" borderId="4" xfId="16" applyFont="1" applyFill="1" applyBorder="1" applyAlignment="1">
      <alignment horizontal="left" vertical="center" wrapText="1"/>
    </xf>
    <xf numFmtId="0" fontId="37" fillId="0" borderId="0" xfId="16" applyFont="1" applyAlignment="1">
      <alignment horizontal="center" vertical="top" wrapText="1"/>
    </xf>
    <xf numFmtId="0" fontId="37" fillId="0" borderId="0" xfId="16" applyFont="1" applyAlignment="1">
      <alignment horizontal="left" vertical="top" wrapText="1"/>
    </xf>
    <xf numFmtId="0" fontId="28" fillId="0" borderId="0" xfId="16" applyFont="1" applyAlignment="1">
      <alignment horizontal="left" vertical="top" wrapText="1"/>
    </xf>
    <xf numFmtId="0" fontId="29" fillId="0" borderId="0" xfId="16" applyFont="1" applyAlignment="1">
      <alignment horizontal="left" vertical="center" wrapText="1"/>
    </xf>
    <xf numFmtId="0" fontId="29" fillId="0" borderId="5" xfId="16" applyFont="1" applyBorder="1" applyAlignment="1">
      <alignment horizontal="left" vertical="center" wrapText="1"/>
    </xf>
    <xf numFmtId="0" fontId="37" fillId="12" borderId="89" xfId="16" applyFont="1" applyFill="1" applyBorder="1" applyAlignment="1">
      <alignment horizontal="center" vertical="center" wrapText="1"/>
    </xf>
    <xf numFmtId="0" fontId="22" fillId="12" borderId="1" xfId="16" applyFont="1" applyFill="1" applyBorder="1" applyAlignment="1">
      <alignment horizontal="center" vertical="center"/>
    </xf>
    <xf numFmtId="0" fontId="22" fillId="12" borderId="1" xfId="16" applyFont="1" applyFill="1" applyBorder="1" applyAlignment="1">
      <alignment horizontal="center" vertical="center" wrapText="1"/>
    </xf>
    <xf numFmtId="0" fontId="37" fillId="12" borderId="80" xfId="16" applyFont="1" applyFill="1" applyBorder="1" applyAlignment="1">
      <alignment horizontal="center" vertical="center" wrapText="1"/>
    </xf>
    <xf numFmtId="0" fontId="22" fillId="12" borderId="3" xfId="10" applyFont="1" applyFill="1" applyBorder="1" applyAlignment="1">
      <alignment horizontal="center" vertical="center" wrapText="1"/>
    </xf>
    <xf numFmtId="0" fontId="22" fillId="12" borderId="4" xfId="10" applyFont="1" applyFill="1" applyBorder="1" applyAlignment="1">
      <alignment horizontal="center" vertical="center" wrapText="1"/>
    </xf>
    <xf numFmtId="0" fontId="28" fillId="0" borderId="0" xfId="10" applyFont="1" applyAlignment="1">
      <alignment vertical="top" wrapText="1"/>
    </xf>
    <xf numFmtId="0" fontId="28" fillId="11" borderId="82" xfId="24" applyFont="1" applyFill="1" applyBorder="1" applyAlignment="1" applyProtection="1">
      <alignment horizontal="center" vertical="center"/>
      <protection locked="0"/>
    </xf>
    <xf numFmtId="0" fontId="28" fillId="11" borderId="83" xfId="24" applyFont="1" applyFill="1" applyBorder="1" applyAlignment="1" applyProtection="1">
      <alignment horizontal="center" vertical="center"/>
      <protection locked="0"/>
    </xf>
    <xf numFmtId="0" fontId="28" fillId="11" borderId="84" xfId="24" applyFont="1" applyFill="1" applyBorder="1" applyAlignment="1" applyProtection="1">
      <alignment horizontal="center" vertical="center"/>
      <protection locked="0"/>
    </xf>
    <xf numFmtId="0" fontId="28" fillId="0" borderId="0" xfId="10" applyFont="1" applyAlignment="1">
      <alignment horizontal="left" vertical="center" wrapText="1"/>
    </xf>
    <xf numFmtId="0" fontId="28" fillId="0" borderId="0" xfId="16" applyFont="1" applyAlignment="1">
      <alignment vertical="center" wrapText="1"/>
    </xf>
    <xf numFmtId="0" fontId="28" fillId="12" borderId="3" xfId="10" applyFont="1" applyFill="1" applyBorder="1" applyAlignment="1">
      <alignment horizontal="left" vertical="center" wrapText="1"/>
    </xf>
    <xf numFmtId="0" fontId="28" fillId="12" borderId="4" xfId="10" applyFont="1" applyFill="1" applyBorder="1" applyAlignment="1">
      <alignment horizontal="left" vertical="center" wrapText="1"/>
    </xf>
    <xf numFmtId="0" fontId="22" fillId="12" borderId="75" xfId="10" applyFont="1" applyFill="1" applyBorder="1" applyAlignment="1">
      <alignment horizontal="right" vertical="center"/>
    </xf>
    <xf numFmtId="0" fontId="22" fillId="12" borderId="76" xfId="10" applyFont="1" applyFill="1" applyBorder="1" applyAlignment="1">
      <alignment horizontal="right" vertical="center"/>
    </xf>
    <xf numFmtId="0" fontId="22" fillId="12" borderId="77" xfId="10" applyFont="1" applyFill="1" applyBorder="1" applyAlignment="1">
      <alignment horizontal="right" vertical="center"/>
    </xf>
    <xf numFmtId="0" fontId="22" fillId="12" borderId="75" xfId="16" applyFont="1" applyFill="1" applyBorder="1" applyAlignment="1">
      <alignment horizontal="right" vertical="center"/>
    </xf>
    <xf numFmtId="0" fontId="22" fillId="12" borderId="76" xfId="16" applyFont="1" applyFill="1" applyBorder="1" applyAlignment="1">
      <alignment horizontal="right" vertical="center"/>
    </xf>
    <xf numFmtId="0" fontId="22" fillId="12" borderId="105" xfId="16" applyFont="1" applyFill="1" applyBorder="1" applyAlignment="1">
      <alignment horizontal="right" vertical="center"/>
    </xf>
    <xf numFmtId="0" fontId="22" fillId="12" borderId="65" xfId="13" applyFont="1" applyFill="1" applyBorder="1" applyAlignment="1">
      <alignment horizontal="center" vertical="center"/>
    </xf>
    <xf numFmtId="0" fontId="22" fillId="12" borderId="70" xfId="13" applyFont="1" applyFill="1" applyBorder="1" applyAlignment="1">
      <alignment horizontal="center" vertical="center"/>
    </xf>
    <xf numFmtId="0" fontId="22" fillId="12" borderId="107" xfId="13" applyFont="1" applyFill="1" applyBorder="1" applyAlignment="1">
      <alignment horizontal="center" vertical="center"/>
    </xf>
    <xf numFmtId="0" fontId="22" fillId="12" borderId="98" xfId="13" applyFont="1" applyFill="1" applyBorder="1" applyAlignment="1">
      <alignment horizontal="center" vertical="center"/>
    </xf>
    <xf numFmtId="0" fontId="22" fillId="12" borderId="60" xfId="13" applyFont="1" applyFill="1" applyBorder="1" applyAlignment="1">
      <alignment horizontal="center" vertical="center" wrapText="1"/>
    </xf>
    <xf numFmtId="0" fontId="22" fillId="12" borderId="61" xfId="13" applyFont="1" applyFill="1" applyBorder="1" applyAlignment="1">
      <alignment horizontal="center" vertical="center" wrapText="1"/>
    </xf>
    <xf numFmtId="0" fontId="22" fillId="12" borderId="62" xfId="13" applyFont="1" applyFill="1" applyBorder="1" applyAlignment="1">
      <alignment horizontal="center" vertical="center" wrapText="1"/>
    </xf>
    <xf numFmtId="0" fontId="22" fillId="12" borderId="96" xfId="13" applyFont="1" applyFill="1" applyBorder="1" applyAlignment="1">
      <alignment horizontal="center" vertical="center" wrapText="1"/>
    </xf>
    <xf numFmtId="0" fontId="22" fillId="12" borderId="99" xfId="13" applyFont="1" applyFill="1" applyBorder="1" applyAlignment="1">
      <alignment horizontal="center" vertical="center" wrapText="1"/>
    </xf>
    <xf numFmtId="0" fontId="22" fillId="12" borderId="100" xfId="13" applyFont="1" applyFill="1" applyBorder="1" applyAlignment="1">
      <alignment horizontal="center" vertical="center" wrapText="1"/>
    </xf>
    <xf numFmtId="9" fontId="22" fillId="12" borderId="81" xfId="13" applyNumberFormat="1" applyFont="1" applyFill="1" applyBorder="1" applyAlignment="1">
      <alignment horizontal="center" vertical="center" wrapText="1"/>
    </xf>
    <xf numFmtId="9" fontId="22" fillId="12" borderId="2" xfId="13" applyNumberFormat="1" applyFont="1" applyFill="1" applyBorder="1" applyAlignment="1">
      <alignment horizontal="center" vertical="center" wrapText="1"/>
    </xf>
    <xf numFmtId="9" fontId="22" fillId="12" borderId="85" xfId="13" applyNumberFormat="1" applyFont="1" applyFill="1" applyBorder="1" applyAlignment="1">
      <alignment horizontal="center" vertical="center" wrapText="1"/>
    </xf>
    <xf numFmtId="9" fontId="22" fillId="12" borderId="4" xfId="13" applyNumberFormat="1" applyFont="1" applyFill="1" applyBorder="1" applyAlignment="1">
      <alignment horizontal="center" vertical="center" wrapText="1"/>
    </xf>
    <xf numFmtId="9" fontId="22" fillId="12" borderId="3" xfId="13" applyNumberFormat="1" applyFont="1" applyFill="1" applyBorder="1" applyAlignment="1">
      <alignment horizontal="center" vertical="center" wrapText="1"/>
    </xf>
    <xf numFmtId="0" fontId="22" fillId="12" borderId="106" xfId="13" applyFont="1" applyFill="1" applyBorder="1" applyAlignment="1">
      <alignment horizontal="center" vertical="center"/>
    </xf>
    <xf numFmtId="0" fontId="22" fillId="12" borderId="97" xfId="13" applyFont="1" applyFill="1" applyBorder="1" applyAlignment="1">
      <alignment horizontal="center" vertical="center"/>
    </xf>
    <xf numFmtId="0" fontId="14" fillId="0" borderId="60" xfId="16" applyFont="1" applyFill="1" applyBorder="1" applyAlignment="1">
      <alignment horizontal="center" vertical="center" wrapText="1"/>
    </xf>
    <xf numFmtId="0" fontId="14" fillId="0" borderId="61" xfId="16" applyFont="1" applyFill="1" applyBorder="1" applyAlignment="1">
      <alignment horizontal="center" vertical="center" wrapText="1"/>
    </xf>
    <xf numFmtId="0" fontId="14" fillId="0" borderId="62" xfId="16" applyFont="1" applyFill="1" applyBorder="1" applyAlignment="1">
      <alignment horizontal="center" vertical="center" wrapText="1"/>
    </xf>
    <xf numFmtId="0" fontId="12" fillId="0" borderId="60" xfId="2" applyFont="1" applyFill="1" applyBorder="1" applyAlignment="1">
      <alignment horizontal="center" vertical="center" wrapText="1"/>
    </xf>
    <xf numFmtId="0" fontId="12" fillId="0" borderId="61" xfId="2" applyFont="1" applyFill="1" applyBorder="1" applyAlignment="1">
      <alignment horizontal="center" vertical="center" wrapText="1"/>
    </xf>
    <xf numFmtId="0" fontId="12" fillId="0" borderId="62" xfId="2" applyFont="1" applyFill="1" applyBorder="1" applyAlignment="1">
      <alignment horizontal="center" vertical="center" wrapText="1"/>
    </xf>
    <xf numFmtId="0" fontId="12" fillId="0" borderId="60" xfId="16" applyFont="1" applyFill="1" applyBorder="1" applyAlignment="1">
      <alignment horizontal="left" vertical="center" wrapText="1"/>
    </xf>
    <xf numFmtId="0" fontId="12" fillId="0" borderId="61" xfId="16" applyFont="1" applyFill="1" applyBorder="1" applyAlignment="1">
      <alignment horizontal="left" vertical="center" wrapText="1"/>
    </xf>
    <xf numFmtId="0" fontId="12" fillId="0" borderId="62" xfId="16" applyFont="1" applyFill="1" applyBorder="1" applyAlignment="1">
      <alignment horizontal="left" vertical="center" wrapText="1"/>
    </xf>
    <xf numFmtId="0" fontId="12" fillId="0" borderId="60" xfId="2" applyFont="1" applyFill="1" applyBorder="1" applyAlignment="1">
      <alignment horizontal="left" vertical="center" wrapText="1"/>
    </xf>
    <xf numFmtId="0" fontId="12" fillId="0" borderId="61" xfId="2" applyFont="1" applyFill="1" applyBorder="1" applyAlignment="1">
      <alignment horizontal="left" vertical="center" wrapText="1"/>
    </xf>
    <xf numFmtId="0" fontId="12" fillId="0" borderId="61" xfId="2" applyFont="1" applyFill="1" applyBorder="1" applyAlignment="1">
      <alignment vertical="center" wrapText="1"/>
    </xf>
    <xf numFmtId="0" fontId="12" fillId="0" borderId="61" xfId="16" applyFont="1" applyFill="1" applyBorder="1" applyAlignment="1">
      <alignment vertical="center" wrapText="1"/>
    </xf>
    <xf numFmtId="0" fontId="12" fillId="0" borderId="62" xfId="16" applyFont="1" applyFill="1" applyBorder="1" applyAlignment="1">
      <alignment vertical="center" wrapText="1"/>
    </xf>
    <xf numFmtId="0" fontId="12" fillId="0" borderId="60" xfId="16" quotePrefix="1" applyFont="1" applyFill="1" applyBorder="1" applyAlignment="1">
      <alignment horizontal="left" vertical="center" wrapText="1"/>
    </xf>
  </cellXfs>
  <cellStyles count="41">
    <cellStyle name="Hipervínculo" xfId="5" builtinId="8"/>
    <cellStyle name="Hipervínculo 2" xfId="3" xr:uid="{03713F8A-5CA3-4CE7-8A4E-7DCA77237F80}"/>
    <cellStyle name="Millares 2" xfId="12" xr:uid="{CFF0D0B6-4B92-4710-997D-5082842EF81F}"/>
    <cellStyle name="Millares 2 2" xfId="38" xr:uid="{D80CE8FE-853D-4EFB-8E7E-B89494EB01CB}"/>
    <cellStyle name="Millares 2 3" xfId="28" xr:uid="{1BEC5B03-ED16-4069-8480-B2B51D941D8D}"/>
    <cellStyle name="Millares 3" xfId="15" xr:uid="{DC062A74-A412-4E8D-970F-7F605DA152F3}"/>
    <cellStyle name="Millares 4" xfId="18" xr:uid="{E710CDE0-EB1A-4745-9DB4-B4BC0DE47B2D}"/>
    <cellStyle name="Normal" xfId="0" builtinId="0"/>
    <cellStyle name="Normal 2" xfId="1" xr:uid="{3218A608-01E7-41C9-B45D-EE13E8FBB0D3}"/>
    <cellStyle name="Normal 2 2" xfId="2" xr:uid="{FBE06B55-C221-40F4-9C03-C7C951123A74}"/>
    <cellStyle name="Normal 2 3" xfId="30" xr:uid="{926665EA-4630-4F57-8907-C97B0B8E33F3}"/>
    <cellStyle name="Normal 2 4" xfId="20" xr:uid="{7B78B256-64C7-4170-AEB3-93522E353716}"/>
    <cellStyle name="Normal 3" xfId="6" xr:uid="{EF3AEC33-9438-4852-8D71-280EC2937192}"/>
    <cellStyle name="Normal 3 2" xfId="32" xr:uid="{E8E16054-44A6-4792-AA05-4EE41AFE538E}"/>
    <cellStyle name="Normal 3 3" xfId="22" xr:uid="{92A6FCD3-830C-4C19-BE7B-131704336D57}"/>
    <cellStyle name="Normal 4" xfId="8" xr:uid="{95162567-CF85-4210-8548-B5285C4E6406}"/>
    <cellStyle name="Normal 4 2" xfId="34" xr:uid="{7D18148F-3817-4F51-B3F9-4D99E39D28AB}"/>
    <cellStyle name="Normal 4 3" xfId="24" xr:uid="{04BE8ED9-730E-4DEC-AE03-997B6A794AB9}"/>
    <cellStyle name="Normal 5" xfId="10" xr:uid="{DEA962FA-6198-433D-B743-31470AA83A8A}"/>
    <cellStyle name="Normal 5 2" xfId="36" xr:uid="{BD92D301-4C68-47AF-BEBE-DBEE337FA46D}"/>
    <cellStyle name="Normal 5 3" xfId="26" xr:uid="{3051FE55-4670-46DC-83E9-29CBCC1ACC52}"/>
    <cellStyle name="Normal 6" xfId="13" xr:uid="{6F233F1F-3273-4130-BDD7-83AEB05C8D17}"/>
    <cellStyle name="Normal 6 2" xfId="40" xr:uid="{B272D692-E5F5-4388-8B60-57CD06B71A41}"/>
    <cellStyle name="Normal 7" xfId="16" xr:uid="{B2C9A768-1942-4621-B146-743C94F4B329}"/>
    <cellStyle name="Porcentaje" xfId="19" builtinId="5"/>
    <cellStyle name="Porcentaje 2" xfId="4" xr:uid="{19C99528-6A09-4013-BA63-2EF619257BD9}"/>
    <cellStyle name="Porcentaje 2 2" xfId="31" xr:uid="{50E25B75-457D-40DE-832A-123F136BEAA2}"/>
    <cellStyle name="Porcentaje 2 3" xfId="21" xr:uid="{B3EC9930-9F8E-4F30-8576-2D6547BBD0AF}"/>
    <cellStyle name="Porcentaje 3" xfId="7" xr:uid="{1BFED2B9-D005-474F-97E8-FC92D1328BEE}"/>
    <cellStyle name="Porcentaje 3 2" xfId="33" xr:uid="{E29DB441-36C9-4A7E-A704-4BA9B4C7A1F2}"/>
    <cellStyle name="Porcentaje 3 3" xfId="23" xr:uid="{DEB345AE-FB1E-46D0-AA99-F56017E7FBC4}"/>
    <cellStyle name="Porcentaje 4" xfId="9" xr:uid="{5018CD81-0A68-4C06-8554-1ACF85173556}"/>
    <cellStyle name="Porcentaje 4 2" xfId="35" xr:uid="{B86E626F-1A64-486B-B275-F9E19C3C403D}"/>
    <cellStyle name="Porcentaje 4 3" xfId="25" xr:uid="{460D6450-D246-458A-BE1D-6F9A6372D6D1}"/>
    <cellStyle name="Porcentaje 5" xfId="11" xr:uid="{1D5A16C0-EF54-4B6D-979A-F7498D011E61}"/>
    <cellStyle name="Porcentaje 5 2" xfId="37" xr:uid="{140F7FC7-BA95-45A9-869F-202871220C8F}"/>
    <cellStyle name="Porcentaje 5 3" xfId="27" xr:uid="{AD1C41F7-612B-40CC-A641-37FFF2BBFE9A}"/>
    <cellStyle name="Porcentaje 6" xfId="14" xr:uid="{8310F6AF-A789-488B-9294-FC2737023D41}"/>
    <cellStyle name="Porcentaje 6 2" xfId="39" xr:uid="{49793D67-1292-4911-BB32-C5C3DFECB8AA}"/>
    <cellStyle name="Porcentaje 7" xfId="17" xr:uid="{5E710EE4-E23C-43A0-8AD7-FE4B3D542000}"/>
    <cellStyle name="Porcentaje 8" xfId="29" xr:uid="{5127B9FA-3A6C-4F7F-AC53-8C7766BB46E3}"/>
  </cellStyles>
  <dxfs count="5">
    <dxf>
      <fill>
        <patternFill>
          <bgColor rgb="FFFF0000"/>
        </patternFill>
      </fill>
    </dxf>
    <dxf>
      <font>
        <color theme="0"/>
      </font>
    </dxf>
    <dxf>
      <fill>
        <patternFill>
          <bgColor rgb="FFFF0000"/>
        </patternFill>
      </fill>
    </dxf>
    <dxf>
      <font>
        <color theme="0"/>
      </font>
    </dxf>
    <dxf>
      <fill>
        <patternFill>
          <bgColor rgb="FFFF0000"/>
        </patternFill>
      </fill>
    </dxf>
  </dxfs>
  <tableStyles count="0" defaultTableStyle="TableStyleMedium9" defaultPivotStyle="PivotStyleLight16"/>
  <colors>
    <mruColors>
      <color rgb="FFE1E1E1"/>
      <color rgb="FF154A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image" Target="../media/image8.emf"/><Relationship Id="rId3" Type="http://schemas.openxmlformats.org/officeDocument/2006/relationships/image" Target="../media/image3.png"/><Relationship Id="rId7" Type="http://schemas.openxmlformats.org/officeDocument/2006/relationships/image" Target="../media/image7.emf"/><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emf"/><Relationship Id="rId5" Type="http://schemas.openxmlformats.org/officeDocument/2006/relationships/image" Target="../media/image5.emf"/><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emf"/></Relationships>
</file>

<file path=xl/drawings/_rels/drawing3.xml.rels><?xml version="1.0" encoding="UTF-8" standalone="yes"?>
<Relationships xmlns="http://schemas.openxmlformats.org/package/2006/relationships"><Relationship Id="rId1" Type="http://schemas.openxmlformats.org/officeDocument/2006/relationships/image" Target="../media/image11.png"/></Relationships>
</file>

<file path=xl/drawings/drawing1.xml><?xml version="1.0" encoding="utf-8"?>
<xdr:wsDr xmlns:xdr="http://schemas.openxmlformats.org/drawingml/2006/spreadsheetDrawing" xmlns:a="http://schemas.openxmlformats.org/drawingml/2006/main">
  <xdr:twoCellAnchor editAs="oneCell">
    <xdr:from>
      <xdr:col>14</xdr:col>
      <xdr:colOff>57150</xdr:colOff>
      <xdr:row>0</xdr:row>
      <xdr:rowOff>114300</xdr:rowOff>
    </xdr:from>
    <xdr:to>
      <xdr:col>16</xdr:col>
      <xdr:colOff>218059</xdr:colOff>
      <xdr:row>1</xdr:row>
      <xdr:rowOff>36559</xdr:rowOff>
    </xdr:to>
    <xdr:pic>
      <xdr:nvPicPr>
        <xdr:cNvPr id="4" name="Imagen 2">
          <a:extLst>
            <a:ext uri="{FF2B5EF4-FFF2-40B4-BE49-F238E27FC236}">
              <a16:creationId xmlns:a16="http://schemas.microsoft.com/office/drawing/2014/main" id="{C418F349-589C-4BF5-B1C1-C4A463A5B3DF}"/>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7953375" y="114300"/>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71438</xdr:colOff>
      <xdr:row>0</xdr:row>
      <xdr:rowOff>95251</xdr:rowOff>
    </xdr:from>
    <xdr:to>
      <xdr:col>16</xdr:col>
      <xdr:colOff>76026</xdr:colOff>
      <xdr:row>1</xdr:row>
      <xdr:rowOff>11907</xdr:rowOff>
    </xdr:to>
    <xdr:pic>
      <xdr:nvPicPr>
        <xdr:cNvPr id="2" name="Imagen 2">
          <a:extLst>
            <a:ext uri="{FF2B5EF4-FFF2-40B4-BE49-F238E27FC236}">
              <a16:creationId xmlns:a16="http://schemas.microsoft.com/office/drawing/2014/main" id="{F9F72E5A-7F70-4E5B-A4C6-39EB139E1C56}"/>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8050026" y="95251"/>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144188</xdr:colOff>
      <xdr:row>31</xdr:row>
      <xdr:rowOff>695982</xdr:rowOff>
    </xdr:from>
    <xdr:to>
      <xdr:col>14</xdr:col>
      <xdr:colOff>48686</xdr:colOff>
      <xdr:row>31</xdr:row>
      <xdr:rowOff>2023625</xdr:rowOff>
    </xdr:to>
    <xdr:pic>
      <xdr:nvPicPr>
        <xdr:cNvPr id="5" name="Imagen 4">
          <a:extLst>
            <a:ext uri="{FF2B5EF4-FFF2-40B4-BE49-F238E27FC236}">
              <a16:creationId xmlns:a16="http://schemas.microsoft.com/office/drawing/2014/main" id="{54B63C80-631B-F1A5-F046-F9484B943E65}"/>
            </a:ext>
          </a:extLst>
        </xdr:cNvPr>
        <xdr:cNvPicPr>
          <a:picLocks noChangeAspect="1"/>
        </xdr:cNvPicPr>
      </xdr:nvPicPr>
      <xdr:blipFill>
        <a:blip xmlns:r="http://schemas.openxmlformats.org/officeDocument/2006/relationships" r:embed="rId2"/>
        <a:stretch>
          <a:fillRect/>
        </a:stretch>
      </xdr:blipFill>
      <xdr:spPr>
        <a:xfrm>
          <a:off x="2594412" y="15049172"/>
          <a:ext cx="5774449" cy="1327643"/>
        </a:xfrm>
        <a:prstGeom prst="rect">
          <a:avLst/>
        </a:prstGeom>
      </xdr:spPr>
    </xdr:pic>
    <xdr:clientData/>
  </xdr:twoCellAnchor>
  <xdr:twoCellAnchor editAs="oneCell">
    <xdr:from>
      <xdr:col>5</xdr:col>
      <xdr:colOff>381000</xdr:colOff>
      <xdr:row>32</xdr:row>
      <xdr:rowOff>619125</xdr:rowOff>
    </xdr:from>
    <xdr:to>
      <xdr:col>11</xdr:col>
      <xdr:colOff>177766</xdr:colOff>
      <xdr:row>32</xdr:row>
      <xdr:rowOff>1295315</xdr:rowOff>
    </xdr:to>
    <xdr:pic>
      <xdr:nvPicPr>
        <xdr:cNvPr id="6" name="Imagen 5">
          <a:extLst>
            <a:ext uri="{FF2B5EF4-FFF2-40B4-BE49-F238E27FC236}">
              <a16:creationId xmlns:a16="http://schemas.microsoft.com/office/drawing/2014/main" id="{78F15168-4278-BDF6-08C9-D39F93A6245C}"/>
            </a:ext>
          </a:extLst>
        </xdr:cNvPr>
        <xdr:cNvPicPr>
          <a:picLocks noChangeAspect="1"/>
        </xdr:cNvPicPr>
      </xdr:nvPicPr>
      <xdr:blipFill>
        <a:blip xmlns:r="http://schemas.openxmlformats.org/officeDocument/2006/relationships" r:embed="rId3"/>
        <a:stretch>
          <a:fillRect/>
        </a:stretch>
      </xdr:blipFill>
      <xdr:spPr>
        <a:xfrm>
          <a:off x="3400425" y="17383125"/>
          <a:ext cx="3257143" cy="676190"/>
        </a:xfrm>
        <a:prstGeom prst="rect">
          <a:avLst/>
        </a:prstGeom>
      </xdr:spPr>
    </xdr:pic>
    <xdr:clientData/>
  </xdr:twoCellAnchor>
  <xdr:twoCellAnchor editAs="oneCell">
    <xdr:from>
      <xdr:col>5</xdr:col>
      <xdr:colOff>638175</xdr:colOff>
      <xdr:row>33</xdr:row>
      <xdr:rowOff>533400</xdr:rowOff>
    </xdr:from>
    <xdr:to>
      <xdr:col>11</xdr:col>
      <xdr:colOff>358750</xdr:colOff>
      <xdr:row>33</xdr:row>
      <xdr:rowOff>1323876</xdr:rowOff>
    </xdr:to>
    <xdr:pic>
      <xdr:nvPicPr>
        <xdr:cNvPr id="7" name="Imagen 6">
          <a:extLst>
            <a:ext uri="{FF2B5EF4-FFF2-40B4-BE49-F238E27FC236}">
              <a16:creationId xmlns:a16="http://schemas.microsoft.com/office/drawing/2014/main" id="{D20BAD5D-996F-38F3-8F05-356616287FDC}"/>
            </a:ext>
          </a:extLst>
        </xdr:cNvPr>
        <xdr:cNvPicPr>
          <a:picLocks noChangeAspect="1"/>
        </xdr:cNvPicPr>
      </xdr:nvPicPr>
      <xdr:blipFill>
        <a:blip xmlns:r="http://schemas.openxmlformats.org/officeDocument/2006/relationships" r:embed="rId4"/>
        <a:stretch>
          <a:fillRect/>
        </a:stretch>
      </xdr:blipFill>
      <xdr:spPr>
        <a:xfrm>
          <a:off x="3657600" y="20097750"/>
          <a:ext cx="3180952" cy="790476"/>
        </a:xfrm>
        <a:prstGeom prst="rect">
          <a:avLst/>
        </a:prstGeom>
      </xdr:spPr>
    </xdr:pic>
    <xdr:clientData/>
  </xdr:twoCellAnchor>
  <xdr:twoCellAnchor editAs="oneCell">
    <xdr:from>
      <xdr:col>5</xdr:col>
      <xdr:colOff>291354</xdr:colOff>
      <xdr:row>34</xdr:row>
      <xdr:rowOff>526677</xdr:rowOff>
    </xdr:from>
    <xdr:to>
      <xdr:col>11</xdr:col>
      <xdr:colOff>753036</xdr:colOff>
      <xdr:row>34</xdr:row>
      <xdr:rowOff>2688852</xdr:rowOff>
    </xdr:to>
    <xdr:pic>
      <xdr:nvPicPr>
        <xdr:cNvPr id="3" name="Imagen 2">
          <a:extLst>
            <a:ext uri="{FF2B5EF4-FFF2-40B4-BE49-F238E27FC236}">
              <a16:creationId xmlns:a16="http://schemas.microsoft.com/office/drawing/2014/main" id="{376822E9-DF20-1033-03FE-EBCF9AB58FA8}"/>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316942" y="21683383"/>
          <a:ext cx="3924300" cy="2162175"/>
        </a:xfrm>
        <a:prstGeom prst="rect">
          <a:avLst/>
        </a:prstGeom>
        <a:noFill/>
        <a:ln>
          <a:noFill/>
        </a:ln>
      </xdr:spPr>
    </xdr:pic>
    <xdr:clientData/>
  </xdr:twoCellAnchor>
  <xdr:twoCellAnchor editAs="oneCell">
    <xdr:from>
      <xdr:col>3</xdr:col>
      <xdr:colOff>44823</xdr:colOff>
      <xdr:row>35</xdr:row>
      <xdr:rowOff>336176</xdr:rowOff>
    </xdr:from>
    <xdr:to>
      <xdr:col>15</xdr:col>
      <xdr:colOff>47645</xdr:colOff>
      <xdr:row>35</xdr:row>
      <xdr:rowOff>1748117</xdr:rowOff>
    </xdr:to>
    <xdr:pic>
      <xdr:nvPicPr>
        <xdr:cNvPr id="4" name="Imagen 3">
          <a:extLst>
            <a:ext uri="{FF2B5EF4-FFF2-40B4-BE49-F238E27FC236}">
              <a16:creationId xmlns:a16="http://schemas.microsoft.com/office/drawing/2014/main" id="{1328B323-67CA-B519-B084-568EFF71AFC6}"/>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916205" y="26692411"/>
          <a:ext cx="7264234" cy="1411941"/>
        </a:xfrm>
        <a:prstGeom prst="rect">
          <a:avLst/>
        </a:prstGeom>
        <a:noFill/>
        <a:ln>
          <a:noFill/>
        </a:ln>
      </xdr:spPr>
    </xdr:pic>
    <xdr:clientData/>
  </xdr:twoCellAnchor>
  <xdr:twoCellAnchor editAs="oneCell">
    <xdr:from>
      <xdr:col>3</xdr:col>
      <xdr:colOff>100853</xdr:colOff>
      <xdr:row>36</xdr:row>
      <xdr:rowOff>318810</xdr:rowOff>
    </xdr:from>
    <xdr:to>
      <xdr:col>16</xdr:col>
      <xdr:colOff>124704</xdr:colOff>
      <xdr:row>36</xdr:row>
      <xdr:rowOff>1725706</xdr:rowOff>
    </xdr:to>
    <xdr:pic>
      <xdr:nvPicPr>
        <xdr:cNvPr id="8" name="Imagen 7">
          <a:extLst>
            <a:ext uri="{FF2B5EF4-FFF2-40B4-BE49-F238E27FC236}">
              <a16:creationId xmlns:a16="http://schemas.microsoft.com/office/drawing/2014/main" id="{B4312ECC-41F5-C313-BB2E-FB0A434AB0A3}"/>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972235" y="27874075"/>
          <a:ext cx="7699881" cy="140689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67235</xdr:colOff>
      <xdr:row>38</xdr:row>
      <xdr:rowOff>280147</xdr:rowOff>
    </xdr:from>
    <xdr:to>
      <xdr:col>16</xdr:col>
      <xdr:colOff>124385</xdr:colOff>
      <xdr:row>38</xdr:row>
      <xdr:rowOff>1585072</xdr:rowOff>
    </xdr:to>
    <xdr:pic>
      <xdr:nvPicPr>
        <xdr:cNvPr id="13" name="Imagen 12">
          <a:extLst>
            <a:ext uri="{FF2B5EF4-FFF2-40B4-BE49-F238E27FC236}">
              <a16:creationId xmlns:a16="http://schemas.microsoft.com/office/drawing/2014/main" id="{D73745A9-A6C9-E01A-925D-BD7A50193158}"/>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1938617" y="33303882"/>
          <a:ext cx="7733180" cy="1304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64287</xdr:colOff>
      <xdr:row>37</xdr:row>
      <xdr:rowOff>246528</xdr:rowOff>
    </xdr:from>
    <xdr:to>
      <xdr:col>16</xdr:col>
      <xdr:colOff>40605</xdr:colOff>
      <xdr:row>37</xdr:row>
      <xdr:rowOff>1490382</xdr:rowOff>
    </xdr:to>
    <xdr:pic>
      <xdr:nvPicPr>
        <xdr:cNvPr id="11" name="Imagen 10">
          <a:extLst>
            <a:ext uri="{FF2B5EF4-FFF2-40B4-BE49-F238E27FC236}">
              <a16:creationId xmlns:a16="http://schemas.microsoft.com/office/drawing/2014/main" id="{2416E1B8-E581-772C-95F9-301ABB7A1C5F}"/>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1935669" y="30748940"/>
          <a:ext cx="7652348" cy="124385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156882</xdr:colOff>
      <xdr:row>39</xdr:row>
      <xdr:rowOff>347382</xdr:rowOff>
    </xdr:from>
    <xdr:to>
      <xdr:col>15</xdr:col>
      <xdr:colOff>133350</xdr:colOff>
      <xdr:row>39</xdr:row>
      <xdr:rowOff>1652307</xdr:rowOff>
    </xdr:to>
    <xdr:pic>
      <xdr:nvPicPr>
        <xdr:cNvPr id="12" name="Imagen 11">
          <a:extLst>
            <a:ext uri="{FF2B5EF4-FFF2-40B4-BE49-F238E27FC236}">
              <a16:creationId xmlns:a16="http://schemas.microsoft.com/office/drawing/2014/main" id="{22C66433-46B5-3EF3-62F2-2C2C8E93A578}"/>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2028264" y="35264911"/>
          <a:ext cx="7237880" cy="1304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137583</xdr:colOff>
      <xdr:row>0</xdr:row>
      <xdr:rowOff>63499</xdr:rowOff>
    </xdr:from>
    <xdr:to>
      <xdr:col>5</xdr:col>
      <xdr:colOff>455083</xdr:colOff>
      <xdr:row>0</xdr:row>
      <xdr:rowOff>1177304</xdr:rowOff>
    </xdr:to>
    <xdr:pic>
      <xdr:nvPicPr>
        <xdr:cNvPr id="6" name="Imagen 5">
          <a:extLst>
            <a:ext uri="{FF2B5EF4-FFF2-40B4-BE49-F238E27FC236}">
              <a16:creationId xmlns:a16="http://schemas.microsoft.com/office/drawing/2014/main" id="{02EFC53C-5263-ECAA-E811-679B62A724C3}"/>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5107" t="16367" r="6045" b="18163"/>
        <a:stretch/>
      </xdr:blipFill>
      <xdr:spPr>
        <a:xfrm>
          <a:off x="423333" y="63499"/>
          <a:ext cx="3460750" cy="111380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ticminambiente-my.sharepoint.com/personal/idramirezb_minambiente_gov_co/Documents/MADS/2022/SEG_CORPORACIONES/Formatos%20SINA%20-%20PAI%202021_17022022.xlsx" TargetMode="External"/><Relationship Id="rId1" Type="http://schemas.openxmlformats.org/officeDocument/2006/relationships/externalLinkPath" Target="/personal/idramirezb_minambiente_gov_co/Documents/MADS/2022/SEG_CORPORACIONES/Formatos%20SINA%20-%20PAI%202021_1702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driveId="b!X17JHRxbLkaoXtdqhbdW2qmFgy8kqwFHsTVEAkC99jd8hemfIbgoQ77qdSQc4mRd" itemId="0124ZX3FC7XMCZMDALPNFL42AHWN2Y563K">
      <xxl21:absoluteUrl r:id="rId2"/>
    </xxl21:alternateUrls>
    <sheetNames>
      <sheetName val="Datos Generales"/>
      <sheetName val="Anexo 1 Matriz Inf Gestión-GD"/>
      <sheetName val="Hoja1"/>
      <sheetName val="Anexo2 Protocolo Inf Gestión GD"/>
      <sheetName val="Anexo 5.1 INGRESOS (2)"/>
      <sheetName val="PROTOCOLO INGRESOS (2)"/>
      <sheetName val="Anexo 5.2. informe Gastos"/>
      <sheetName val="Anexo 5.2-A. Gastos"/>
      <sheetName val="Protocolo Gastos"/>
      <sheetName val="Anexo 3 Matriz IMG"/>
      <sheetName val="1POMCAS"/>
      <sheetName val="2PORH"/>
      <sheetName val="3PSMV"/>
      <sheetName val="4UsoAguas"/>
      <sheetName val="5PUEAA"/>
      <sheetName val="6POMCASejec"/>
      <sheetName val="7Clima"/>
      <sheetName val="8Suelo"/>
      <sheetName val="9RUNAP"/>
      <sheetName val="10Paramos"/>
      <sheetName val="11Forest"/>
      <sheetName val="12PlanesAP"/>
      <sheetName val="13Amenaz"/>
      <sheetName val="14Invasor"/>
      <sheetName val="15Restaura"/>
      <sheetName val="16MIZC"/>
      <sheetName val="17PGIRS"/>
      <sheetName val="18Sector"/>
      <sheetName val="19GAU"/>
      <sheetName val="20Negoc"/>
      <sheetName val="21TiempoT"/>
      <sheetName val="22Autor"/>
      <sheetName val="23Sanc"/>
      <sheetName val="24POT"/>
      <sheetName val="25Redes"/>
      <sheetName val="26SIAC"/>
      <sheetName val="27Educa"/>
      <sheetName val="Observa"/>
      <sheetName val="Formulas"/>
    </sheetNames>
    <sheetDataSet>
      <sheetData sheetId="0">
        <row r="5">
          <cell r="C5"/>
          <cell r="H5" t="str">
            <v>Corporación Autónoma Regional del Alto Magdalena - CAM</v>
          </cell>
        </row>
        <row r="6">
          <cell r="C6"/>
          <cell r="H6" t="str">
            <v>Corporación Autónoma Regional de Cundinamarca – CAR</v>
          </cell>
        </row>
        <row r="7">
          <cell r="H7" t="str">
            <v>Corporación Autónoma Regional del Canal del Dique – CARDIQUE</v>
          </cell>
        </row>
        <row r="8">
          <cell r="H8" t="str">
            <v>Corporación Autónoma Regional de Sucre – CARSUCRE</v>
          </cell>
        </row>
        <row r="9">
          <cell r="H9" t="str">
            <v>Corporación Autónoma Regional de Santander – CAS</v>
          </cell>
        </row>
        <row r="10">
          <cell r="H10" t="str">
            <v>Corporación para el Desarrollo Sostenible del Norte y el Oriente Amazónico – CDA</v>
          </cell>
        </row>
        <row r="11">
          <cell r="H11" t="str">
            <v>Corporación Autónoma Regional para la Defensa de la Meseta de Bucaramanga – CDMB</v>
          </cell>
        </row>
        <row r="12">
          <cell r="H12" t="str">
            <v>Corporación Autónoma Regional para el Desarrollo Sostenible del Chocó – CODECHOCÓ</v>
          </cell>
        </row>
        <row r="13">
          <cell r="H13" t="str">
            <v>Corporación para el Desarrollo Sostenible del Archipiélago de San Andrés, Providencia y Santa Catalina – CORALINA</v>
          </cell>
        </row>
        <row r="14">
          <cell r="H14" t="str">
            <v>Corporación Autónoma Regional del Centro de Antioquia – CORANTIOQUIA</v>
          </cell>
        </row>
        <row r="15">
          <cell r="H15" t="str">
            <v>Corporación para el Desarrollo Sostenible del Área de Manejo Especial de La Macarena – CORMACARENA</v>
          </cell>
        </row>
        <row r="16">
          <cell r="H16" t="str">
            <v>Corporación Autónoma Regional de las Cuencas de los Ríos Negro y Nare – CORNARE</v>
          </cell>
        </row>
        <row r="17">
          <cell r="H17" t="str">
            <v>Corporación Autónoma Regional del Magdalena – CORPAMAG</v>
          </cell>
        </row>
        <row r="18">
          <cell r="H18" t="str">
            <v>Corporación para el Desarrollo Sostenible del Sur de la Amazonia – CORPOAMAZONIA</v>
          </cell>
        </row>
        <row r="19">
          <cell r="H19" t="str">
            <v>Corporación Autónoma Regional de Boyacá – CORPOBOYACÁ</v>
          </cell>
        </row>
        <row r="20">
          <cell r="H20" t="str">
            <v>Corporación Autónoma Regional de Caldas – CORPOCALDAS</v>
          </cell>
        </row>
        <row r="21">
          <cell r="H21" t="str">
            <v>Corporación Autónoma Regional del Cesar – CORPOCESAR</v>
          </cell>
        </row>
        <row r="22">
          <cell r="H22" t="str">
            <v>Corporación Autónoma Regional de Chivor – CORPOCHIVOR</v>
          </cell>
        </row>
        <row r="23">
          <cell r="H23" t="str">
            <v>Corporación Autónoma Regional de La Guajira – CORPOGUAJIRA</v>
          </cell>
        </row>
        <row r="24">
          <cell r="H24" t="str">
            <v>Corporación Autónoma Regional del Guavio – CORPOGUAVIO</v>
          </cell>
        </row>
        <row r="25">
          <cell r="H25" t="str">
            <v>Corporación para el Desarrollo Sostenible de La Mojana y El San Jorge – CORPOMOJANA</v>
          </cell>
        </row>
        <row r="26">
          <cell r="H26" t="str">
            <v>Corporación Autónoma Regional de Nariño – CORPONARIÑO</v>
          </cell>
        </row>
        <row r="27">
          <cell r="H27" t="str">
            <v>Corporación Autónoma Regional de la Frontera Nororiental – CORPONOR</v>
          </cell>
        </row>
        <row r="28">
          <cell r="H28" t="str">
            <v>Corporación Autónoma Regional de Risaralda – CARDER</v>
          </cell>
        </row>
        <row r="29">
          <cell r="H29" t="str">
            <v>Corporación Autónoma Regional de la Orinoquia – CORPORINOQUIA</v>
          </cell>
        </row>
        <row r="30">
          <cell r="H30" t="str">
            <v>Corporación para el Desarrollo Sostenible del Urabá – CORPOURABA</v>
          </cell>
        </row>
        <row r="31">
          <cell r="H31" t="str">
            <v>Corporación Autónoma Regional del Tolima – CORTOLIMA</v>
          </cell>
        </row>
        <row r="32">
          <cell r="H32" t="str">
            <v>Corporación Autónoma Regional del Atlántico – CRA</v>
          </cell>
        </row>
        <row r="33">
          <cell r="H33" t="str">
            <v>Corporación Autónoma Regional del Cauca – CRC</v>
          </cell>
        </row>
        <row r="34">
          <cell r="H34" t="str">
            <v>Corporación Autónoma Regional del Quindío – CRQ</v>
          </cell>
        </row>
        <row r="35">
          <cell r="H35" t="str">
            <v>Corporación Autónoma Regional del Sur de Bolívar – CSB</v>
          </cell>
        </row>
        <row r="36">
          <cell r="H36" t="str">
            <v>Corporación Autónoma Regional del Valle del Cauca – CVC</v>
          </cell>
        </row>
        <row r="37">
          <cell r="H37" t="str">
            <v>Corporación Autónoma Regional de los Valles del Sinú y del San Jorge – CVS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ow r="33">
          <cell r="D33" t="str">
            <v>SI APLICA</v>
          </cell>
          <cell r="F33" t="str">
            <v>SI SE REPORTA</v>
          </cell>
        </row>
        <row r="34">
          <cell r="D34" t="str">
            <v>NO APLICA</v>
          </cell>
          <cell r="F34" t="str">
            <v>NO SE REPORTA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hyperlink" Target="mailto:hidrico@minambiente.gov.co" TargetMode="External"/><Relationship Id="rId2" Type="http://schemas.openxmlformats.org/officeDocument/2006/relationships/hyperlink" Target="mailto:fcaicedo@minambiente.gov.co" TargetMode="External"/><Relationship Id="rId1" Type="http://schemas.openxmlformats.org/officeDocument/2006/relationships/hyperlink" Target="mailto:gacarrionb@minambiente.gov.co"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C42F9-A54F-47D3-B41D-39AF62D4F85F}">
  <dimension ref="B2:D40"/>
  <sheetViews>
    <sheetView workbookViewId="0">
      <selection activeCell="D32" sqref="D32"/>
    </sheetView>
  </sheetViews>
  <sheetFormatPr baseColWidth="10" defaultColWidth="11.42578125" defaultRowHeight="12.75" x14ac:dyDescent="0.2"/>
  <cols>
    <col min="2" max="2" width="30.42578125" customWidth="1"/>
    <col min="3" max="3" width="3.28515625" customWidth="1"/>
    <col min="4" max="4" width="61.7109375" customWidth="1"/>
  </cols>
  <sheetData>
    <row r="2" spans="2:4" x14ac:dyDescent="0.2">
      <c r="B2" s="17" t="s">
        <v>0</v>
      </c>
      <c r="D2" s="19" t="s">
        <v>1</v>
      </c>
    </row>
    <row r="3" spans="2:4" x14ac:dyDescent="0.2">
      <c r="B3" s="17" t="s">
        <v>2</v>
      </c>
      <c r="D3" s="19" t="s">
        <v>3</v>
      </c>
    </row>
    <row r="4" spans="2:4" x14ac:dyDescent="0.2">
      <c r="B4" s="17" t="s">
        <v>4</v>
      </c>
      <c r="D4" s="19" t="s">
        <v>5</v>
      </c>
    </row>
    <row r="5" spans="2:4" x14ac:dyDescent="0.2">
      <c r="B5" s="17" t="s">
        <v>6</v>
      </c>
      <c r="D5" s="19" t="s">
        <v>7</v>
      </c>
    </row>
    <row r="6" spans="2:4" x14ac:dyDescent="0.2">
      <c r="B6" s="16" t="s">
        <v>8</v>
      </c>
      <c r="D6" s="19" t="s">
        <v>9</v>
      </c>
    </row>
    <row r="7" spans="2:4" x14ac:dyDescent="0.2">
      <c r="B7" s="16" t="s">
        <v>10</v>
      </c>
      <c r="D7" s="19" t="s">
        <v>11</v>
      </c>
    </row>
    <row r="8" spans="2:4" x14ac:dyDescent="0.2">
      <c r="B8" s="16" t="s">
        <v>12</v>
      </c>
      <c r="D8" s="19" t="s">
        <v>13</v>
      </c>
    </row>
    <row r="9" spans="2:4" x14ac:dyDescent="0.2">
      <c r="B9" s="16" t="s">
        <v>14</v>
      </c>
      <c r="D9" s="19" t="s">
        <v>15</v>
      </c>
    </row>
    <row r="10" spans="2:4" x14ac:dyDescent="0.2">
      <c r="D10" s="19" t="s">
        <v>16</v>
      </c>
    </row>
    <row r="11" spans="2:4" x14ac:dyDescent="0.2">
      <c r="B11" s="15" t="s">
        <v>17</v>
      </c>
      <c r="D11" s="19" t="s">
        <v>18</v>
      </c>
    </row>
    <row r="12" spans="2:4" x14ac:dyDescent="0.2">
      <c r="B12" s="15" t="s">
        <v>19</v>
      </c>
      <c r="D12" s="19" t="s">
        <v>20</v>
      </c>
    </row>
    <row r="13" spans="2:4" x14ac:dyDescent="0.2">
      <c r="B13" s="15" t="s">
        <v>21</v>
      </c>
      <c r="D13" s="19" t="s">
        <v>22</v>
      </c>
    </row>
    <row r="14" spans="2:4" x14ac:dyDescent="0.2">
      <c r="B14" s="15" t="s">
        <v>23</v>
      </c>
      <c r="D14" s="19" t="s">
        <v>24</v>
      </c>
    </row>
    <row r="15" spans="2:4" x14ac:dyDescent="0.2">
      <c r="B15" s="15" t="s">
        <v>25</v>
      </c>
      <c r="D15" s="19" t="s">
        <v>26</v>
      </c>
    </row>
    <row r="16" spans="2:4" x14ac:dyDescent="0.2">
      <c r="B16" s="15" t="s">
        <v>27</v>
      </c>
      <c r="D16" s="19" t="s">
        <v>28</v>
      </c>
    </row>
    <row r="17" spans="2:4" x14ac:dyDescent="0.2">
      <c r="B17" s="15" t="s">
        <v>29</v>
      </c>
      <c r="D17" s="19" t="s">
        <v>30</v>
      </c>
    </row>
    <row r="18" spans="2:4" x14ac:dyDescent="0.2">
      <c r="B18" s="15" t="s">
        <v>31</v>
      </c>
      <c r="D18" s="19" t="s">
        <v>32</v>
      </c>
    </row>
    <row r="19" spans="2:4" x14ac:dyDescent="0.2">
      <c r="B19" s="15" t="s">
        <v>33</v>
      </c>
      <c r="D19" s="19" t="s">
        <v>34</v>
      </c>
    </row>
    <row r="21" spans="2:4" x14ac:dyDescent="0.2">
      <c r="B21" s="18" t="s">
        <v>35</v>
      </c>
      <c r="D21" s="20" t="s">
        <v>36</v>
      </c>
    </row>
    <row r="22" spans="2:4" x14ac:dyDescent="0.2">
      <c r="B22" s="18" t="s">
        <v>37</v>
      </c>
      <c r="D22" s="20" t="s">
        <v>38</v>
      </c>
    </row>
    <row r="23" spans="2:4" x14ac:dyDescent="0.2">
      <c r="B23" s="18" t="s">
        <v>39</v>
      </c>
      <c r="D23" s="20" t="s">
        <v>40</v>
      </c>
    </row>
    <row r="24" spans="2:4" x14ac:dyDescent="0.2">
      <c r="B24" s="18" t="s">
        <v>41</v>
      </c>
      <c r="D24" s="20" t="s">
        <v>42</v>
      </c>
    </row>
    <row r="25" spans="2:4" x14ac:dyDescent="0.2">
      <c r="B25" s="18" t="s">
        <v>43</v>
      </c>
      <c r="D25" s="20" t="s">
        <v>44</v>
      </c>
    </row>
    <row r="26" spans="2:4" x14ac:dyDescent="0.2">
      <c r="B26" s="18" t="s">
        <v>45</v>
      </c>
      <c r="D26" s="20" t="s">
        <v>46</v>
      </c>
    </row>
    <row r="27" spans="2:4" x14ac:dyDescent="0.2">
      <c r="B27" s="18" t="s">
        <v>47</v>
      </c>
      <c r="D27" s="20" t="s">
        <v>48</v>
      </c>
    </row>
    <row r="28" spans="2:4" x14ac:dyDescent="0.2">
      <c r="B28" s="18" t="s">
        <v>49</v>
      </c>
    </row>
    <row r="29" spans="2:4" x14ac:dyDescent="0.2">
      <c r="B29" s="18" t="s">
        <v>50</v>
      </c>
      <c r="D29" s="17" t="s">
        <v>51</v>
      </c>
    </row>
    <row r="30" spans="2:4" x14ac:dyDescent="0.2">
      <c r="B30" s="18" t="s">
        <v>52</v>
      </c>
      <c r="D30" s="17" t="s">
        <v>53</v>
      </c>
    </row>
    <row r="31" spans="2:4" x14ac:dyDescent="0.2">
      <c r="B31" s="18" t="s">
        <v>54</v>
      </c>
      <c r="D31" s="17" t="s">
        <v>55</v>
      </c>
    </row>
    <row r="32" spans="2:4" x14ac:dyDescent="0.2">
      <c r="B32" s="18" t="s">
        <v>56</v>
      </c>
      <c r="D32" s="17" t="s">
        <v>57</v>
      </c>
    </row>
    <row r="33" spans="2:4" x14ac:dyDescent="0.2">
      <c r="B33" s="18" t="s">
        <v>58</v>
      </c>
      <c r="D33" s="17" t="s">
        <v>59</v>
      </c>
    </row>
    <row r="34" spans="2:4" x14ac:dyDescent="0.2">
      <c r="D34" s="17" t="s">
        <v>60</v>
      </c>
    </row>
    <row r="35" spans="2:4" x14ac:dyDescent="0.2">
      <c r="B35" s="18" t="s">
        <v>61</v>
      </c>
      <c r="D35" s="17" t="s">
        <v>58</v>
      </c>
    </row>
    <row r="36" spans="2:4" x14ac:dyDescent="0.2">
      <c r="B36" s="45" t="s">
        <v>62</v>
      </c>
    </row>
    <row r="37" spans="2:4" x14ac:dyDescent="0.2">
      <c r="B37" s="45" t="s">
        <v>63</v>
      </c>
      <c r="D37" s="46" t="s">
        <v>64</v>
      </c>
    </row>
    <row r="38" spans="2:4" x14ac:dyDescent="0.2">
      <c r="B38" s="45" t="s">
        <v>65</v>
      </c>
      <c r="D38" s="46" t="s">
        <v>66</v>
      </c>
    </row>
    <row r="39" spans="2:4" x14ac:dyDescent="0.2">
      <c r="B39" s="45" t="s">
        <v>67</v>
      </c>
      <c r="D39" s="46" t="s">
        <v>68</v>
      </c>
    </row>
    <row r="40" spans="2:4" x14ac:dyDescent="0.2">
      <c r="B40" s="45" t="s">
        <v>69</v>
      </c>
      <c r="D40" s="46" t="s">
        <v>69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87BC9-CA31-4A33-9AE1-0E5CF11CC8EF}">
  <dimension ref="B1:AV65"/>
  <sheetViews>
    <sheetView topLeftCell="A5" zoomScale="115" zoomScaleNormal="115" workbookViewId="0">
      <selection activeCell="D30" sqref="D30:K30"/>
    </sheetView>
  </sheetViews>
  <sheetFormatPr baseColWidth="10" defaultColWidth="11.42578125" defaultRowHeight="12.75" x14ac:dyDescent="0.2"/>
  <cols>
    <col min="1" max="2" width="4.7109375" customWidth="1"/>
    <col min="3" max="3" width="18.5703125" customWidth="1"/>
    <col min="4" max="4" width="7.5703125" customWidth="1"/>
    <col min="5" max="5" width="8.5703125" customWidth="1"/>
    <col min="6" max="6" width="12.285156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5.42578125" style="3" customWidth="1"/>
    <col min="15" max="15" width="12.28515625" style="3" customWidth="1"/>
    <col min="16" max="16" width="3.7109375" customWidth="1"/>
    <col min="17" max="17" width="6" customWidth="1"/>
    <col min="18" max="29" width="4.42578125" style="23" customWidth="1"/>
    <col min="30" max="48" width="11.5703125" style="23"/>
  </cols>
  <sheetData>
    <row r="1" spans="2:48" s="1" customFormat="1" ht="37.5" customHeight="1" x14ac:dyDescent="0.2">
      <c r="B1" s="277" t="s">
        <v>70</v>
      </c>
      <c r="C1" s="278"/>
      <c r="D1" s="281" t="s">
        <v>71</v>
      </c>
      <c r="E1" s="282"/>
      <c r="F1" s="282"/>
      <c r="G1" s="282"/>
      <c r="H1" s="282"/>
      <c r="I1" s="282"/>
      <c r="J1" s="282"/>
      <c r="K1" s="282"/>
      <c r="L1" s="282"/>
      <c r="M1" s="282"/>
      <c r="N1" s="283"/>
      <c r="O1" s="284"/>
      <c r="P1" s="285"/>
      <c r="Q1" s="286"/>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row>
    <row r="2" spans="2:48" s="1" customFormat="1" ht="17.25" customHeight="1" x14ac:dyDescent="0.2">
      <c r="B2" s="279"/>
      <c r="C2" s="280"/>
      <c r="D2" s="290" t="s">
        <v>72</v>
      </c>
      <c r="E2" s="291"/>
      <c r="F2" s="291"/>
      <c r="G2" s="291"/>
      <c r="H2" s="291"/>
      <c r="I2" s="291"/>
      <c r="J2" s="291"/>
      <c r="K2" s="291"/>
      <c r="L2" s="291"/>
      <c r="M2" s="291"/>
      <c r="N2" s="292"/>
      <c r="O2" s="287"/>
      <c r="P2" s="288"/>
      <c r="Q2" s="289"/>
      <c r="R2" s="21"/>
      <c r="S2" s="21"/>
      <c r="T2" s="21"/>
      <c r="U2" s="21"/>
      <c r="V2" s="21"/>
      <c r="W2" s="21"/>
      <c r="X2" s="21"/>
      <c r="Y2" s="21"/>
      <c r="Z2" s="21"/>
      <c r="AA2" s="21"/>
      <c r="AB2" s="21"/>
      <c r="AC2" s="21"/>
      <c r="AD2" s="21"/>
      <c r="AE2" s="21"/>
      <c r="AF2" s="21"/>
      <c r="AG2" s="21"/>
      <c r="AH2" s="21"/>
      <c r="AI2" s="21"/>
      <c r="AJ2" s="21"/>
      <c r="AK2" s="21"/>
      <c r="AL2" s="21"/>
      <c r="AM2" s="21"/>
      <c r="AN2" s="21"/>
      <c r="AO2" s="21"/>
      <c r="AP2" s="21"/>
      <c r="AQ2" s="21"/>
      <c r="AR2" s="21"/>
      <c r="AS2" s="21"/>
      <c r="AT2" s="21"/>
      <c r="AU2" s="21"/>
      <c r="AV2" s="21"/>
    </row>
    <row r="3" spans="2:48" s="1" customFormat="1" ht="17.25" customHeight="1" x14ac:dyDescent="0.2">
      <c r="B3" s="293" t="s">
        <v>73</v>
      </c>
      <c r="C3" s="294"/>
      <c r="D3" s="293" t="s">
        <v>74</v>
      </c>
      <c r="E3" s="295"/>
      <c r="F3" s="295"/>
      <c r="G3" s="295"/>
      <c r="H3" s="295"/>
      <c r="I3" s="295"/>
      <c r="J3" s="295"/>
      <c r="K3" s="295"/>
      <c r="L3" s="295"/>
      <c r="M3" s="295"/>
      <c r="N3" s="294"/>
      <c r="O3" s="293" t="s">
        <v>75</v>
      </c>
      <c r="P3" s="295"/>
      <c r="Q3" s="294"/>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1"/>
      <c r="AS3" s="21"/>
      <c r="AT3" s="21"/>
      <c r="AU3" s="21"/>
      <c r="AV3" s="21"/>
    </row>
    <row r="4" spans="2:48" s="2" customFormat="1" ht="4.5" customHeight="1" x14ac:dyDescent="0.2">
      <c r="B4" s="52"/>
      <c r="C4" s="53"/>
      <c r="D4" s="53"/>
      <c r="E4" s="53"/>
      <c r="F4" s="53"/>
      <c r="G4" s="53"/>
      <c r="H4" s="53"/>
      <c r="I4" s="53"/>
      <c r="J4" s="53"/>
      <c r="K4" s="53"/>
      <c r="L4" s="53"/>
      <c r="M4" s="53"/>
      <c r="N4" s="53"/>
      <c r="O4" s="53"/>
      <c r="P4" s="53"/>
      <c r="Q4" s="54"/>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c r="AS4" s="22"/>
      <c r="AT4" s="22"/>
      <c r="AU4" s="22"/>
      <c r="AV4" s="22"/>
    </row>
    <row r="5" spans="2:48" ht="24.75" customHeight="1" x14ac:dyDescent="0.2">
      <c r="B5" s="296" t="s">
        <v>76</v>
      </c>
      <c r="C5" s="297"/>
      <c r="D5" s="297"/>
      <c r="E5" s="297"/>
      <c r="F5" s="297"/>
      <c r="G5" s="297"/>
      <c r="H5" s="297"/>
      <c r="I5" s="297"/>
      <c r="J5" s="297"/>
      <c r="K5" s="297"/>
      <c r="L5" s="297"/>
      <c r="M5" s="297"/>
      <c r="N5" s="297"/>
      <c r="O5" s="297"/>
      <c r="P5" s="297"/>
      <c r="Q5" s="298"/>
    </row>
    <row r="6" spans="2:48" s="2" customFormat="1" ht="4.5" customHeight="1" x14ac:dyDescent="0.2">
      <c r="B6" s="55"/>
      <c r="C6" s="56"/>
      <c r="D6" s="56"/>
      <c r="E6" s="56"/>
      <c r="F6" s="56"/>
      <c r="G6" s="56"/>
      <c r="H6" s="56"/>
      <c r="I6" s="56"/>
      <c r="J6" s="56"/>
      <c r="K6" s="56"/>
      <c r="L6" s="56"/>
      <c r="M6" s="56"/>
      <c r="N6" s="56"/>
      <c r="O6" s="56"/>
      <c r="P6" s="56"/>
      <c r="Q6" s="57"/>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row>
    <row r="7" spans="2:48" ht="5.0999999999999996" customHeight="1" x14ac:dyDescent="0.2">
      <c r="B7" s="339"/>
      <c r="C7" s="339"/>
      <c r="D7" s="339"/>
      <c r="E7" s="339"/>
      <c r="F7" s="339"/>
      <c r="G7" s="339"/>
      <c r="H7" s="339"/>
      <c r="I7" s="339"/>
      <c r="J7" s="339"/>
      <c r="K7" s="339"/>
      <c r="L7" s="339"/>
      <c r="M7" s="339"/>
      <c r="N7" s="339"/>
      <c r="O7" s="339"/>
      <c r="P7" s="339"/>
      <c r="Q7" s="339"/>
    </row>
    <row r="8" spans="2:48" ht="40.5" customHeight="1" x14ac:dyDescent="0.2">
      <c r="B8" s="268" t="s">
        <v>77</v>
      </c>
      <c r="C8" s="269"/>
      <c r="D8" s="270" t="s">
        <v>78</v>
      </c>
      <c r="E8" s="271"/>
      <c r="F8" s="271"/>
      <c r="G8" s="271"/>
      <c r="H8" s="271"/>
      <c r="I8" s="271"/>
      <c r="J8" s="271"/>
      <c r="K8" s="271"/>
      <c r="L8" s="271"/>
      <c r="M8" s="271"/>
      <c r="N8" s="271"/>
      <c r="O8" s="271"/>
      <c r="P8" s="271"/>
      <c r="Q8" s="272"/>
    </row>
    <row r="9" spans="2:48" ht="40.5" customHeight="1" x14ac:dyDescent="0.2">
      <c r="B9" s="268" t="s">
        <v>79</v>
      </c>
      <c r="C9" s="269"/>
      <c r="D9" s="270" t="s">
        <v>80</v>
      </c>
      <c r="E9" s="271"/>
      <c r="F9" s="271"/>
      <c r="G9" s="271"/>
      <c r="H9" s="271"/>
      <c r="I9" s="271"/>
      <c r="J9" s="271"/>
      <c r="K9" s="271"/>
      <c r="L9" s="271"/>
      <c r="M9" s="271"/>
      <c r="N9" s="271"/>
      <c r="O9" s="271"/>
      <c r="P9" s="271"/>
      <c r="Q9" s="272"/>
    </row>
    <row r="10" spans="2:48" ht="40.5" customHeight="1" x14ac:dyDescent="0.2">
      <c r="B10" s="268" t="s">
        <v>81</v>
      </c>
      <c r="C10" s="269"/>
      <c r="D10" s="270" t="s">
        <v>82</v>
      </c>
      <c r="E10" s="271"/>
      <c r="F10" s="271"/>
      <c r="G10" s="271"/>
      <c r="H10" s="271"/>
      <c r="I10" s="271"/>
      <c r="J10" s="271"/>
      <c r="K10" s="271"/>
      <c r="L10" s="271"/>
      <c r="M10" s="271"/>
      <c r="N10" s="271"/>
      <c r="O10" s="271"/>
      <c r="P10" s="271"/>
      <c r="Q10" s="272"/>
    </row>
    <row r="11" spans="2:48" ht="40.5" customHeight="1" x14ac:dyDescent="0.2">
      <c r="B11" s="268" t="s">
        <v>83</v>
      </c>
      <c r="C11" s="269"/>
      <c r="D11" s="270" t="s">
        <v>84</v>
      </c>
      <c r="E11" s="271"/>
      <c r="F11" s="271"/>
      <c r="G11" s="271"/>
      <c r="H11" s="271"/>
      <c r="I11" s="271"/>
      <c r="J11" s="271"/>
      <c r="K11" s="271"/>
      <c r="L11" s="271"/>
      <c r="M11" s="271"/>
      <c r="N11" s="271"/>
      <c r="O11" s="271"/>
      <c r="P11" s="271"/>
      <c r="Q11" s="272"/>
    </row>
    <row r="12" spans="2:48" ht="40.5" customHeight="1" x14ac:dyDescent="0.2">
      <c r="B12" s="268" t="s">
        <v>85</v>
      </c>
      <c r="C12" s="269"/>
      <c r="D12" s="270" t="s">
        <v>86</v>
      </c>
      <c r="E12" s="271"/>
      <c r="F12" s="271"/>
      <c r="G12" s="271"/>
      <c r="H12" s="271"/>
      <c r="I12" s="271"/>
      <c r="J12" s="271"/>
      <c r="K12" s="271"/>
      <c r="L12" s="271"/>
      <c r="M12" s="271"/>
      <c r="N12" s="271"/>
      <c r="O12" s="271"/>
      <c r="P12" s="271"/>
      <c r="Q12" s="272"/>
    </row>
    <row r="13" spans="2:48" s="2" customFormat="1" ht="4.5" customHeight="1" x14ac:dyDescent="0.2">
      <c r="B13" s="52"/>
      <c r="C13" s="53"/>
      <c r="D13" s="53"/>
      <c r="E13" s="53"/>
      <c r="F13" s="53"/>
      <c r="G13" s="53"/>
      <c r="H13" s="53"/>
      <c r="I13" s="53"/>
      <c r="J13" s="53"/>
      <c r="K13" s="53"/>
      <c r="L13" s="53"/>
      <c r="M13" s="53"/>
      <c r="N13" s="53"/>
      <c r="O13" s="53"/>
      <c r="P13" s="53"/>
      <c r="Q13" s="54"/>
      <c r="R13" s="22"/>
      <c r="S13" s="22"/>
      <c r="T13" s="22"/>
      <c r="U13" s="22"/>
      <c r="V13" s="22"/>
      <c r="W13" s="22"/>
      <c r="X13" s="22"/>
      <c r="Y13" s="22"/>
      <c r="Z13" s="22"/>
      <c r="AA13" s="22"/>
      <c r="AB13" s="22"/>
      <c r="AC13" s="22"/>
      <c r="AD13" s="22"/>
      <c r="AE13" s="22"/>
      <c r="AF13" s="22"/>
      <c r="AG13" s="22"/>
      <c r="AH13" s="22"/>
      <c r="AI13" s="22"/>
      <c r="AJ13" s="22"/>
      <c r="AK13" s="22"/>
      <c r="AL13" s="22"/>
      <c r="AM13" s="22"/>
      <c r="AN13" s="22"/>
      <c r="AO13" s="22"/>
      <c r="AP13" s="22"/>
      <c r="AQ13" s="22"/>
      <c r="AR13" s="22"/>
      <c r="AS13" s="22"/>
      <c r="AT13" s="22"/>
      <c r="AU13" s="22"/>
      <c r="AV13" s="22"/>
    </row>
    <row r="14" spans="2:48" ht="24.75" customHeight="1" x14ac:dyDescent="0.2">
      <c r="B14" s="296" t="s">
        <v>87</v>
      </c>
      <c r="C14" s="297"/>
      <c r="D14" s="297"/>
      <c r="E14" s="297"/>
      <c r="F14" s="297"/>
      <c r="G14" s="297"/>
      <c r="H14" s="297"/>
      <c r="I14" s="297"/>
      <c r="J14" s="297"/>
      <c r="K14" s="297"/>
      <c r="L14" s="297"/>
      <c r="M14" s="297"/>
      <c r="N14" s="297"/>
      <c r="O14" s="297"/>
      <c r="P14" s="297"/>
      <c r="Q14" s="298"/>
    </row>
    <row r="15" spans="2:48" s="2" customFormat="1" ht="4.5" customHeight="1" x14ac:dyDescent="0.2">
      <c r="B15" s="55"/>
      <c r="C15" s="56"/>
      <c r="D15" s="56"/>
      <c r="E15" s="56"/>
      <c r="F15" s="56"/>
      <c r="G15" s="56"/>
      <c r="H15" s="56"/>
      <c r="I15" s="56"/>
      <c r="J15" s="56"/>
      <c r="K15" s="56"/>
      <c r="L15" s="56"/>
      <c r="M15" s="56"/>
      <c r="N15" s="56"/>
      <c r="O15" s="56"/>
      <c r="P15" s="56"/>
      <c r="Q15" s="57"/>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2"/>
      <c r="AS15" s="22"/>
      <c r="AT15" s="22"/>
      <c r="AU15" s="22"/>
      <c r="AV15" s="22"/>
    </row>
    <row r="16" spans="2:48" ht="40.5" customHeight="1" x14ac:dyDescent="0.2">
      <c r="B16" s="268" t="s">
        <v>88</v>
      </c>
      <c r="C16" s="269"/>
      <c r="D16" s="307" t="s">
        <v>89</v>
      </c>
      <c r="E16" s="308"/>
      <c r="F16" s="308"/>
      <c r="G16" s="308"/>
      <c r="H16" s="308"/>
      <c r="I16" s="308"/>
      <c r="J16" s="308"/>
      <c r="K16" s="309"/>
      <c r="L16" s="299" t="s">
        <v>90</v>
      </c>
      <c r="M16" s="300"/>
      <c r="N16" s="303" t="s">
        <v>91</v>
      </c>
      <c r="O16" s="303"/>
      <c r="P16" s="303"/>
      <c r="Q16" s="304"/>
    </row>
    <row r="17" spans="2:48" ht="40.5" customHeight="1" x14ac:dyDescent="0.2">
      <c r="B17" s="268" t="s">
        <v>92</v>
      </c>
      <c r="C17" s="269"/>
      <c r="D17" s="310" t="s">
        <v>93</v>
      </c>
      <c r="E17" s="311"/>
      <c r="F17" s="311"/>
      <c r="G17" s="311"/>
      <c r="H17" s="311"/>
      <c r="I17" s="311"/>
      <c r="J17" s="311"/>
      <c r="K17" s="311"/>
      <c r="L17" s="311"/>
      <c r="M17" s="311"/>
      <c r="N17" s="311"/>
      <c r="O17" s="311"/>
      <c r="P17" s="311"/>
      <c r="Q17" s="312"/>
    </row>
    <row r="18" spans="2:48" ht="40.5" customHeight="1" x14ac:dyDescent="0.2">
      <c r="B18" s="268" t="s">
        <v>94</v>
      </c>
      <c r="C18" s="269"/>
      <c r="D18" s="310" t="s">
        <v>95</v>
      </c>
      <c r="E18" s="311"/>
      <c r="F18" s="311"/>
      <c r="G18" s="311"/>
      <c r="H18" s="311"/>
      <c r="I18" s="311"/>
      <c r="J18" s="311"/>
      <c r="K18" s="311"/>
      <c r="L18" s="311"/>
      <c r="M18" s="311"/>
      <c r="N18" s="311"/>
      <c r="O18" s="311"/>
      <c r="P18" s="311"/>
      <c r="Q18" s="312"/>
    </row>
    <row r="19" spans="2:48" ht="182.25" customHeight="1" x14ac:dyDescent="0.2">
      <c r="B19" s="268" t="s">
        <v>96</v>
      </c>
      <c r="C19" s="269"/>
      <c r="D19" s="320" t="s">
        <v>97</v>
      </c>
      <c r="E19" s="321"/>
      <c r="F19" s="321"/>
      <c r="G19" s="302" t="s">
        <v>98</v>
      </c>
      <c r="H19" s="302"/>
      <c r="I19" s="318" t="s">
        <v>99</v>
      </c>
      <c r="J19" s="318"/>
      <c r="K19" s="318"/>
      <c r="L19" s="302" t="s">
        <v>100</v>
      </c>
      <c r="M19" s="302"/>
      <c r="N19" s="302"/>
      <c r="O19" s="318" t="s">
        <v>101</v>
      </c>
      <c r="P19" s="318"/>
      <c r="Q19" s="319"/>
      <c r="AT19"/>
      <c r="AU19"/>
      <c r="AV19"/>
    </row>
    <row r="20" spans="2:48" ht="40.5" customHeight="1" x14ac:dyDescent="0.2">
      <c r="B20" s="268" t="s">
        <v>102</v>
      </c>
      <c r="C20" s="269"/>
      <c r="D20" s="313" t="s">
        <v>103</v>
      </c>
      <c r="E20" s="314"/>
      <c r="F20" s="314"/>
      <c r="G20" s="314"/>
      <c r="H20" s="314"/>
      <c r="I20" s="315"/>
      <c r="J20" s="316" t="s">
        <v>104</v>
      </c>
      <c r="K20" s="317"/>
      <c r="L20" s="317"/>
      <c r="M20" s="314" t="s">
        <v>105</v>
      </c>
      <c r="N20" s="314"/>
      <c r="O20" s="314"/>
      <c r="P20" s="314"/>
      <c r="Q20" s="315"/>
    </row>
    <row r="21" spans="2:48" ht="40.5" customHeight="1" x14ac:dyDescent="0.2">
      <c r="B21" s="268" t="s">
        <v>106</v>
      </c>
      <c r="C21" s="269"/>
      <c r="D21" s="310" t="s">
        <v>107</v>
      </c>
      <c r="E21" s="311"/>
      <c r="F21" s="311"/>
      <c r="G21" s="311"/>
      <c r="H21" s="311"/>
      <c r="I21" s="311"/>
      <c r="J21" s="311"/>
      <c r="K21" s="312"/>
      <c r="L21" s="301" t="s">
        <v>108</v>
      </c>
      <c r="M21" s="302"/>
      <c r="N21" s="302"/>
      <c r="O21" s="305" t="s">
        <v>109</v>
      </c>
      <c r="P21" s="305"/>
      <c r="Q21" s="306"/>
    </row>
    <row r="22" spans="2:48" ht="44.25" customHeight="1" x14ac:dyDescent="0.2">
      <c r="B22" s="268" t="s">
        <v>110</v>
      </c>
      <c r="C22" s="269"/>
      <c r="D22" s="310" t="s">
        <v>111</v>
      </c>
      <c r="E22" s="311"/>
      <c r="F22" s="311"/>
      <c r="G22" s="311"/>
      <c r="H22" s="311"/>
      <c r="I22" s="311"/>
      <c r="J22" s="311"/>
      <c r="K22" s="311"/>
      <c r="L22" s="311"/>
      <c r="M22" s="311"/>
      <c r="N22" s="311"/>
      <c r="O22" s="311"/>
      <c r="P22" s="311"/>
      <c r="Q22" s="312"/>
    </row>
    <row r="23" spans="2:48" ht="40.5" customHeight="1" x14ac:dyDescent="0.2">
      <c r="B23" s="268" t="s">
        <v>112</v>
      </c>
      <c r="C23" s="269"/>
      <c r="D23" s="270" t="s">
        <v>113</v>
      </c>
      <c r="E23" s="271"/>
      <c r="F23" s="271"/>
      <c r="G23" s="272"/>
      <c r="H23" s="299" t="s">
        <v>114</v>
      </c>
      <c r="I23" s="300"/>
      <c r="J23" s="271" t="s">
        <v>115</v>
      </c>
      <c r="K23" s="271"/>
      <c r="L23" s="272"/>
      <c r="M23" s="301" t="s">
        <v>116</v>
      </c>
      <c r="N23" s="302"/>
      <c r="O23" s="305" t="s">
        <v>117</v>
      </c>
      <c r="P23" s="305"/>
      <c r="Q23" s="306"/>
    </row>
    <row r="24" spans="2:48" ht="68.650000000000006" customHeight="1" x14ac:dyDescent="0.2">
      <c r="B24" s="268" t="s">
        <v>118</v>
      </c>
      <c r="C24" s="269"/>
      <c r="D24" s="270" t="s">
        <v>119</v>
      </c>
      <c r="E24" s="271"/>
      <c r="F24" s="271"/>
      <c r="G24" s="271"/>
      <c r="H24" s="271"/>
      <c r="I24" s="271"/>
      <c r="J24" s="271"/>
      <c r="K24" s="271"/>
      <c r="L24" s="271"/>
      <c r="M24" s="271"/>
      <c r="N24" s="271"/>
      <c r="O24" s="271"/>
      <c r="P24" s="271"/>
      <c r="Q24" s="272"/>
    </row>
    <row r="25" spans="2:48" ht="40.5" customHeight="1" x14ac:dyDescent="0.2">
      <c r="B25" s="268" t="s">
        <v>120</v>
      </c>
      <c r="C25" s="269"/>
      <c r="D25" s="270" t="s">
        <v>121</v>
      </c>
      <c r="E25" s="271"/>
      <c r="F25" s="271"/>
      <c r="G25" s="271"/>
      <c r="H25" s="271"/>
      <c r="I25" s="271"/>
      <c r="J25" s="271"/>
      <c r="K25" s="271"/>
      <c r="L25" s="271"/>
      <c r="M25" s="271"/>
      <c r="N25" s="271"/>
      <c r="O25" s="271"/>
      <c r="P25" s="271"/>
      <c r="Q25" s="272"/>
    </row>
    <row r="26" spans="2:48" ht="20.25" customHeight="1" x14ac:dyDescent="0.2">
      <c r="B26" s="273" t="s">
        <v>122</v>
      </c>
      <c r="C26" s="274"/>
      <c r="D26" s="374" t="s">
        <v>123</v>
      </c>
      <c r="E26" s="375"/>
      <c r="F26" s="375"/>
      <c r="G26" s="378" t="s">
        <v>124</v>
      </c>
      <c r="H26" s="324"/>
      <c r="I26" s="51" t="s">
        <v>125</v>
      </c>
      <c r="J26" s="301" t="s">
        <v>126</v>
      </c>
      <c r="K26" s="322"/>
      <c r="L26" s="323" t="s">
        <v>127</v>
      </c>
      <c r="M26" s="324"/>
      <c r="N26" s="327" t="s">
        <v>128</v>
      </c>
      <c r="O26" s="328"/>
      <c r="P26" s="328"/>
      <c r="Q26" s="329"/>
    </row>
    <row r="27" spans="2:48" ht="21.75" customHeight="1" x14ac:dyDescent="0.2">
      <c r="B27" s="275"/>
      <c r="C27" s="276"/>
      <c r="D27" s="376"/>
      <c r="E27" s="377"/>
      <c r="F27" s="377"/>
      <c r="G27" s="379"/>
      <c r="H27" s="326"/>
      <c r="I27" s="8"/>
      <c r="J27" s="333"/>
      <c r="K27" s="334"/>
      <c r="L27" s="325"/>
      <c r="M27" s="326"/>
      <c r="N27" s="330"/>
      <c r="O27" s="331"/>
      <c r="P27" s="331"/>
      <c r="Q27" s="332"/>
    </row>
    <row r="28" spans="2:48" ht="33.75" customHeight="1" x14ac:dyDescent="0.2">
      <c r="B28" s="268" t="s">
        <v>129</v>
      </c>
      <c r="C28" s="269"/>
      <c r="D28" s="270" t="s">
        <v>130</v>
      </c>
      <c r="E28" s="271"/>
      <c r="F28" s="271"/>
      <c r="G28" s="271"/>
      <c r="H28" s="271"/>
      <c r="I28" s="271"/>
      <c r="J28" s="271"/>
      <c r="K28" s="271"/>
      <c r="L28" s="271"/>
      <c r="M28" s="271"/>
      <c r="N28" s="271"/>
      <c r="O28" s="271"/>
      <c r="P28" s="271"/>
      <c r="Q28" s="272"/>
    </row>
    <row r="29" spans="2:48" ht="40.5" customHeight="1" x14ac:dyDescent="0.2">
      <c r="B29" s="268" t="s">
        <v>131</v>
      </c>
      <c r="C29" s="269"/>
      <c r="D29" s="313" t="s">
        <v>132</v>
      </c>
      <c r="E29" s="314"/>
      <c r="F29" s="314"/>
      <c r="G29" s="314"/>
      <c r="H29" s="314"/>
      <c r="I29" s="314"/>
      <c r="J29" s="314"/>
      <c r="K29" s="314"/>
      <c r="L29" s="314"/>
      <c r="M29" s="314"/>
      <c r="N29" s="314"/>
      <c r="O29" s="314"/>
      <c r="P29" s="314"/>
      <c r="Q29" s="315"/>
    </row>
    <row r="30" spans="2:48" ht="40.5" customHeight="1" x14ac:dyDescent="0.2">
      <c r="B30" s="268" t="s">
        <v>133</v>
      </c>
      <c r="C30" s="269"/>
      <c r="D30" s="313" t="s">
        <v>134</v>
      </c>
      <c r="E30" s="314"/>
      <c r="F30" s="314"/>
      <c r="G30" s="314"/>
      <c r="H30" s="314"/>
      <c r="I30" s="314"/>
      <c r="J30" s="314"/>
      <c r="K30" s="315"/>
      <c r="L30" s="299" t="s">
        <v>135</v>
      </c>
      <c r="M30" s="335"/>
      <c r="N30" s="336" t="s">
        <v>136</v>
      </c>
      <c r="O30" s="305"/>
      <c r="P30" s="305"/>
      <c r="Q30" s="306"/>
    </row>
    <row r="31" spans="2:48" ht="71.650000000000006" customHeight="1" x14ac:dyDescent="0.2">
      <c r="B31" s="268" t="s">
        <v>137</v>
      </c>
      <c r="C31" s="269"/>
      <c r="D31" s="270" t="s">
        <v>138</v>
      </c>
      <c r="E31" s="271"/>
      <c r="F31" s="271"/>
      <c r="G31" s="271"/>
      <c r="H31" s="271"/>
      <c r="I31" s="271"/>
      <c r="J31" s="271"/>
      <c r="K31" s="271"/>
      <c r="L31" s="271"/>
      <c r="M31" s="271"/>
      <c r="N31" s="271"/>
      <c r="O31" s="271"/>
      <c r="P31" s="271"/>
      <c r="Q31" s="272"/>
    </row>
    <row r="32" spans="2:48" ht="40.5" customHeight="1" x14ac:dyDescent="0.2">
      <c r="B32" s="268" t="s">
        <v>139</v>
      </c>
      <c r="C32" s="269"/>
      <c r="D32" s="270" t="s">
        <v>140</v>
      </c>
      <c r="E32" s="271"/>
      <c r="F32" s="271"/>
      <c r="G32" s="271"/>
      <c r="H32" s="271"/>
      <c r="I32" s="271"/>
      <c r="J32" s="271"/>
      <c r="K32" s="271"/>
      <c r="L32" s="271"/>
      <c r="M32" s="271"/>
      <c r="N32" s="271"/>
      <c r="O32" s="271"/>
      <c r="P32" s="271"/>
      <c r="Q32" s="272"/>
    </row>
    <row r="33" spans="2:48" ht="40.5" customHeight="1" x14ac:dyDescent="0.2">
      <c r="B33" s="268" t="s">
        <v>141</v>
      </c>
      <c r="C33" s="269"/>
      <c r="D33" s="270" t="s">
        <v>142</v>
      </c>
      <c r="E33" s="271"/>
      <c r="F33" s="271"/>
      <c r="G33" s="271"/>
      <c r="H33" s="271"/>
      <c r="I33" s="271"/>
      <c r="J33" s="271"/>
      <c r="K33" s="271"/>
      <c r="L33" s="271"/>
      <c r="M33" s="271"/>
      <c r="N33" s="271"/>
      <c r="O33" s="271"/>
      <c r="P33" s="271"/>
      <c r="Q33" s="272"/>
    </row>
    <row r="34" spans="2:48" ht="40.5" customHeight="1" x14ac:dyDescent="0.2">
      <c r="B34" s="268" t="s">
        <v>143</v>
      </c>
      <c r="C34" s="269"/>
      <c r="D34" s="270" t="s">
        <v>144</v>
      </c>
      <c r="E34" s="271"/>
      <c r="F34" s="271"/>
      <c r="G34" s="271"/>
      <c r="H34" s="271"/>
      <c r="I34" s="271"/>
      <c r="J34" s="271"/>
      <c r="K34" s="271"/>
      <c r="L34" s="271"/>
      <c r="M34" s="271"/>
      <c r="N34" s="271"/>
      <c r="O34" s="271"/>
      <c r="P34" s="271"/>
      <c r="Q34" s="272"/>
    </row>
    <row r="35" spans="2:48" s="2" customFormat="1" ht="4.5" customHeight="1" x14ac:dyDescent="0.2">
      <c r="B35" s="58"/>
      <c r="C35" s="59"/>
      <c r="D35" s="59"/>
      <c r="E35" s="59"/>
      <c r="F35" s="59"/>
      <c r="G35" s="59"/>
      <c r="H35" s="59"/>
      <c r="I35" s="59"/>
      <c r="J35" s="59"/>
      <c r="K35" s="59"/>
      <c r="L35" s="59"/>
      <c r="M35" s="59"/>
      <c r="N35" s="59"/>
      <c r="O35" s="59"/>
      <c r="P35" s="59"/>
      <c r="Q35" s="60"/>
      <c r="R35" s="22"/>
      <c r="S35" s="22"/>
      <c r="T35" s="22"/>
      <c r="U35" s="22"/>
      <c r="V35" s="22"/>
      <c r="W35" s="22"/>
      <c r="X35" s="22"/>
      <c r="Y35" s="22"/>
      <c r="Z35" s="22"/>
      <c r="AA35" s="22"/>
      <c r="AB35" s="22"/>
      <c r="AC35" s="22"/>
      <c r="AD35" s="22"/>
      <c r="AE35" s="22"/>
      <c r="AF35" s="22"/>
      <c r="AG35" s="22"/>
      <c r="AH35" s="22"/>
      <c r="AI35" s="22"/>
      <c r="AJ35" s="22"/>
      <c r="AK35" s="22"/>
      <c r="AL35" s="22"/>
      <c r="AM35" s="22"/>
      <c r="AN35" s="22"/>
      <c r="AO35" s="22"/>
      <c r="AP35" s="22"/>
      <c r="AQ35" s="22"/>
      <c r="AR35" s="22"/>
      <c r="AS35" s="22"/>
      <c r="AT35" s="22"/>
      <c r="AU35" s="22"/>
      <c r="AV35" s="22"/>
    </row>
    <row r="36" spans="2:48" ht="24.75" customHeight="1" x14ac:dyDescent="0.2">
      <c r="B36" s="296" t="s">
        <v>145</v>
      </c>
      <c r="C36" s="297"/>
      <c r="D36" s="297"/>
      <c r="E36" s="297"/>
      <c r="F36" s="297"/>
      <c r="G36" s="297"/>
      <c r="H36" s="297"/>
      <c r="I36" s="297"/>
      <c r="J36" s="297"/>
      <c r="K36" s="297"/>
      <c r="L36" s="297"/>
      <c r="M36" s="297"/>
      <c r="N36" s="297"/>
      <c r="O36" s="297"/>
      <c r="P36" s="297"/>
      <c r="Q36" s="298"/>
    </row>
    <row r="37" spans="2:48" s="2" customFormat="1" ht="4.5" customHeight="1" x14ac:dyDescent="0.2">
      <c r="B37" s="55"/>
      <c r="C37" s="56"/>
      <c r="D37" s="56"/>
      <c r="E37" s="56"/>
      <c r="F37" s="56"/>
      <c r="G37" s="56"/>
      <c r="H37" s="56"/>
      <c r="I37" s="56"/>
      <c r="J37" s="56"/>
      <c r="K37" s="56"/>
      <c r="L37" s="56"/>
      <c r="M37" s="56"/>
      <c r="N37" s="56"/>
      <c r="O37" s="56"/>
      <c r="P37" s="56"/>
      <c r="Q37" s="57"/>
      <c r="R37" s="22"/>
      <c r="S37" s="22"/>
      <c r="T37" s="22"/>
      <c r="U37" s="22"/>
      <c r="V37" s="22"/>
      <c r="W37" s="22"/>
      <c r="X37" s="22"/>
      <c r="Y37" s="22"/>
      <c r="Z37" s="22"/>
      <c r="AA37" s="22"/>
      <c r="AB37" s="22"/>
      <c r="AC37" s="22"/>
      <c r="AD37" s="22"/>
      <c r="AE37" s="22"/>
      <c r="AF37" s="22"/>
      <c r="AG37" s="22"/>
      <c r="AH37" s="22"/>
      <c r="AI37" s="22"/>
      <c r="AJ37" s="22"/>
      <c r="AK37" s="22"/>
      <c r="AL37" s="22"/>
      <c r="AM37" s="22"/>
      <c r="AN37" s="22"/>
      <c r="AO37" s="22"/>
      <c r="AP37" s="22"/>
      <c r="AQ37" s="22"/>
      <c r="AR37" s="22"/>
      <c r="AS37" s="22"/>
      <c r="AT37" s="22"/>
      <c r="AU37" s="22"/>
      <c r="AV37" s="22"/>
    </row>
    <row r="38" spans="2:48" ht="40.5" customHeight="1" x14ac:dyDescent="0.2">
      <c r="B38" s="268" t="s">
        <v>146</v>
      </c>
      <c r="C38" s="269"/>
      <c r="D38" s="370" t="s">
        <v>147</v>
      </c>
      <c r="E38" s="371"/>
      <c r="F38" s="371"/>
      <c r="G38" s="371"/>
      <c r="H38" s="371"/>
      <c r="I38" s="371"/>
      <c r="J38" s="371"/>
      <c r="K38" s="371"/>
      <c r="L38" s="371"/>
      <c r="M38" s="371"/>
      <c r="N38" s="371"/>
      <c r="O38" s="371"/>
      <c r="P38" s="371"/>
      <c r="Q38" s="372"/>
    </row>
    <row r="39" spans="2:48" ht="6.75" customHeight="1" x14ac:dyDescent="0.2">
      <c r="B39" s="273" t="s">
        <v>148</v>
      </c>
      <c r="C39" s="274"/>
      <c r="D39" s="9"/>
      <c r="E39" s="10"/>
      <c r="F39" s="10"/>
      <c r="G39" s="10"/>
      <c r="H39" s="10"/>
      <c r="I39" s="10"/>
      <c r="J39" s="10"/>
      <c r="K39" s="10"/>
      <c r="L39" s="10"/>
      <c r="M39" s="10"/>
      <c r="N39" s="10"/>
      <c r="O39" s="10"/>
      <c r="P39" s="24"/>
      <c r="Q39" s="25"/>
    </row>
    <row r="40" spans="2:48" ht="17.25" customHeight="1" x14ac:dyDescent="0.2">
      <c r="B40" s="345"/>
      <c r="C40" s="373"/>
      <c r="D40" s="11"/>
      <c r="E40" s="14" t="s">
        <v>149</v>
      </c>
      <c r="F40" s="14" t="s">
        <v>150</v>
      </c>
      <c r="G40" s="5"/>
      <c r="H40" s="14" t="s">
        <v>126</v>
      </c>
      <c r="I40" s="14" t="s">
        <v>150</v>
      </c>
      <c r="J40" s="5"/>
      <c r="K40" s="14" t="s">
        <v>126</v>
      </c>
      <c r="L40" s="14" t="s">
        <v>150</v>
      </c>
      <c r="M40" s="5"/>
      <c r="N40" s="14" t="s">
        <v>126</v>
      </c>
      <c r="O40" s="14" t="s">
        <v>150</v>
      </c>
      <c r="P40" s="26"/>
      <c r="Q40" s="27"/>
    </row>
    <row r="41" spans="2:48" ht="17.25" customHeight="1" x14ac:dyDescent="0.2">
      <c r="B41" s="345"/>
      <c r="C41" s="373"/>
      <c r="D41" s="11"/>
      <c r="E41" s="14">
        <v>2000</v>
      </c>
      <c r="F41" s="14"/>
      <c r="G41" s="5"/>
      <c r="H41" s="14">
        <v>2008</v>
      </c>
      <c r="I41" s="14"/>
      <c r="J41" s="5"/>
      <c r="K41" s="14">
        <v>2016</v>
      </c>
      <c r="L41" s="14"/>
      <c r="M41" s="5"/>
      <c r="N41" s="14">
        <v>2024</v>
      </c>
      <c r="O41" s="14"/>
      <c r="P41" s="26"/>
      <c r="Q41" s="27"/>
    </row>
    <row r="42" spans="2:48" ht="17.25" customHeight="1" x14ac:dyDescent="0.2">
      <c r="B42" s="345"/>
      <c r="C42" s="373"/>
      <c r="D42" s="11"/>
      <c r="E42" s="14">
        <v>2001</v>
      </c>
      <c r="F42" s="14"/>
      <c r="G42" s="5"/>
      <c r="H42" s="14">
        <v>2009</v>
      </c>
      <c r="I42" s="14"/>
      <c r="J42" s="5"/>
      <c r="K42" s="14">
        <v>2017</v>
      </c>
      <c r="L42" s="14"/>
      <c r="M42" s="5"/>
      <c r="N42" s="14">
        <v>2025</v>
      </c>
      <c r="O42" s="14"/>
      <c r="P42" s="26"/>
      <c r="Q42" s="27"/>
    </row>
    <row r="43" spans="2:48" ht="17.25" customHeight="1" x14ac:dyDescent="0.2">
      <c r="B43" s="345"/>
      <c r="C43" s="373"/>
      <c r="D43" s="11"/>
      <c r="E43" s="14">
        <v>2002</v>
      </c>
      <c r="F43" s="14"/>
      <c r="G43" s="5"/>
      <c r="H43" s="14">
        <v>2010</v>
      </c>
      <c r="I43" s="14"/>
      <c r="J43" s="5"/>
      <c r="K43" s="14">
        <v>2018</v>
      </c>
      <c r="L43" s="14"/>
      <c r="M43" s="5"/>
      <c r="N43" s="14">
        <v>2026</v>
      </c>
      <c r="O43" s="14"/>
      <c r="P43" s="26"/>
      <c r="Q43" s="27"/>
    </row>
    <row r="44" spans="2:48" ht="17.25" customHeight="1" x14ac:dyDescent="0.2">
      <c r="B44" s="345"/>
      <c r="C44" s="373"/>
      <c r="D44" s="11"/>
      <c r="E44" s="14">
        <v>2003</v>
      </c>
      <c r="F44" s="14"/>
      <c r="G44" s="5"/>
      <c r="H44" s="14">
        <v>2011</v>
      </c>
      <c r="I44" s="14"/>
      <c r="J44" s="5"/>
      <c r="K44" s="14">
        <v>2019</v>
      </c>
      <c r="L44" s="14"/>
      <c r="M44" s="5"/>
      <c r="N44" s="14">
        <v>2027</v>
      </c>
      <c r="O44" s="14"/>
      <c r="P44" s="26"/>
      <c r="Q44" s="27"/>
    </row>
    <row r="45" spans="2:48" ht="17.25" customHeight="1" x14ac:dyDescent="0.2">
      <c r="B45" s="345"/>
      <c r="C45" s="373"/>
      <c r="D45" s="11"/>
      <c r="E45" s="14">
        <v>2004</v>
      </c>
      <c r="F45" s="14"/>
      <c r="G45" s="5"/>
      <c r="H45" s="14">
        <v>2012</v>
      </c>
      <c r="I45" s="14"/>
      <c r="J45" s="5"/>
      <c r="K45" s="14">
        <v>2020</v>
      </c>
      <c r="L45" s="14"/>
      <c r="M45" s="5"/>
      <c r="N45" s="14">
        <v>2028</v>
      </c>
      <c r="O45" s="14"/>
      <c r="P45" s="26"/>
      <c r="Q45" s="27"/>
    </row>
    <row r="46" spans="2:48" ht="17.25" customHeight="1" x14ac:dyDescent="0.2">
      <c r="B46" s="345"/>
      <c r="C46" s="373"/>
      <c r="D46" s="11"/>
      <c r="E46" s="14">
        <v>2005</v>
      </c>
      <c r="F46" s="14"/>
      <c r="G46" s="5"/>
      <c r="H46" s="14">
        <v>2013</v>
      </c>
      <c r="I46" s="14"/>
      <c r="J46" s="5"/>
      <c r="K46" s="14">
        <v>2021</v>
      </c>
      <c r="L46" s="14"/>
      <c r="M46" s="5"/>
      <c r="N46" s="14">
        <v>2029</v>
      </c>
      <c r="O46" s="14"/>
      <c r="P46" s="26"/>
      <c r="Q46" s="27"/>
    </row>
    <row r="47" spans="2:48" ht="17.25" customHeight="1" x14ac:dyDescent="0.2">
      <c r="B47" s="345"/>
      <c r="C47" s="373"/>
      <c r="D47" s="11"/>
      <c r="E47" s="14">
        <v>2006</v>
      </c>
      <c r="F47" s="14"/>
      <c r="G47" s="5"/>
      <c r="H47" s="14">
        <v>2014</v>
      </c>
      <c r="I47" s="14"/>
      <c r="J47" s="5"/>
      <c r="K47" s="14">
        <v>2022</v>
      </c>
      <c r="L47" s="14"/>
      <c r="M47" s="5"/>
      <c r="N47" s="14">
        <v>2030</v>
      </c>
      <c r="O47" s="14"/>
      <c r="P47" s="26"/>
      <c r="Q47" s="27"/>
    </row>
    <row r="48" spans="2:48" ht="17.25" customHeight="1" x14ac:dyDescent="0.2">
      <c r="B48" s="345"/>
      <c r="C48" s="373"/>
      <c r="D48" s="11"/>
      <c r="E48" s="14">
        <v>2007</v>
      </c>
      <c r="F48" s="14"/>
      <c r="G48" s="5"/>
      <c r="H48" s="14">
        <v>2015</v>
      </c>
      <c r="I48" s="14"/>
      <c r="J48" s="5"/>
      <c r="K48" s="14">
        <v>2023</v>
      </c>
      <c r="L48" s="14"/>
      <c r="M48" s="5"/>
      <c r="N48" s="14">
        <v>2031</v>
      </c>
      <c r="O48" s="14"/>
      <c r="P48" s="26"/>
      <c r="Q48" s="27"/>
    </row>
    <row r="49" spans="2:48" ht="6.75" customHeight="1" x14ac:dyDescent="0.2">
      <c r="B49" s="275"/>
      <c r="C49" s="276"/>
      <c r="D49" s="12"/>
      <c r="E49" s="4"/>
      <c r="F49" s="6"/>
      <c r="G49" s="6"/>
      <c r="H49" s="6"/>
      <c r="I49" s="6"/>
      <c r="J49" s="6"/>
      <c r="K49" s="6"/>
      <c r="L49" s="7"/>
      <c r="M49" s="7"/>
      <c r="N49" s="6"/>
      <c r="O49" s="6"/>
      <c r="P49" s="28"/>
      <c r="Q49" s="29"/>
    </row>
    <row r="50" spans="2:48" ht="36" customHeight="1" x14ac:dyDescent="0.2">
      <c r="B50" s="268" t="s">
        <v>151</v>
      </c>
      <c r="C50" s="269"/>
      <c r="D50" s="270" t="s">
        <v>152</v>
      </c>
      <c r="E50" s="271"/>
      <c r="F50" s="271"/>
      <c r="G50" s="271"/>
      <c r="H50" s="271"/>
      <c r="I50" s="271"/>
      <c r="J50" s="271"/>
      <c r="K50" s="271"/>
      <c r="L50" s="271"/>
      <c r="M50" s="271"/>
      <c r="N50" s="271"/>
      <c r="O50" s="271"/>
      <c r="P50" s="271"/>
      <c r="Q50" s="272"/>
    </row>
    <row r="51" spans="2:48" ht="36" customHeight="1" x14ac:dyDescent="0.2">
      <c r="B51" s="268" t="s">
        <v>153</v>
      </c>
      <c r="C51" s="269"/>
      <c r="D51" s="270" t="s">
        <v>154</v>
      </c>
      <c r="E51" s="271"/>
      <c r="F51" s="271"/>
      <c r="G51" s="271"/>
      <c r="H51" s="271"/>
      <c r="I51" s="271"/>
      <c r="J51" s="271"/>
      <c r="K51" s="271"/>
      <c r="L51" s="271"/>
      <c r="M51" s="271"/>
      <c r="N51" s="271"/>
      <c r="O51" s="271"/>
      <c r="P51" s="271"/>
      <c r="Q51" s="272"/>
    </row>
    <row r="52" spans="2:48" s="2" customFormat="1" ht="4.5" customHeight="1" x14ac:dyDescent="0.2">
      <c r="B52" s="58"/>
      <c r="C52" s="59"/>
      <c r="D52" s="59"/>
      <c r="E52" s="59"/>
      <c r="F52" s="59"/>
      <c r="G52" s="59"/>
      <c r="H52" s="59"/>
      <c r="I52" s="59"/>
      <c r="J52" s="59"/>
      <c r="K52" s="59"/>
      <c r="L52" s="59"/>
      <c r="M52" s="59"/>
      <c r="N52" s="59"/>
      <c r="O52" s="59"/>
      <c r="P52" s="59"/>
      <c r="Q52" s="60"/>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2"/>
      <c r="AS52" s="22"/>
      <c r="AT52" s="22"/>
      <c r="AU52" s="22"/>
      <c r="AV52" s="22"/>
    </row>
    <row r="53" spans="2:48" ht="24.75" customHeight="1" x14ac:dyDescent="0.2">
      <c r="B53" s="296" t="s">
        <v>155</v>
      </c>
      <c r="C53" s="297"/>
      <c r="D53" s="297"/>
      <c r="E53" s="297"/>
      <c r="F53" s="297"/>
      <c r="G53" s="297"/>
      <c r="H53" s="297"/>
      <c r="I53" s="297"/>
      <c r="J53" s="297"/>
      <c r="K53" s="297"/>
      <c r="L53" s="297"/>
      <c r="M53" s="297"/>
      <c r="N53" s="297"/>
      <c r="O53" s="297"/>
      <c r="P53" s="297"/>
      <c r="Q53" s="298"/>
    </row>
    <row r="54" spans="2:48" s="2" customFormat="1" ht="4.5" customHeight="1" x14ac:dyDescent="0.2">
      <c r="B54" s="55"/>
      <c r="C54" s="56"/>
      <c r="D54" s="56"/>
      <c r="E54" s="56"/>
      <c r="F54" s="56"/>
      <c r="G54" s="56"/>
      <c r="H54" s="56"/>
      <c r="I54" s="56"/>
      <c r="J54" s="56"/>
      <c r="K54" s="56"/>
      <c r="L54" s="56"/>
      <c r="M54" s="56"/>
      <c r="N54" s="56"/>
      <c r="O54" s="56"/>
      <c r="P54" s="56"/>
      <c r="Q54" s="57"/>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2"/>
      <c r="AS54" s="22"/>
      <c r="AT54" s="22"/>
      <c r="AU54" s="22"/>
      <c r="AV54" s="22"/>
    </row>
    <row r="55" spans="2:48" ht="58.5" customHeight="1" x14ac:dyDescent="0.2">
      <c r="B55" s="358" t="s">
        <v>156</v>
      </c>
      <c r="C55" s="359"/>
      <c r="D55" s="359"/>
      <c r="E55" s="359"/>
      <c r="F55" s="359"/>
      <c r="G55" s="359"/>
      <c r="H55" s="359"/>
      <c r="I55" s="359"/>
      <c r="J55" s="359"/>
      <c r="K55" s="359"/>
      <c r="L55" s="359"/>
      <c r="M55" s="359"/>
      <c r="N55" s="359"/>
      <c r="O55" s="359"/>
      <c r="P55" s="359"/>
      <c r="Q55" s="360"/>
    </row>
    <row r="56" spans="2:48" s="2" customFormat="1" ht="4.5" customHeight="1" x14ac:dyDescent="0.2">
      <c r="B56" s="58"/>
      <c r="C56" s="59"/>
      <c r="D56" s="59"/>
      <c r="E56" s="59"/>
      <c r="F56" s="59"/>
      <c r="G56" s="59"/>
      <c r="H56" s="59"/>
      <c r="I56" s="59"/>
      <c r="J56" s="59"/>
      <c r="K56" s="59"/>
      <c r="L56" s="59"/>
      <c r="M56" s="59"/>
      <c r="N56" s="59"/>
      <c r="O56" s="59"/>
      <c r="P56" s="59"/>
      <c r="Q56" s="60"/>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2"/>
      <c r="AS56" s="22"/>
      <c r="AT56" s="22"/>
      <c r="AU56" s="22"/>
      <c r="AV56" s="22"/>
    </row>
    <row r="57" spans="2:48" ht="24.75" customHeight="1" x14ac:dyDescent="0.2">
      <c r="B57" s="296" t="s">
        <v>157</v>
      </c>
      <c r="C57" s="297"/>
      <c r="D57" s="297"/>
      <c r="E57" s="297"/>
      <c r="F57" s="297"/>
      <c r="G57" s="297"/>
      <c r="H57" s="297"/>
      <c r="I57" s="297"/>
      <c r="J57" s="297"/>
      <c r="K57" s="297"/>
      <c r="L57" s="297"/>
      <c r="M57" s="297"/>
      <c r="N57" s="297"/>
      <c r="O57" s="297"/>
      <c r="P57" s="297"/>
      <c r="Q57" s="298"/>
    </row>
    <row r="58" spans="2:48" s="2" customFormat="1" ht="4.5" customHeight="1" x14ac:dyDescent="0.2">
      <c r="B58" s="55"/>
      <c r="C58" s="56"/>
      <c r="D58" s="56"/>
      <c r="E58" s="56"/>
      <c r="F58" s="56"/>
      <c r="G58" s="56"/>
      <c r="H58" s="56"/>
      <c r="I58" s="56"/>
      <c r="J58" s="56"/>
      <c r="K58" s="56"/>
      <c r="L58" s="56"/>
      <c r="M58" s="56"/>
      <c r="N58" s="56"/>
      <c r="O58" s="56"/>
      <c r="P58" s="56"/>
      <c r="Q58" s="57"/>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2"/>
      <c r="AS58" s="22"/>
      <c r="AT58" s="22"/>
      <c r="AU58" s="22"/>
      <c r="AV58" s="22"/>
    </row>
    <row r="59" spans="2:48" ht="27" customHeight="1" x14ac:dyDescent="0.2">
      <c r="B59" s="273" t="s">
        <v>158</v>
      </c>
      <c r="C59" s="361"/>
      <c r="D59" s="362" t="s">
        <v>159</v>
      </c>
      <c r="E59" s="363"/>
      <c r="F59" s="364"/>
      <c r="G59" s="365"/>
      <c r="H59" s="365"/>
      <c r="I59" s="365"/>
      <c r="J59" s="366"/>
      <c r="K59" s="362" t="s">
        <v>1</v>
      </c>
      <c r="L59" s="367"/>
      <c r="M59" s="368"/>
      <c r="N59" s="365"/>
      <c r="O59" s="365"/>
      <c r="P59" s="365"/>
      <c r="Q59" s="369"/>
    </row>
    <row r="60" spans="2:48" ht="27" customHeight="1" x14ac:dyDescent="0.2">
      <c r="B60" s="345"/>
      <c r="C60" s="346"/>
      <c r="D60" s="349" t="s">
        <v>160</v>
      </c>
      <c r="E60" s="350"/>
      <c r="F60" s="351"/>
      <c r="G60" s="352"/>
      <c r="H60" s="352"/>
      <c r="I60" s="352"/>
      <c r="J60" s="353"/>
      <c r="K60" s="354" t="s">
        <v>161</v>
      </c>
      <c r="L60" s="355"/>
      <c r="M60" s="356"/>
      <c r="N60" s="352"/>
      <c r="O60" s="352"/>
      <c r="P60" s="352"/>
      <c r="Q60" s="353"/>
    </row>
    <row r="61" spans="2:48" ht="27" customHeight="1" x14ac:dyDescent="0.2">
      <c r="B61" s="347"/>
      <c r="C61" s="348"/>
      <c r="D61" s="349" t="s">
        <v>162</v>
      </c>
      <c r="E61" s="350"/>
      <c r="F61" s="351"/>
      <c r="G61" s="352"/>
      <c r="H61" s="352"/>
      <c r="I61" s="352"/>
      <c r="J61" s="357"/>
      <c r="K61" s="349" t="s">
        <v>163</v>
      </c>
      <c r="L61" s="355"/>
      <c r="M61" s="356"/>
      <c r="N61" s="352"/>
      <c r="O61" s="352"/>
      <c r="P61" s="352"/>
      <c r="Q61" s="353"/>
    </row>
    <row r="62" spans="2:48" ht="27" customHeight="1" x14ac:dyDescent="0.2">
      <c r="B62" s="343" t="s">
        <v>164</v>
      </c>
      <c r="C62" s="344"/>
      <c r="D62" s="349" t="s">
        <v>159</v>
      </c>
      <c r="E62" s="350"/>
      <c r="F62" s="351"/>
      <c r="G62" s="352"/>
      <c r="H62" s="352"/>
      <c r="I62" s="352"/>
      <c r="J62" s="353"/>
      <c r="K62" s="354" t="s">
        <v>1</v>
      </c>
      <c r="L62" s="355"/>
      <c r="M62" s="356"/>
      <c r="N62" s="352"/>
      <c r="O62" s="352"/>
      <c r="P62" s="352"/>
      <c r="Q62" s="353"/>
    </row>
    <row r="63" spans="2:48" ht="27" customHeight="1" x14ac:dyDescent="0.2">
      <c r="B63" s="345"/>
      <c r="C63" s="346"/>
      <c r="D63" s="349" t="s">
        <v>160</v>
      </c>
      <c r="E63" s="350"/>
      <c r="F63" s="351"/>
      <c r="G63" s="352"/>
      <c r="H63" s="352"/>
      <c r="I63" s="352"/>
      <c r="J63" s="353"/>
      <c r="K63" s="354" t="s">
        <v>161</v>
      </c>
      <c r="L63" s="355"/>
      <c r="M63" s="356"/>
      <c r="N63" s="352"/>
      <c r="O63" s="352"/>
      <c r="P63" s="352"/>
      <c r="Q63" s="353"/>
    </row>
    <row r="64" spans="2:48" ht="27" customHeight="1" x14ac:dyDescent="0.2">
      <c r="B64" s="347"/>
      <c r="C64" s="348"/>
      <c r="D64" s="349" t="s">
        <v>162</v>
      </c>
      <c r="E64" s="350"/>
      <c r="F64" s="351"/>
      <c r="G64" s="352"/>
      <c r="H64" s="352"/>
      <c r="I64" s="352"/>
      <c r="J64" s="353"/>
      <c r="K64" s="354" t="s">
        <v>163</v>
      </c>
      <c r="L64" s="355"/>
      <c r="M64" s="356"/>
      <c r="N64" s="352"/>
      <c r="O64" s="352"/>
      <c r="P64" s="352"/>
      <c r="Q64" s="353"/>
    </row>
    <row r="65" spans="2:17" ht="27" customHeight="1" x14ac:dyDescent="0.2">
      <c r="B65" s="337" t="s">
        <v>165</v>
      </c>
      <c r="C65" s="338"/>
      <c r="D65" s="340" t="s">
        <v>166</v>
      </c>
      <c r="E65" s="341"/>
      <c r="F65" s="341"/>
      <c r="G65" s="341"/>
      <c r="H65" s="341"/>
      <c r="I65" s="341"/>
      <c r="J65" s="341"/>
      <c r="K65" s="341"/>
      <c r="L65" s="341"/>
      <c r="M65" s="341"/>
      <c r="N65" s="341"/>
      <c r="O65" s="341"/>
      <c r="P65" s="341"/>
      <c r="Q65" s="342"/>
    </row>
  </sheetData>
  <mergeCells count="116">
    <mergeCell ref="D22:Q22"/>
    <mergeCell ref="D18:Q18"/>
    <mergeCell ref="B24:C24"/>
    <mergeCell ref="D24:Q24"/>
    <mergeCell ref="F64:J64"/>
    <mergeCell ref="K64:L64"/>
    <mergeCell ref="M64:Q64"/>
    <mergeCell ref="M61:Q61"/>
    <mergeCell ref="B51:C51"/>
    <mergeCell ref="D51:Q51"/>
    <mergeCell ref="B53:Q53"/>
    <mergeCell ref="B55:Q55"/>
    <mergeCell ref="B57:Q57"/>
    <mergeCell ref="B59:C61"/>
    <mergeCell ref="D59:E59"/>
    <mergeCell ref="F59:J59"/>
    <mergeCell ref="K59:L59"/>
    <mergeCell ref="M59:Q59"/>
    <mergeCell ref="B36:Q36"/>
    <mergeCell ref="B38:C38"/>
    <mergeCell ref="D38:Q38"/>
    <mergeCell ref="B39:C49"/>
    <mergeCell ref="D26:F27"/>
    <mergeCell ref="G26:H27"/>
    <mergeCell ref="B65:C65"/>
    <mergeCell ref="D8:Q8"/>
    <mergeCell ref="B7:Q7"/>
    <mergeCell ref="D65:Q65"/>
    <mergeCell ref="D21:K21"/>
    <mergeCell ref="J23:L23"/>
    <mergeCell ref="O23:Q23"/>
    <mergeCell ref="B62:C64"/>
    <mergeCell ref="D62:E62"/>
    <mergeCell ref="F62:J62"/>
    <mergeCell ref="K62:L62"/>
    <mergeCell ref="M62:Q62"/>
    <mergeCell ref="D63:E63"/>
    <mergeCell ref="F63:J63"/>
    <mergeCell ref="K63:L63"/>
    <mergeCell ref="M63:Q63"/>
    <mergeCell ref="D64:E64"/>
    <mergeCell ref="D60:E60"/>
    <mergeCell ref="F60:J60"/>
    <mergeCell ref="K60:L60"/>
    <mergeCell ref="M60:Q60"/>
    <mergeCell ref="D61:E61"/>
    <mergeCell ref="F61:J61"/>
    <mergeCell ref="K61:L61"/>
    <mergeCell ref="J26:K26"/>
    <mergeCell ref="L26:M27"/>
    <mergeCell ref="N26:Q27"/>
    <mergeCell ref="J27:K27"/>
    <mergeCell ref="B50:C50"/>
    <mergeCell ref="D50:Q50"/>
    <mergeCell ref="B31:C31"/>
    <mergeCell ref="D31:Q31"/>
    <mergeCell ref="B32:C32"/>
    <mergeCell ref="D32:Q32"/>
    <mergeCell ref="B34:C34"/>
    <mergeCell ref="D34:Q34"/>
    <mergeCell ref="B29:C29"/>
    <mergeCell ref="D29:Q29"/>
    <mergeCell ref="B30:C30"/>
    <mergeCell ref="D30:K30"/>
    <mergeCell ref="L30:M30"/>
    <mergeCell ref="N30:Q30"/>
    <mergeCell ref="B33:C33"/>
    <mergeCell ref="D33:Q33"/>
    <mergeCell ref="D28:Q28"/>
    <mergeCell ref="B28:C28"/>
    <mergeCell ref="B11:C11"/>
    <mergeCell ref="D11:Q11"/>
    <mergeCell ref="B12:C12"/>
    <mergeCell ref="D12:Q12"/>
    <mergeCell ref="B14:Q14"/>
    <mergeCell ref="B16:C16"/>
    <mergeCell ref="L16:M16"/>
    <mergeCell ref="N16:Q16"/>
    <mergeCell ref="B21:C21"/>
    <mergeCell ref="L21:N21"/>
    <mergeCell ref="O21:Q21"/>
    <mergeCell ref="D16:K16"/>
    <mergeCell ref="D17:Q17"/>
    <mergeCell ref="B20:C20"/>
    <mergeCell ref="D20:I20"/>
    <mergeCell ref="J20:L20"/>
    <mergeCell ref="M20:Q20"/>
    <mergeCell ref="G19:H19"/>
    <mergeCell ref="I19:K19"/>
    <mergeCell ref="L19:N19"/>
    <mergeCell ref="O19:Q19"/>
    <mergeCell ref="D19:F19"/>
    <mergeCell ref="B9:C9"/>
    <mergeCell ref="D9:Q9"/>
    <mergeCell ref="B10:C10"/>
    <mergeCell ref="D10:Q10"/>
    <mergeCell ref="D23:G23"/>
    <mergeCell ref="B25:C25"/>
    <mergeCell ref="D25:Q25"/>
    <mergeCell ref="B26:C27"/>
    <mergeCell ref="B1:C2"/>
    <mergeCell ref="D1:N1"/>
    <mergeCell ref="O1:Q2"/>
    <mergeCell ref="D2:N2"/>
    <mergeCell ref="B3:C3"/>
    <mergeCell ref="D3:N3"/>
    <mergeCell ref="O3:Q3"/>
    <mergeCell ref="B5:Q5"/>
    <mergeCell ref="B8:C8"/>
    <mergeCell ref="B22:C22"/>
    <mergeCell ref="B23:C23"/>
    <mergeCell ref="H23:I23"/>
    <mergeCell ref="M23:N23"/>
    <mergeCell ref="B17:C17"/>
    <mergeCell ref="B18:C18"/>
    <mergeCell ref="B19:C19"/>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Q81"/>
  <sheetViews>
    <sheetView showGridLines="0" topLeftCell="A30" zoomScale="85" zoomScaleNormal="85" workbookViewId="0">
      <selection activeCell="T39" sqref="T39"/>
    </sheetView>
  </sheetViews>
  <sheetFormatPr baseColWidth="10" defaultColWidth="11.42578125" defaultRowHeight="12.75" x14ac:dyDescent="0.2"/>
  <cols>
    <col min="1" max="2" width="4.7109375" customWidth="1"/>
    <col min="3" max="3" width="18.5703125" customWidth="1"/>
    <col min="4" max="4" width="8.7109375" customWidth="1"/>
    <col min="5" max="5" width="8.5703125" customWidth="1"/>
    <col min="6" max="6" width="12.28515625" customWidth="1"/>
    <col min="7" max="7" width="4.7109375" style="3" customWidth="1"/>
    <col min="8" max="8" width="8.5703125" style="3" customWidth="1"/>
    <col min="9" max="9" width="12.28515625" style="3" customWidth="1"/>
    <col min="10" max="10" width="5.5703125" style="3" customWidth="1"/>
    <col min="11" max="11" width="8.5703125" style="3" customWidth="1"/>
    <col min="12" max="12" width="12.28515625" style="3" customWidth="1"/>
    <col min="13" max="13" width="6.5703125" style="3" customWidth="1"/>
    <col min="14" max="14" width="8.5703125" style="3" customWidth="1"/>
    <col min="15" max="15" width="12.28515625" style="3" customWidth="1"/>
    <col min="16" max="16" width="6.28515625" customWidth="1"/>
    <col min="17" max="17" width="3.28515625" customWidth="1"/>
    <col min="18" max="29" width="4.42578125" customWidth="1"/>
  </cols>
  <sheetData>
    <row r="1" spans="2:17" s="1" customFormat="1" ht="37.5" customHeight="1" x14ac:dyDescent="0.2">
      <c r="B1" s="277" t="s">
        <v>70</v>
      </c>
      <c r="C1" s="278"/>
      <c r="D1" s="281" t="s">
        <v>167</v>
      </c>
      <c r="E1" s="282"/>
      <c r="F1" s="282"/>
      <c r="G1" s="282"/>
      <c r="H1" s="282"/>
      <c r="I1" s="282"/>
      <c r="J1" s="282"/>
      <c r="K1" s="282"/>
      <c r="L1" s="282"/>
      <c r="M1" s="282"/>
      <c r="N1" s="283"/>
      <c r="O1" s="284"/>
      <c r="P1" s="285"/>
      <c r="Q1" s="286"/>
    </row>
    <row r="2" spans="2:17" s="1" customFormat="1" ht="17.25" customHeight="1" x14ac:dyDescent="0.2">
      <c r="B2" s="279"/>
      <c r="C2" s="280"/>
      <c r="D2" s="423" t="s">
        <v>168</v>
      </c>
      <c r="E2" s="424"/>
      <c r="F2" s="424"/>
      <c r="G2" s="424"/>
      <c r="H2" s="424"/>
      <c r="I2" s="424"/>
      <c r="J2" s="424"/>
      <c r="K2" s="424"/>
      <c r="L2" s="424"/>
      <c r="M2" s="424"/>
      <c r="N2" s="425"/>
      <c r="O2" s="287"/>
      <c r="P2" s="288"/>
      <c r="Q2" s="289"/>
    </row>
    <row r="3" spans="2:17" s="1" customFormat="1" ht="17.25" customHeight="1" x14ac:dyDescent="0.2">
      <c r="B3" s="293" t="s">
        <v>73</v>
      </c>
      <c r="C3" s="294"/>
      <c r="D3" s="293" t="s">
        <v>169</v>
      </c>
      <c r="E3" s="295"/>
      <c r="F3" s="295"/>
      <c r="G3" s="295"/>
      <c r="H3" s="295"/>
      <c r="I3" s="295"/>
      <c r="J3" s="295"/>
      <c r="K3" s="295"/>
      <c r="L3" s="295"/>
      <c r="M3" s="295"/>
      <c r="N3" s="294"/>
      <c r="O3" s="293" t="s">
        <v>170</v>
      </c>
      <c r="P3" s="295"/>
      <c r="Q3" s="294"/>
    </row>
    <row r="4" spans="2:17" s="2" customFormat="1" ht="4.5" customHeight="1" x14ac:dyDescent="0.2">
      <c r="B4" s="52"/>
      <c r="C4" s="53"/>
      <c r="D4" s="53"/>
      <c r="E4" s="53"/>
      <c r="F4" s="53"/>
      <c r="G4" s="53"/>
      <c r="H4" s="53"/>
      <c r="I4" s="53"/>
      <c r="J4" s="53"/>
      <c r="K4" s="53"/>
      <c r="L4" s="53"/>
      <c r="M4" s="53"/>
      <c r="N4" s="53"/>
      <c r="O4" s="53"/>
      <c r="P4" s="53"/>
      <c r="Q4" s="54"/>
    </row>
    <row r="5" spans="2:17" ht="24.75" customHeight="1" x14ac:dyDescent="0.2">
      <c r="B5" s="296" t="s">
        <v>76</v>
      </c>
      <c r="C5" s="297"/>
      <c r="D5" s="297"/>
      <c r="E5" s="297"/>
      <c r="F5" s="297"/>
      <c r="G5" s="297"/>
      <c r="H5" s="297"/>
      <c r="I5" s="297"/>
      <c r="J5" s="297"/>
      <c r="K5" s="297"/>
      <c r="L5" s="297"/>
      <c r="M5" s="297"/>
      <c r="N5" s="297"/>
      <c r="O5" s="297"/>
      <c r="P5" s="297"/>
      <c r="Q5" s="298"/>
    </row>
    <row r="6" spans="2:17" s="2" customFormat="1" ht="4.5" customHeight="1" x14ac:dyDescent="0.2">
      <c r="B6" s="52"/>
      <c r="C6" s="53"/>
      <c r="D6" s="53"/>
      <c r="E6" s="53"/>
      <c r="F6" s="53"/>
      <c r="G6" s="53"/>
      <c r="H6" s="53"/>
      <c r="I6" s="53"/>
      <c r="J6" s="53"/>
      <c r="K6" s="53"/>
      <c r="L6" s="53"/>
      <c r="M6" s="53"/>
      <c r="N6" s="53"/>
      <c r="O6" s="53"/>
      <c r="P6" s="53"/>
      <c r="Q6" s="54"/>
    </row>
    <row r="7" spans="2:17" ht="5.0999999999999996" customHeight="1" x14ac:dyDescent="0.2">
      <c r="B7" s="52"/>
      <c r="C7" s="53"/>
      <c r="D7" s="53"/>
      <c r="E7" s="53"/>
      <c r="F7" s="53"/>
      <c r="G7" s="53"/>
      <c r="H7" s="53"/>
      <c r="I7" s="53"/>
      <c r="J7" s="53"/>
      <c r="K7" s="53"/>
      <c r="L7" s="53"/>
      <c r="M7" s="53"/>
      <c r="N7" s="53"/>
      <c r="O7" s="53"/>
      <c r="P7" s="53"/>
      <c r="Q7" s="54"/>
    </row>
    <row r="8" spans="2:17" ht="40.5" customHeight="1" x14ac:dyDescent="0.2">
      <c r="B8" s="268" t="s">
        <v>77</v>
      </c>
      <c r="C8" s="269"/>
      <c r="D8" s="398" t="s">
        <v>171</v>
      </c>
      <c r="E8" s="399"/>
      <c r="F8" s="399"/>
      <c r="G8" s="399"/>
      <c r="H8" s="399"/>
      <c r="I8" s="399"/>
      <c r="J8" s="399"/>
      <c r="K8" s="399"/>
      <c r="L8" s="399"/>
      <c r="M8" s="399"/>
      <c r="N8" s="399"/>
      <c r="O8" s="399"/>
      <c r="P8" s="399"/>
      <c r="Q8" s="416"/>
    </row>
    <row r="9" spans="2:17" ht="40.5" customHeight="1" x14ac:dyDescent="0.2">
      <c r="B9" s="268" t="s">
        <v>79</v>
      </c>
      <c r="C9" s="269"/>
      <c r="D9" s="398" t="s">
        <v>172</v>
      </c>
      <c r="E9" s="399"/>
      <c r="F9" s="399"/>
      <c r="G9" s="399"/>
      <c r="H9" s="399"/>
      <c r="I9" s="399"/>
      <c r="J9" s="399"/>
      <c r="K9" s="399"/>
      <c r="L9" s="399"/>
      <c r="M9" s="399"/>
      <c r="N9" s="399"/>
      <c r="O9" s="399"/>
      <c r="P9" s="399"/>
      <c r="Q9" s="416"/>
    </row>
    <row r="10" spans="2:17" ht="40.5" customHeight="1" x14ac:dyDescent="0.2">
      <c r="B10" s="268" t="s">
        <v>81</v>
      </c>
      <c r="C10" s="269"/>
      <c r="D10" s="415" t="s">
        <v>173</v>
      </c>
      <c r="E10" s="399"/>
      <c r="F10" s="399"/>
      <c r="G10" s="399"/>
      <c r="H10" s="399"/>
      <c r="I10" s="399"/>
      <c r="J10" s="399"/>
      <c r="K10" s="399"/>
      <c r="L10" s="399"/>
      <c r="M10" s="399"/>
      <c r="N10" s="399"/>
      <c r="O10" s="399"/>
      <c r="P10" s="399"/>
      <c r="Q10" s="416"/>
    </row>
    <row r="11" spans="2:17" ht="40.5" customHeight="1" x14ac:dyDescent="0.2">
      <c r="B11" s="268" t="s">
        <v>83</v>
      </c>
      <c r="C11" s="269"/>
      <c r="D11" s="398" t="s">
        <v>174</v>
      </c>
      <c r="E11" s="399"/>
      <c r="F11" s="399"/>
      <c r="G11" s="399"/>
      <c r="H11" s="399"/>
      <c r="I11" s="399"/>
      <c r="J11" s="399"/>
      <c r="K11" s="399"/>
      <c r="L11" s="399"/>
      <c r="M11" s="399"/>
      <c r="N11" s="399"/>
      <c r="O11" s="399"/>
      <c r="P11" s="399"/>
      <c r="Q11" s="416"/>
    </row>
    <row r="12" spans="2:17" ht="40.5" customHeight="1" x14ac:dyDescent="0.2">
      <c r="B12" s="268" t="s">
        <v>85</v>
      </c>
      <c r="C12" s="269"/>
      <c r="D12" s="412"/>
      <c r="E12" s="413"/>
      <c r="F12" s="413"/>
      <c r="G12" s="413"/>
      <c r="H12" s="413"/>
      <c r="I12" s="413"/>
      <c r="J12" s="413"/>
      <c r="K12" s="413"/>
      <c r="L12" s="413"/>
      <c r="M12" s="413"/>
      <c r="N12" s="413"/>
      <c r="O12" s="413"/>
      <c r="P12" s="413"/>
      <c r="Q12" s="414"/>
    </row>
    <row r="13" spans="2:17" s="2" customFormat="1" ht="4.5" customHeight="1" x14ac:dyDescent="0.2">
      <c r="B13" s="52"/>
      <c r="C13" s="53"/>
      <c r="D13" s="61"/>
      <c r="E13" s="61"/>
      <c r="F13" s="61"/>
      <c r="G13" s="61"/>
      <c r="H13" s="61"/>
      <c r="I13" s="61"/>
      <c r="J13" s="61"/>
      <c r="K13" s="61"/>
      <c r="L13" s="61"/>
      <c r="M13" s="61"/>
      <c r="N13" s="61"/>
      <c r="O13" s="61"/>
      <c r="P13" s="61"/>
      <c r="Q13" s="62"/>
    </row>
    <row r="14" spans="2:17" ht="24.75" customHeight="1" x14ac:dyDescent="0.2">
      <c r="B14" s="296" t="s">
        <v>87</v>
      </c>
      <c r="C14" s="297"/>
      <c r="D14" s="297"/>
      <c r="E14" s="297"/>
      <c r="F14" s="297"/>
      <c r="G14" s="297"/>
      <c r="H14" s="297"/>
      <c r="I14" s="297"/>
      <c r="J14" s="297"/>
      <c r="K14" s="297"/>
      <c r="L14" s="297"/>
      <c r="M14" s="297"/>
      <c r="N14" s="297"/>
      <c r="O14" s="297"/>
      <c r="P14" s="297"/>
      <c r="Q14" s="298"/>
    </row>
    <row r="15" spans="2:17" s="2" customFormat="1" ht="4.5" customHeight="1" x14ac:dyDescent="0.2">
      <c r="B15" s="52"/>
      <c r="C15" s="53"/>
      <c r="D15" s="53"/>
      <c r="E15" s="53"/>
      <c r="F15" s="53"/>
      <c r="G15" s="53"/>
      <c r="H15" s="53"/>
      <c r="I15" s="53"/>
      <c r="J15" s="53"/>
      <c r="K15" s="53"/>
      <c r="L15" s="53"/>
      <c r="M15" s="53"/>
      <c r="N15" s="53"/>
      <c r="O15" s="53"/>
      <c r="P15" s="53"/>
      <c r="Q15" s="54"/>
    </row>
    <row r="16" spans="2:17" ht="40.5" customHeight="1" x14ac:dyDescent="0.2">
      <c r="B16" s="268" t="s">
        <v>88</v>
      </c>
      <c r="C16" s="269"/>
      <c r="D16" s="412" t="s">
        <v>293</v>
      </c>
      <c r="E16" s="413"/>
      <c r="F16" s="413"/>
      <c r="G16" s="413"/>
      <c r="H16" s="413"/>
      <c r="I16" s="413"/>
      <c r="J16" s="413"/>
      <c r="K16" s="414"/>
      <c r="L16" s="299" t="s">
        <v>90</v>
      </c>
      <c r="M16" s="300"/>
      <c r="N16" s="410" t="s">
        <v>48</v>
      </c>
      <c r="O16" s="410"/>
      <c r="P16" s="410"/>
      <c r="Q16" s="411"/>
    </row>
    <row r="17" spans="2:17" ht="46.5" customHeight="1" x14ac:dyDescent="0.2">
      <c r="B17" s="268" t="s">
        <v>92</v>
      </c>
      <c r="C17" s="269"/>
      <c r="D17" s="436" t="s">
        <v>175</v>
      </c>
      <c r="E17" s="437"/>
      <c r="F17" s="437"/>
      <c r="G17" s="437"/>
      <c r="H17" s="437"/>
      <c r="I17" s="437"/>
      <c r="J17" s="437"/>
      <c r="K17" s="437"/>
      <c r="L17" s="437"/>
      <c r="M17" s="437"/>
      <c r="N17" s="437"/>
      <c r="O17" s="437"/>
      <c r="P17" s="437"/>
      <c r="Q17" s="438"/>
    </row>
    <row r="18" spans="2:17" ht="72" customHeight="1" x14ac:dyDescent="0.2">
      <c r="B18" s="273" t="s">
        <v>94</v>
      </c>
      <c r="C18" s="274"/>
      <c r="D18" s="429" t="s">
        <v>176</v>
      </c>
      <c r="E18" s="430"/>
      <c r="F18" s="430"/>
      <c r="G18" s="431" t="s">
        <v>177</v>
      </c>
      <c r="H18" s="431"/>
      <c r="I18" s="431"/>
      <c r="J18" s="431"/>
      <c r="K18" s="431"/>
      <c r="L18" s="431"/>
      <c r="M18" s="431"/>
      <c r="N18" s="431"/>
      <c r="O18" s="431"/>
      <c r="P18" s="431"/>
      <c r="Q18" s="432"/>
    </row>
    <row r="19" spans="2:17" ht="92.25" customHeight="1" x14ac:dyDescent="0.2">
      <c r="B19" s="345"/>
      <c r="C19" s="373"/>
      <c r="D19" s="420" t="s">
        <v>178</v>
      </c>
      <c r="E19" s="421"/>
      <c r="F19" s="421"/>
      <c r="G19" s="421" t="s">
        <v>179</v>
      </c>
      <c r="H19" s="421"/>
      <c r="I19" s="421"/>
      <c r="J19" s="421"/>
      <c r="K19" s="421"/>
      <c r="L19" s="421"/>
      <c r="M19" s="421"/>
      <c r="N19" s="421"/>
      <c r="O19" s="421"/>
      <c r="P19" s="421"/>
      <c r="Q19" s="422"/>
    </row>
    <row r="20" spans="2:17" ht="47.25" customHeight="1" x14ac:dyDescent="0.2">
      <c r="B20" s="345"/>
      <c r="C20" s="373"/>
      <c r="D20" s="420" t="s">
        <v>180</v>
      </c>
      <c r="E20" s="421"/>
      <c r="F20" s="421"/>
      <c r="G20" s="421" t="s">
        <v>181</v>
      </c>
      <c r="H20" s="421"/>
      <c r="I20" s="421"/>
      <c r="J20" s="421"/>
      <c r="K20" s="421"/>
      <c r="L20" s="421"/>
      <c r="M20" s="421"/>
      <c r="N20" s="421"/>
      <c r="O20" s="421"/>
      <c r="P20" s="421"/>
      <c r="Q20" s="422"/>
    </row>
    <row r="21" spans="2:17" ht="33" customHeight="1" x14ac:dyDescent="0.2">
      <c r="B21" s="345"/>
      <c r="C21" s="373"/>
      <c r="D21" s="420" t="s">
        <v>182</v>
      </c>
      <c r="E21" s="421"/>
      <c r="F21" s="421"/>
      <c r="G21" s="433" t="s">
        <v>183</v>
      </c>
      <c r="H21" s="433"/>
      <c r="I21" s="433"/>
      <c r="J21" s="433"/>
      <c r="K21" s="433"/>
      <c r="L21" s="433"/>
      <c r="M21" s="433"/>
      <c r="N21" s="433"/>
      <c r="O21" s="433"/>
      <c r="P21" s="433"/>
      <c r="Q21" s="434"/>
    </row>
    <row r="22" spans="2:17" ht="33" customHeight="1" x14ac:dyDescent="0.2">
      <c r="B22" s="345"/>
      <c r="C22" s="373"/>
      <c r="D22" s="420" t="s">
        <v>184</v>
      </c>
      <c r="E22" s="421"/>
      <c r="F22" s="421"/>
      <c r="G22" s="421" t="s">
        <v>185</v>
      </c>
      <c r="H22" s="421"/>
      <c r="I22" s="421"/>
      <c r="J22" s="421"/>
      <c r="K22" s="421"/>
      <c r="L22" s="421"/>
      <c r="M22" s="421"/>
      <c r="N22" s="421"/>
      <c r="O22" s="421"/>
      <c r="P22" s="421"/>
      <c r="Q22" s="422"/>
    </row>
    <row r="23" spans="2:17" ht="27" customHeight="1" x14ac:dyDescent="0.2">
      <c r="B23" s="345"/>
      <c r="C23" s="373"/>
      <c r="D23" s="420" t="s">
        <v>186</v>
      </c>
      <c r="E23" s="421"/>
      <c r="F23" s="421"/>
      <c r="G23" s="421" t="s">
        <v>187</v>
      </c>
      <c r="H23" s="421"/>
      <c r="I23" s="421"/>
      <c r="J23" s="421"/>
      <c r="K23" s="421"/>
      <c r="L23" s="421"/>
      <c r="M23" s="421"/>
      <c r="N23" s="421"/>
      <c r="O23" s="421"/>
      <c r="P23" s="421"/>
      <c r="Q23" s="422"/>
    </row>
    <row r="24" spans="2:17" ht="40.5" customHeight="1" x14ac:dyDescent="0.2">
      <c r="B24" s="67"/>
      <c r="C24" s="68"/>
      <c r="D24" s="420" t="s">
        <v>188</v>
      </c>
      <c r="E24" s="421"/>
      <c r="F24" s="421"/>
      <c r="G24" s="421" t="s">
        <v>189</v>
      </c>
      <c r="H24" s="421"/>
      <c r="I24" s="421"/>
      <c r="J24" s="421"/>
      <c r="K24" s="421"/>
      <c r="L24" s="421"/>
      <c r="M24" s="421"/>
      <c r="N24" s="421"/>
      <c r="O24" s="421"/>
      <c r="P24" s="421"/>
      <c r="Q24" s="422"/>
    </row>
    <row r="25" spans="2:17" ht="95.25" customHeight="1" x14ac:dyDescent="0.2">
      <c r="B25" s="67"/>
      <c r="C25" s="68"/>
      <c r="D25" s="417" t="s">
        <v>190</v>
      </c>
      <c r="E25" s="418"/>
      <c r="F25" s="418"/>
      <c r="G25" s="418"/>
      <c r="H25" s="418"/>
      <c r="I25" s="418"/>
      <c r="J25" s="418"/>
      <c r="K25" s="418"/>
      <c r="L25" s="418"/>
      <c r="M25" s="418"/>
      <c r="N25" s="418"/>
      <c r="O25" s="418"/>
      <c r="P25" s="418"/>
      <c r="Q25" s="419"/>
    </row>
    <row r="26" spans="2:17" ht="40.5" customHeight="1" x14ac:dyDescent="0.2">
      <c r="B26" s="268" t="s">
        <v>96</v>
      </c>
      <c r="C26" s="269"/>
      <c r="D26" s="427" t="s">
        <v>10</v>
      </c>
      <c r="E26" s="428"/>
      <c r="F26" s="428"/>
      <c r="G26" s="446" t="s">
        <v>98</v>
      </c>
      <c r="H26" s="446"/>
      <c r="I26" s="426" t="s">
        <v>65</v>
      </c>
      <c r="J26" s="426"/>
      <c r="K26" s="426"/>
      <c r="L26" s="446" t="s">
        <v>100</v>
      </c>
      <c r="M26" s="446"/>
      <c r="N26" s="446"/>
      <c r="O26" s="426" t="s">
        <v>66</v>
      </c>
      <c r="P26" s="426"/>
      <c r="Q26" s="447"/>
    </row>
    <row r="27" spans="2:17" ht="40.5" customHeight="1" x14ac:dyDescent="0.2">
      <c r="B27" s="268" t="s">
        <v>102</v>
      </c>
      <c r="C27" s="269"/>
      <c r="D27" s="398" t="s">
        <v>45</v>
      </c>
      <c r="E27" s="399"/>
      <c r="F27" s="399"/>
      <c r="G27" s="399"/>
      <c r="H27" s="399"/>
      <c r="I27" s="416"/>
      <c r="J27" s="316" t="s">
        <v>191</v>
      </c>
      <c r="K27" s="317"/>
      <c r="L27" s="317"/>
      <c r="M27" s="399" t="s">
        <v>48</v>
      </c>
      <c r="N27" s="399"/>
      <c r="O27" s="399"/>
      <c r="P27" s="399"/>
      <c r="Q27" s="416"/>
    </row>
    <row r="28" spans="2:17" ht="40.5" customHeight="1" x14ac:dyDescent="0.2">
      <c r="B28" s="268" t="s">
        <v>106</v>
      </c>
      <c r="C28" s="269"/>
      <c r="D28" s="412" t="s">
        <v>192</v>
      </c>
      <c r="E28" s="413"/>
      <c r="F28" s="413"/>
      <c r="G28" s="413"/>
      <c r="H28" s="413"/>
      <c r="I28" s="413"/>
      <c r="J28" s="413"/>
      <c r="K28" s="413"/>
      <c r="L28" s="301" t="s">
        <v>108</v>
      </c>
      <c r="M28" s="302"/>
      <c r="N28" s="302"/>
      <c r="O28" s="399" t="s">
        <v>2</v>
      </c>
      <c r="P28" s="399"/>
      <c r="Q28" s="416"/>
    </row>
    <row r="29" spans="2:17" ht="44.25" customHeight="1" x14ac:dyDescent="0.2">
      <c r="B29" s="268" t="s">
        <v>110</v>
      </c>
      <c r="C29" s="269"/>
      <c r="D29" s="412" t="s">
        <v>192</v>
      </c>
      <c r="E29" s="413"/>
      <c r="F29" s="413"/>
      <c r="G29" s="413"/>
      <c r="H29" s="413"/>
      <c r="I29" s="413"/>
      <c r="J29" s="413"/>
      <c r="K29" s="413"/>
      <c r="L29" s="413"/>
      <c r="M29" s="413"/>
      <c r="N29" s="413"/>
      <c r="O29" s="413"/>
      <c r="P29" s="413"/>
      <c r="Q29" s="414"/>
    </row>
    <row r="30" spans="2:17" ht="40.5" customHeight="1" x14ac:dyDescent="0.2">
      <c r="B30" s="268" t="s">
        <v>112</v>
      </c>
      <c r="C30" s="269"/>
      <c r="D30" s="398" t="s">
        <v>29</v>
      </c>
      <c r="E30" s="399"/>
      <c r="F30" s="399"/>
      <c r="G30" s="302" t="s">
        <v>114</v>
      </c>
      <c r="H30" s="302"/>
      <c r="I30" s="302"/>
      <c r="J30" s="399" t="s">
        <v>29</v>
      </c>
      <c r="K30" s="399"/>
      <c r="L30" s="416"/>
      <c r="M30" s="301" t="s">
        <v>116</v>
      </c>
      <c r="N30" s="302"/>
      <c r="O30" s="399" t="s">
        <v>193</v>
      </c>
      <c r="P30" s="399"/>
      <c r="Q30" s="416"/>
    </row>
    <row r="31" spans="2:17" ht="40.5" customHeight="1" x14ac:dyDescent="0.2">
      <c r="B31" s="268" t="s">
        <v>118</v>
      </c>
      <c r="C31" s="269"/>
      <c r="D31" s="398" t="s">
        <v>29</v>
      </c>
      <c r="E31" s="399"/>
      <c r="F31" s="399"/>
      <c r="G31" s="399"/>
      <c r="H31" s="399"/>
      <c r="I31" s="399"/>
      <c r="J31" s="399"/>
      <c r="K31" s="399"/>
      <c r="L31" s="399"/>
      <c r="M31" s="399"/>
      <c r="N31" s="399"/>
      <c r="O31" s="399"/>
      <c r="P31" s="399"/>
      <c r="Q31" s="416"/>
    </row>
    <row r="32" spans="2:17" ht="167.25" customHeight="1" x14ac:dyDescent="0.2">
      <c r="B32" s="404" t="s">
        <v>120</v>
      </c>
      <c r="C32" s="405"/>
      <c r="D32" s="476" t="s">
        <v>194</v>
      </c>
      <c r="E32" s="477"/>
      <c r="F32" s="477"/>
      <c r="G32" s="477"/>
      <c r="H32" s="477"/>
      <c r="I32" s="477"/>
      <c r="J32" s="477"/>
      <c r="K32" s="477"/>
      <c r="L32" s="477"/>
      <c r="M32" s="477"/>
      <c r="N32" s="477"/>
      <c r="O32" s="477"/>
      <c r="P32" s="477"/>
      <c r="Q32" s="478"/>
    </row>
    <row r="33" spans="2:17" ht="220.5" customHeight="1" x14ac:dyDescent="0.2">
      <c r="B33" s="471"/>
      <c r="C33" s="472"/>
      <c r="D33" s="395" t="s">
        <v>195</v>
      </c>
      <c r="E33" s="479"/>
      <c r="F33" s="479"/>
      <c r="G33" s="479"/>
      <c r="H33" s="479"/>
      <c r="I33" s="479"/>
      <c r="J33" s="479"/>
      <c r="K33" s="479"/>
      <c r="L33" s="479"/>
      <c r="M33" s="479"/>
      <c r="N33" s="479"/>
      <c r="O33" s="479"/>
      <c r="P33" s="479"/>
      <c r="Q33" s="480"/>
    </row>
    <row r="34" spans="2:17" ht="154.5" customHeight="1" x14ac:dyDescent="0.2">
      <c r="B34" s="471"/>
      <c r="C34" s="472"/>
      <c r="D34" s="406" t="s">
        <v>196</v>
      </c>
      <c r="E34" s="396"/>
      <c r="F34" s="396"/>
      <c r="G34" s="396"/>
      <c r="H34" s="396"/>
      <c r="I34" s="396"/>
      <c r="J34" s="396"/>
      <c r="K34" s="396"/>
      <c r="L34" s="396"/>
      <c r="M34" s="396"/>
      <c r="N34" s="396"/>
      <c r="O34" s="396"/>
      <c r="P34" s="396"/>
      <c r="Q34" s="397"/>
    </row>
    <row r="35" spans="2:17" ht="224.25" customHeight="1" x14ac:dyDescent="0.2">
      <c r="B35" s="65"/>
      <c r="C35" s="66"/>
      <c r="D35" s="445" t="s">
        <v>197</v>
      </c>
      <c r="E35" s="393"/>
      <c r="F35" s="393"/>
      <c r="G35" s="393"/>
      <c r="H35" s="393"/>
      <c r="I35" s="393"/>
      <c r="J35" s="393"/>
      <c r="K35" s="393"/>
      <c r="L35" s="393"/>
      <c r="M35" s="393"/>
      <c r="N35" s="393"/>
      <c r="O35" s="393"/>
      <c r="P35" s="393"/>
      <c r="Q35" s="394"/>
    </row>
    <row r="36" spans="2:17" ht="279.75" customHeight="1" x14ac:dyDescent="0.2">
      <c r="B36" s="65"/>
      <c r="C36" s="66"/>
      <c r="D36" s="395" t="s">
        <v>198</v>
      </c>
      <c r="E36" s="396"/>
      <c r="F36" s="396"/>
      <c r="G36" s="396"/>
      <c r="H36" s="396"/>
      <c r="I36" s="396"/>
      <c r="J36" s="396"/>
      <c r="K36" s="396"/>
      <c r="L36" s="396"/>
      <c r="M36" s="396"/>
      <c r="N36" s="396"/>
      <c r="O36" s="396"/>
      <c r="P36" s="396"/>
      <c r="Q36" s="397"/>
    </row>
    <row r="37" spans="2:17" ht="231.75" customHeight="1" x14ac:dyDescent="0.2">
      <c r="B37" s="65"/>
      <c r="C37" s="66"/>
      <c r="D37" s="392" t="s">
        <v>199</v>
      </c>
      <c r="E37" s="393"/>
      <c r="F37" s="393"/>
      <c r="G37" s="393"/>
      <c r="H37" s="393"/>
      <c r="I37" s="393"/>
      <c r="J37" s="393"/>
      <c r="K37" s="393"/>
      <c r="L37" s="393"/>
      <c r="M37" s="393"/>
      <c r="N37" s="393"/>
      <c r="O37" s="393"/>
      <c r="P37" s="393"/>
      <c r="Q37" s="394"/>
    </row>
    <row r="38" spans="2:17" ht="198.75" customHeight="1" x14ac:dyDescent="0.2">
      <c r="B38" s="65"/>
      <c r="C38" s="66"/>
      <c r="D38" s="395" t="s">
        <v>200</v>
      </c>
      <c r="E38" s="396"/>
      <c r="F38" s="396"/>
      <c r="G38" s="396"/>
      <c r="H38" s="396"/>
      <c r="I38" s="396"/>
      <c r="J38" s="396"/>
      <c r="K38" s="396"/>
      <c r="L38" s="396"/>
      <c r="M38" s="396"/>
      <c r="N38" s="396"/>
      <c r="O38" s="396"/>
      <c r="P38" s="396"/>
      <c r="Q38" s="397"/>
    </row>
    <row r="39" spans="2:17" ht="149.25" customHeight="1" x14ac:dyDescent="0.2">
      <c r="B39" s="65"/>
      <c r="C39" s="66"/>
      <c r="D39" s="406" t="s">
        <v>201</v>
      </c>
      <c r="E39" s="396"/>
      <c r="F39" s="396"/>
      <c r="G39" s="396"/>
      <c r="H39" s="396"/>
      <c r="I39" s="396"/>
      <c r="J39" s="396"/>
      <c r="K39" s="396"/>
      <c r="L39" s="396"/>
      <c r="M39" s="396"/>
      <c r="N39" s="396"/>
      <c r="O39" s="396"/>
      <c r="P39" s="396"/>
      <c r="Q39" s="397"/>
    </row>
    <row r="40" spans="2:17" ht="149.25" customHeight="1" x14ac:dyDescent="0.2">
      <c r="B40" s="65"/>
      <c r="C40" s="66"/>
      <c r="D40" s="407" t="s">
        <v>202</v>
      </c>
      <c r="E40" s="408"/>
      <c r="F40" s="408"/>
      <c r="G40" s="408"/>
      <c r="H40" s="408"/>
      <c r="I40" s="408"/>
      <c r="J40" s="408"/>
      <c r="K40" s="408"/>
      <c r="L40" s="408"/>
      <c r="M40" s="408"/>
      <c r="N40" s="408"/>
      <c r="O40" s="408"/>
      <c r="P40" s="408"/>
      <c r="Q40" s="409"/>
    </row>
    <row r="41" spans="2:17" ht="20.25" customHeight="1" x14ac:dyDescent="0.2">
      <c r="B41" s="273" t="s">
        <v>122</v>
      </c>
      <c r="C41" s="274"/>
      <c r="D41" s="470"/>
      <c r="E41" s="440"/>
      <c r="F41" s="440"/>
      <c r="G41" s="378" t="s">
        <v>124</v>
      </c>
      <c r="H41" s="378"/>
      <c r="I41" s="51" t="s">
        <v>125</v>
      </c>
      <c r="J41" s="301" t="s">
        <v>126</v>
      </c>
      <c r="K41" s="322"/>
      <c r="L41" s="435" t="s">
        <v>127</v>
      </c>
      <c r="M41" s="435"/>
      <c r="N41" s="439" t="s">
        <v>203</v>
      </c>
      <c r="O41" s="440"/>
      <c r="P41" s="440"/>
      <c r="Q41" s="441"/>
    </row>
    <row r="42" spans="2:17" ht="21.75" customHeight="1" x14ac:dyDescent="0.2">
      <c r="B42" s="275"/>
      <c r="C42" s="276"/>
      <c r="D42" s="442"/>
      <c r="E42" s="443"/>
      <c r="F42" s="443"/>
      <c r="G42" s="379"/>
      <c r="H42" s="379"/>
      <c r="I42" s="63"/>
      <c r="J42" s="333"/>
      <c r="K42" s="334"/>
      <c r="L42" s="435"/>
      <c r="M42" s="435"/>
      <c r="N42" s="442"/>
      <c r="O42" s="443"/>
      <c r="P42" s="443"/>
      <c r="Q42" s="444"/>
    </row>
    <row r="43" spans="2:17" ht="3" customHeight="1" x14ac:dyDescent="0.2">
      <c r="B43" s="273" t="s">
        <v>129</v>
      </c>
      <c r="C43" s="274"/>
      <c r="D43" s="34"/>
      <c r="E43" s="33"/>
      <c r="F43" s="32"/>
      <c r="G43" s="31"/>
      <c r="H43" s="31"/>
      <c r="I43" s="30"/>
      <c r="J43" s="35"/>
      <c r="K43" s="35"/>
      <c r="L43" s="36"/>
      <c r="M43" s="36"/>
      <c r="N43" s="32"/>
      <c r="O43" s="32"/>
      <c r="P43" s="33"/>
      <c r="Q43" s="37"/>
    </row>
    <row r="44" spans="2:17" ht="16.5" customHeight="1" x14ac:dyDescent="0.2">
      <c r="B44" s="345"/>
      <c r="C44" s="373"/>
      <c r="D44" s="51">
        <v>2024</v>
      </c>
      <c r="E44" s="51">
        <v>2025</v>
      </c>
      <c r="F44" s="51">
        <v>2026</v>
      </c>
      <c r="G44" s="51">
        <v>2027</v>
      </c>
      <c r="H44" s="51">
        <v>2028</v>
      </c>
      <c r="I44" s="51">
        <v>2029</v>
      </c>
      <c r="J44" s="51">
        <v>2030</v>
      </c>
      <c r="K44" s="51">
        <v>2031</v>
      </c>
      <c r="L44" s="51">
        <v>2032</v>
      </c>
      <c r="M44" s="73">
        <v>2033</v>
      </c>
      <c r="N44" s="51">
        <v>2034</v>
      </c>
      <c r="O44" s="51">
        <v>2035</v>
      </c>
      <c r="P44" s="475" t="s">
        <v>204</v>
      </c>
      <c r="Q44" s="475"/>
    </row>
    <row r="45" spans="2:17" ht="18" customHeight="1" x14ac:dyDescent="0.2">
      <c r="B45" s="345"/>
      <c r="C45" s="373"/>
      <c r="D45" s="64"/>
      <c r="E45" s="38"/>
      <c r="F45" s="38"/>
      <c r="G45" s="39"/>
      <c r="H45" s="39"/>
      <c r="I45" s="40"/>
      <c r="J45" s="41"/>
      <c r="K45" s="42"/>
      <c r="L45" s="43"/>
      <c r="M45" s="43"/>
      <c r="N45" s="44"/>
      <c r="O45" s="42"/>
      <c r="P45" s="473"/>
      <c r="Q45" s="474"/>
    </row>
    <row r="46" spans="2:17" ht="4.5" customHeight="1" x14ac:dyDescent="0.2">
      <c r="B46" s="275"/>
      <c r="C46" s="276"/>
      <c r="D46" s="401"/>
      <c r="E46" s="402"/>
      <c r="F46" s="402"/>
      <c r="G46" s="402"/>
      <c r="H46" s="402"/>
      <c r="I46" s="402"/>
      <c r="J46" s="402"/>
      <c r="K46" s="402"/>
      <c r="L46" s="402"/>
      <c r="M46" s="402"/>
      <c r="N46" s="402"/>
      <c r="O46" s="402"/>
      <c r="P46" s="402"/>
      <c r="Q46" s="403"/>
    </row>
    <row r="47" spans="2:17" ht="40.5" customHeight="1" x14ac:dyDescent="0.2">
      <c r="B47" s="268" t="s">
        <v>131</v>
      </c>
      <c r="C47" s="269"/>
      <c r="D47" s="398" t="s">
        <v>58</v>
      </c>
      <c r="E47" s="399"/>
      <c r="F47" s="399"/>
      <c r="G47" s="399"/>
      <c r="H47" s="399"/>
      <c r="I47" s="399"/>
      <c r="J47" s="302" t="s">
        <v>205</v>
      </c>
      <c r="K47" s="302"/>
      <c r="L47" s="302"/>
      <c r="M47" s="400" t="s">
        <v>206</v>
      </c>
      <c r="N47" s="400"/>
      <c r="O47" s="400"/>
      <c r="P47" s="400"/>
      <c r="Q47" s="334"/>
    </row>
    <row r="48" spans="2:17" ht="40.5" customHeight="1" x14ac:dyDescent="0.2">
      <c r="B48" s="268" t="s">
        <v>133</v>
      </c>
      <c r="C48" s="269"/>
      <c r="D48" s="398" t="s">
        <v>48</v>
      </c>
      <c r="E48" s="399"/>
      <c r="F48" s="399"/>
      <c r="G48" s="399"/>
      <c r="H48" s="399"/>
      <c r="I48" s="399"/>
      <c r="J48" s="399"/>
      <c r="K48" s="416"/>
      <c r="L48" s="435" t="s">
        <v>135</v>
      </c>
      <c r="M48" s="435"/>
      <c r="N48" s="398" t="s">
        <v>48</v>
      </c>
      <c r="O48" s="399"/>
      <c r="P48" s="399"/>
      <c r="Q48" s="416"/>
    </row>
    <row r="49" spans="2:17" ht="40.5" customHeight="1" x14ac:dyDescent="0.2">
      <c r="B49" s="268" t="s">
        <v>137</v>
      </c>
      <c r="C49" s="269"/>
      <c r="D49" s="398" t="s">
        <v>48</v>
      </c>
      <c r="E49" s="399"/>
      <c r="F49" s="399"/>
      <c r="G49" s="399"/>
      <c r="H49" s="399"/>
      <c r="I49" s="399"/>
      <c r="J49" s="399"/>
      <c r="K49" s="399"/>
      <c r="L49" s="399"/>
      <c r="M49" s="399"/>
      <c r="N49" s="399"/>
      <c r="O49" s="399"/>
      <c r="P49" s="399"/>
      <c r="Q49" s="416"/>
    </row>
    <row r="50" spans="2:17" ht="40.5" customHeight="1" x14ac:dyDescent="0.2">
      <c r="B50" s="268" t="s">
        <v>139</v>
      </c>
      <c r="C50" s="269"/>
      <c r="D50" s="383" t="s">
        <v>207</v>
      </c>
      <c r="E50" s="384"/>
      <c r="F50" s="384"/>
      <c r="G50" s="384"/>
      <c r="H50" s="384"/>
      <c r="I50" s="384"/>
      <c r="J50" s="384"/>
      <c r="K50" s="384"/>
      <c r="L50" s="384"/>
      <c r="M50" s="384"/>
      <c r="N50" s="384"/>
      <c r="O50" s="384"/>
      <c r="P50" s="384"/>
      <c r="Q50" s="385"/>
    </row>
    <row r="51" spans="2:17" ht="40.5" customHeight="1" x14ac:dyDescent="0.2">
      <c r="B51" s="268" t="s">
        <v>141</v>
      </c>
      <c r="C51" s="269"/>
      <c r="D51" s="386" t="s">
        <v>208</v>
      </c>
      <c r="E51" s="387"/>
      <c r="F51" s="387"/>
      <c r="G51" s="387"/>
      <c r="H51" s="387"/>
      <c r="I51" s="387"/>
      <c r="J51" s="387"/>
      <c r="K51" s="387"/>
      <c r="L51" s="387"/>
      <c r="M51" s="387"/>
      <c r="N51" s="387"/>
      <c r="O51" s="387"/>
      <c r="P51" s="387"/>
      <c r="Q51" s="388"/>
    </row>
    <row r="52" spans="2:17" ht="381" customHeight="1" x14ac:dyDescent="0.2">
      <c r="B52" s="404" t="s">
        <v>143</v>
      </c>
      <c r="C52" s="405"/>
      <c r="D52" s="389" t="s">
        <v>209</v>
      </c>
      <c r="E52" s="390"/>
      <c r="F52" s="390"/>
      <c r="G52" s="390"/>
      <c r="H52" s="390"/>
      <c r="I52" s="390"/>
      <c r="J52" s="390"/>
      <c r="K52" s="390"/>
      <c r="L52" s="390"/>
      <c r="M52" s="390"/>
      <c r="N52" s="390"/>
      <c r="O52" s="390"/>
      <c r="P52" s="390"/>
      <c r="Q52" s="391"/>
    </row>
    <row r="53" spans="2:17" ht="24.75" customHeight="1" x14ac:dyDescent="0.2">
      <c r="B53" s="296" t="s">
        <v>145</v>
      </c>
      <c r="C53" s="297"/>
      <c r="D53" s="297"/>
      <c r="E53" s="297"/>
      <c r="F53" s="297"/>
      <c r="G53" s="297"/>
      <c r="H53" s="297"/>
      <c r="I53" s="297"/>
      <c r="J53" s="297"/>
      <c r="K53" s="297"/>
      <c r="L53" s="297"/>
      <c r="M53" s="297"/>
      <c r="N53" s="297"/>
      <c r="O53" s="297"/>
      <c r="P53" s="297"/>
      <c r="Q53" s="298"/>
    </row>
    <row r="54" spans="2:17" ht="40.5" customHeight="1" x14ac:dyDescent="0.2">
      <c r="B54" s="268" t="s">
        <v>146</v>
      </c>
      <c r="C54" s="269"/>
      <c r="D54" s="398"/>
      <c r="E54" s="399"/>
      <c r="F54" s="399"/>
      <c r="G54" s="399"/>
      <c r="H54" s="399"/>
      <c r="I54" s="399"/>
      <c r="J54" s="399"/>
      <c r="K54" s="399"/>
      <c r="L54" s="399"/>
      <c r="M54" s="399"/>
      <c r="N54" s="399"/>
      <c r="O54" s="399"/>
      <c r="P54" s="399"/>
      <c r="Q54" s="416"/>
    </row>
    <row r="55" spans="2:17" ht="6.75" customHeight="1" x14ac:dyDescent="0.2">
      <c r="B55" s="273" t="s">
        <v>148</v>
      </c>
      <c r="C55" s="274"/>
      <c r="D55" s="9"/>
      <c r="E55" s="10"/>
      <c r="F55" s="10"/>
      <c r="G55" s="10"/>
      <c r="H55" s="10"/>
      <c r="I55" s="10"/>
      <c r="J55" s="10"/>
      <c r="K55" s="10"/>
      <c r="L55" s="10"/>
      <c r="M55" s="10"/>
      <c r="N55" s="10"/>
      <c r="O55" s="10"/>
      <c r="P55" s="74"/>
      <c r="Q55" s="75"/>
    </row>
    <row r="56" spans="2:17" ht="17.25" customHeight="1" x14ac:dyDescent="0.2">
      <c r="B56" s="345"/>
      <c r="C56" s="373"/>
      <c r="D56" s="11"/>
      <c r="E56" s="14" t="s">
        <v>149</v>
      </c>
      <c r="F56" s="14" t="s">
        <v>150</v>
      </c>
      <c r="G56" s="5"/>
      <c r="H56" s="14" t="s">
        <v>126</v>
      </c>
      <c r="I56" s="14" t="s">
        <v>150</v>
      </c>
      <c r="J56" s="5"/>
      <c r="K56" s="14" t="s">
        <v>126</v>
      </c>
      <c r="L56" s="14" t="s">
        <v>150</v>
      </c>
      <c r="M56" s="5"/>
      <c r="N56" s="14" t="s">
        <v>126</v>
      </c>
      <c r="O56" s="14" t="s">
        <v>150</v>
      </c>
      <c r="P56" s="5"/>
      <c r="Q56" s="76"/>
    </row>
    <row r="57" spans="2:17" ht="17.25" customHeight="1" x14ac:dyDescent="0.2">
      <c r="B57" s="345"/>
      <c r="C57" s="373"/>
      <c r="D57" s="11"/>
      <c r="E57" s="14">
        <v>2000</v>
      </c>
      <c r="F57" s="77" t="s">
        <v>48</v>
      </c>
      <c r="G57" s="5"/>
      <c r="H57" s="14">
        <v>2008</v>
      </c>
      <c r="I57" s="77" t="s">
        <v>48</v>
      </c>
      <c r="J57" s="5"/>
      <c r="K57" s="14">
        <v>2016</v>
      </c>
      <c r="L57" s="77">
        <v>0</v>
      </c>
      <c r="M57" s="5"/>
      <c r="N57" s="14">
        <v>2024</v>
      </c>
      <c r="O57" s="14"/>
      <c r="P57" s="5"/>
      <c r="Q57" s="76"/>
    </row>
    <row r="58" spans="2:17" ht="17.25" customHeight="1" x14ac:dyDescent="0.2">
      <c r="B58" s="345"/>
      <c r="C58" s="373"/>
      <c r="D58" s="11"/>
      <c r="E58" s="14">
        <v>2001</v>
      </c>
      <c r="F58" s="77" t="s">
        <v>48</v>
      </c>
      <c r="G58" s="5"/>
      <c r="H58" s="14">
        <v>2009</v>
      </c>
      <c r="I58" s="77" t="s">
        <v>48</v>
      </c>
      <c r="J58" s="5"/>
      <c r="K58" s="14">
        <v>2017</v>
      </c>
      <c r="L58" s="77">
        <v>0</v>
      </c>
      <c r="M58" s="5"/>
      <c r="N58" s="14">
        <v>2025</v>
      </c>
      <c r="O58" s="14"/>
      <c r="P58" s="5"/>
      <c r="Q58" s="76"/>
    </row>
    <row r="59" spans="2:17" ht="17.25" customHeight="1" x14ac:dyDescent="0.2">
      <c r="B59" s="345"/>
      <c r="C59" s="373"/>
      <c r="D59" s="11"/>
      <c r="E59" s="14">
        <v>2002</v>
      </c>
      <c r="F59" s="77" t="s">
        <v>48</v>
      </c>
      <c r="G59" s="5"/>
      <c r="H59" s="14">
        <v>2010</v>
      </c>
      <c r="I59" s="77" t="s">
        <v>48</v>
      </c>
      <c r="J59" s="5"/>
      <c r="K59" s="14">
        <v>2018</v>
      </c>
      <c r="L59" s="77">
        <v>0</v>
      </c>
      <c r="M59" s="5"/>
      <c r="N59" s="14">
        <v>2026</v>
      </c>
      <c r="O59" s="14"/>
      <c r="P59" s="5"/>
      <c r="Q59" s="76"/>
    </row>
    <row r="60" spans="2:17" ht="17.25" customHeight="1" x14ac:dyDescent="0.2">
      <c r="B60" s="345"/>
      <c r="C60" s="373"/>
      <c r="D60" s="11"/>
      <c r="E60" s="14">
        <v>2003</v>
      </c>
      <c r="F60" s="77" t="s">
        <v>48</v>
      </c>
      <c r="G60" s="5"/>
      <c r="H60" s="14">
        <v>2011</v>
      </c>
      <c r="I60" s="77">
        <v>0</v>
      </c>
      <c r="J60" s="5"/>
      <c r="K60" s="14">
        <v>2019</v>
      </c>
      <c r="L60" s="77">
        <v>0</v>
      </c>
      <c r="M60" s="5"/>
      <c r="N60" s="14">
        <v>2027</v>
      </c>
      <c r="O60" s="14"/>
      <c r="P60" s="5"/>
      <c r="Q60" s="76"/>
    </row>
    <row r="61" spans="2:17" ht="17.25" customHeight="1" x14ac:dyDescent="0.2">
      <c r="B61" s="345"/>
      <c r="C61" s="373"/>
      <c r="D61" s="11"/>
      <c r="E61" s="14">
        <v>2004</v>
      </c>
      <c r="F61" s="77" t="s">
        <v>48</v>
      </c>
      <c r="G61" s="5"/>
      <c r="H61" s="14">
        <v>2012</v>
      </c>
      <c r="I61" s="77">
        <v>0</v>
      </c>
      <c r="J61" s="5"/>
      <c r="K61" s="14">
        <v>2020</v>
      </c>
      <c r="L61" s="77">
        <v>0</v>
      </c>
      <c r="M61" s="5"/>
      <c r="N61" s="14">
        <v>2028</v>
      </c>
      <c r="O61" s="14"/>
      <c r="P61" s="5"/>
      <c r="Q61" s="76"/>
    </row>
    <row r="62" spans="2:17" ht="17.25" customHeight="1" x14ac:dyDescent="0.2">
      <c r="B62" s="345"/>
      <c r="C62" s="373"/>
      <c r="D62" s="11"/>
      <c r="E62" s="14">
        <v>2005</v>
      </c>
      <c r="F62" s="77" t="s">
        <v>48</v>
      </c>
      <c r="G62" s="5"/>
      <c r="H62" s="14">
        <v>2013</v>
      </c>
      <c r="I62" s="77">
        <v>0</v>
      </c>
      <c r="J62" s="5"/>
      <c r="K62" s="14">
        <v>2021</v>
      </c>
      <c r="L62" s="77">
        <v>0</v>
      </c>
      <c r="M62" s="5"/>
      <c r="N62" s="14">
        <v>2029</v>
      </c>
      <c r="O62" s="14"/>
      <c r="P62" s="5"/>
      <c r="Q62" s="76"/>
    </row>
    <row r="63" spans="2:17" ht="17.25" customHeight="1" x14ac:dyDescent="0.2">
      <c r="B63" s="345"/>
      <c r="C63" s="373"/>
      <c r="D63" s="11"/>
      <c r="E63" s="14">
        <v>2006</v>
      </c>
      <c r="F63" s="77" t="s">
        <v>48</v>
      </c>
      <c r="G63" s="5"/>
      <c r="H63" s="14">
        <v>2014</v>
      </c>
      <c r="I63" s="77">
        <v>0</v>
      </c>
      <c r="J63" s="5"/>
      <c r="K63" s="14">
        <v>2022</v>
      </c>
      <c r="L63" s="77">
        <v>0</v>
      </c>
      <c r="M63" s="5"/>
      <c r="N63" s="14">
        <v>2030</v>
      </c>
      <c r="O63" s="14"/>
      <c r="P63" s="5"/>
      <c r="Q63" s="76"/>
    </row>
    <row r="64" spans="2:17" ht="17.25" customHeight="1" x14ac:dyDescent="0.2">
      <c r="B64" s="345"/>
      <c r="C64" s="373"/>
      <c r="D64" s="11"/>
      <c r="E64" s="14">
        <v>2007</v>
      </c>
      <c r="F64" s="77" t="s">
        <v>48</v>
      </c>
      <c r="G64" s="5"/>
      <c r="H64" s="14">
        <v>2015</v>
      </c>
      <c r="I64" s="77">
        <v>0</v>
      </c>
      <c r="J64" s="5"/>
      <c r="K64" s="14">
        <v>2023</v>
      </c>
      <c r="L64" s="77"/>
      <c r="M64" s="5"/>
      <c r="N64" s="14">
        <v>2031</v>
      </c>
      <c r="O64" s="14"/>
      <c r="P64" s="5"/>
      <c r="Q64" s="76"/>
    </row>
    <row r="65" spans="2:17" ht="6.75" customHeight="1" x14ac:dyDescent="0.2">
      <c r="B65" s="275"/>
      <c r="C65" s="276"/>
      <c r="D65" s="12"/>
      <c r="E65" s="4"/>
      <c r="F65" s="6"/>
      <c r="G65" s="6"/>
      <c r="H65" s="6"/>
      <c r="I65" s="6"/>
      <c r="J65" s="6"/>
      <c r="K65" s="6"/>
      <c r="L65" s="7"/>
      <c r="M65" s="7"/>
      <c r="N65" s="6"/>
      <c r="O65" s="6"/>
      <c r="P65" s="6"/>
      <c r="Q65" s="13"/>
    </row>
    <row r="66" spans="2:17" ht="36" customHeight="1" x14ac:dyDescent="0.2">
      <c r="B66" s="268" t="s">
        <v>151</v>
      </c>
      <c r="C66" s="269"/>
      <c r="D66" s="383" t="s">
        <v>29</v>
      </c>
      <c r="E66" s="384"/>
      <c r="F66" s="384"/>
      <c r="G66" s="384"/>
      <c r="H66" s="384"/>
      <c r="I66" s="384"/>
      <c r="J66" s="384"/>
      <c r="K66" s="384"/>
      <c r="L66" s="384"/>
      <c r="M66" s="384"/>
      <c r="N66" s="384"/>
      <c r="O66" s="384"/>
      <c r="P66" s="384"/>
      <c r="Q66" s="385"/>
    </row>
    <row r="67" spans="2:17" ht="36" customHeight="1" x14ac:dyDescent="0.2">
      <c r="B67" s="382" t="s">
        <v>153</v>
      </c>
      <c r="C67" s="382"/>
      <c r="D67" s="383" t="s">
        <v>210</v>
      </c>
      <c r="E67" s="384"/>
      <c r="F67" s="384"/>
      <c r="G67" s="384"/>
      <c r="H67" s="384"/>
      <c r="I67" s="384"/>
      <c r="J67" s="384"/>
      <c r="K67" s="384"/>
      <c r="L67" s="384"/>
      <c r="M67" s="384"/>
      <c r="N67" s="384"/>
      <c r="O67" s="384"/>
      <c r="P67" s="384"/>
      <c r="Q67" s="385"/>
    </row>
    <row r="68" spans="2:17" s="2" customFormat="1" ht="4.5" customHeight="1" x14ac:dyDescent="0.2">
      <c r="B68" s="380"/>
      <c r="C68" s="381"/>
      <c r="D68" s="381"/>
      <c r="E68" s="381"/>
      <c r="F68" s="381"/>
      <c r="G68" s="381"/>
      <c r="H68" s="381"/>
      <c r="I68" s="381"/>
      <c r="J68" s="381"/>
      <c r="K68" s="381"/>
      <c r="L68" s="381"/>
      <c r="M68" s="381"/>
      <c r="N68" s="381"/>
      <c r="O68" s="381"/>
      <c r="P68" s="381"/>
      <c r="Q68" s="381"/>
    </row>
    <row r="69" spans="2:17" ht="24.75" customHeight="1" x14ac:dyDescent="0.2">
      <c r="B69" s="296" t="s">
        <v>155</v>
      </c>
      <c r="C69" s="297"/>
      <c r="D69" s="297"/>
      <c r="E69" s="297"/>
      <c r="F69" s="297"/>
      <c r="G69" s="297"/>
      <c r="H69" s="297"/>
      <c r="I69" s="297"/>
      <c r="J69" s="297"/>
      <c r="K69" s="297"/>
      <c r="L69" s="297"/>
      <c r="M69" s="297"/>
      <c r="N69" s="297"/>
      <c r="O69" s="297"/>
      <c r="P69" s="297"/>
      <c r="Q69" s="298"/>
    </row>
    <row r="70" spans="2:17" s="2" customFormat="1" ht="4.5" customHeight="1" x14ac:dyDescent="0.2">
      <c r="B70" s="55"/>
      <c r="C70" s="56"/>
      <c r="D70" s="56"/>
      <c r="E70" s="56"/>
      <c r="F70" s="56"/>
      <c r="G70" s="56"/>
      <c r="H70" s="56"/>
      <c r="I70" s="56"/>
      <c r="J70" s="56"/>
      <c r="K70" s="56"/>
      <c r="L70" s="56"/>
      <c r="M70" s="56"/>
      <c r="N70" s="56"/>
      <c r="O70" s="56"/>
      <c r="P70" s="56"/>
      <c r="Q70" s="57"/>
    </row>
    <row r="71" spans="2:17" ht="58.5" customHeight="1" x14ac:dyDescent="0.2">
      <c r="B71" s="460"/>
      <c r="C71" s="460"/>
      <c r="D71" s="460"/>
      <c r="E71" s="460"/>
      <c r="F71" s="460"/>
      <c r="G71" s="460"/>
      <c r="H71" s="460"/>
      <c r="I71" s="460"/>
      <c r="J71" s="460"/>
      <c r="K71" s="460"/>
      <c r="L71" s="460"/>
      <c r="M71" s="460"/>
      <c r="N71" s="460"/>
      <c r="O71" s="460"/>
      <c r="P71" s="460"/>
      <c r="Q71" s="460"/>
    </row>
    <row r="72" spans="2:17" s="2" customFormat="1" ht="4.5" customHeight="1" x14ac:dyDescent="0.2">
      <c r="B72" s="58"/>
      <c r="C72" s="59"/>
      <c r="D72" s="59"/>
      <c r="E72" s="59"/>
      <c r="F72" s="59"/>
      <c r="G72" s="59"/>
      <c r="H72" s="59"/>
      <c r="I72" s="59"/>
      <c r="J72" s="59"/>
      <c r="K72" s="59"/>
      <c r="L72" s="59"/>
      <c r="M72" s="59"/>
      <c r="N72" s="59"/>
      <c r="O72" s="59"/>
      <c r="P72" s="59"/>
      <c r="Q72" s="60"/>
    </row>
    <row r="73" spans="2:17" ht="24.75" customHeight="1" x14ac:dyDescent="0.2">
      <c r="B73" s="296" t="s">
        <v>157</v>
      </c>
      <c r="C73" s="297"/>
      <c r="D73" s="297"/>
      <c r="E73" s="297"/>
      <c r="F73" s="297"/>
      <c r="G73" s="297"/>
      <c r="H73" s="297"/>
      <c r="I73" s="297"/>
      <c r="J73" s="297"/>
      <c r="K73" s="297"/>
      <c r="L73" s="297"/>
      <c r="M73" s="297"/>
      <c r="N73" s="297"/>
      <c r="O73" s="297"/>
      <c r="P73" s="297"/>
      <c r="Q73" s="298"/>
    </row>
    <row r="74" spans="2:17" s="2" customFormat="1" ht="4.5" customHeight="1" x14ac:dyDescent="0.2">
      <c r="B74" s="55"/>
      <c r="C74" s="56"/>
      <c r="D74" s="56"/>
      <c r="E74" s="56"/>
      <c r="F74" s="56"/>
      <c r="G74" s="56"/>
      <c r="H74" s="56"/>
      <c r="I74" s="56"/>
      <c r="J74" s="56"/>
      <c r="K74" s="56"/>
      <c r="L74" s="56"/>
      <c r="M74" s="56"/>
      <c r="N74" s="56"/>
      <c r="O74" s="56"/>
      <c r="P74" s="56"/>
      <c r="Q74" s="57"/>
    </row>
    <row r="75" spans="2:17" ht="27" customHeight="1" x14ac:dyDescent="0.2">
      <c r="B75" s="273" t="s">
        <v>158</v>
      </c>
      <c r="C75" s="450"/>
      <c r="D75" s="452" t="s">
        <v>159</v>
      </c>
      <c r="E75" s="453"/>
      <c r="F75" s="461" t="s">
        <v>211</v>
      </c>
      <c r="G75" s="462"/>
      <c r="H75" s="462"/>
      <c r="I75" s="462"/>
      <c r="J75" s="463"/>
      <c r="K75" s="452" t="s">
        <v>1</v>
      </c>
      <c r="L75" s="453"/>
      <c r="M75" s="461" t="s">
        <v>212</v>
      </c>
      <c r="N75" s="462"/>
      <c r="O75" s="462"/>
      <c r="P75" s="462"/>
      <c r="Q75" s="467"/>
    </row>
    <row r="76" spans="2:17" ht="27" customHeight="1" x14ac:dyDescent="0.2">
      <c r="B76" s="345"/>
      <c r="C76" s="451"/>
      <c r="D76" s="454" t="s">
        <v>160</v>
      </c>
      <c r="E76" s="455"/>
      <c r="F76" s="464" t="s">
        <v>213</v>
      </c>
      <c r="G76" s="465"/>
      <c r="H76" s="465"/>
      <c r="I76" s="465"/>
      <c r="J76" s="466"/>
      <c r="K76" s="458" t="s">
        <v>161</v>
      </c>
      <c r="L76" s="459"/>
      <c r="M76" s="468" t="s">
        <v>214</v>
      </c>
      <c r="N76" s="465"/>
      <c r="O76" s="465"/>
      <c r="P76" s="465"/>
      <c r="Q76" s="469"/>
    </row>
    <row r="77" spans="2:17" ht="27" customHeight="1" x14ac:dyDescent="0.2">
      <c r="B77" s="345"/>
      <c r="C77" s="451"/>
      <c r="D77" s="454" t="s">
        <v>162</v>
      </c>
      <c r="E77" s="455"/>
      <c r="F77" s="465" t="s">
        <v>215</v>
      </c>
      <c r="G77" s="465"/>
      <c r="H77" s="465"/>
      <c r="I77" s="465"/>
      <c r="J77" s="466"/>
      <c r="K77" s="458" t="s">
        <v>163</v>
      </c>
      <c r="L77" s="459"/>
      <c r="M77" s="464" t="s">
        <v>216</v>
      </c>
      <c r="N77" s="465"/>
      <c r="O77" s="465"/>
      <c r="P77" s="465"/>
      <c r="Q77" s="469"/>
    </row>
    <row r="78" spans="2:17" ht="27" customHeight="1" x14ac:dyDescent="0.2">
      <c r="B78" s="456" t="s">
        <v>164</v>
      </c>
      <c r="C78" s="457"/>
      <c r="D78" s="454" t="s">
        <v>159</v>
      </c>
      <c r="E78" s="455"/>
      <c r="F78" s="461" t="s">
        <v>217</v>
      </c>
      <c r="G78" s="462"/>
      <c r="H78" s="462"/>
      <c r="I78" s="462"/>
      <c r="J78" s="463"/>
      <c r="K78" s="458" t="s">
        <v>1</v>
      </c>
      <c r="L78" s="459"/>
      <c r="M78" s="461" t="s">
        <v>218</v>
      </c>
      <c r="N78" s="462"/>
      <c r="O78" s="462"/>
      <c r="P78" s="462"/>
      <c r="Q78" s="467"/>
    </row>
    <row r="79" spans="2:17" ht="27" customHeight="1" x14ac:dyDescent="0.2">
      <c r="B79" s="345"/>
      <c r="C79" s="451"/>
      <c r="D79" s="458" t="s">
        <v>160</v>
      </c>
      <c r="E79" s="459"/>
      <c r="F79" s="464" t="s">
        <v>213</v>
      </c>
      <c r="G79" s="465"/>
      <c r="H79" s="465"/>
      <c r="I79" s="465"/>
      <c r="J79" s="466"/>
      <c r="K79" s="458" t="s">
        <v>161</v>
      </c>
      <c r="L79" s="459"/>
      <c r="M79" s="468" t="s">
        <v>219</v>
      </c>
      <c r="N79" s="465"/>
      <c r="O79" s="465"/>
      <c r="P79" s="465"/>
      <c r="Q79" s="469"/>
    </row>
    <row r="80" spans="2:17" ht="27" customHeight="1" x14ac:dyDescent="0.2">
      <c r="B80" s="345"/>
      <c r="C80" s="451"/>
      <c r="D80" s="458" t="s">
        <v>162</v>
      </c>
      <c r="E80" s="459"/>
      <c r="F80" s="465" t="s">
        <v>215</v>
      </c>
      <c r="G80" s="465"/>
      <c r="H80" s="465"/>
      <c r="I80" s="465"/>
      <c r="J80" s="466"/>
      <c r="K80" s="458" t="s">
        <v>163</v>
      </c>
      <c r="L80" s="459"/>
      <c r="M80" s="464" t="s">
        <v>216</v>
      </c>
      <c r="N80" s="465"/>
      <c r="O80" s="465"/>
      <c r="P80" s="465"/>
      <c r="Q80" s="469"/>
    </row>
    <row r="81" spans="2:17" ht="27" customHeight="1" x14ac:dyDescent="0.2">
      <c r="B81" s="448" t="s">
        <v>165</v>
      </c>
      <c r="C81" s="449"/>
      <c r="D81" s="50"/>
      <c r="E81" s="47"/>
      <c r="F81" s="48"/>
      <c r="G81" s="48"/>
      <c r="H81" s="48"/>
      <c r="I81" s="48"/>
      <c r="J81" s="48"/>
      <c r="K81" s="48"/>
      <c r="L81" s="48"/>
      <c r="M81" s="47"/>
      <c r="N81" s="47"/>
      <c r="O81" s="47"/>
      <c r="P81" s="47"/>
      <c r="Q81" s="49"/>
    </row>
  </sheetData>
  <mergeCells count="141">
    <mergeCell ref="G23:Q23"/>
    <mergeCell ref="J30:L30"/>
    <mergeCell ref="B50:C50"/>
    <mergeCell ref="B41:C42"/>
    <mergeCell ref="D41:F42"/>
    <mergeCell ref="G41:H42"/>
    <mergeCell ref="J41:K41"/>
    <mergeCell ref="J42:K42"/>
    <mergeCell ref="L41:M42"/>
    <mergeCell ref="B32:C34"/>
    <mergeCell ref="P45:Q45"/>
    <mergeCell ref="B30:C30"/>
    <mergeCell ref="B47:C47"/>
    <mergeCell ref="B48:C48"/>
    <mergeCell ref="B49:C49"/>
    <mergeCell ref="P44:Q44"/>
    <mergeCell ref="D49:Q49"/>
    <mergeCell ref="G30:I30"/>
    <mergeCell ref="D32:Q32"/>
    <mergeCell ref="D33:Q33"/>
    <mergeCell ref="D34:Q34"/>
    <mergeCell ref="D36:Q36"/>
    <mergeCell ref="B71:Q71"/>
    <mergeCell ref="F78:J78"/>
    <mergeCell ref="F79:J79"/>
    <mergeCell ref="F80:J80"/>
    <mergeCell ref="M75:Q75"/>
    <mergeCell ref="M76:Q76"/>
    <mergeCell ref="M77:Q77"/>
    <mergeCell ref="M78:Q78"/>
    <mergeCell ref="M79:Q79"/>
    <mergeCell ref="M80:Q80"/>
    <mergeCell ref="K75:L75"/>
    <mergeCell ref="K76:L76"/>
    <mergeCell ref="K77:L77"/>
    <mergeCell ref="K78:L78"/>
    <mergeCell ref="K79:L79"/>
    <mergeCell ref="K80:L80"/>
    <mergeCell ref="F75:J75"/>
    <mergeCell ref="F77:J77"/>
    <mergeCell ref="F76:J76"/>
    <mergeCell ref="B73:Q73"/>
    <mergeCell ref="B81:C81"/>
    <mergeCell ref="B75:C77"/>
    <mergeCell ref="D75:E75"/>
    <mergeCell ref="D76:E76"/>
    <mergeCell ref="D77:E77"/>
    <mergeCell ref="B78:C80"/>
    <mergeCell ref="D78:E78"/>
    <mergeCell ref="D79:E79"/>
    <mergeCell ref="D80:E80"/>
    <mergeCell ref="B69:Q69"/>
    <mergeCell ref="B54:C54"/>
    <mergeCell ref="D54:Q54"/>
    <mergeCell ref="B9:C9"/>
    <mergeCell ref="B8:C8"/>
    <mergeCell ref="B31:C31"/>
    <mergeCell ref="D31:Q31"/>
    <mergeCell ref="D50:Q50"/>
    <mergeCell ref="D67:Q67"/>
    <mergeCell ref="L48:M48"/>
    <mergeCell ref="N48:Q48"/>
    <mergeCell ref="D48:K48"/>
    <mergeCell ref="D17:Q17"/>
    <mergeCell ref="N41:Q42"/>
    <mergeCell ref="B43:C46"/>
    <mergeCell ref="O28:Q28"/>
    <mergeCell ref="M27:Q27"/>
    <mergeCell ref="M30:N30"/>
    <mergeCell ref="O30:Q30"/>
    <mergeCell ref="D30:F30"/>
    <mergeCell ref="D35:Q35"/>
    <mergeCell ref="G26:H26"/>
    <mergeCell ref="O26:Q26"/>
    <mergeCell ref="L26:N26"/>
    <mergeCell ref="O1:Q2"/>
    <mergeCell ref="D1:N1"/>
    <mergeCell ref="D2:N2"/>
    <mergeCell ref="D3:N3"/>
    <mergeCell ref="B27:C27"/>
    <mergeCell ref="B28:C28"/>
    <mergeCell ref="B29:C29"/>
    <mergeCell ref="B1:C2"/>
    <mergeCell ref="B3:C3"/>
    <mergeCell ref="B5:Q5"/>
    <mergeCell ref="O3:Q3"/>
    <mergeCell ref="D8:Q8"/>
    <mergeCell ref="D9:Q9"/>
    <mergeCell ref="I26:K26"/>
    <mergeCell ref="D26:F26"/>
    <mergeCell ref="D27:I27"/>
    <mergeCell ref="D18:F18"/>
    <mergeCell ref="G18:Q18"/>
    <mergeCell ref="J27:L27"/>
    <mergeCell ref="D28:K28"/>
    <mergeCell ref="D29:Q29"/>
    <mergeCell ref="L28:N28"/>
    <mergeCell ref="D21:F21"/>
    <mergeCell ref="G21:Q21"/>
    <mergeCell ref="B10:C10"/>
    <mergeCell ref="B11:C11"/>
    <mergeCell ref="B16:C16"/>
    <mergeCell ref="B17:C17"/>
    <mergeCell ref="B26:C26"/>
    <mergeCell ref="B12:C12"/>
    <mergeCell ref="B14:Q14"/>
    <mergeCell ref="L16:M16"/>
    <mergeCell ref="N16:Q16"/>
    <mergeCell ref="D16:K16"/>
    <mergeCell ref="D10:Q10"/>
    <mergeCell ref="D11:Q11"/>
    <mergeCell ref="D12:Q12"/>
    <mergeCell ref="B18:C23"/>
    <mergeCell ref="D25:Q25"/>
    <mergeCell ref="D19:F19"/>
    <mergeCell ref="G19:Q19"/>
    <mergeCell ref="D20:F20"/>
    <mergeCell ref="G20:Q20"/>
    <mergeCell ref="D22:F22"/>
    <mergeCell ref="G22:Q22"/>
    <mergeCell ref="D24:F24"/>
    <mergeCell ref="G24:Q24"/>
    <mergeCell ref="D23:F23"/>
    <mergeCell ref="B68:Q68"/>
    <mergeCell ref="B55:C65"/>
    <mergeCell ref="B67:C67"/>
    <mergeCell ref="B66:C66"/>
    <mergeCell ref="D66:Q66"/>
    <mergeCell ref="B51:C51"/>
    <mergeCell ref="D51:Q51"/>
    <mergeCell ref="D52:Q52"/>
    <mergeCell ref="D37:Q37"/>
    <mergeCell ref="D38:Q38"/>
    <mergeCell ref="D47:I47"/>
    <mergeCell ref="J47:L47"/>
    <mergeCell ref="M47:Q47"/>
    <mergeCell ref="D46:Q46"/>
    <mergeCell ref="B52:C52"/>
    <mergeCell ref="D39:Q39"/>
    <mergeCell ref="D40:Q40"/>
    <mergeCell ref="B53:Q53"/>
  </mergeCells>
  <phoneticPr fontId="10" type="noConversion"/>
  <dataValidations count="7">
    <dataValidation type="list" allowBlank="1" showInputMessage="1" showErrorMessage="1" sqref="D26" xr:uid="{38BAB6EA-B7F3-4C68-93BA-F53DA43817CC}">
      <formula1>tipo</formula1>
    </dataValidation>
    <dataValidation type="list" allowBlank="1" showInputMessage="1" showErrorMessage="1" sqref="D66:Q66 D30:D31 J30:L31" xr:uid="{14D94359-D286-4FDD-A14C-5F5879448438}">
      <formula1>periodicidad</formula1>
    </dataValidation>
    <dataValidation type="list" allowBlank="1" showInputMessage="1" showErrorMessage="1" sqref="D27:I27" xr:uid="{A53FE88C-E67F-4B4E-AC6D-3CAF1408D9B7}">
      <formula1>tipounidad</formula1>
    </dataValidation>
    <dataValidation type="list" allowBlank="1" showInputMessage="1" showErrorMessage="1" sqref="N48:Q48" xr:uid="{231EB137-6C98-4DB3-BEA4-DEE389DD8D9F}">
      <formula1>enfoque</formula1>
    </dataValidation>
    <dataValidation type="list" allowBlank="1" showInputMessage="1" showErrorMessage="1" sqref="D47" xr:uid="{7B6D57EE-384A-4BCE-8439-6B7E6F3ECCFD}">
      <formula1>Desagregaci</formula1>
    </dataValidation>
    <dataValidation type="list" allowBlank="1" showInputMessage="1" showErrorMessage="1" sqref="I26:K26" xr:uid="{45CFC758-CDE0-4B80-9298-38F542FF80AA}">
      <formula1>acumula</formula1>
    </dataValidation>
    <dataValidation type="list" allowBlank="1" showInputMessage="1" showErrorMessage="1" sqref="O26:Q26" xr:uid="{3D1F3486-9FFA-4787-82B0-C7113CCDCD1B}">
      <formula1>orienta</formula1>
    </dataValidation>
  </dataValidations>
  <hyperlinks>
    <hyperlink ref="M79" r:id="rId1" xr:uid="{336897C4-1F92-4F21-94F2-3368D5692620}"/>
    <hyperlink ref="M76" r:id="rId2" xr:uid="{127D6DBC-37C5-449D-9D63-0971E5686C20}"/>
    <hyperlink ref="D10" r:id="rId3" xr:uid="{F148EE30-63D0-48ED-AE92-01D78BE51ED7}"/>
  </hyperlinks>
  <printOptions horizontalCentered="1"/>
  <pageMargins left="0.7" right="0.7" top="0.75" bottom="0.75" header="0.3" footer="0.3"/>
  <pageSetup scale="59" orientation="portrait" r:id="rId4"/>
  <drawing r:id="rId5"/>
  <extLst>
    <ext xmlns:x14="http://schemas.microsoft.com/office/spreadsheetml/2009/9/main" uri="{CCE6A557-97BC-4b89-ADB6-D9C93CAAB3DF}">
      <x14:dataValidations xmlns:xm="http://schemas.microsoft.com/office/excel/2006/main" count="1">
        <x14:dataValidation type="list" allowBlank="1" showInputMessage="1" showErrorMessage="1" xr:uid="{62201556-ADA3-45B8-A77D-14DC04937D43}">
          <x14:formula1>
            <xm:f>Listas!$B$3:$B$5</xm:f>
          </x14:formula1>
          <xm:sqref>O28:Q28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D9ECBA-10A7-4A6B-9366-CC3D94368E1B}">
  <sheetPr>
    <tabColor rgb="FF00B0F0"/>
  </sheetPr>
  <dimension ref="A1:Z100"/>
  <sheetViews>
    <sheetView showGridLines="0" tabSelected="1" topLeftCell="A19" zoomScale="90" zoomScaleNormal="90" workbookViewId="0">
      <selection activeCell="B1" sqref="B1:Q1"/>
    </sheetView>
  </sheetViews>
  <sheetFormatPr baseColWidth="10" defaultColWidth="10.7109375" defaultRowHeight="12.75" x14ac:dyDescent="0.2"/>
  <cols>
    <col min="1" max="1" width="4.28515625" style="86" customWidth="1"/>
    <col min="2" max="2" width="3.140625" style="86" customWidth="1"/>
    <col min="3" max="3" width="16.28515625" style="86" customWidth="1"/>
    <col min="4" max="4" width="8.140625" style="90" customWidth="1"/>
    <col min="5" max="5" width="19.5703125" style="86" customWidth="1"/>
    <col min="6" max="6" width="18.5703125" style="86" customWidth="1"/>
    <col min="7" max="7" width="20.5703125" style="86" customWidth="1"/>
    <col min="8" max="8" width="17.42578125" style="86" customWidth="1"/>
    <col min="9" max="9" width="18.5703125" style="86" customWidth="1"/>
    <col min="10" max="10" width="14.28515625" style="86" customWidth="1"/>
    <col min="11" max="11" width="7.5703125" style="86" customWidth="1"/>
    <col min="12" max="12" width="12.7109375" style="86" customWidth="1"/>
    <col min="13" max="13" width="8.85546875" style="86" customWidth="1"/>
    <col min="14" max="14" width="10.42578125" style="86" customWidth="1"/>
    <col min="15" max="15" width="7.85546875" style="86" customWidth="1"/>
    <col min="16" max="16" width="11" style="86" customWidth="1"/>
    <col min="17" max="25" width="7" style="86" customWidth="1"/>
    <col min="26" max="16384" width="10.7109375" style="86"/>
  </cols>
  <sheetData>
    <row r="1" spans="1:21" s="69" customFormat="1" ht="100.5" customHeight="1" thickBot="1" x14ac:dyDescent="0.25">
      <c r="A1" s="134"/>
      <c r="B1" s="581"/>
      <c r="C1" s="582"/>
      <c r="D1" s="582"/>
      <c r="E1" s="582"/>
      <c r="F1" s="582"/>
      <c r="G1" s="582"/>
      <c r="H1" s="582"/>
      <c r="I1" s="582"/>
      <c r="J1" s="582"/>
      <c r="K1" s="582"/>
      <c r="L1" s="582"/>
      <c r="M1" s="582"/>
      <c r="N1" s="582"/>
      <c r="O1" s="582"/>
      <c r="P1" s="582"/>
      <c r="Q1" s="583"/>
      <c r="R1" s="107"/>
      <c r="S1" s="135"/>
      <c r="T1" s="135"/>
      <c r="U1" s="135"/>
    </row>
    <row r="2" spans="1:21" s="70" customFormat="1" ht="13.5" thickBot="1" x14ac:dyDescent="0.25">
      <c r="A2" s="136"/>
      <c r="B2" s="584">
        <f>'[1]Datos Generales'!C5</f>
        <v>0</v>
      </c>
      <c r="C2" s="585"/>
      <c r="D2" s="585"/>
      <c r="E2" s="585"/>
      <c r="F2" s="585"/>
      <c r="G2" s="585"/>
      <c r="H2" s="585"/>
      <c r="I2" s="585"/>
      <c r="J2" s="585"/>
      <c r="K2" s="585"/>
      <c r="L2" s="585"/>
      <c r="M2" s="585"/>
      <c r="N2" s="585"/>
      <c r="O2" s="585"/>
      <c r="P2" s="585"/>
      <c r="Q2" s="586"/>
      <c r="R2" s="86"/>
    </row>
    <row r="3" spans="1:21" s="70" customFormat="1" ht="13.5" thickBot="1" x14ac:dyDescent="0.25">
      <c r="A3" s="136"/>
      <c r="B3" s="587" t="s">
        <v>220</v>
      </c>
      <c r="C3" s="588"/>
      <c r="D3" s="588"/>
      <c r="E3" s="588"/>
      <c r="F3" s="588"/>
      <c r="G3" s="588"/>
      <c r="H3" s="588"/>
      <c r="I3" s="588"/>
      <c r="J3" s="588"/>
      <c r="K3" s="588"/>
      <c r="L3" s="588"/>
      <c r="M3" s="588"/>
      <c r="N3" s="588"/>
      <c r="O3" s="588"/>
      <c r="P3" s="588"/>
      <c r="Q3" s="589"/>
      <c r="R3" s="86"/>
    </row>
    <row r="4" spans="1:21" s="70" customFormat="1" ht="13.5" thickBot="1" x14ac:dyDescent="0.25">
      <c r="A4" s="136"/>
      <c r="B4" s="590" t="s">
        <v>221</v>
      </c>
      <c r="C4" s="591"/>
      <c r="D4" s="591"/>
      <c r="E4" s="591"/>
      <c r="F4" s="592">
        <f>'[1]Datos Generales'!C6</f>
        <v>0</v>
      </c>
      <c r="G4" s="592"/>
      <c r="H4" s="592"/>
      <c r="I4" s="592"/>
      <c r="J4" s="592"/>
      <c r="K4" s="592"/>
      <c r="L4" s="592"/>
      <c r="M4" s="593"/>
      <c r="N4" s="593"/>
      <c r="O4" s="593"/>
      <c r="P4" s="593"/>
      <c r="Q4" s="594"/>
      <c r="R4" s="86"/>
    </row>
    <row r="5" spans="1:21" ht="16.5" customHeight="1" thickBot="1" x14ac:dyDescent="0.25">
      <c r="A5" s="137"/>
      <c r="B5" s="595" t="s">
        <v>293</v>
      </c>
      <c r="C5" s="588"/>
      <c r="D5" s="588"/>
      <c r="E5" s="588"/>
      <c r="F5" s="588"/>
      <c r="G5" s="588"/>
      <c r="H5" s="588"/>
      <c r="I5" s="588"/>
      <c r="J5" s="588"/>
      <c r="K5" s="588"/>
      <c r="L5" s="588"/>
      <c r="M5" s="588"/>
      <c r="N5" s="588"/>
      <c r="O5" s="588"/>
      <c r="P5" s="588"/>
      <c r="Q5" s="589"/>
    </row>
    <row r="6" spans="1:21" x14ac:dyDescent="0.2">
      <c r="A6" s="137"/>
      <c r="C6" s="138" t="s">
        <v>222</v>
      </c>
      <c r="D6" s="139"/>
      <c r="E6" s="130"/>
      <c r="F6" s="87"/>
      <c r="G6" s="130" t="s">
        <v>223</v>
      </c>
      <c r="H6" s="130"/>
      <c r="I6" s="130"/>
      <c r="J6" s="130"/>
      <c r="K6" s="130"/>
      <c r="L6" s="130"/>
    </row>
    <row r="7" spans="1:21" x14ac:dyDescent="0.2">
      <c r="A7" s="137"/>
      <c r="C7" s="138"/>
      <c r="D7" s="140"/>
      <c r="E7" s="130"/>
      <c r="F7" s="88"/>
      <c r="G7" s="130" t="s">
        <v>224</v>
      </c>
      <c r="H7" s="130"/>
      <c r="I7" s="130"/>
      <c r="J7" s="130"/>
      <c r="K7" s="130"/>
      <c r="L7" s="130"/>
    </row>
    <row r="8" spans="1:21" x14ac:dyDescent="0.2">
      <c r="A8" s="137"/>
      <c r="C8" s="141"/>
      <c r="D8" s="142"/>
      <c r="E8" s="143"/>
      <c r="F8" s="89"/>
      <c r="G8" s="130" t="s">
        <v>225</v>
      </c>
      <c r="H8" s="130"/>
      <c r="I8" s="130"/>
      <c r="J8" s="130"/>
      <c r="K8" s="130"/>
      <c r="L8" s="130"/>
    </row>
    <row r="9" spans="1:21" x14ac:dyDescent="0.2">
      <c r="A9" s="137"/>
      <c r="C9" s="144" t="s">
        <v>226</v>
      </c>
      <c r="E9" s="130"/>
      <c r="F9" s="130"/>
      <c r="G9" s="130"/>
      <c r="H9" s="130"/>
      <c r="I9" s="130"/>
      <c r="J9" s="130"/>
      <c r="K9" s="130"/>
      <c r="L9" s="130"/>
    </row>
    <row r="10" spans="1:21" ht="13.5" thickBot="1" x14ac:dyDescent="0.25">
      <c r="A10" s="137"/>
      <c r="C10" s="144"/>
      <c r="E10" s="130"/>
      <c r="F10" s="130"/>
      <c r="G10" s="130"/>
      <c r="H10" s="130"/>
      <c r="I10" s="130"/>
      <c r="J10" s="130"/>
      <c r="K10" s="130"/>
      <c r="L10" s="130"/>
    </row>
    <row r="11" spans="1:21" ht="13.5" thickBot="1" x14ac:dyDescent="0.25">
      <c r="A11" s="137"/>
      <c r="C11" s="91"/>
      <c r="D11" s="530"/>
      <c r="E11" s="530"/>
      <c r="F11" s="92"/>
      <c r="G11" s="92"/>
      <c r="H11" s="92"/>
      <c r="I11" s="92"/>
      <c r="J11" s="92"/>
      <c r="K11" s="92"/>
      <c r="L11" s="92"/>
      <c r="M11" s="92"/>
      <c r="N11" s="92"/>
      <c r="O11" s="92"/>
      <c r="P11" s="92"/>
      <c r="Q11" s="93"/>
    </row>
    <row r="12" spans="1:21" ht="13.5" thickBot="1" x14ac:dyDescent="0.25">
      <c r="A12" s="137"/>
      <c r="C12" s="94"/>
      <c r="D12" s="139"/>
      <c r="E12" s="145"/>
      <c r="G12" s="141" t="s">
        <v>149</v>
      </c>
      <c r="H12" s="78">
        <v>1</v>
      </c>
      <c r="I12" s="95" t="str">
        <f>+IF(H13="NO APLICA","NO APLICA",IF(H14="NO SE REPORTA","SIN INFORMACION",+G76))</f>
        <v>SIN INFORMACION</v>
      </c>
      <c r="J12" s="79">
        <v>2</v>
      </c>
      <c r="K12" s="96" t="str">
        <f>+IF(J13="NO APLICA","NO APLICA",IF(J14="NO SE REPORTA","SIN INFORMACION",+H76))</f>
        <v>NO APLICA</v>
      </c>
      <c r="L12" s="79">
        <v>3</v>
      </c>
      <c r="M12" s="96" t="str">
        <f>+IF(L13="NO APLICA","NO APLICA",IF(L14="NO SE REPORTA","SIN INFORMACION",+I76))</f>
        <v>NO APLICA</v>
      </c>
      <c r="N12" s="79">
        <v>4</v>
      </c>
      <c r="O12" s="97" t="str">
        <f>+IF(N13="NO APLICA","NO APLICA",IF(N14="NO SE REPORTA","SIN INFORMACION",+J76))</f>
        <v>NO APLICA</v>
      </c>
      <c r="P12" s="145"/>
      <c r="Q12" s="98"/>
    </row>
    <row r="13" spans="1:21" x14ac:dyDescent="0.2">
      <c r="A13" s="137"/>
      <c r="C13" s="94"/>
      <c r="D13" s="138"/>
      <c r="E13" s="138"/>
      <c r="G13" s="146" t="s">
        <v>227</v>
      </c>
      <c r="H13" s="71" t="s">
        <v>294</v>
      </c>
      <c r="I13" s="80" t="str">
        <f>+IF(H13="NO APLICA","ESCRIBA EL NÚMERO DEL ACUERDO DEL CONSEJO DIRECTIVO EN EL CUAL DECIDE LA NO PROCEDENCIA DE LA APLICACIÓN DEL INDICADOR",IF(H14="NO SE REPORTA","      ESCRIBA EL NÚMERO DEL ACUERDO DEL CONSEJO DIRECTIVO EN LA CUAL SE APRUEBA LA AGENDA DE IMPLEMENTACION DEL INDICADOR",""))</f>
        <v xml:space="preserve">      ESCRIBA EL NÚMERO DEL ACUERDO DEL CONSEJO DIRECTIVO EN LA CUAL SE APRUEBA LA AGENDA DE IMPLEMENTACION DEL INDICADOR</v>
      </c>
      <c r="J13" s="71" t="s">
        <v>228</v>
      </c>
      <c r="K13" s="80" t="str">
        <f>+IF(J13="NO APLICA","ESCRIBA EL NÚMERO DEL ACUERDO DEL CONSEJO DIRECTIVO EN EL CUAL DECIDE LA NO PROCEDENCIA DE LA APLICACIÓN DEL INDICADOR",IF(J14="NO SE REPORTA","      ESCRIBA EL NÚMERO DEL ACUERDO DEL CONSEJO DIRECTIVO EN LA CUAL SE APRUEBA LA AGENDA DE IMPLEMENTACION DEL INDICADOR",""))</f>
        <v>ESCRIBA EL NÚMERO DEL ACUERDO DEL CONSEJO DIRECTIVO EN EL CUAL DECIDE LA NO PROCEDENCIA DE LA APLICACIÓN DEL INDICADOR</v>
      </c>
      <c r="L13" s="71" t="s">
        <v>228</v>
      </c>
      <c r="M13" s="80" t="str">
        <f>+IF(L13="NO APLICA","ESCRIBA EL NÚMERO DEL ACUERDO DEL CONSEJO DIRECTIVO EN EL CUAL DECIDE LA NO PROCEDENCIA DE LA APLICACIÓN DEL INDICADOR",IF(L14="NO SE REPORTA","      ESCRIBA EL NÚMERO DEL ACUERDO DEL CONSEJO DIRECTIVO EN LA CUAL SE APRUEBA LA AGENDA DE IMPLEMENTACION DEL INDICADOR",""))</f>
        <v>ESCRIBA EL NÚMERO DEL ACUERDO DEL CONSEJO DIRECTIVO EN EL CUAL DECIDE LA NO PROCEDENCIA DE LA APLICACIÓN DEL INDICADOR</v>
      </c>
      <c r="N13" s="71" t="s">
        <v>228</v>
      </c>
      <c r="O13" s="80" t="str">
        <f>+IF(N13="NO APLICA","ESCRIBA EL NÚMERO DEL ACUERDO DEL CONSEJO DIRECTIVO EN EL CUAL DECIDE LA NO PROCEDENCIA DE LA APLICACIÓN DEL INDICADOR",IF(N14="NO SE REPORTA","      ESCRIBA EL NÚMERO DEL ACUERDO DEL CONSEJO DIRECTIVO EN LA CUAL SE APRUEBA LA AGENDA DE IMPLEMENTACION DEL INDICADOR",""))</f>
        <v>ESCRIBA EL NÚMERO DEL ACUERDO DEL CONSEJO DIRECTIVO EN EL CUAL DECIDE LA NO PROCEDENCIA DE LA APLICACIÓN DEL INDICADOR</v>
      </c>
      <c r="P13" s="138"/>
      <c r="Q13" s="99"/>
    </row>
    <row r="14" spans="1:21" x14ac:dyDescent="0.2">
      <c r="A14" s="137"/>
      <c r="C14" s="94"/>
      <c r="D14" s="139"/>
      <c r="E14" s="145"/>
      <c r="G14" s="146" t="s">
        <v>229</v>
      </c>
      <c r="H14" s="72" t="s">
        <v>230</v>
      </c>
      <c r="I14" s="81"/>
      <c r="J14" s="72" t="s">
        <v>230</v>
      </c>
      <c r="K14" s="81"/>
      <c r="L14" s="72" t="s">
        <v>230</v>
      </c>
      <c r="M14" s="81"/>
      <c r="N14" s="72" t="s">
        <v>230</v>
      </c>
      <c r="O14" s="81"/>
      <c r="P14" s="145"/>
      <c r="Q14" s="98"/>
    </row>
    <row r="15" spans="1:21" x14ac:dyDescent="0.2">
      <c r="A15" s="137"/>
      <c r="C15" s="94"/>
      <c r="D15" s="147"/>
      <c r="E15" s="145"/>
      <c r="G15" s="146"/>
      <c r="H15" s="82"/>
      <c r="I15" s="83"/>
      <c r="J15" s="83"/>
      <c r="K15" s="83"/>
      <c r="L15" s="83"/>
      <c r="M15" s="83"/>
      <c r="N15" s="83"/>
      <c r="O15" s="84"/>
      <c r="P15" s="145"/>
      <c r="Q15" s="98"/>
    </row>
    <row r="16" spans="1:21" ht="24" customHeight="1" thickBot="1" x14ac:dyDescent="0.25">
      <c r="A16" s="137"/>
      <c r="C16" s="100"/>
      <c r="D16" s="139"/>
      <c r="E16" s="145"/>
      <c r="G16" s="146" t="s">
        <v>231</v>
      </c>
      <c r="H16" s="533"/>
      <c r="I16" s="534"/>
      <c r="J16" s="534"/>
      <c r="K16" s="534"/>
      <c r="L16" s="534"/>
      <c r="M16" s="534"/>
      <c r="N16" s="534"/>
      <c r="O16" s="535"/>
      <c r="P16" s="145"/>
      <c r="Q16" s="98"/>
    </row>
    <row r="17" spans="1:20" ht="13.5" thickBot="1" x14ac:dyDescent="0.25">
      <c r="A17" s="137"/>
      <c r="C17" s="101"/>
      <c r="D17" s="102"/>
      <c r="E17" s="103"/>
      <c r="F17" s="104"/>
      <c r="G17" s="85"/>
      <c r="H17" s="85"/>
      <c r="I17" s="85"/>
      <c r="J17" s="85"/>
      <c r="K17" s="85"/>
      <c r="L17" s="85"/>
      <c r="M17" s="85"/>
      <c r="N17" s="85"/>
      <c r="O17" s="103"/>
      <c r="P17" s="103"/>
      <c r="Q17" s="105"/>
    </row>
    <row r="18" spans="1:20" x14ac:dyDescent="0.2">
      <c r="A18" s="137"/>
      <c r="C18" s="144"/>
      <c r="E18" s="130"/>
      <c r="F18" s="130"/>
      <c r="G18" s="130"/>
      <c r="H18" s="130"/>
      <c r="I18" s="130"/>
      <c r="J18" s="130"/>
      <c r="K18" s="130"/>
      <c r="L18" s="130"/>
    </row>
    <row r="19" spans="1:20" x14ac:dyDescent="0.2">
      <c r="A19" s="137"/>
      <c r="C19" s="144"/>
      <c r="E19" s="130"/>
      <c r="F19" s="130"/>
      <c r="G19" s="130"/>
      <c r="H19" s="130"/>
      <c r="I19" s="130"/>
      <c r="J19" s="130"/>
      <c r="K19" s="130"/>
      <c r="L19" s="130"/>
    </row>
    <row r="20" spans="1:20" ht="6.95" customHeight="1" thickBot="1" x14ac:dyDescent="0.25">
      <c r="A20" s="137"/>
      <c r="C20" s="144"/>
      <c r="E20" s="130"/>
      <c r="F20" s="130"/>
      <c r="G20" s="130"/>
      <c r="H20" s="130"/>
      <c r="I20" s="130"/>
      <c r="J20" s="130"/>
      <c r="K20" s="130"/>
      <c r="L20" s="130"/>
    </row>
    <row r="21" spans="1:20" ht="15" customHeight="1" x14ac:dyDescent="0.2">
      <c r="A21" s="137"/>
      <c r="C21" s="506" t="s">
        <v>232</v>
      </c>
      <c r="D21" s="106"/>
      <c r="E21" s="107"/>
      <c r="F21" s="107"/>
      <c r="G21" s="107"/>
      <c r="H21" s="107"/>
      <c r="I21" s="107"/>
      <c r="J21" s="107"/>
      <c r="K21" s="107"/>
      <c r="L21" s="107"/>
      <c r="M21" s="107"/>
      <c r="N21" s="107"/>
      <c r="O21" s="107"/>
      <c r="P21" s="107"/>
      <c r="Q21" s="107"/>
      <c r="R21" s="107"/>
      <c r="S21" s="107"/>
      <c r="T21" s="107"/>
    </row>
    <row r="22" spans="1:20" ht="34.5" customHeight="1" x14ac:dyDescent="0.2">
      <c r="A22" s="137"/>
      <c r="C22" s="507"/>
      <c r="D22" s="131"/>
      <c r="E22" s="536" t="s">
        <v>233</v>
      </c>
      <c r="F22" s="536"/>
      <c r="G22" s="536"/>
      <c r="H22" s="536"/>
      <c r="I22" s="536"/>
      <c r="J22" s="536"/>
      <c r="K22" s="536"/>
      <c r="L22" s="536"/>
    </row>
    <row r="23" spans="1:20" ht="48" customHeight="1" x14ac:dyDescent="0.2">
      <c r="A23" s="137"/>
      <c r="C23" s="507"/>
      <c r="D23" s="131"/>
      <c r="E23" s="537" t="s">
        <v>234</v>
      </c>
      <c r="F23" s="538"/>
      <c r="G23" s="108"/>
      <c r="H23" s="148"/>
      <c r="I23" s="554"/>
      <c r="J23" s="554"/>
      <c r="K23" s="150"/>
      <c r="L23" s="148"/>
    </row>
    <row r="24" spans="1:20" ht="26.25" customHeight="1" x14ac:dyDescent="0.2">
      <c r="A24" s="137"/>
      <c r="C24" s="507"/>
      <c r="D24" s="131"/>
      <c r="E24" s="537" t="s">
        <v>235</v>
      </c>
      <c r="F24" s="538"/>
      <c r="G24" s="108"/>
      <c r="H24" s="148"/>
      <c r="I24" s="554"/>
      <c r="J24" s="554"/>
      <c r="K24" s="150"/>
      <c r="L24" s="148"/>
    </row>
    <row r="25" spans="1:20" ht="26.25" customHeight="1" x14ac:dyDescent="0.2">
      <c r="A25" s="137"/>
      <c r="C25" s="507"/>
      <c r="D25" s="131"/>
      <c r="E25" s="537" t="s">
        <v>236</v>
      </c>
      <c r="F25" s="538"/>
      <c r="G25" s="108"/>
      <c r="H25" s="148"/>
      <c r="I25" s="554"/>
      <c r="J25" s="554"/>
      <c r="K25" s="150"/>
      <c r="L25" s="148"/>
    </row>
    <row r="26" spans="1:20" ht="34.5" customHeight="1" x14ac:dyDescent="0.2">
      <c r="A26" s="137"/>
      <c r="C26" s="507"/>
      <c r="D26" s="131"/>
      <c r="E26" s="537" t="s">
        <v>237</v>
      </c>
      <c r="F26" s="538"/>
      <c r="G26" s="108"/>
      <c r="H26" s="148"/>
      <c r="I26" s="554"/>
      <c r="J26" s="554"/>
      <c r="K26" s="150"/>
      <c r="L26" s="148"/>
    </row>
    <row r="27" spans="1:20" ht="34.5" customHeight="1" x14ac:dyDescent="0.2">
      <c r="A27" s="137"/>
      <c r="C27" s="507"/>
      <c r="D27" s="131"/>
      <c r="E27" s="556" t="s">
        <v>238</v>
      </c>
      <c r="F27" s="557"/>
      <c r="G27" s="108"/>
      <c r="H27" s="148"/>
      <c r="I27" s="149"/>
      <c r="J27" s="149"/>
      <c r="K27" s="150"/>
      <c r="L27" s="148"/>
    </row>
    <row r="28" spans="1:20" ht="15" customHeight="1" x14ac:dyDescent="0.2">
      <c r="A28" s="137"/>
      <c r="C28" s="507"/>
      <c r="D28" s="131"/>
      <c r="E28" s="539"/>
      <c r="F28" s="539"/>
      <c r="G28" s="539"/>
      <c r="H28" s="148"/>
      <c r="I28" s="554"/>
      <c r="J28" s="554"/>
      <c r="K28" s="150"/>
      <c r="L28" s="148"/>
    </row>
    <row r="29" spans="1:20" ht="15" customHeight="1" x14ac:dyDescent="0.2">
      <c r="A29" s="137"/>
      <c r="C29" s="507"/>
      <c r="D29" s="131"/>
      <c r="E29" s="540" t="s">
        <v>239</v>
      </c>
      <c r="F29" s="540"/>
      <c r="G29" s="540"/>
      <c r="H29" s="540"/>
      <c r="I29" s="540"/>
      <c r="J29" s="540"/>
      <c r="K29" s="540"/>
      <c r="L29" s="540"/>
      <c r="M29" s="540"/>
      <c r="N29" s="540"/>
      <c r="O29" s="540"/>
      <c r="P29" s="540"/>
      <c r="Q29" s="540"/>
    </row>
    <row r="30" spans="1:20" ht="15" customHeight="1" x14ac:dyDescent="0.2">
      <c r="A30" s="137"/>
      <c r="C30" s="507"/>
      <c r="D30" s="131"/>
      <c r="E30" s="148"/>
      <c r="F30" s="148"/>
      <c r="G30" s="148"/>
      <c r="H30" s="148"/>
      <c r="I30" s="148"/>
      <c r="J30" s="148"/>
      <c r="K30" s="148"/>
      <c r="L30" s="148"/>
    </row>
    <row r="31" spans="1:20" ht="79.5" customHeight="1" x14ac:dyDescent="0.2">
      <c r="A31" s="137"/>
      <c r="C31" s="507"/>
      <c r="D31" s="131"/>
      <c r="E31" s="109" t="s">
        <v>241</v>
      </c>
      <c r="F31" s="109" t="s">
        <v>240</v>
      </c>
      <c r="G31" s="109" t="s">
        <v>242</v>
      </c>
      <c r="H31" s="109" t="s">
        <v>243</v>
      </c>
      <c r="I31" s="109" t="s">
        <v>244</v>
      </c>
      <c r="J31" s="109" t="s">
        <v>245</v>
      </c>
      <c r="K31" s="109" t="s">
        <v>246</v>
      </c>
      <c r="L31" s="109" t="s">
        <v>283</v>
      </c>
      <c r="M31" s="109" t="s">
        <v>247</v>
      </c>
      <c r="N31" s="110" t="s">
        <v>248</v>
      </c>
      <c r="O31" s="110" t="s">
        <v>249</v>
      </c>
      <c r="P31" s="110" t="s">
        <v>250</v>
      </c>
      <c r="Q31" s="109" t="s">
        <v>251</v>
      </c>
      <c r="R31" s="133"/>
    </row>
    <row r="32" spans="1:20" ht="18" customHeight="1" x14ac:dyDescent="0.2">
      <c r="A32" s="137"/>
      <c r="C32" s="507"/>
      <c r="D32" s="131"/>
      <c r="E32" s="111"/>
      <c r="F32" s="161"/>
      <c r="G32" s="111"/>
      <c r="H32" s="111"/>
      <c r="I32" s="111"/>
      <c r="J32" s="111"/>
      <c r="K32" s="111"/>
      <c r="L32" s="160"/>
      <c r="M32" s="111"/>
      <c r="N32" s="112"/>
      <c r="O32" s="113"/>
      <c r="P32" s="112"/>
      <c r="Q32" s="111"/>
    </row>
    <row r="33" spans="1:26" ht="15" customHeight="1" x14ac:dyDescent="0.2">
      <c r="A33" s="137"/>
      <c r="C33" s="507"/>
      <c r="D33" s="131"/>
      <c r="E33" s="111"/>
      <c r="F33" s="111"/>
      <c r="G33" s="111"/>
      <c r="H33" s="111"/>
      <c r="I33" s="111"/>
      <c r="J33" s="111"/>
      <c r="K33" s="111"/>
      <c r="L33" s="160"/>
      <c r="M33" s="111"/>
      <c r="N33" s="112"/>
      <c r="O33" s="113"/>
      <c r="P33" s="112"/>
      <c r="Q33" s="111"/>
    </row>
    <row r="34" spans="1:26" ht="15" customHeight="1" x14ac:dyDescent="0.2">
      <c r="A34" s="137"/>
      <c r="C34" s="507"/>
      <c r="D34" s="131"/>
      <c r="E34" s="111"/>
      <c r="F34" s="111"/>
      <c r="G34" s="111"/>
      <c r="H34" s="111"/>
      <c r="I34" s="111"/>
      <c r="J34" s="111"/>
      <c r="K34" s="111"/>
      <c r="L34" s="160"/>
      <c r="M34" s="111"/>
      <c r="N34" s="112"/>
      <c r="O34" s="113"/>
      <c r="P34" s="112"/>
      <c r="Q34" s="111"/>
    </row>
    <row r="35" spans="1:26" ht="15" customHeight="1" x14ac:dyDescent="0.2">
      <c r="A35" s="137"/>
      <c r="C35" s="507"/>
      <c r="D35" s="131"/>
      <c r="E35" s="111"/>
      <c r="F35" s="111"/>
      <c r="G35" s="111"/>
      <c r="H35" s="111"/>
      <c r="I35" s="111"/>
      <c r="J35" s="111"/>
      <c r="K35" s="111"/>
      <c r="L35" s="160"/>
      <c r="M35" s="111"/>
      <c r="N35" s="112"/>
      <c r="O35" s="113"/>
      <c r="P35" s="112"/>
      <c r="Q35" s="111"/>
    </row>
    <row r="36" spans="1:26" ht="15" customHeight="1" x14ac:dyDescent="0.2">
      <c r="A36" s="137"/>
      <c r="C36" s="507"/>
      <c r="D36" s="131"/>
      <c r="E36" s="111"/>
      <c r="F36" s="111"/>
      <c r="G36" s="111"/>
      <c r="H36" s="111"/>
      <c r="I36" s="111"/>
      <c r="J36" s="111"/>
      <c r="K36" s="111"/>
      <c r="L36" s="160"/>
      <c r="M36" s="111"/>
      <c r="N36" s="112"/>
      <c r="O36" s="113"/>
      <c r="P36" s="112"/>
      <c r="Q36" s="111"/>
    </row>
    <row r="37" spans="1:26" ht="15" customHeight="1" x14ac:dyDescent="0.2">
      <c r="A37" s="137"/>
      <c r="C37" s="507"/>
      <c r="D37" s="131"/>
      <c r="E37" s="111"/>
      <c r="F37" s="111"/>
      <c r="G37" s="111"/>
      <c r="H37" s="111"/>
      <c r="I37" s="111"/>
      <c r="J37" s="111"/>
      <c r="K37" s="111"/>
      <c r="L37" s="160"/>
      <c r="M37" s="111"/>
      <c r="N37" s="112"/>
      <c r="O37" s="113"/>
      <c r="P37" s="112"/>
      <c r="Q37" s="111"/>
    </row>
    <row r="38" spans="1:26" ht="15" customHeight="1" x14ac:dyDescent="0.2">
      <c r="A38" s="137"/>
      <c r="C38" s="507"/>
      <c r="D38" s="131"/>
      <c r="E38" s="111"/>
      <c r="F38" s="111"/>
      <c r="G38" s="111"/>
      <c r="H38" s="111"/>
      <c r="I38" s="111"/>
      <c r="J38" s="111"/>
      <c r="K38" s="111"/>
      <c r="L38" s="160"/>
      <c r="M38" s="111"/>
      <c r="N38" s="112"/>
      <c r="O38" s="113"/>
      <c r="P38" s="112"/>
      <c r="Q38" s="111"/>
    </row>
    <row r="39" spans="1:26" ht="83.25" customHeight="1" x14ac:dyDescent="0.2">
      <c r="A39" s="137"/>
      <c r="C39" s="507"/>
      <c r="D39" s="131"/>
      <c r="E39" s="541" t="s">
        <v>252</v>
      </c>
      <c r="F39" s="541"/>
      <c r="G39" s="541"/>
      <c r="H39" s="541"/>
      <c r="I39" s="541"/>
      <c r="J39" s="541"/>
      <c r="K39" s="541"/>
      <c r="L39" s="541"/>
      <c r="M39" s="541"/>
      <c r="N39" s="541"/>
      <c r="O39" s="541"/>
      <c r="P39" s="541"/>
      <c r="Q39" s="541"/>
    </row>
    <row r="40" spans="1:26" ht="15" customHeight="1" x14ac:dyDescent="0.2">
      <c r="A40" s="137"/>
      <c r="C40" s="507"/>
      <c r="D40" s="131"/>
      <c r="E40" s="147"/>
      <c r="F40" s="147"/>
      <c r="H40" s="147"/>
      <c r="I40" s="147"/>
      <c r="J40" s="147"/>
      <c r="K40" s="147"/>
      <c r="L40" s="147"/>
    </row>
    <row r="41" spans="1:26" ht="15.75" customHeight="1" x14ac:dyDescent="0.2">
      <c r="A41" s="137"/>
      <c r="C41" s="507"/>
      <c r="E41" s="540" t="s">
        <v>253</v>
      </c>
      <c r="F41" s="540"/>
      <c r="G41" s="540"/>
      <c r="H41" s="540"/>
      <c r="I41" s="540"/>
      <c r="J41" s="540"/>
      <c r="K41" s="540"/>
      <c r="L41" s="148"/>
      <c r="M41" s="148"/>
    </row>
    <row r="42" spans="1:26" ht="15.75" customHeight="1" x14ac:dyDescent="0.2">
      <c r="A42" s="137"/>
      <c r="C42" s="507"/>
      <c r="E42" s="151"/>
      <c r="F42" s="151"/>
      <c r="G42" s="151"/>
      <c r="H42" s="151"/>
      <c r="I42" s="151"/>
      <c r="J42" s="151"/>
      <c r="K42" s="151"/>
      <c r="L42" s="148"/>
      <c r="M42" s="148"/>
    </row>
    <row r="43" spans="1:26" ht="15.75" customHeight="1" x14ac:dyDescent="0.2">
      <c r="A43" s="137"/>
      <c r="C43" s="507"/>
      <c r="E43" s="151"/>
      <c r="F43" s="151"/>
      <c r="G43" s="151"/>
      <c r="H43" s="151"/>
      <c r="I43" s="151"/>
      <c r="J43" s="151"/>
      <c r="K43" s="151"/>
      <c r="L43" s="148"/>
      <c r="M43" s="148"/>
    </row>
    <row r="44" spans="1:26" ht="15.75" customHeight="1" thickBot="1" x14ac:dyDescent="0.25">
      <c r="A44" s="137"/>
      <c r="C44" s="507"/>
      <c r="E44" s="151"/>
      <c r="F44" s="151"/>
      <c r="G44" s="151"/>
      <c r="H44" s="151"/>
      <c r="I44" s="151"/>
      <c r="J44" s="151"/>
      <c r="K44" s="151"/>
      <c r="L44" s="148"/>
      <c r="M44" s="148"/>
      <c r="T44" s="124"/>
      <c r="U44" s="124"/>
      <c r="W44" s="196"/>
      <c r="X44" s="196"/>
    </row>
    <row r="45" spans="1:26" ht="26.25" customHeight="1" thickBot="1" x14ac:dyDescent="0.25">
      <c r="A45" s="137"/>
      <c r="C45" s="507"/>
      <c r="E45" s="498" t="s">
        <v>254</v>
      </c>
      <c r="F45" s="500" t="s">
        <v>255</v>
      </c>
      <c r="G45" s="500" t="s">
        <v>240</v>
      </c>
      <c r="H45" s="502" t="s">
        <v>256</v>
      </c>
      <c r="I45" s="504" t="s">
        <v>283</v>
      </c>
      <c r="J45" s="485" t="s">
        <v>288</v>
      </c>
      <c r="K45" s="486"/>
      <c r="L45" s="486"/>
      <c r="M45" s="571"/>
      <c r="N45" s="486" t="s">
        <v>289</v>
      </c>
      <c r="O45" s="486"/>
      <c r="P45" s="486"/>
      <c r="Q45" s="572"/>
      <c r="R45" s="573" t="s">
        <v>290</v>
      </c>
      <c r="S45" s="486"/>
      <c r="T45" s="486"/>
      <c r="U45" s="571"/>
      <c r="V45" s="568" t="s">
        <v>291</v>
      </c>
      <c r="W45" s="569"/>
      <c r="X45" s="569"/>
      <c r="Y45" s="569"/>
      <c r="Z45" s="570"/>
    </row>
    <row r="46" spans="1:26" ht="15.75" customHeight="1" x14ac:dyDescent="0.2">
      <c r="A46" s="137"/>
      <c r="C46" s="507"/>
      <c r="E46" s="547"/>
      <c r="F46" s="546"/>
      <c r="G46" s="546"/>
      <c r="H46" s="545"/>
      <c r="I46" s="544"/>
      <c r="J46" s="574">
        <v>0.2</v>
      </c>
      <c r="K46" s="575"/>
      <c r="L46" s="575"/>
      <c r="M46" s="576"/>
      <c r="N46" s="575">
        <v>0.4</v>
      </c>
      <c r="O46" s="575"/>
      <c r="P46" s="575"/>
      <c r="Q46" s="577"/>
      <c r="R46" s="578">
        <v>0.4</v>
      </c>
      <c r="S46" s="575"/>
      <c r="T46" s="575"/>
      <c r="U46" s="576"/>
      <c r="V46" s="579" t="s">
        <v>284</v>
      </c>
      <c r="W46" s="566" t="s">
        <v>285</v>
      </c>
      <c r="X46" s="566" t="s">
        <v>286</v>
      </c>
      <c r="Y46" s="566" t="s">
        <v>287</v>
      </c>
      <c r="Z46" s="564" t="s">
        <v>274</v>
      </c>
    </row>
    <row r="47" spans="1:26" ht="23.25" customHeight="1" thickBot="1" x14ac:dyDescent="0.25">
      <c r="A47" s="137"/>
      <c r="C47" s="507"/>
      <c r="E47" s="499"/>
      <c r="F47" s="501"/>
      <c r="G47" s="501"/>
      <c r="H47" s="503"/>
      <c r="I47" s="505"/>
      <c r="J47" s="197" t="s">
        <v>284</v>
      </c>
      <c r="K47" s="198" t="s">
        <v>285</v>
      </c>
      <c r="L47" s="198" t="s">
        <v>286</v>
      </c>
      <c r="M47" s="199" t="s">
        <v>287</v>
      </c>
      <c r="N47" s="200" t="s">
        <v>284</v>
      </c>
      <c r="O47" s="198" t="s">
        <v>285</v>
      </c>
      <c r="P47" s="198" t="s">
        <v>286</v>
      </c>
      <c r="Q47" s="198" t="s">
        <v>287</v>
      </c>
      <c r="R47" s="198" t="s">
        <v>284</v>
      </c>
      <c r="S47" s="198" t="s">
        <v>285</v>
      </c>
      <c r="T47" s="198" t="s">
        <v>286</v>
      </c>
      <c r="U47" s="199" t="s">
        <v>287</v>
      </c>
      <c r="V47" s="580"/>
      <c r="W47" s="567"/>
      <c r="X47" s="567"/>
      <c r="Y47" s="567"/>
      <c r="Z47" s="565"/>
    </row>
    <row r="48" spans="1:26" x14ac:dyDescent="0.2">
      <c r="A48" s="137"/>
      <c r="C48" s="507"/>
      <c r="E48" s="250">
        <v>1</v>
      </c>
      <c r="F48" s="251"/>
      <c r="G48" s="252" t="str">
        <f>IFERROR((VLOOKUP(F48,$E$32:$N$38,2,FALSE)),"")</f>
        <v/>
      </c>
      <c r="H48" s="252" t="str">
        <f>IFERROR((VLOOKUP(F48,$E$32:$N$38,6,FALSE)),"")</f>
        <v/>
      </c>
      <c r="I48" s="253" t="str">
        <f>IFERROR((VLOOKUP(F48,$E$32:$N$38,8,FALSE)),"")</f>
        <v/>
      </c>
      <c r="J48" s="201"/>
      <c r="K48" s="202"/>
      <c r="L48" s="202"/>
      <c r="M48" s="203"/>
      <c r="N48" s="204"/>
      <c r="O48" s="205"/>
      <c r="P48" s="205"/>
      <c r="Q48" s="205"/>
      <c r="R48" s="202"/>
      <c r="S48" s="202"/>
      <c r="T48" s="202"/>
      <c r="U48" s="206"/>
      <c r="V48" s="207">
        <f>+J48+N48+R48</f>
        <v>0</v>
      </c>
      <c r="W48" s="208">
        <f>+K48+O48+S48</f>
        <v>0</v>
      </c>
      <c r="X48" s="208">
        <f t="shared" ref="X48:Y53" si="0">+L48+P48+T48</f>
        <v>0</v>
      </c>
      <c r="Y48" s="209">
        <f t="shared" si="0"/>
        <v>0</v>
      </c>
      <c r="Z48" s="259" t="str">
        <f>IFERROR((IF((SUM(V48:Y48)+I48)&gt;100%,"ERROR",(SUM(V48:Y48)+I48))),"")</f>
        <v/>
      </c>
    </row>
    <row r="49" spans="1:26" x14ac:dyDescent="0.2">
      <c r="A49" s="137"/>
      <c r="C49" s="507"/>
      <c r="E49" s="164">
        <f>+E48+1</f>
        <v>2</v>
      </c>
      <c r="F49" s="114"/>
      <c r="G49" s="162" t="str">
        <f t="shared" ref="G49:G53" si="1">IFERROR((VLOOKUP(F49,$E$32:$N$38,2,FALSE)),"")</f>
        <v/>
      </c>
      <c r="H49" s="162" t="str">
        <f t="shared" ref="H49:H53" si="2">IFERROR((VLOOKUP(F49,$E$32:$N$38,6,FALSE)),"")</f>
        <v/>
      </c>
      <c r="I49" s="254" t="str">
        <f t="shared" ref="I49:I53" si="3">IFERROR((VLOOKUP(F49,$E$32:$N$38,8,FALSE)),"")</f>
        <v/>
      </c>
      <c r="J49" s="201"/>
      <c r="K49" s="202"/>
      <c r="L49" s="202"/>
      <c r="M49" s="203"/>
      <c r="N49" s="204"/>
      <c r="O49" s="205"/>
      <c r="P49" s="205"/>
      <c r="Q49" s="205"/>
      <c r="R49" s="202"/>
      <c r="S49" s="202"/>
      <c r="T49" s="202"/>
      <c r="U49" s="206"/>
      <c r="V49" s="210">
        <f t="shared" ref="V49:W53" si="4">+J49+N49+R49</f>
        <v>0</v>
      </c>
      <c r="W49" s="211">
        <f t="shared" si="4"/>
        <v>0</v>
      </c>
      <c r="X49" s="211">
        <f t="shared" si="0"/>
        <v>0</v>
      </c>
      <c r="Y49" s="212">
        <f t="shared" si="0"/>
        <v>0</v>
      </c>
      <c r="Z49" s="260" t="str">
        <f t="shared" ref="Z49:Z53" si="5">IFERROR((IF((SUM(V49:Y49)+I49)&gt;100%,"ERROR",(SUM(V49:Y49)+I49))),"")</f>
        <v/>
      </c>
    </row>
    <row r="50" spans="1:26" x14ac:dyDescent="0.2">
      <c r="A50" s="137"/>
      <c r="C50" s="507"/>
      <c r="E50" s="164">
        <f t="shared" ref="E50:E53" si="6">+E49+1</f>
        <v>3</v>
      </c>
      <c r="F50" s="114"/>
      <c r="G50" s="162" t="str">
        <f t="shared" si="1"/>
        <v/>
      </c>
      <c r="H50" s="162" t="str">
        <f t="shared" si="2"/>
        <v/>
      </c>
      <c r="I50" s="254" t="str">
        <f t="shared" si="3"/>
        <v/>
      </c>
      <c r="J50" s="201"/>
      <c r="K50" s="202"/>
      <c r="L50" s="202"/>
      <c r="M50" s="203"/>
      <c r="N50" s="204"/>
      <c r="O50" s="205"/>
      <c r="P50" s="205"/>
      <c r="Q50" s="205"/>
      <c r="R50" s="202"/>
      <c r="S50" s="202"/>
      <c r="T50" s="202"/>
      <c r="U50" s="206"/>
      <c r="V50" s="210">
        <f t="shared" si="4"/>
        <v>0</v>
      </c>
      <c r="W50" s="211">
        <f t="shared" si="4"/>
        <v>0</v>
      </c>
      <c r="X50" s="211">
        <f t="shared" si="0"/>
        <v>0</v>
      </c>
      <c r="Y50" s="212">
        <f t="shared" si="0"/>
        <v>0</v>
      </c>
      <c r="Z50" s="260" t="str">
        <f t="shared" si="5"/>
        <v/>
      </c>
    </row>
    <row r="51" spans="1:26" x14ac:dyDescent="0.2">
      <c r="A51" s="137"/>
      <c r="C51" s="507"/>
      <c r="E51" s="164">
        <f t="shared" si="6"/>
        <v>4</v>
      </c>
      <c r="F51" s="114"/>
      <c r="G51" s="162" t="str">
        <f t="shared" si="1"/>
        <v/>
      </c>
      <c r="H51" s="162" t="str">
        <f t="shared" si="2"/>
        <v/>
      </c>
      <c r="I51" s="254" t="str">
        <f t="shared" si="3"/>
        <v/>
      </c>
      <c r="J51" s="201"/>
      <c r="K51" s="202"/>
      <c r="L51" s="202"/>
      <c r="M51" s="203"/>
      <c r="N51" s="204"/>
      <c r="O51" s="205"/>
      <c r="P51" s="205"/>
      <c r="Q51" s="205"/>
      <c r="R51" s="202"/>
      <c r="S51" s="202"/>
      <c r="T51" s="202"/>
      <c r="U51" s="206"/>
      <c r="V51" s="210">
        <f t="shared" si="4"/>
        <v>0</v>
      </c>
      <c r="W51" s="211">
        <f t="shared" si="4"/>
        <v>0</v>
      </c>
      <c r="X51" s="211">
        <f t="shared" si="0"/>
        <v>0</v>
      </c>
      <c r="Y51" s="212">
        <f t="shared" si="0"/>
        <v>0</v>
      </c>
      <c r="Z51" s="260" t="str">
        <f t="shared" si="5"/>
        <v/>
      </c>
    </row>
    <row r="52" spans="1:26" x14ac:dyDescent="0.2">
      <c r="A52" s="137"/>
      <c r="C52" s="507"/>
      <c r="E52" s="164">
        <f t="shared" si="6"/>
        <v>5</v>
      </c>
      <c r="F52" s="114"/>
      <c r="G52" s="162" t="str">
        <f t="shared" si="1"/>
        <v/>
      </c>
      <c r="H52" s="162" t="str">
        <f t="shared" si="2"/>
        <v/>
      </c>
      <c r="I52" s="254" t="str">
        <f t="shared" si="3"/>
        <v/>
      </c>
      <c r="J52" s="201"/>
      <c r="K52" s="202"/>
      <c r="L52" s="202"/>
      <c r="M52" s="203"/>
      <c r="N52" s="204"/>
      <c r="O52" s="205"/>
      <c r="P52" s="205"/>
      <c r="Q52" s="205"/>
      <c r="R52" s="202"/>
      <c r="S52" s="202"/>
      <c r="T52" s="202"/>
      <c r="U52" s="206"/>
      <c r="V52" s="210">
        <f t="shared" si="4"/>
        <v>0</v>
      </c>
      <c r="W52" s="211">
        <f t="shared" si="4"/>
        <v>0</v>
      </c>
      <c r="X52" s="211">
        <f t="shared" si="0"/>
        <v>0</v>
      </c>
      <c r="Y52" s="212">
        <f t="shared" si="0"/>
        <v>0</v>
      </c>
      <c r="Z52" s="260" t="str">
        <f t="shared" si="5"/>
        <v/>
      </c>
    </row>
    <row r="53" spans="1:26" ht="13.5" thickBot="1" x14ac:dyDescent="0.25">
      <c r="A53" s="137"/>
      <c r="C53" s="507"/>
      <c r="E53" s="255">
        <f t="shared" si="6"/>
        <v>6</v>
      </c>
      <c r="F53" s="256"/>
      <c r="G53" s="257" t="str">
        <f t="shared" si="1"/>
        <v/>
      </c>
      <c r="H53" s="257" t="str">
        <f t="shared" si="2"/>
        <v/>
      </c>
      <c r="I53" s="258" t="str">
        <f t="shared" si="3"/>
        <v/>
      </c>
      <c r="J53" s="201"/>
      <c r="K53" s="202"/>
      <c r="L53" s="202"/>
      <c r="M53" s="203"/>
      <c r="N53" s="204"/>
      <c r="O53" s="205"/>
      <c r="P53" s="205"/>
      <c r="Q53" s="205"/>
      <c r="R53" s="202"/>
      <c r="S53" s="202"/>
      <c r="T53" s="202"/>
      <c r="U53" s="206"/>
      <c r="V53" s="213">
        <f t="shared" si="4"/>
        <v>0</v>
      </c>
      <c r="W53" s="214">
        <f t="shared" si="4"/>
        <v>0</v>
      </c>
      <c r="X53" s="214">
        <f t="shared" si="0"/>
        <v>0</v>
      </c>
      <c r="Y53" s="215">
        <f t="shared" si="0"/>
        <v>0</v>
      </c>
      <c r="Z53" s="261" t="str">
        <f t="shared" si="5"/>
        <v/>
      </c>
    </row>
    <row r="54" spans="1:26" ht="13.5" thickBot="1" x14ac:dyDescent="0.25">
      <c r="A54" s="137"/>
      <c r="C54" s="507"/>
      <c r="D54" s="86"/>
      <c r="E54" s="558" t="s">
        <v>261</v>
      </c>
      <c r="F54" s="559"/>
      <c r="G54" s="559"/>
      <c r="H54" s="559"/>
      <c r="I54" s="560"/>
      <c r="J54" s="216" t="str">
        <f>IFERROR((AVERAGE(J48:J53)),"")</f>
        <v/>
      </c>
      <c r="K54" s="217" t="str">
        <f t="shared" ref="K54:U54" si="7">IFERROR((AVERAGE(K48:K53)),"")</f>
        <v/>
      </c>
      <c r="L54" s="217" t="str">
        <f t="shared" si="7"/>
        <v/>
      </c>
      <c r="M54" s="218" t="str">
        <f t="shared" si="7"/>
        <v/>
      </c>
      <c r="N54" s="219" t="str">
        <f t="shared" si="7"/>
        <v/>
      </c>
      <c r="O54" s="220" t="str">
        <f t="shared" si="7"/>
        <v/>
      </c>
      <c r="P54" s="220" t="str">
        <f t="shared" si="7"/>
        <v/>
      </c>
      <c r="Q54" s="220" t="str">
        <f t="shared" si="7"/>
        <v/>
      </c>
      <c r="R54" s="217" t="str">
        <f t="shared" si="7"/>
        <v/>
      </c>
      <c r="S54" s="217" t="str">
        <f t="shared" si="7"/>
        <v/>
      </c>
      <c r="T54" s="217" t="str">
        <f t="shared" si="7"/>
        <v/>
      </c>
      <c r="U54" s="218" t="str">
        <f t="shared" si="7"/>
        <v/>
      </c>
      <c r="V54" s="221" t="str">
        <f>IFERROR(AVERAGEIF(V48:V53,"&gt;0"),"")</f>
        <v/>
      </c>
      <c r="W54" s="222" t="str">
        <f t="shared" ref="W54:Y54" si="8">IFERROR(AVERAGEIF(W48:W53,"&gt;0"),"")</f>
        <v/>
      </c>
      <c r="X54" s="222" t="str">
        <f t="shared" si="8"/>
        <v/>
      </c>
      <c r="Y54" s="223" t="str">
        <f t="shared" si="8"/>
        <v/>
      </c>
    </row>
    <row r="55" spans="1:26" ht="54.75" customHeight="1" x14ac:dyDescent="0.2">
      <c r="A55" s="137"/>
      <c r="C55" s="507"/>
      <c r="E55" s="542" t="s">
        <v>262</v>
      </c>
      <c r="F55" s="542"/>
      <c r="G55" s="542"/>
      <c r="H55" s="542"/>
      <c r="I55" s="542"/>
      <c r="J55" s="543"/>
      <c r="K55" s="543"/>
      <c r="L55" s="543"/>
      <c r="M55" s="152"/>
      <c r="N55" s="152"/>
      <c r="O55" s="152"/>
      <c r="P55" s="152"/>
      <c r="Q55" s="152"/>
      <c r="T55" s="107"/>
      <c r="U55" s="107"/>
    </row>
    <row r="56" spans="1:26" ht="54.75" customHeight="1" x14ac:dyDescent="0.2">
      <c r="A56" s="137"/>
      <c r="C56" s="507"/>
      <c r="D56" s="86"/>
      <c r="E56" s="542"/>
      <c r="F56" s="542"/>
      <c r="G56" s="542"/>
      <c r="H56" s="542"/>
      <c r="I56" s="542"/>
      <c r="J56" s="542"/>
      <c r="K56" s="542"/>
      <c r="L56" s="542"/>
      <c r="M56" s="152"/>
      <c r="N56" s="152"/>
      <c r="O56" s="152"/>
      <c r="P56" s="152"/>
      <c r="Q56" s="152"/>
    </row>
    <row r="57" spans="1:26" ht="15.75" customHeight="1" thickBot="1" x14ac:dyDescent="0.25">
      <c r="A57" s="137"/>
      <c r="C57" s="507"/>
      <c r="E57" s="540" t="s">
        <v>263</v>
      </c>
      <c r="F57" s="540"/>
      <c r="G57" s="540"/>
      <c r="H57" s="540"/>
      <c r="I57" s="540"/>
      <c r="J57" s="540"/>
      <c r="K57" s="540"/>
      <c r="L57" s="130"/>
    </row>
    <row r="58" spans="1:26" ht="25.5" customHeight="1" x14ac:dyDescent="0.2">
      <c r="A58" s="137"/>
      <c r="C58" s="507"/>
      <c r="E58" s="498" t="s">
        <v>254</v>
      </c>
      <c r="F58" s="500" t="s">
        <v>240</v>
      </c>
      <c r="G58" s="500" t="s">
        <v>255</v>
      </c>
      <c r="H58" s="502" t="s">
        <v>256</v>
      </c>
      <c r="I58" s="504" t="s">
        <v>264</v>
      </c>
      <c r="J58" s="495" t="s">
        <v>257</v>
      </c>
      <c r="K58" s="496"/>
      <c r="L58" s="495" t="s">
        <v>258</v>
      </c>
      <c r="M58" s="496"/>
      <c r="N58" s="495" t="s">
        <v>259</v>
      </c>
      <c r="O58" s="497"/>
      <c r="P58" s="497" t="s">
        <v>260</v>
      </c>
      <c r="Q58" s="496"/>
      <c r="R58" s="485" t="s">
        <v>292</v>
      </c>
      <c r="S58" s="486"/>
      <c r="T58" s="486"/>
      <c r="U58" s="486"/>
      <c r="V58" s="487" t="s">
        <v>274</v>
      </c>
      <c r="W58" s="489" t="s">
        <v>249</v>
      </c>
      <c r="X58" s="490"/>
    </row>
    <row r="59" spans="1:26" ht="39.75" customHeight="1" thickBot="1" x14ac:dyDescent="0.25">
      <c r="A59" s="137"/>
      <c r="C59" s="507"/>
      <c r="E59" s="499"/>
      <c r="F59" s="501"/>
      <c r="G59" s="501"/>
      <c r="H59" s="503"/>
      <c r="I59" s="505"/>
      <c r="J59" s="188" t="s">
        <v>265</v>
      </c>
      <c r="K59" s="187" t="s">
        <v>257</v>
      </c>
      <c r="L59" s="188" t="s">
        <v>266</v>
      </c>
      <c r="M59" s="187" t="s">
        <v>258</v>
      </c>
      <c r="N59" s="188" t="s">
        <v>267</v>
      </c>
      <c r="O59" s="189" t="s">
        <v>259</v>
      </c>
      <c r="P59" s="189" t="s">
        <v>268</v>
      </c>
      <c r="Q59" s="187" t="s">
        <v>260</v>
      </c>
      <c r="R59" s="200" t="s">
        <v>284</v>
      </c>
      <c r="S59" s="198" t="s">
        <v>285</v>
      </c>
      <c r="T59" s="198" t="s">
        <v>286</v>
      </c>
      <c r="U59" s="262" t="s">
        <v>287</v>
      </c>
      <c r="V59" s="488"/>
      <c r="W59" s="491"/>
      <c r="X59" s="492"/>
    </row>
    <row r="60" spans="1:26" x14ac:dyDescent="0.2">
      <c r="A60" s="137"/>
      <c r="C60" s="507"/>
      <c r="E60" s="179">
        <v>1</v>
      </c>
      <c r="F60" s="180" t="str">
        <f t="shared" ref="F60:H64" si="9">IF(ISBLANK(F48),"",F48)</f>
        <v/>
      </c>
      <c r="G60" s="180" t="str">
        <f t="shared" si="9"/>
        <v/>
      </c>
      <c r="H60" s="180" t="str">
        <f>IF(ISBLANK(H48),"",H48)</f>
        <v/>
      </c>
      <c r="I60" s="181" t="str">
        <f>+I48</f>
        <v/>
      </c>
      <c r="J60" s="182"/>
      <c r="K60" s="183"/>
      <c r="L60" s="182"/>
      <c r="M60" s="183"/>
      <c r="N60" s="184"/>
      <c r="O60" s="185"/>
      <c r="P60" s="185"/>
      <c r="Q60" s="186"/>
      <c r="R60" s="224">
        <f>+K60+L60</f>
        <v>0</v>
      </c>
      <c r="S60" s="225">
        <f>+M60+N60</f>
        <v>0</v>
      </c>
      <c r="T60" s="225">
        <f>+J61+O60+P60</f>
        <v>0</v>
      </c>
      <c r="U60" s="263">
        <f>+Q60</f>
        <v>0</v>
      </c>
      <c r="V60" s="266" t="str">
        <f>IFERROR((I60+SUM(J60:Q60)),"")</f>
        <v/>
      </c>
      <c r="W60" s="493" t="str">
        <f>IF(V60=100%,"REPORTE","NO APLICA")</f>
        <v>NO APLICA</v>
      </c>
      <c r="X60" s="494"/>
    </row>
    <row r="61" spans="1:26" x14ac:dyDescent="0.2">
      <c r="A61" s="137"/>
      <c r="C61" s="507"/>
      <c r="E61" s="164">
        <f>+E60+1</f>
        <v>2</v>
      </c>
      <c r="F61" s="117" t="str">
        <f t="shared" si="9"/>
        <v/>
      </c>
      <c r="G61" s="117" t="str">
        <f t="shared" si="9"/>
        <v/>
      </c>
      <c r="H61" s="117" t="str">
        <f t="shared" si="9"/>
        <v/>
      </c>
      <c r="I61" s="177" t="str">
        <f>+I49</f>
        <v/>
      </c>
      <c r="J61" s="174"/>
      <c r="K61" s="168"/>
      <c r="L61" s="174"/>
      <c r="M61" s="168"/>
      <c r="N61" s="171"/>
      <c r="O61" s="115"/>
      <c r="P61" s="118"/>
      <c r="Q61" s="168"/>
      <c r="R61" s="226">
        <f>+K61+L61</f>
        <v>0</v>
      </c>
      <c r="S61" s="211">
        <f>+M61+N61</f>
        <v>0</v>
      </c>
      <c r="T61" s="211">
        <f>+J62+O61+P61</f>
        <v>0</v>
      </c>
      <c r="U61" s="264">
        <f>+Q61</f>
        <v>0</v>
      </c>
      <c r="V61" s="266" t="str">
        <f t="shared" ref="V61:V64" si="10">IFERROR((I61+SUM(J61:Q61)),"")</f>
        <v/>
      </c>
      <c r="W61" s="481"/>
      <c r="X61" s="482"/>
    </row>
    <row r="62" spans="1:26" x14ac:dyDescent="0.2">
      <c r="A62" s="137"/>
      <c r="C62" s="507"/>
      <c r="E62" s="163">
        <v>3</v>
      </c>
      <c r="F62" s="117" t="str">
        <f t="shared" si="9"/>
        <v/>
      </c>
      <c r="G62" s="117" t="str">
        <f t="shared" si="9"/>
        <v/>
      </c>
      <c r="H62" s="117" t="str">
        <f t="shared" si="9"/>
        <v/>
      </c>
      <c r="I62" s="177" t="str">
        <f>+I50</f>
        <v/>
      </c>
      <c r="J62" s="174"/>
      <c r="K62" s="168"/>
      <c r="L62" s="174"/>
      <c r="M62" s="168"/>
      <c r="N62" s="171"/>
      <c r="O62" s="115"/>
      <c r="P62" s="118"/>
      <c r="Q62" s="168"/>
      <c r="R62" s="226">
        <f>+K62+L62</f>
        <v>0</v>
      </c>
      <c r="S62" s="211">
        <f>+M62+N62</f>
        <v>0</v>
      </c>
      <c r="T62" s="211">
        <f>+J63+O62+P62</f>
        <v>0</v>
      </c>
      <c r="U62" s="264">
        <f>+Q62</f>
        <v>0</v>
      </c>
      <c r="V62" s="266" t="str">
        <f>IFERROR((I62+SUM(J62:Q62)),"")</f>
        <v/>
      </c>
      <c r="W62" s="481"/>
      <c r="X62" s="482"/>
    </row>
    <row r="63" spans="1:26" x14ac:dyDescent="0.2">
      <c r="A63" s="137"/>
      <c r="C63" s="507"/>
      <c r="E63" s="164">
        <f t="shared" ref="E63" si="11">+E62+1</f>
        <v>4</v>
      </c>
      <c r="F63" s="117" t="str">
        <f t="shared" si="9"/>
        <v/>
      </c>
      <c r="G63" s="117" t="str">
        <f t="shared" si="9"/>
        <v/>
      </c>
      <c r="H63" s="117" t="str">
        <f t="shared" si="9"/>
        <v/>
      </c>
      <c r="I63" s="177" t="str">
        <f>+I51</f>
        <v/>
      </c>
      <c r="J63" s="175"/>
      <c r="K63" s="169"/>
      <c r="L63" s="172"/>
      <c r="M63" s="169"/>
      <c r="N63" s="172"/>
      <c r="O63" s="119"/>
      <c r="P63" s="119"/>
      <c r="Q63" s="169"/>
      <c r="R63" s="226">
        <f>+K63+L63</f>
        <v>0</v>
      </c>
      <c r="S63" s="211">
        <f>+M63+N63</f>
        <v>0</v>
      </c>
      <c r="T63" s="211">
        <f>+J64+O63+P63</f>
        <v>0</v>
      </c>
      <c r="U63" s="264">
        <f>+Q63</f>
        <v>0</v>
      </c>
      <c r="V63" s="266" t="str">
        <f t="shared" si="10"/>
        <v/>
      </c>
      <c r="W63" s="481"/>
      <c r="X63" s="482"/>
    </row>
    <row r="64" spans="1:26" ht="13.5" thickBot="1" x14ac:dyDescent="0.25">
      <c r="A64" s="137"/>
      <c r="C64" s="507"/>
      <c r="E64" s="165">
        <v>5</v>
      </c>
      <c r="F64" s="166" t="str">
        <f t="shared" si="9"/>
        <v/>
      </c>
      <c r="G64" s="166" t="str">
        <f t="shared" si="9"/>
        <v/>
      </c>
      <c r="H64" s="166" t="str">
        <f t="shared" si="9"/>
        <v/>
      </c>
      <c r="I64" s="178" t="str">
        <f>+I52</f>
        <v/>
      </c>
      <c r="J64" s="176"/>
      <c r="K64" s="170"/>
      <c r="L64" s="173"/>
      <c r="M64" s="170"/>
      <c r="N64" s="173"/>
      <c r="O64" s="167"/>
      <c r="P64" s="167"/>
      <c r="Q64" s="170"/>
      <c r="R64" s="227">
        <f>+K64+L64</f>
        <v>0</v>
      </c>
      <c r="S64" s="214">
        <f>+M64+N64</f>
        <v>0</v>
      </c>
      <c r="T64" s="214">
        <f>+J65+O64+P64</f>
        <v>0</v>
      </c>
      <c r="U64" s="265">
        <f>+Q64</f>
        <v>0</v>
      </c>
      <c r="V64" s="267" t="str">
        <f t="shared" si="10"/>
        <v/>
      </c>
      <c r="W64" s="483"/>
      <c r="X64" s="484"/>
    </row>
    <row r="65" spans="1:21" ht="13.5" thickBot="1" x14ac:dyDescent="0.25">
      <c r="A65" s="137"/>
      <c r="C65" s="507"/>
      <c r="E65" s="561" t="s">
        <v>269</v>
      </c>
      <c r="F65" s="562"/>
      <c r="G65" s="562"/>
      <c r="H65" s="562"/>
      <c r="I65" s="563"/>
      <c r="J65" s="192">
        <f>IFERROR(AVERAGE(J60:J64),0)</f>
        <v>0</v>
      </c>
      <c r="K65" s="193">
        <f t="shared" ref="K65:Q65" si="12">IFERROR(AVERAGE(K60:K64),0)</f>
        <v>0</v>
      </c>
      <c r="L65" s="191">
        <f t="shared" si="12"/>
        <v>0</v>
      </c>
      <c r="M65" s="194">
        <f t="shared" si="12"/>
        <v>0</v>
      </c>
      <c r="N65" s="192">
        <f t="shared" si="12"/>
        <v>0</v>
      </c>
      <c r="O65" s="190">
        <f t="shared" si="12"/>
        <v>0</v>
      </c>
      <c r="P65" s="190">
        <f t="shared" si="12"/>
        <v>0</v>
      </c>
      <c r="Q65" s="193">
        <f t="shared" si="12"/>
        <v>0</v>
      </c>
      <c r="R65" s="228" t="str">
        <f>IFERROR(AVERAGEIF(R60:R64,"&gt;0"),"")</f>
        <v/>
      </c>
      <c r="S65" s="228" t="str">
        <f t="shared" ref="S65:U65" si="13">IFERROR(AVERAGEIF(S60:S64,"&gt;0"),"")</f>
        <v/>
      </c>
      <c r="T65" s="228" t="str">
        <f t="shared" si="13"/>
        <v/>
      </c>
      <c r="U65" s="229" t="str">
        <f t="shared" si="13"/>
        <v/>
      </c>
    </row>
    <row r="66" spans="1:21" ht="20.25" customHeight="1" x14ac:dyDescent="0.2">
      <c r="A66" s="137"/>
      <c r="C66" s="507"/>
      <c r="D66" s="86"/>
      <c r="E66" s="555" t="s">
        <v>270</v>
      </c>
      <c r="F66" s="555"/>
      <c r="G66" s="555"/>
      <c r="H66" s="555"/>
      <c r="I66" s="555"/>
      <c r="J66" s="555"/>
      <c r="K66" s="555"/>
      <c r="L66" s="555"/>
    </row>
    <row r="67" spans="1:21" ht="45.75" customHeight="1" x14ac:dyDescent="0.2">
      <c r="A67" s="137"/>
      <c r="C67" s="507"/>
      <c r="D67" s="86"/>
      <c r="E67" s="555" t="s">
        <v>271</v>
      </c>
      <c r="F67" s="555"/>
      <c r="G67" s="555"/>
      <c r="H67" s="555"/>
      <c r="I67" s="555"/>
      <c r="J67" s="555"/>
      <c r="K67" s="555"/>
      <c r="L67" s="555"/>
    </row>
    <row r="68" spans="1:21" ht="20.25" customHeight="1" x14ac:dyDescent="0.2">
      <c r="A68" s="137"/>
      <c r="C68" s="507"/>
      <c r="D68" s="86"/>
      <c r="E68" s="153"/>
      <c r="F68" s="153"/>
      <c r="G68" s="153"/>
      <c r="H68" s="153"/>
      <c r="I68" s="153"/>
      <c r="J68" s="153"/>
      <c r="K68" s="153"/>
      <c r="L68" s="153"/>
    </row>
    <row r="69" spans="1:21" x14ac:dyDescent="0.2">
      <c r="A69" s="137"/>
      <c r="C69" s="507"/>
      <c r="D69" s="86"/>
      <c r="E69" s="540" t="s">
        <v>272</v>
      </c>
      <c r="F69" s="540"/>
      <c r="G69" s="540"/>
      <c r="H69" s="540"/>
      <c r="I69" s="540"/>
      <c r="J69" s="540"/>
      <c r="K69" s="540"/>
      <c r="L69" s="130"/>
    </row>
    <row r="70" spans="1:21" ht="25.5" x14ac:dyDescent="0.2">
      <c r="A70" s="137"/>
      <c r="C70" s="507"/>
      <c r="D70" s="86"/>
      <c r="E70" s="109" t="s">
        <v>255</v>
      </c>
      <c r="F70" s="110" t="s">
        <v>273</v>
      </c>
      <c r="G70" s="120" t="s">
        <v>257</v>
      </c>
      <c r="H70" s="120" t="s">
        <v>258</v>
      </c>
      <c r="I70" s="120" t="s">
        <v>259</v>
      </c>
      <c r="J70" s="120" t="s">
        <v>260</v>
      </c>
      <c r="K70" s="120" t="s">
        <v>274</v>
      </c>
      <c r="L70" s="130"/>
    </row>
    <row r="71" spans="1:21" x14ac:dyDescent="0.2">
      <c r="A71" s="137"/>
      <c r="C71" s="507"/>
      <c r="D71" s="86"/>
      <c r="E71" s="117" t="str">
        <f>+IF(ISBLANK(F60),"",F60)</f>
        <v/>
      </c>
      <c r="F71" s="117" t="str">
        <f>+IF(ISBLANK(H60),"",H60)</f>
        <v/>
      </c>
      <c r="G71" s="121" t="str">
        <f>IFERROR(K60/V48,"")</f>
        <v/>
      </c>
      <c r="H71" s="121" t="str">
        <f t="shared" ref="H71:I75" si="14">IFERROR(S60/W48,"")</f>
        <v/>
      </c>
      <c r="I71" s="121" t="str">
        <f t="shared" si="14"/>
        <v/>
      </c>
      <c r="J71" s="121" t="str">
        <f>IFERROR(U60/Z48,"")</f>
        <v/>
      </c>
      <c r="K71" s="122" t="str">
        <f>IFERROR(AVERAGE(G71:J71),"")</f>
        <v/>
      </c>
      <c r="L71" s="130"/>
    </row>
    <row r="72" spans="1:21" x14ac:dyDescent="0.2">
      <c r="A72" s="137"/>
      <c r="C72" s="507"/>
      <c r="D72" s="86"/>
      <c r="E72" s="117" t="str">
        <f t="shared" ref="E72:E75" si="15">+IF(ISBLANK(G49),"",G49)</f>
        <v/>
      </c>
      <c r="F72" s="117" t="str">
        <f>+IF(ISBLANK(H49),"",H49)</f>
        <v/>
      </c>
      <c r="G72" s="121" t="str">
        <f>IFERROR(R61/V49,"")</f>
        <v/>
      </c>
      <c r="H72" s="121" t="str">
        <f t="shared" si="14"/>
        <v/>
      </c>
      <c r="I72" s="121" t="str">
        <f t="shared" si="14"/>
        <v/>
      </c>
      <c r="J72" s="121" t="str">
        <f>IFERROR(U61/Z49,"")</f>
        <v/>
      </c>
      <c r="K72" s="122" t="str">
        <f t="shared" ref="K72:K75" si="16">IFERROR(AVERAGE(G72:J72),"")</f>
        <v/>
      </c>
      <c r="L72" s="130"/>
    </row>
    <row r="73" spans="1:21" x14ac:dyDescent="0.2">
      <c r="A73" s="137"/>
      <c r="C73" s="507"/>
      <c r="D73" s="86"/>
      <c r="E73" s="117" t="str">
        <f t="shared" si="15"/>
        <v/>
      </c>
      <c r="F73" s="117" t="str">
        <f>+IF(ISBLANK(H50),"",H50)</f>
        <v/>
      </c>
      <c r="G73" s="121" t="str">
        <f>IFERROR(R62/V50,"")</f>
        <v/>
      </c>
      <c r="H73" s="121" t="str">
        <f t="shared" si="14"/>
        <v/>
      </c>
      <c r="I73" s="121" t="str">
        <f t="shared" si="14"/>
        <v/>
      </c>
      <c r="J73" s="121" t="str">
        <f>IFERROR(U62/Z50,"")</f>
        <v/>
      </c>
      <c r="K73" s="122" t="str">
        <f t="shared" si="16"/>
        <v/>
      </c>
      <c r="L73" s="130"/>
    </row>
    <row r="74" spans="1:21" x14ac:dyDescent="0.2">
      <c r="A74" s="137"/>
      <c r="C74" s="507"/>
      <c r="D74" s="86"/>
      <c r="E74" s="117" t="str">
        <f t="shared" si="15"/>
        <v/>
      </c>
      <c r="F74" s="117" t="str">
        <f>+IF(ISBLANK(H51),"",H51)</f>
        <v/>
      </c>
      <c r="G74" s="121" t="str">
        <f>IFERROR(R63/V51,"")</f>
        <v/>
      </c>
      <c r="H74" s="121" t="str">
        <f t="shared" si="14"/>
        <v/>
      </c>
      <c r="I74" s="121" t="str">
        <f t="shared" si="14"/>
        <v/>
      </c>
      <c r="J74" s="121" t="str">
        <f>IFERROR(U63/Z51,"")</f>
        <v/>
      </c>
      <c r="K74" s="122" t="str">
        <f t="shared" si="16"/>
        <v/>
      </c>
      <c r="L74" s="130"/>
    </row>
    <row r="75" spans="1:21" x14ac:dyDescent="0.2">
      <c r="A75" s="137"/>
      <c r="C75" s="507"/>
      <c r="D75" s="86"/>
      <c r="E75" s="117" t="str">
        <f t="shared" si="15"/>
        <v/>
      </c>
      <c r="F75" s="117" t="str">
        <f>+IF(ISBLANK(H52),"",H52)</f>
        <v/>
      </c>
      <c r="G75" s="121" t="str">
        <f>IFERROR(R64/V52,"")</f>
        <v/>
      </c>
      <c r="H75" s="121" t="str">
        <f t="shared" si="14"/>
        <v/>
      </c>
      <c r="I75" s="121" t="str">
        <f t="shared" si="14"/>
        <v/>
      </c>
      <c r="J75" s="121" t="str">
        <f>IFERROR(U64/Z52,"")</f>
        <v/>
      </c>
      <c r="K75" s="122" t="str">
        <f t="shared" si="16"/>
        <v/>
      </c>
      <c r="L75" s="130"/>
    </row>
    <row r="76" spans="1:21" x14ac:dyDescent="0.2">
      <c r="A76" s="137"/>
      <c r="C76" s="507"/>
      <c r="D76" s="86"/>
      <c r="E76" s="548" t="s">
        <v>275</v>
      </c>
      <c r="F76" s="549"/>
      <c r="G76" s="123" t="str">
        <f>IFERROR(AVERAGE(G71:G75),"")</f>
        <v/>
      </c>
      <c r="H76" s="123" t="str">
        <f>IFERROR(AVERAGE(H71:H75),"")</f>
        <v/>
      </c>
      <c r="I76" s="123" t="str">
        <f>IFERROR(AVERAGE(I71:I75),"")</f>
        <v/>
      </c>
      <c r="J76" s="123" t="str">
        <f>IFERROR(AVERAGE(J71:J75),"")</f>
        <v/>
      </c>
      <c r="K76" s="123" t="str">
        <f>IFERROR(AVERAGE(K71:K75),"")</f>
        <v/>
      </c>
      <c r="L76" s="130"/>
    </row>
    <row r="77" spans="1:21" x14ac:dyDescent="0.2">
      <c r="A77" s="137"/>
      <c r="C77" s="507"/>
      <c r="D77" s="86"/>
      <c r="K77" s="130"/>
      <c r="L77" s="130"/>
    </row>
    <row r="78" spans="1:21" ht="22.5" customHeight="1" x14ac:dyDescent="0.2">
      <c r="A78" s="137"/>
      <c r="C78" s="507"/>
      <c r="D78" s="131"/>
      <c r="E78" s="531" t="s">
        <v>276</v>
      </c>
      <c r="F78" s="531"/>
      <c r="G78" s="531"/>
      <c r="H78" s="531"/>
      <c r="I78" s="531"/>
      <c r="J78" s="531"/>
      <c r="K78" s="531"/>
      <c r="L78" s="132"/>
    </row>
    <row r="79" spans="1:21" x14ac:dyDescent="0.2">
      <c r="A79" s="137"/>
      <c r="C79" s="507"/>
      <c r="D79" s="131"/>
    </row>
    <row r="80" spans="1:21" ht="25.5" customHeight="1" x14ac:dyDescent="0.2">
      <c r="A80" s="137"/>
      <c r="C80" s="507"/>
      <c r="E80" s="116" t="s">
        <v>277</v>
      </c>
      <c r="F80" s="125" t="s">
        <v>256</v>
      </c>
      <c r="G80" s="120" t="s">
        <v>257</v>
      </c>
      <c r="H80" s="120" t="s">
        <v>258</v>
      </c>
      <c r="I80" s="120" t="s">
        <v>259</v>
      </c>
      <c r="J80" s="120" t="s">
        <v>260</v>
      </c>
      <c r="K80" s="155"/>
      <c r="L80" s="154"/>
      <c r="M80" s="155"/>
      <c r="N80" s="155"/>
    </row>
    <row r="81" spans="1:24" s="126" customFormat="1" x14ac:dyDescent="0.2">
      <c r="A81" s="156"/>
      <c r="C81" s="507"/>
      <c r="E81" s="127" t="str">
        <f t="shared" ref="E81:F85" si="17">+IF(ISBLANK(G60),"",G60)</f>
        <v/>
      </c>
      <c r="F81" s="127" t="str">
        <f t="shared" si="17"/>
        <v/>
      </c>
      <c r="G81" s="128" t="str">
        <f>IFERROR(IF(IF(SUM($I60:L$60)&lt;&gt;100%,"",SUM($I60:L$60)),1,0),"")</f>
        <v/>
      </c>
      <c r="H81" s="128" t="str">
        <f>IFERROR(IF(IF(SUM($I$60:N60)&lt;&gt;100%,"",SUM($I60:N$60)),1,0),"")</f>
        <v/>
      </c>
      <c r="I81" s="128" t="str">
        <f>IFERROR(IF(IF(SUM($I60:P$60)&lt;&gt;100%,"",SUM($I60:P$60)),1,0),"")</f>
        <v/>
      </c>
      <c r="J81" s="128" t="str">
        <f>IFERROR(IF(IF(SUM($I60:O$60)&lt;&gt;100%,"",SUM($I60:O$60)),1,0),"")</f>
        <v/>
      </c>
      <c r="K81" s="155"/>
      <c r="L81" s="155"/>
      <c r="M81" s="157"/>
      <c r="N81" s="155"/>
    </row>
    <row r="82" spans="1:24" s="126" customFormat="1" x14ac:dyDescent="0.2">
      <c r="A82" s="156"/>
      <c r="C82" s="507"/>
      <c r="E82" s="127" t="str">
        <f t="shared" si="17"/>
        <v/>
      </c>
      <c r="F82" s="127" t="str">
        <f t="shared" si="17"/>
        <v/>
      </c>
      <c r="G82" s="128" t="str">
        <f>IFERROR(IF(IF(SUM($I$60:L61)&lt;&gt;100%,"",SUM($I$60:L61)),1,0),"")</f>
        <v/>
      </c>
      <c r="H82" s="128" t="str">
        <f>IFERROR(IF(IF(SUM($I$60:N61)&lt;&gt;100%,"",SUM($I$60:N61)),1,0),"")</f>
        <v/>
      </c>
      <c r="I82" s="128" t="str">
        <f>IFERROR(IF(IF(SUM($I$60:P61)&lt;&gt;100%,"",SUM($I$60:P61)),1,0),"")</f>
        <v/>
      </c>
      <c r="J82" s="128" t="str">
        <f>IFERROR(IF(IF(SUM($I$60:Q61)&lt;&gt;100%,"",SUM($I$60:Q61)),1,0),"")</f>
        <v/>
      </c>
      <c r="K82" s="155"/>
      <c r="L82" s="155"/>
      <c r="M82" s="155"/>
      <c r="N82" s="155"/>
    </row>
    <row r="83" spans="1:24" s="126" customFormat="1" x14ac:dyDescent="0.2">
      <c r="A83" s="156"/>
      <c r="C83" s="507"/>
      <c r="E83" s="127" t="str">
        <f t="shared" si="17"/>
        <v/>
      </c>
      <c r="F83" s="127" t="str">
        <f t="shared" si="17"/>
        <v/>
      </c>
      <c r="G83" s="128" t="str">
        <f>IFERROR(IF(IF(SUM($I$60:L62)&lt;&gt;100%,"",SUM($I$60:L62)),1,0),"")</f>
        <v/>
      </c>
      <c r="H83" s="128" t="str">
        <f>IFERROR(IF(IF(SUM($I$60:N62)&lt;&gt;100%,"",SUM($I$60:N62)),1,0),"")</f>
        <v/>
      </c>
      <c r="I83" s="128" t="str">
        <f>IFERROR(IF(IF(SUM($I$60:P62)&lt;&gt;100%,"",SUM($I$60:P62)),1,0),"")</f>
        <v/>
      </c>
      <c r="J83" s="128" t="str">
        <f>IFERROR(IF(IF(SUM($I$60:Q62)&lt;&gt;100%,"",SUM($I$60:Q62)),1,0),"")</f>
        <v/>
      </c>
      <c r="K83" s="155"/>
      <c r="L83" s="155"/>
      <c r="M83" s="155"/>
      <c r="N83" s="155"/>
    </row>
    <row r="84" spans="1:24" s="126" customFormat="1" x14ac:dyDescent="0.2">
      <c r="A84" s="156"/>
      <c r="C84" s="507"/>
      <c r="E84" s="127" t="str">
        <f t="shared" si="17"/>
        <v/>
      </c>
      <c r="F84" s="127" t="str">
        <f t="shared" si="17"/>
        <v/>
      </c>
      <c r="G84" s="128" t="str">
        <f>IFERROR(IF(IF(SUM($I$60:L63)&lt;&gt;100%,"",SUM($I$60:L63)),1,0),"")</f>
        <v/>
      </c>
      <c r="H84" s="128" t="str">
        <f>IFERROR(IF(IF(SUM($I$60:N63)&lt;&gt;100%,"",SUM($I$60:N63)),1,0),"")</f>
        <v/>
      </c>
      <c r="I84" s="128" t="str">
        <f>IFERROR(IF(IF(SUM($I$60:P63)&lt;&gt;100%,"",SUM($I$60:P63)),1,0),"")</f>
        <v/>
      </c>
      <c r="J84" s="128" t="str">
        <f>IFERROR(IF(IF(SUM($I$60:Q63)&lt;&gt;100%,"",SUM($I$60:Q63)),1,0),"")</f>
        <v/>
      </c>
      <c r="K84" s="155"/>
      <c r="L84" s="155"/>
      <c r="M84" s="155"/>
      <c r="N84" s="155"/>
    </row>
    <row r="85" spans="1:24" s="126" customFormat="1" x14ac:dyDescent="0.2">
      <c r="A85" s="156"/>
      <c r="C85" s="507"/>
      <c r="E85" s="127" t="str">
        <f t="shared" si="17"/>
        <v/>
      </c>
      <c r="F85" s="127" t="str">
        <f t="shared" si="17"/>
        <v/>
      </c>
      <c r="G85" s="128" t="str">
        <f>IFERROR(IF(IF(SUM($I$60:L64)&lt;&gt;100%,"",SUM($I$60:L64)),1,0),"")</f>
        <v/>
      </c>
      <c r="H85" s="128" t="str">
        <f>IFERROR(IF(IF(SUM($I$60:N64)&lt;&gt;100%,"",SUM($I$60:N64)),1,0),"")</f>
        <v/>
      </c>
      <c r="I85" s="128" t="str">
        <f>IFERROR(IF(IF(SUM($I$60:P64)&lt;&gt;100%,"",SUM($I$60:P64)),1,0),"")</f>
        <v/>
      </c>
      <c r="J85" s="128" t="str">
        <f>IFERROR(IF(IF(SUM($I$60:Q64)&lt;&gt;100%,"",SUM($I$60:Q64)),1,0),"")</f>
        <v/>
      </c>
      <c r="K85" s="155"/>
      <c r="L85" s="155"/>
      <c r="M85" s="155"/>
      <c r="N85" s="155"/>
    </row>
    <row r="86" spans="1:24" x14ac:dyDescent="0.2">
      <c r="A86" s="137"/>
      <c r="C86" s="507"/>
      <c r="E86" s="532" t="s">
        <v>274</v>
      </c>
      <c r="F86" s="532"/>
      <c r="G86" s="129">
        <f>SUM(G81:G85)</f>
        <v>0</v>
      </c>
      <c r="H86" s="129">
        <f>SUM(H81:H85)</f>
        <v>0</v>
      </c>
      <c r="I86" s="129">
        <f>SUM(I81:I85)</f>
        <v>0</v>
      </c>
      <c r="J86" s="129">
        <f>SUM(J81:J85)</f>
        <v>0</v>
      </c>
      <c r="K86" s="155"/>
      <c r="L86" s="155"/>
      <c r="M86" s="155"/>
      <c r="N86" s="155"/>
    </row>
    <row r="87" spans="1:24" ht="15" customHeight="1" x14ac:dyDescent="0.2">
      <c r="A87" s="137"/>
      <c r="C87" s="507"/>
      <c r="D87" s="131"/>
      <c r="E87" s="550" t="s">
        <v>278</v>
      </c>
      <c r="F87" s="550"/>
      <c r="G87" s="550"/>
      <c r="H87" s="550"/>
      <c r="I87" s="550"/>
      <c r="J87" s="550"/>
      <c r="K87" s="550"/>
      <c r="L87" s="550"/>
      <c r="M87" s="550"/>
      <c r="N87" s="550"/>
    </row>
    <row r="88" spans="1:24" ht="18" customHeight="1" thickBot="1" x14ac:dyDescent="0.25">
      <c r="A88" s="137"/>
      <c r="C88" s="508"/>
      <c r="D88" s="85"/>
      <c r="E88" s="124"/>
      <c r="F88" s="124"/>
      <c r="G88" s="124"/>
      <c r="H88" s="124"/>
      <c r="I88" s="124"/>
      <c r="J88" s="124"/>
      <c r="K88" s="124"/>
      <c r="L88" s="124"/>
      <c r="M88" s="124"/>
      <c r="N88" s="124"/>
      <c r="O88" s="124"/>
      <c r="P88" s="124"/>
      <c r="Q88" s="124"/>
      <c r="R88" s="124"/>
      <c r="S88" s="124"/>
      <c r="T88" s="124"/>
    </row>
    <row r="89" spans="1:24" ht="13.5" thickBot="1" x14ac:dyDescent="0.25">
      <c r="A89" s="158"/>
      <c r="B89" s="124"/>
      <c r="C89" s="124"/>
      <c r="D89" s="159"/>
      <c r="E89" s="124"/>
      <c r="F89" s="124"/>
      <c r="G89" s="124"/>
      <c r="H89" s="124"/>
      <c r="I89" s="124"/>
      <c r="J89" s="124"/>
      <c r="K89" s="124"/>
      <c r="L89" s="124"/>
      <c r="M89" s="124"/>
      <c r="N89" s="124"/>
      <c r="O89" s="124"/>
      <c r="P89" s="124"/>
      <c r="Q89" s="124"/>
      <c r="R89" s="124"/>
      <c r="S89" s="124"/>
      <c r="T89" s="124"/>
      <c r="U89" s="124"/>
    </row>
    <row r="90" spans="1:24" ht="13.5" thickBot="1" x14ac:dyDescent="0.25"/>
    <row r="91" spans="1:24" ht="13.5" thickBot="1" x14ac:dyDescent="0.25">
      <c r="A91" s="230"/>
      <c r="B91" s="231"/>
      <c r="C91" s="232"/>
      <c r="D91" s="233"/>
      <c r="E91" s="233"/>
      <c r="F91" s="233"/>
      <c r="G91" s="233"/>
      <c r="H91" s="233"/>
      <c r="I91" s="233"/>
      <c r="J91" s="233"/>
      <c r="K91" s="233"/>
      <c r="L91" s="233"/>
      <c r="M91" s="233"/>
      <c r="N91" s="233"/>
      <c r="O91" s="233"/>
      <c r="P91" s="233"/>
      <c r="Q91" s="234"/>
      <c r="R91" s="234"/>
      <c r="S91" s="235"/>
      <c r="T91" s="234"/>
      <c r="U91" s="236"/>
      <c r="V91" s="237"/>
      <c r="W91" s="237"/>
      <c r="X91" s="237"/>
    </row>
    <row r="92" spans="1:24" ht="13.5" thickBot="1" x14ac:dyDescent="0.25">
      <c r="A92" s="238"/>
      <c r="B92" s="512" t="s">
        <v>279</v>
      </c>
      <c r="C92" s="513"/>
      <c r="D92" s="513"/>
      <c r="E92" s="513"/>
      <c r="F92" s="513"/>
      <c r="G92" s="513"/>
      <c r="H92" s="513"/>
      <c r="I92" s="513"/>
      <c r="J92" s="513"/>
      <c r="K92" s="513"/>
      <c r="L92" s="513"/>
      <c r="M92" s="513"/>
      <c r="N92" s="513"/>
      <c r="O92" s="513"/>
      <c r="P92" s="513"/>
      <c r="Q92" s="513"/>
      <c r="R92" s="513"/>
      <c r="S92" s="514"/>
      <c r="T92" s="239"/>
      <c r="U92" s="240"/>
      <c r="V92" s="239"/>
      <c r="W92" s="239"/>
      <c r="X92" s="195"/>
    </row>
    <row r="93" spans="1:24" x14ac:dyDescent="0.2">
      <c r="A93" s="238"/>
      <c r="B93" s="515">
        <v>1</v>
      </c>
      <c r="C93" s="521" t="s">
        <v>162</v>
      </c>
      <c r="D93" s="522"/>
      <c r="E93" s="523"/>
      <c r="F93" s="527">
        <v>0</v>
      </c>
      <c r="G93" s="528"/>
      <c r="H93" s="528"/>
      <c r="I93" s="528"/>
      <c r="J93" s="528"/>
      <c r="K93" s="528"/>
      <c r="L93" s="528"/>
      <c r="M93" s="528"/>
      <c r="N93" s="528"/>
      <c r="O93" s="528"/>
      <c r="P93" s="528"/>
      <c r="Q93" s="528"/>
      <c r="R93" s="528"/>
      <c r="S93" s="529"/>
      <c r="T93" s="241"/>
      <c r="U93" s="242"/>
      <c r="V93" s="241"/>
      <c r="W93" s="241"/>
      <c r="X93" s="195"/>
    </row>
    <row r="94" spans="1:24" x14ac:dyDescent="0.2">
      <c r="A94" s="238"/>
      <c r="B94" s="516"/>
      <c r="C94" s="524" t="s">
        <v>1</v>
      </c>
      <c r="D94" s="525"/>
      <c r="E94" s="526"/>
      <c r="F94" s="509"/>
      <c r="G94" s="510"/>
      <c r="H94" s="510"/>
      <c r="I94" s="510"/>
      <c r="J94" s="510"/>
      <c r="K94" s="510"/>
      <c r="L94" s="510"/>
      <c r="M94" s="510"/>
      <c r="N94" s="510"/>
      <c r="O94" s="510"/>
      <c r="P94" s="510"/>
      <c r="Q94" s="510"/>
      <c r="R94" s="510"/>
      <c r="S94" s="511"/>
      <c r="T94" s="241"/>
      <c r="U94" s="242"/>
      <c r="V94" s="241"/>
      <c r="W94" s="241"/>
      <c r="X94" s="195"/>
    </row>
    <row r="95" spans="1:24" x14ac:dyDescent="0.2">
      <c r="A95" s="238"/>
      <c r="B95" s="516"/>
      <c r="C95" s="524" t="s">
        <v>280</v>
      </c>
      <c r="D95" s="525"/>
      <c r="E95" s="526"/>
      <c r="F95" s="509"/>
      <c r="G95" s="510"/>
      <c r="H95" s="510"/>
      <c r="I95" s="510"/>
      <c r="J95" s="510"/>
      <c r="K95" s="510"/>
      <c r="L95" s="510"/>
      <c r="M95" s="510"/>
      <c r="N95" s="510"/>
      <c r="O95" s="510"/>
      <c r="P95" s="510"/>
      <c r="Q95" s="510"/>
      <c r="R95" s="510"/>
      <c r="S95" s="511"/>
      <c r="T95" s="241"/>
      <c r="U95" s="242"/>
      <c r="V95" s="241"/>
      <c r="W95" s="241"/>
      <c r="X95" s="195"/>
    </row>
    <row r="96" spans="1:24" x14ac:dyDescent="0.2">
      <c r="A96" s="238"/>
      <c r="B96" s="516"/>
      <c r="C96" s="524" t="s">
        <v>160</v>
      </c>
      <c r="D96" s="525"/>
      <c r="E96" s="526"/>
      <c r="F96" s="509"/>
      <c r="G96" s="510"/>
      <c r="H96" s="510"/>
      <c r="I96" s="510"/>
      <c r="J96" s="510"/>
      <c r="K96" s="510"/>
      <c r="L96" s="510"/>
      <c r="M96" s="510"/>
      <c r="N96" s="510"/>
      <c r="O96" s="510"/>
      <c r="P96" s="510"/>
      <c r="Q96" s="510"/>
      <c r="R96" s="510"/>
      <c r="S96" s="511"/>
      <c r="T96" s="241"/>
      <c r="U96" s="242"/>
      <c r="V96" s="241"/>
      <c r="W96" s="241"/>
      <c r="X96" s="195"/>
    </row>
    <row r="97" spans="1:24" x14ac:dyDescent="0.2">
      <c r="A97" s="238"/>
      <c r="B97" s="516"/>
      <c r="C97" s="524" t="s">
        <v>281</v>
      </c>
      <c r="D97" s="525"/>
      <c r="E97" s="526"/>
      <c r="F97" s="509"/>
      <c r="G97" s="510"/>
      <c r="H97" s="510"/>
      <c r="I97" s="510"/>
      <c r="J97" s="510"/>
      <c r="K97" s="510"/>
      <c r="L97" s="510"/>
      <c r="M97" s="510"/>
      <c r="N97" s="510"/>
      <c r="O97" s="510"/>
      <c r="P97" s="510"/>
      <c r="Q97" s="510"/>
      <c r="R97" s="510"/>
      <c r="S97" s="511"/>
      <c r="T97" s="241"/>
      <c r="U97" s="242"/>
      <c r="V97" s="241"/>
      <c r="W97" s="241"/>
      <c r="X97" s="195"/>
    </row>
    <row r="98" spans="1:24" x14ac:dyDescent="0.2">
      <c r="A98" s="238"/>
      <c r="B98" s="516"/>
      <c r="C98" s="524" t="s">
        <v>163</v>
      </c>
      <c r="D98" s="525"/>
      <c r="E98" s="526"/>
      <c r="F98" s="509"/>
      <c r="G98" s="510"/>
      <c r="H98" s="510"/>
      <c r="I98" s="510"/>
      <c r="J98" s="510"/>
      <c r="K98" s="510"/>
      <c r="L98" s="510"/>
      <c r="M98" s="510"/>
      <c r="N98" s="510"/>
      <c r="O98" s="510"/>
      <c r="P98" s="510"/>
      <c r="Q98" s="510"/>
      <c r="R98" s="510"/>
      <c r="S98" s="511"/>
      <c r="T98" s="241"/>
      <c r="U98" s="242"/>
      <c r="V98" s="241"/>
      <c r="W98" s="241"/>
      <c r="X98" s="195"/>
    </row>
    <row r="99" spans="1:24" ht="13.5" thickBot="1" x14ac:dyDescent="0.25">
      <c r="A99" s="238"/>
      <c r="B99" s="517"/>
      <c r="C99" s="518" t="s">
        <v>282</v>
      </c>
      <c r="D99" s="519"/>
      <c r="E99" s="520"/>
      <c r="F99" s="551"/>
      <c r="G99" s="552"/>
      <c r="H99" s="552"/>
      <c r="I99" s="552"/>
      <c r="J99" s="552"/>
      <c r="K99" s="552"/>
      <c r="L99" s="552"/>
      <c r="M99" s="552"/>
      <c r="N99" s="552"/>
      <c r="O99" s="552"/>
      <c r="P99" s="552"/>
      <c r="Q99" s="552"/>
      <c r="R99" s="552"/>
      <c r="S99" s="553"/>
      <c r="T99" s="241"/>
      <c r="U99" s="242"/>
      <c r="V99" s="241"/>
      <c r="W99" s="241"/>
      <c r="X99" s="195"/>
    </row>
    <row r="100" spans="1:24" ht="13.5" thickBot="1" x14ac:dyDescent="0.25">
      <c r="A100" s="243"/>
      <c r="B100" s="244"/>
      <c r="C100" s="245"/>
      <c r="D100" s="246"/>
      <c r="E100" s="246"/>
      <c r="F100" s="247"/>
      <c r="G100" s="247"/>
      <c r="H100" s="247"/>
      <c r="I100" s="247"/>
      <c r="J100" s="247"/>
      <c r="K100" s="247"/>
      <c r="L100" s="247"/>
      <c r="M100" s="247"/>
      <c r="N100" s="247"/>
      <c r="O100" s="247"/>
      <c r="P100" s="247"/>
      <c r="Q100" s="248"/>
      <c r="R100" s="248"/>
      <c r="S100" s="235"/>
      <c r="T100" s="248"/>
      <c r="U100" s="249"/>
      <c r="V100" s="237"/>
      <c r="W100" s="237"/>
      <c r="X100" s="237"/>
    </row>
  </sheetData>
  <sheetProtection insertRows="0"/>
  <mergeCells count="84">
    <mergeCell ref="Z46:Z47"/>
    <mergeCell ref="Y46:Y47"/>
    <mergeCell ref="V45:Z45"/>
    <mergeCell ref="X46:X47"/>
    <mergeCell ref="J45:M45"/>
    <mergeCell ref="N45:Q45"/>
    <mergeCell ref="R45:U45"/>
    <mergeCell ref="J46:M46"/>
    <mergeCell ref="N46:Q46"/>
    <mergeCell ref="R46:U46"/>
    <mergeCell ref="V46:V47"/>
    <mergeCell ref="W46:W47"/>
    <mergeCell ref="E87:N87"/>
    <mergeCell ref="F99:S99"/>
    <mergeCell ref="I23:J23"/>
    <mergeCell ref="I24:J24"/>
    <mergeCell ref="I25:J25"/>
    <mergeCell ref="I26:J26"/>
    <mergeCell ref="E66:L66"/>
    <mergeCell ref="E67:L67"/>
    <mergeCell ref="E69:K69"/>
    <mergeCell ref="I28:J28"/>
    <mergeCell ref="E27:F27"/>
    <mergeCell ref="E54:I54"/>
    <mergeCell ref="E65:I65"/>
    <mergeCell ref="J58:K58"/>
    <mergeCell ref="G45:G47"/>
    <mergeCell ref="F45:F47"/>
    <mergeCell ref="E45:E47"/>
    <mergeCell ref="E57:K57"/>
    <mergeCell ref="E76:F76"/>
    <mergeCell ref="P58:Q58"/>
    <mergeCell ref="E78:K78"/>
    <mergeCell ref="E86:F86"/>
    <mergeCell ref="H16:O16"/>
    <mergeCell ref="E22:L22"/>
    <mergeCell ref="E23:F23"/>
    <mergeCell ref="E24:F24"/>
    <mergeCell ref="E25:F25"/>
    <mergeCell ref="E26:F26"/>
    <mergeCell ref="E28:G28"/>
    <mergeCell ref="E29:Q29"/>
    <mergeCell ref="E39:Q39"/>
    <mergeCell ref="E41:K41"/>
    <mergeCell ref="E55:L56"/>
    <mergeCell ref="I45:I47"/>
    <mergeCell ref="H45:H47"/>
    <mergeCell ref="D11:E11"/>
    <mergeCell ref="B1:Q1"/>
    <mergeCell ref="B2:Q2"/>
    <mergeCell ref="B3:Q3"/>
    <mergeCell ref="B4:E4"/>
    <mergeCell ref="B5:Q5"/>
    <mergeCell ref="C21:C88"/>
    <mergeCell ref="F98:S98"/>
    <mergeCell ref="B92:S92"/>
    <mergeCell ref="F94:S94"/>
    <mergeCell ref="F95:S95"/>
    <mergeCell ref="F96:S96"/>
    <mergeCell ref="F97:S97"/>
    <mergeCell ref="B93:B99"/>
    <mergeCell ref="C99:E99"/>
    <mergeCell ref="C93:E93"/>
    <mergeCell ref="C94:E94"/>
    <mergeCell ref="C95:E95"/>
    <mergeCell ref="C96:E96"/>
    <mergeCell ref="C97:E97"/>
    <mergeCell ref="C98:E98"/>
    <mergeCell ref="F93:S93"/>
    <mergeCell ref="L58:M58"/>
    <mergeCell ref="N58:O58"/>
    <mergeCell ref="E58:E59"/>
    <mergeCell ref="F58:F59"/>
    <mergeCell ref="G58:G59"/>
    <mergeCell ref="H58:H59"/>
    <mergeCell ref="I58:I59"/>
    <mergeCell ref="W61:X61"/>
    <mergeCell ref="W62:X62"/>
    <mergeCell ref="W63:X63"/>
    <mergeCell ref="W64:X64"/>
    <mergeCell ref="R58:U58"/>
    <mergeCell ref="V58:V59"/>
    <mergeCell ref="W58:X59"/>
    <mergeCell ref="W60:X60"/>
  </mergeCells>
  <phoneticPr fontId="8" type="noConversion"/>
  <conditionalFormatting sqref="J48:U53">
    <cfRule type="cellIs" dxfId="4" priority="7" operator="between">
      <formula>1.01</formula>
      <formula>1000</formula>
    </cfRule>
  </conditionalFormatting>
  <conditionalFormatting sqref="R60:V64">
    <cfRule type="cellIs" dxfId="3" priority="5" operator="equal">
      <formula>0</formula>
    </cfRule>
  </conditionalFormatting>
  <conditionalFormatting sqref="V60:V64">
    <cfRule type="containsText" dxfId="2" priority="6" operator="containsText" text="ERROR">
      <formula>NOT(ISERROR(SEARCH("ERROR",V60)))</formula>
    </cfRule>
  </conditionalFormatting>
  <conditionalFormatting sqref="V48:Z53">
    <cfRule type="cellIs" dxfId="1" priority="1" operator="equal">
      <formula>0</formula>
    </cfRule>
  </conditionalFormatting>
  <conditionalFormatting sqref="Z48:Z53">
    <cfRule type="containsText" dxfId="0" priority="2" operator="containsText" text="ERROR">
      <formula>NOT(ISERROR(SEARCH("ERROR",Z48)))</formula>
    </cfRule>
  </conditionalFormatting>
  <dataValidations count="12">
    <dataValidation type="decimal" allowBlank="1" showInputMessage="1" showErrorMessage="1" errorTitle="ERROR" error="Escriba un valor entre 0% y 100%" sqref="J60:Q62" xr:uid="{3BE02711-95E3-4700-9B0F-EED43C6EC674}">
      <formula1>0</formula1>
      <formula2>1</formula2>
    </dataValidation>
    <dataValidation type="whole" operator="greaterThanOrEqual" allowBlank="1" showErrorMessage="1" errorTitle="ERROR" error="Escriba un número igual o mayor que 0" promptTitle="ERROR" prompt="Escriba un número igual o mayor que 0" sqref="G70:J70 G23:G27 K23:K28 E77:H77 K63:Q64" xr:uid="{8DBD722C-E6D0-4BD8-A508-1B625894197B}">
      <formula1>0</formula1>
    </dataValidation>
    <dataValidation operator="greaterThanOrEqual" allowBlank="1" showErrorMessage="1" errorTitle="ERROR" error="Escriba un número igual o mayor que 0" promptTitle="ERROR" prompt="Escriba un número igual o mayor que 0" sqref="J65:Q65 E71:F75 G71:K76" xr:uid="{826B9935-3A67-4480-B341-C1690D110B85}"/>
    <dataValidation type="list" allowBlank="1" showInputMessage="1" showErrorMessage="1" sqref="H14 J14 L14 N14" xr:uid="{2EC10EAE-B659-4C86-9D11-612E120FA074}">
      <formula1>"SI SE REPORTA, NO SE REPORTA"</formula1>
    </dataValidation>
    <dataValidation type="list" allowBlank="1" showInputMessage="1" showErrorMessage="1" sqref="H13 J13 L13 N13" xr:uid="{FF1D640D-4DC5-4E84-A34C-C667EB829872}">
      <formula1>"SI APLICA, NO APLICA"</formula1>
    </dataValidation>
    <dataValidation type="list" allowBlank="1" showInputMessage="1" showErrorMessage="1" sqref="P32:P38 N32:N38" xr:uid="{A40A2044-C0BD-4477-985D-D7B4D55A3189}">
      <formula1>"Si, No"</formula1>
    </dataValidation>
    <dataValidation type="list" allowBlank="1" showInputMessage="1" showErrorMessage="1" sqref="M32:M38" xr:uid="{BA464A47-DB56-47B8-BFBB-EB79B6098222}">
      <formula1>"Sin Inicio, Fase de Aprestamiento, Fase de Diagnóstico, Aprobación, Fase de Ejecución, Fase de seguimiento y evaluación"</formula1>
    </dataValidation>
    <dataValidation type="list" allowBlank="1" showInputMessage="1" showErrorMessage="1" sqref="J32:J38" xr:uid="{1F749AAE-CEAF-4B71-9D7A-3C22014785C6}">
      <formula1>"Formulación, Ajuste, Aprobado"</formula1>
    </dataValidation>
    <dataValidation type="custom" allowBlank="1" showInputMessage="1" showErrorMessage="1" error="La suma de la programación no puede ser superior a 20%" sqref="J48:M53" xr:uid="{3F3656D1-8D0D-41AF-B7E8-17649FE32212}">
      <formula1>SUM($J48:$M48)&lt;=$J$46</formula1>
    </dataValidation>
    <dataValidation type="custom" allowBlank="1" showInputMessage="1" showErrorMessage="1" error="La suma de la programación no puede ser superior a 40%" sqref="N48:Q53" xr:uid="{5B4DA902-265D-4256-BA91-948671D921B3}">
      <formula1>SUM($N48:$Q48)&lt;=$N$46</formula1>
    </dataValidation>
    <dataValidation type="custom" allowBlank="1" showInputMessage="1" showErrorMessage="1" error="La suma de la programación no puede ser superior a 40%" sqref="R48:U48" xr:uid="{C436262F-5B5E-4B4F-ABFF-A354F1E51847}">
      <formula1>SUM($R48:$U48)&lt;=$R$46</formula1>
    </dataValidation>
    <dataValidation type="custom" allowBlank="1" showInputMessage="1" showErrorMessage="1" error="La suma de la programación no puede ser superior a 40%" sqref="R49:U53" xr:uid="{4549D02F-1CE9-435C-AC8B-3C99BEA73637}">
      <formula1>SUM($W49:$X49)&lt;=$W$33</formula1>
    </dataValidation>
  </dataValidations>
  <hyperlinks>
    <hyperlink ref="C9" location="'ANEXO 3'!A1" display="VOLVER AL INDICE" xr:uid="{51749A43-AF70-41AA-BCEE-1F9D672051BD}"/>
  </hyperlinks>
  <pageMargins left="0.25" right="0.25" top="0.75" bottom="0.75" header="0.3" footer="0.3"/>
  <pageSetup paperSize="178" orientation="landscape" horizontalDpi="1200" verticalDpi="1200" r:id="rId1"/>
  <ignoredErrors>
    <ignoredError sqref="E82:I84 E81:F81 I81 E85:I86 J82:J84 J81 J85" unlockedFormula="1"/>
    <ignoredError sqref="E54:I54 E49:E52 E53" evalError="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11</vt:i4>
      </vt:variant>
    </vt:vector>
  </HeadingPairs>
  <TitlesOfParts>
    <vt:vector size="15" baseType="lpstr">
      <vt:lpstr>Listas</vt:lpstr>
      <vt:lpstr>Instructivo</vt:lpstr>
      <vt:lpstr>PMAM_FORM_HM</vt:lpstr>
      <vt:lpstr>PMAM_FORM_REPORTE</vt:lpstr>
      <vt:lpstr>acumula</vt:lpstr>
      <vt:lpstr>PMAM_FORM_HM!Área_de_impresión</vt:lpstr>
      <vt:lpstr>cobertura</vt:lpstr>
      <vt:lpstr>Desagregaci</vt:lpstr>
      <vt:lpstr>enfoque</vt:lpstr>
      <vt:lpstr>fuente</vt:lpstr>
      <vt:lpstr>orienta</vt:lpstr>
      <vt:lpstr>periodicidad</vt:lpstr>
      <vt:lpstr>tipo</vt:lpstr>
      <vt:lpstr>tipounidad</vt:lpstr>
      <vt:lpstr>PMAM_FORM_HM!Títulos_a_imprimir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DEFENSORIA DEL PUEBLO</dc:creator>
  <cp:keywords/>
  <dc:description/>
  <cp:lastModifiedBy>Ivan Dario Ramirez Bejarano</cp:lastModifiedBy>
  <cp:revision/>
  <cp:lastPrinted>2023-08-29T15:47:41Z</cp:lastPrinted>
  <dcterms:created xsi:type="dcterms:W3CDTF">2012-04-13T14:28:11Z</dcterms:created>
  <dcterms:modified xsi:type="dcterms:W3CDTF">2023-12-05T05:01:46Z</dcterms:modified>
  <cp:category/>
  <cp:contentStatus/>
</cp:coreProperties>
</file>