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olmurciaa\OneDrive - Ministerio de Ambiente y Desarrollo Sostenible\Documentos\Inf. Eje. Presupuestal\Sop\"/>
    </mc:Choice>
  </mc:AlternateContent>
  <bookViews>
    <workbookView xWindow="0" yWindow="0" windowWidth="20490" windowHeight="7620"/>
  </bookViews>
  <sheets>
    <sheet name="E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L69" i="1" l="1"/>
  <c r="K69" i="1"/>
  <c r="J69" i="1"/>
  <c r="I69" i="1"/>
  <c r="H69" i="1"/>
  <c r="G69" i="1"/>
  <c r="F69" i="1"/>
  <c r="L34" i="1"/>
  <c r="K34" i="1"/>
  <c r="H34" i="1"/>
  <c r="G34" i="1"/>
  <c r="J34" i="1"/>
  <c r="I34" i="1"/>
  <c r="F34" i="1"/>
  <c r="J27" i="1"/>
  <c r="L27" i="1"/>
  <c r="K27" i="1"/>
  <c r="I27" i="1"/>
  <c r="H27" i="1"/>
  <c r="G27" i="1"/>
  <c r="F27" i="1"/>
  <c r="L20" i="1"/>
  <c r="K20" i="1"/>
  <c r="J20" i="1"/>
  <c r="I20" i="1"/>
  <c r="H20" i="1"/>
  <c r="G20" i="1"/>
  <c r="F20" i="1"/>
  <c r="J11" i="1"/>
  <c r="I11" i="1"/>
  <c r="F11" i="1"/>
  <c r="L11" i="1"/>
  <c r="K11" i="1"/>
  <c r="H11" i="1"/>
  <c r="G11" i="1"/>
  <c r="J9" i="1"/>
  <c r="I9" i="1"/>
  <c r="F9" i="1"/>
  <c r="L9" i="1"/>
  <c r="K9" i="1"/>
  <c r="H9" i="1"/>
  <c r="G9" i="1"/>
  <c r="F28" i="1" l="1"/>
  <c r="F70" i="1"/>
  <c r="K28" i="1"/>
  <c r="K70" i="1" s="1"/>
  <c r="J28" i="1"/>
  <c r="J70" i="1" s="1"/>
  <c r="I28" i="1"/>
  <c r="I70" i="1" s="1"/>
  <c r="H28" i="1"/>
  <c r="L28" i="1"/>
  <c r="L70" i="1" s="1"/>
  <c r="G28" i="1"/>
  <c r="G70" i="1" s="1"/>
</calcChain>
</file>

<file path=xl/sharedStrings.xml><?xml version="1.0" encoding="utf-8"?>
<sst xmlns="http://schemas.openxmlformats.org/spreadsheetml/2006/main" count="282" uniqueCount="112">
  <si>
    <t>MINISTERIO DE AMBIENTE Y DESARROLLO SONTENIBLE
EJECUCION PRESUPUESTAL CON CORTE AL 31 ENERO DEL 2023</t>
  </si>
  <si>
    <t xml:space="preserve"> PRESUPUESTO FUNCIONAMIENTO </t>
  </si>
  <si>
    <t>RUBRO</t>
  </si>
  <si>
    <t>FUENTE</t>
  </si>
  <si>
    <t>REC</t>
  </si>
  <si>
    <t>SIT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</si>
  <si>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</si>
  <si>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</si>
  <si>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</si>
  <si>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</si>
  <si>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</si>
  <si>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</si>
  <si>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</si>
  <si>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</si>
  <si>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</si>
  <si>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</si>
  <si>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</si>
  <si>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</si>
  <si>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</si>
  <si>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</si>
  <si>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</si>
  <si>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</si>
  <si>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</si>
  <si>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</si>
  <si>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A-02</t>
  </si>
  <si>
    <t>ADQUISICIÓN DE BIENES  Y SERVICIOS</t>
  </si>
  <si>
    <t>TOTAL ADQUISICIÓN DE BIENES Y SERVICIOS</t>
  </si>
  <si>
    <t>A-03-03-01-021</t>
  </si>
  <si>
    <t>16</t>
  </si>
  <si>
    <t>SSF</t>
  </si>
  <si>
    <t>FONDO DE COMPENSACIÓN AMBIENTAL DISTRIBUCIÓN COMITÉ FONDO-MINISTERIO DEL MEDIO AMBIENTE ARTÍCULO 24 LEY 344 DE 1996.</t>
  </si>
  <si>
    <t>A-03-03-01-034</t>
  </si>
  <si>
    <t>FORTALECIMIENTO A LA CONSULTA PREVIA. CONVENIO 169 OIT, LEY 21 DE 1991, LEY 70 DE 1993</t>
  </si>
  <si>
    <t>A-03-03-04-016</t>
  </si>
  <si>
    <t>A INSTITUTOS DE INVESTIGACIÓN LEY 99 DE 1993</t>
  </si>
  <si>
    <t>A-03-04-02-001</t>
  </si>
  <si>
    <t>MESADAS PENSIONALES (DE PENSIONES)</t>
  </si>
  <si>
    <t>A-03-04-02-002</t>
  </si>
  <si>
    <t>CUOTAS PARTES PENSIONALES (DE PENSIONES)</t>
  </si>
  <si>
    <t>A-03-04-02-004</t>
  </si>
  <si>
    <t>BONOS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</si>
  <si>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</si>
  <si>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</si>
  <si>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</si>
  <si>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</si>
  <si>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TOTAL TRANSFERENCIAS CORRIENTES</t>
  </si>
  <si>
    <t>A-08-01</t>
  </si>
  <si>
    <t>IMPUESTOS</t>
  </si>
  <si>
    <t>A-08-04-01</t>
  </si>
  <si>
    <t>11</t>
  </si>
  <si>
    <t>CUOTA DE FISCALIZACIÓN Y AUDITAJE</t>
  </si>
  <si>
    <t>TOTAL GASTOS POR TRIBUTOS, MULTAS, SANCIONES E INTERESES DE MORA</t>
  </si>
  <si>
    <t>TOTAL FUNCIONAMIENTO</t>
  </si>
  <si>
    <t>B-10-04-01</t>
  </si>
  <si>
    <t>APORTES AL FONDO DE CONTINGENCIAS</t>
  </si>
  <si>
    <t xml:space="preserve">TOTAL SERVICIO A LA DEUDA </t>
  </si>
  <si>
    <t>PRESUPUESTO INVERSIÓN</t>
  </si>
  <si>
    <t>C-3201-0900-3</t>
  </si>
  <si>
    <t>FORTALECIMIENTO DE LA OFERTA INSTITUCIONAL PARA LA SOSTENIBILIDAD AMBIENTAL DEL TERRITORIO EN EL MARCO DE LOS NEGOCIOS VERDES Y SOSTENIBLES. NIVEL  NACIONAL</t>
  </si>
  <si>
    <t>C-3201-0900-4</t>
  </si>
  <si>
    <t>FORTALECIMIENTO DE LA GESTIÓN AMBIENTAL SECTORIAL Y URBANA A NIVEL NACIONAL  NACIONAL</t>
  </si>
  <si>
    <t>C-3201-0900-5</t>
  </si>
  <si>
    <t>IMPLEMENTACIÓN DE LAS ESTRATEGIAS, INSTRUMENTOS Y RECOMENDACIONES DE LA OCDE EN MATERIA DE GESTIÓN AMBIENTAL A NIVEL   NACIONAL</t>
  </si>
  <si>
    <t>C-3201-0900-6</t>
  </si>
  <si>
    <t>APOYO A LAS CORPORACIONES AUTÓNOMAS REGIONALES Y DE DESARROLLO SOSTENIBLE, BENEFICIARIAS DEL FONDO DE COMPENSACIÓN AMBIENTAL – FCA,  NACIONAL-[DISTRIBUCION PREVIO CONCEPTO DNP]</t>
  </si>
  <si>
    <t>C-3202-0900-6</t>
  </si>
  <si>
    <t>CONSERVACIÓN DE LA BIODIVERSIDAD Y LOS SERVICIOS ECOSISTÉMICOS A NIVEL  NACIONAL</t>
  </si>
  <si>
    <t>13</t>
  </si>
  <si>
    <t>C-3202-0900-7</t>
  </si>
  <si>
    <t>IMPLEMENTACION DE ESTRATEGIAS DE REDUCCION A LA DEFORESTACION Y ALTERNATIVAS SOSTENIBLES  AMAZONAS, CAQUETA, PUTUMAYO, GUAVIARE, META</t>
  </si>
  <si>
    <t>C-3203-0900-2</t>
  </si>
  <si>
    <t>FORTALECIMIENTO INSTITUCIONAL PARA LA IMPLEMENTACIÓN DE LA POLÍTICA NACIONAL PARA LA GESTIÓN INTEGRAL DEL RECURSO HÍDRICO  NACIONAL</t>
  </si>
  <si>
    <t>C-3204-0900-6</t>
  </si>
  <si>
    <t>INVESTIGACIÓN GENERACIÓN  Y DIFUSIÓN DE CONOCIMIENTO CIENTÍFICO SOBRE LA REALIDAD AMBIENTAL, SOCIO PRODUCTIVA Y CULTURAL DEL CHOCÓ BIOGEOGRÁFICO  ANTIOQUIA, CAUCA, CHOCÓ, NARIÑO, VALLE DEL CAUCA, RISARALDA, CÓRDOBA</t>
  </si>
  <si>
    <t>C-3204-0900-7</t>
  </si>
  <si>
    <t>INVESTIGACIÓN CONSERVACIÓN Y APROVECHAMIENTO SOSTENIBLE DE LA DIVERSIDAD BIOLÓGICA, SOCIOECONOMICA Y CULTURAL DE LA AMAZONIA COLOMBIANA  AMAZONAS, CAQUETÁ, PUTUMAYO, GUAVIARE, VAUPÉS, GUAINÍA</t>
  </si>
  <si>
    <t>C-3204-0900-8</t>
  </si>
  <si>
    <t>INVESTIGACIÓN CIENTÍFICA HACIA LA GENERACIÓN DE INFORMACIÓN Y CONOCIMIENTO DE  LAS  ZONAS MARINAS Y COSTERAS DE INTERES DE LA NACIÓN  NACIONAL</t>
  </si>
  <si>
    <t>C-3204-0900-10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</si>
  <si>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</si>
  <si>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C-3204-0900-11</t>
  </si>
  <si>
    <t>FORTALECIMIENTO DEL SISTEMA DE OPERACIONES ESTADÍSTICAS AMBIENTALES DEL INSTITUTO DE INVESTIGACIONES MARINAS Y COSTERAS - INVEMAR-  NACIONAL</t>
  </si>
  <si>
    <t>C-3204-0900-12</t>
  </si>
  <si>
    <t>INVESTIGACION CIENTIFICA Y GESTION DEL CONOCIMIENTO SOBRE LA BIODIVERSIDAD Y SUS CONTRIBUCIONES A LA SOCIEDAD A NIVEL  NACIONAL</t>
  </si>
  <si>
    <t>C-3205-0900-2</t>
  </si>
  <si>
    <t>GENERACIÓN CAPACIDADES PARA EL ADECUADO DESEMPEÑO AMBIENTAL DEL SINA EN EL TERRITORIO  NACIONAL</t>
  </si>
  <si>
    <t>C-3206-0900-3</t>
  </si>
  <si>
    <t>FORTALECIMIENTO DE LA GESTIÓN DE CAMBIO CLIMÁTICO EN LA PLANEACIÓN SECTORIAL Y TERRITORIAL  NACIONAL</t>
  </si>
  <si>
    <t>C-3207-0900-2</t>
  </si>
  <si>
    <t>FORTALECIMIENTO FORTALECER LA GESTIÓN AMBIENTAL DEL ESTADO COLOMBIANO SOBRE LAS ZONAS MARINAS Y COSTERAS Y RECURSOS ACUÁTICOS  NACIONAL</t>
  </si>
  <si>
    <t>C-3208-0900-3</t>
  </si>
  <si>
    <t>IMPLEMENTACION DE ESTRATEGIAS DE EDUCACION, PARTICIPACION Y CULTURA PARA EL FORTALECIMIENTO DE LA GOBERNANZA AMBIENTAL A NIVEL  NACIONAL</t>
  </si>
  <si>
    <t>C-3299-0900-9</t>
  </si>
  <si>
    <t>IMPLEMENTACIÓN DE LA ESTRATEGIA DE DIVULGACIÓN Y COMUNICACIÓN DE LA INFORMACIÓN AMBIENTAL A NIVEL  NACIONAL</t>
  </si>
  <si>
    <t>C-3299-0900-10</t>
  </si>
  <si>
    <t>FORTALECIMIENTO DE LA INFRAESTRUCTURA FÍSICA, TECNOLÓGICA Y DE LA GESTIÓN ADMINISTRATIVA DEL INVEMAR  NACIONAL</t>
  </si>
  <si>
    <t>C-3299-0900-11</t>
  </si>
  <si>
    <t>FORTALECIMIENTO DE LA CAPACIDAD DEL ENTORNO FISCO Y LOGÍSTICO REQUERIDO PARA EL LEVANTAMIENTO Y GESTIÓN DE LA INFORMACIÓN AMBIENTAL DE LA AMAZONIA COLOMBIANA.  AMAZONAS, CAQUETÁ, VAUPÉS, GUAVIARE, GUAINÍA</t>
  </si>
  <si>
    <t>C-3299-0900-13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</si>
  <si>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</si>
  <si>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C-3299-0900-14</t>
  </si>
  <si>
    <t>FORTALECIMIENTO DE LA GESTIÓN INSTITUCIONAL  DE LA SECRETARÍA GENERAL DEL MINISTERIO DE AMBIENTE Y DESARROLLO SOSTENIBLE.  BOGOTÁ</t>
  </si>
  <si>
    <t>C-3299-0900-15</t>
  </si>
  <si>
    <t>FORTALECIMIENTO DE LA ESTRATEGIA DE TI Y TRANSFORMACIÓN DIGITAL EN EL MINISTERIO DE AMBIENTE Y DESARROLLO SOSTENIBLE  NACIONAL</t>
  </si>
  <si>
    <t>C-3299-0900-16</t>
  </si>
  <si>
    <t>FORTALECIMIENTO DE LOS PROCESOS DE PLANEACION, EVALUACION Y SEGUIMIENTO A LA GESTION ADELANTADA POR EL SECTOR AMBIENTAL  NACIONAL</t>
  </si>
  <si>
    <t>C-3299-0900-17</t>
  </si>
  <si>
    <t>FORTALECIMIENTO EN EL CONTROL Y SEGUIMIENTO A LOS COMPROMISOS ADQUIRIDOS EN ESCENARIOS INTERNACIONALES DE LA GESTIÓN AMBIENTAL.  NACIONAL</t>
  </si>
  <si>
    <t>C-3299-0900-18</t>
  </si>
  <si>
    <t>FORTALECIMIENTO INSTITUCIONAL PARA LA GENERACION DE CONOCIMIENTO EN BIODIVERSIDAD Y LAS CONTRIBUCIONES DE LA NATURALEZA A LA SOCIEDAD  NACIONAL</t>
  </si>
  <si>
    <t>TOTAL INVERSIÓN</t>
  </si>
  <si>
    <t>TOTAL FUNCIONAMIENTO + SERVICIO A LA DEUDA + INVERSIÓN MADS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</si>
</sst>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Malgun Gothic"/>
      <family val="2"/>
    </font>
    <font>
      <b/>
      <sz val="9"/>
      <color rgb="FF000000"/>
      <name val="Malgun Gothic"/>
      <family val="2"/>
    </font>
    <font>
      <b/>
      <sz val="11"/>
      <color theme="0"/>
      <name val="Malgun Gothic"/>
      <family val="2"/>
    </font>
    <font>
      <b/>
      <sz val="11"/>
      <name val="Malgun Gothic"/>
      <family val="2"/>
    </font>
    <font>
      <b/>
      <sz val="9"/>
      <color theme="0"/>
      <name val="Malgun Gothic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b/>
      <sz val="8"/>
      <color rgb="FF000000"/>
      <name val="Malgun Gothic"/>
      <family val="2"/>
    </font>
    <font>
      <sz val="9"/>
      <name val="Malgun Gothic"/>
      <family val="2"/>
    </font>
    <font>
      <sz val="10"/>
      <name val="Malgun Gothic"/>
      <family val="2"/>
    </font>
    <font>
      <b/>
      <sz val="10"/>
      <color theme="0"/>
      <name val="Malgun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 applyAlignment="1">
      <alignment wrapText="1"/>
    </xf>
    <xf numFmtId="0" fontId="4" fillId="2" borderId="13" xfId="1" applyFont="1" applyFill="1" applyBorder="1" applyAlignment="1">
      <alignment vertical="center" wrapText="1" readingOrder="1"/>
    </xf>
    <xf numFmtId="0" fontId="5" fillId="2" borderId="13" xfId="1" applyFont="1" applyFill="1" applyBorder="1" applyAlignment="1">
      <alignment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43" fontId="6" fillId="3" borderId="5" xfId="2" applyFont="1" applyFill="1" applyBorder="1" applyAlignment="1">
      <alignment horizontal="center" vertical="center" wrapText="1" readingOrder="1"/>
    </xf>
    <xf numFmtId="0" fontId="7" fillId="0" borderId="0" xfId="1" applyFont="1" applyAlignment="1">
      <alignment wrapText="1" readingOrder="1"/>
    </xf>
    <xf numFmtId="43" fontId="8" fillId="0" borderId="5" xfId="2" applyFont="1" applyBorder="1" applyAlignment="1">
      <alignment vertical="center" wrapText="1" readingOrder="1"/>
    </xf>
    <xf numFmtId="43" fontId="8" fillId="0" borderId="5" xfId="2" applyFont="1" applyBorder="1" applyAlignment="1">
      <alignment horizontal="center" vertical="center" wrapText="1" readingOrder="1"/>
    </xf>
    <xf numFmtId="43" fontId="8" fillId="0" borderId="5" xfId="2" applyFont="1" applyBorder="1" applyAlignment="1">
      <alignment horizontal="left" vertical="center" wrapText="1" readingOrder="1"/>
    </xf>
    <xf numFmtId="164" fontId="8" fillId="0" borderId="5" xfId="2" applyNumberFormat="1" applyFont="1" applyBorder="1" applyAlignment="1">
      <alignment horizontal="right" vertical="center" wrapText="1" readingOrder="1"/>
    </xf>
    <xf numFmtId="164" fontId="3" fillId="4" borderId="17" xfId="2" applyNumberFormat="1" applyFont="1" applyFill="1" applyBorder="1" applyAlignment="1">
      <alignment horizontal="right" vertical="center" wrapText="1" readingOrder="1"/>
    </xf>
    <xf numFmtId="164" fontId="3" fillId="4" borderId="13" xfId="2" applyNumberFormat="1" applyFont="1" applyFill="1" applyBorder="1" applyAlignment="1">
      <alignment horizontal="right" vertical="center" wrapText="1" readingOrder="1"/>
    </xf>
    <xf numFmtId="164" fontId="3" fillId="4" borderId="5" xfId="2" applyNumberFormat="1" applyFont="1" applyFill="1" applyBorder="1" applyAlignment="1">
      <alignment horizontal="right" vertical="center" wrapText="1" readingOrder="1"/>
    </xf>
    <xf numFmtId="43" fontId="7" fillId="0" borderId="0" xfId="2" applyFont="1" applyFill="1" applyBorder="1" applyAlignment="1">
      <alignment wrapText="1" readingOrder="1"/>
    </xf>
    <xf numFmtId="0" fontId="10" fillId="0" borderId="0" xfId="1" applyFont="1" applyAlignment="1">
      <alignment wrapText="1"/>
    </xf>
    <xf numFmtId="164" fontId="6" fillId="3" borderId="5" xfId="2" applyNumberFormat="1" applyFont="1" applyFill="1" applyBorder="1" applyAlignment="1">
      <alignment horizontal="right" vertical="center" wrapText="1" readingOrder="1"/>
    </xf>
    <xf numFmtId="0" fontId="8" fillId="0" borderId="5" xfId="1" applyFont="1" applyBorder="1" applyAlignment="1">
      <alignment vertical="center" readingOrder="1"/>
    </xf>
    <xf numFmtId="0" fontId="8" fillId="0" borderId="5" xfId="1" applyFont="1" applyBorder="1" applyAlignment="1">
      <alignment horizontal="center" vertical="center" readingOrder="1"/>
    </xf>
    <xf numFmtId="0" fontId="8" fillId="0" borderId="5" xfId="1" applyFont="1" applyBorder="1" applyAlignment="1">
      <alignment horizontal="left" vertical="center" wrapText="1" readingOrder="1"/>
    </xf>
    <xf numFmtId="0" fontId="11" fillId="0" borderId="0" xfId="1" applyFont="1" applyAlignment="1">
      <alignment wrapText="1"/>
    </xf>
    <xf numFmtId="164" fontId="6" fillId="2" borderId="5" xfId="2" applyNumberFormat="1" applyFont="1" applyFill="1" applyBorder="1" applyAlignment="1">
      <alignment horizontal="right" vertical="center" wrapText="1" readingOrder="1"/>
    </xf>
    <xf numFmtId="164" fontId="2" fillId="0" borderId="0" xfId="2" applyNumberFormat="1" applyFont="1" applyFill="1" applyBorder="1" applyAlignment="1">
      <alignment wrapText="1"/>
    </xf>
    <xf numFmtId="43" fontId="2" fillId="0" borderId="0" xfId="2" applyFont="1" applyFill="1" applyBorder="1" applyAlignment="1">
      <alignment wrapText="1"/>
    </xf>
    <xf numFmtId="0" fontId="6" fillId="3" borderId="18" xfId="1" applyFont="1" applyFill="1" applyBorder="1" applyAlignment="1">
      <alignment horizontal="left" vertical="center" wrapText="1" readingOrder="1"/>
    </xf>
    <xf numFmtId="0" fontId="6" fillId="3" borderId="19" xfId="1" applyFont="1" applyFill="1" applyBorder="1" applyAlignment="1">
      <alignment horizontal="left" vertical="center" wrapText="1" readingOrder="1"/>
    </xf>
    <xf numFmtId="0" fontId="6" fillId="3" borderId="20" xfId="1" applyFont="1" applyFill="1" applyBorder="1" applyAlignment="1">
      <alignment horizontal="left" vertical="center" wrapText="1" readingOrder="1"/>
    </xf>
    <xf numFmtId="0" fontId="12" fillId="2" borderId="18" xfId="1" applyFont="1" applyFill="1" applyBorder="1" applyAlignment="1">
      <alignment horizontal="left" vertical="center" wrapText="1" readingOrder="1"/>
    </xf>
    <xf numFmtId="0" fontId="12" fillId="2" borderId="19" xfId="1" applyFont="1" applyFill="1" applyBorder="1" applyAlignment="1">
      <alignment horizontal="left" vertical="center" wrapText="1" readingOrder="1"/>
    </xf>
    <xf numFmtId="0" fontId="12" fillId="2" borderId="20" xfId="1" applyFont="1" applyFill="1" applyBorder="1" applyAlignment="1">
      <alignment horizontal="left" vertical="center" wrapText="1" readingOrder="1"/>
    </xf>
    <xf numFmtId="0" fontId="9" fillId="4" borderId="5" xfId="1" applyFont="1" applyFill="1" applyBorder="1" applyAlignment="1">
      <alignment horizontal="left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3" fillId="0" borderId="2" xfId="1" applyFont="1" applyBorder="1" applyAlignment="1">
      <alignment horizontal="center" vertical="center" wrapText="1" readingOrder="1"/>
    </xf>
    <xf numFmtId="0" fontId="3" fillId="0" borderId="3" xfId="1" applyFont="1" applyBorder="1" applyAlignment="1">
      <alignment horizontal="center" vertical="center" wrapText="1" readingOrder="1"/>
    </xf>
    <xf numFmtId="0" fontId="3" fillId="0" borderId="4" xfId="1" applyFont="1" applyBorder="1" applyAlignment="1">
      <alignment horizontal="center" vertical="center" wrapText="1" readingOrder="1"/>
    </xf>
    <xf numFmtId="0" fontId="3" fillId="0" borderId="5" xfId="1" applyFont="1" applyBorder="1" applyAlignment="1">
      <alignment horizontal="center" vertical="center" wrapText="1" readingOrder="1"/>
    </xf>
    <xf numFmtId="0" fontId="3" fillId="0" borderId="6" xfId="1" applyFont="1" applyBorder="1" applyAlignment="1">
      <alignment horizontal="center" vertical="center" wrapText="1" readingOrder="1"/>
    </xf>
    <xf numFmtId="0" fontId="3" fillId="0" borderId="7" xfId="1" applyFont="1" applyBorder="1" applyAlignment="1">
      <alignment horizontal="center" vertical="center" wrapText="1" readingOrder="1"/>
    </xf>
    <xf numFmtId="0" fontId="3" fillId="0" borderId="8" xfId="1" applyFont="1" applyBorder="1" applyAlignment="1">
      <alignment horizontal="center" vertical="center" wrapText="1" readingOrder="1"/>
    </xf>
    <xf numFmtId="0" fontId="3" fillId="0" borderId="9" xfId="1" applyFont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left" vertical="center" wrapText="1" readingOrder="1"/>
    </xf>
    <xf numFmtId="0" fontId="4" fillId="2" borderId="10" xfId="1" applyFont="1" applyFill="1" applyBorder="1" applyAlignment="1">
      <alignment horizontal="left" vertical="center" wrapText="1" readingOrder="1"/>
    </xf>
    <xf numFmtId="0" fontId="4" fillId="2" borderId="11" xfId="1" applyFont="1" applyFill="1" applyBorder="1" applyAlignment="1">
      <alignment horizontal="left" vertical="center" wrapText="1" readingOrder="1"/>
    </xf>
    <xf numFmtId="0" fontId="4" fillId="2" borderId="12" xfId="1" applyFont="1" applyFill="1" applyBorder="1" applyAlignment="1">
      <alignment horizontal="left" vertical="center" wrapText="1" readingOrder="1"/>
    </xf>
    <xf numFmtId="0" fontId="3" fillId="4" borderId="14" xfId="1" applyFont="1" applyFill="1" applyBorder="1" applyAlignment="1">
      <alignment horizontal="left" vertical="center" wrapText="1" readingOrder="1"/>
    </xf>
    <xf numFmtId="0" fontId="3" fillId="4" borderId="15" xfId="1" applyFont="1" applyFill="1" applyBorder="1" applyAlignment="1">
      <alignment horizontal="left" vertical="center" wrapText="1" readingOrder="1"/>
    </xf>
    <xf numFmtId="0" fontId="3" fillId="4" borderId="16" xfId="1" applyFont="1" applyFill="1" applyBorder="1" applyAlignment="1">
      <alignment horizontal="left" vertical="center" wrapText="1" readingOrder="1"/>
    </xf>
    <xf numFmtId="0" fontId="3" fillId="4" borderId="13" xfId="1" applyFont="1" applyFill="1" applyBorder="1" applyAlignment="1">
      <alignment horizontal="left" vertical="center" wrapText="1" readingOrder="1"/>
    </xf>
    <xf numFmtId="0" fontId="3" fillId="4" borderId="5" xfId="1" applyFont="1" applyFill="1" applyBorder="1" applyAlignment="1">
      <alignment horizontal="left" vertical="center" wrapText="1" readingOrder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showGridLines="0" tabSelected="1" zoomScale="70" zoomScaleNormal="70" workbookViewId="0">
      <pane ySplit="5" topLeftCell="A6" activePane="bottomLeft" state="frozen"/>
      <selection pane="bottomLeft" activeCell="H9" sqref="H9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3" customWidth="1"/>
    <col min="7" max="7" width="22" style="23" customWidth="1"/>
    <col min="8" max="9" width="22.85546875" style="23" customWidth="1"/>
    <col min="10" max="10" width="22.42578125" style="23" customWidth="1"/>
    <col min="11" max="11" width="21.5703125" style="23" customWidth="1"/>
    <col min="12" max="12" width="21.28515625" style="23" customWidth="1"/>
    <col min="13" max="16384" width="15" style="1"/>
  </cols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17.25" thickBot="1" x14ac:dyDescent="0.3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21" customHeight="1" x14ac:dyDescent="0.3">
      <c r="A4" s="42" t="s">
        <v>1</v>
      </c>
      <c r="B4" s="43"/>
      <c r="C4" s="43"/>
      <c r="D4" s="43"/>
      <c r="E4" s="43"/>
      <c r="F4" s="44"/>
      <c r="G4" s="2"/>
      <c r="H4" s="2"/>
      <c r="I4" s="3">
        <v>9</v>
      </c>
      <c r="J4" s="3">
        <v>10</v>
      </c>
      <c r="K4" s="3">
        <v>11</v>
      </c>
      <c r="L4" s="3">
        <v>12</v>
      </c>
    </row>
    <row r="5" spans="1:12" ht="18.75" customHeight="1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</row>
    <row r="6" spans="1:12" s="6" customFormat="1" ht="24" customHeight="1" x14ac:dyDescent="0.25">
      <c r="A6" s="7" t="s">
        <v>14</v>
      </c>
      <c r="B6" s="8" t="s">
        <v>15</v>
      </c>
      <c r="C6" s="8" t="s">
        <v>16</v>
      </c>
      <c r="D6" s="8" t="s">
        <v>17</v>
      </c>
      <c r="E6" s="9" t="s">
        <v>18</v>
      </c>
      <c r="F6" s="10">
        <v>33034154224</v>
      </c>
      <c r="G6" s="10">
        <v>0</v>
      </c>
      <c r="H6" s="10">
        <v>33034154224</v>
      </c>
      <c r="I6" s="10">
        <v>33034154224</v>
      </c>
      <c r="J6" s="10">
        <v>1818661190</v>
      </c>
      <c r="K6" s="10">
        <v>1818661190</v>
      </c>
      <c r="L6" s="10">
        <v>1790278463</v>
      </c>
    </row>
    <row r="7" spans="1:12" s="6" customFormat="1" ht="26.25" customHeight="1" x14ac:dyDescent="0.25">
      <c r="A7" s="7" t="s">
        <v>19</v>
      </c>
      <c r="B7" s="8" t="s">
        <v>15</v>
      </c>
      <c r="C7" s="8" t="s">
        <v>16</v>
      </c>
      <c r="D7" s="8" t="s">
        <v>17</v>
      </c>
      <c r="E7" s="9" t="s">
        <v>20</v>
      </c>
      <c r="F7" s="10">
        <v>11410881705</v>
      </c>
      <c r="G7" s="10">
        <v>0</v>
      </c>
      <c r="H7" s="10">
        <v>11410881705</v>
      </c>
      <c r="I7" s="10">
        <v>11410881705</v>
      </c>
      <c r="J7" s="10">
        <v>1079164</v>
      </c>
      <c r="K7" s="10">
        <v>1079164</v>
      </c>
      <c r="L7" s="10">
        <v>1079164</v>
      </c>
    </row>
    <row r="8" spans="1:12" s="6" customFormat="1" ht="36" customHeight="1" x14ac:dyDescent="0.25">
      <c r="A8" s="7" t="s">
        <v>21</v>
      </c>
      <c r="B8" s="8" t="s">
        <v>15</v>
      </c>
      <c r="C8" s="8" t="s">
        <v>16</v>
      </c>
      <c r="D8" s="8" t="s">
        <v>17</v>
      </c>
      <c r="E8" s="9" t="s">
        <v>22</v>
      </c>
      <c r="F8" s="10">
        <v>3068450133</v>
      </c>
      <c r="G8" s="10">
        <v>0</v>
      </c>
      <c r="H8" s="10">
        <v>3068450133</v>
      </c>
      <c r="I8" s="10">
        <v>3068450133</v>
      </c>
      <c r="J8" s="10">
        <v>75503047</v>
      </c>
      <c r="K8" s="10">
        <v>75503047</v>
      </c>
      <c r="L8" s="10">
        <v>75503047</v>
      </c>
    </row>
    <row r="9" spans="1:12" ht="23.25" customHeight="1" x14ac:dyDescent="0.3">
      <c r="A9" s="45" t="s">
        <v>23</v>
      </c>
      <c r="B9" s="46"/>
      <c r="C9" s="46"/>
      <c r="D9" s="46"/>
      <c r="E9" s="47"/>
      <c r="F9" s="11">
        <f t="shared" ref="F9:L9" si="0">SUM(F6:F8)</f>
        <v>47513486062</v>
      </c>
      <c r="G9" s="11">
        <f t="shared" si="0"/>
        <v>0</v>
      </c>
      <c r="H9" s="11">
        <f t="shared" si="0"/>
        <v>47513486062</v>
      </c>
      <c r="I9" s="11">
        <f t="shared" si="0"/>
        <v>47513486062</v>
      </c>
      <c r="J9" s="11">
        <f t="shared" si="0"/>
        <v>1895243401</v>
      </c>
      <c r="K9" s="11">
        <f t="shared" si="0"/>
        <v>1895243401</v>
      </c>
      <c r="L9" s="11">
        <f t="shared" si="0"/>
        <v>1866860674</v>
      </c>
    </row>
    <row r="10" spans="1:12" ht="28.5" customHeight="1" x14ac:dyDescent="0.3">
      <c r="A10" s="7" t="s">
        <v>24</v>
      </c>
      <c r="B10" s="8" t="s">
        <v>15</v>
      </c>
      <c r="C10" s="8" t="s">
        <v>16</v>
      </c>
      <c r="D10" s="8" t="s">
        <v>17</v>
      </c>
      <c r="E10" s="9" t="s">
        <v>25</v>
      </c>
      <c r="F10" s="10">
        <v>6599869299</v>
      </c>
      <c r="G10" s="10">
        <v>0</v>
      </c>
      <c r="H10" s="10">
        <v>6599869299</v>
      </c>
      <c r="I10" s="10">
        <v>4792519688.9200001</v>
      </c>
      <c r="J10" s="10">
        <v>2851032902.6799998</v>
      </c>
      <c r="K10" s="10">
        <v>62392653.759999998</v>
      </c>
      <c r="L10" s="10">
        <v>62392653.759999998</v>
      </c>
    </row>
    <row r="11" spans="1:12" ht="24" customHeight="1" x14ac:dyDescent="0.3">
      <c r="A11" s="48" t="s">
        <v>26</v>
      </c>
      <c r="B11" s="48"/>
      <c r="C11" s="48"/>
      <c r="D11" s="48"/>
      <c r="E11" s="48"/>
      <c r="F11" s="12">
        <f t="shared" ref="F11:L11" si="1">SUM(F10:F10)</f>
        <v>6599869299</v>
      </c>
      <c r="G11" s="12">
        <f t="shared" si="1"/>
        <v>0</v>
      </c>
      <c r="H11" s="12">
        <f t="shared" si="1"/>
        <v>6599869299</v>
      </c>
      <c r="I11" s="12">
        <f t="shared" si="1"/>
        <v>4792519688.9200001</v>
      </c>
      <c r="J11" s="12">
        <f t="shared" si="1"/>
        <v>2851032902.6799998</v>
      </c>
      <c r="K11" s="12">
        <f t="shared" si="1"/>
        <v>62392653.759999998</v>
      </c>
      <c r="L11" s="12">
        <f t="shared" si="1"/>
        <v>62392653.759999998</v>
      </c>
    </row>
    <row r="12" spans="1:12" s="6" customFormat="1" ht="56.25" customHeight="1" x14ac:dyDescent="0.25">
      <c r="A12" s="7" t="s">
        <v>27</v>
      </c>
      <c r="B12" s="8" t="s">
        <v>15</v>
      </c>
      <c r="C12" s="8" t="s">
        <v>28</v>
      </c>
      <c r="D12" s="8" t="s">
        <v>29</v>
      </c>
      <c r="E12" s="9" t="s">
        <v>30</v>
      </c>
      <c r="F12" s="10">
        <v>11064778861</v>
      </c>
      <c r="G12" s="10">
        <v>0</v>
      </c>
      <c r="H12" s="10">
        <v>11064778861</v>
      </c>
      <c r="I12" s="10">
        <v>0</v>
      </c>
      <c r="J12" s="10">
        <v>0</v>
      </c>
      <c r="K12" s="10">
        <v>0</v>
      </c>
      <c r="L12" s="10">
        <v>0</v>
      </c>
    </row>
    <row r="13" spans="1:12" s="6" customFormat="1" ht="48" customHeight="1" x14ac:dyDescent="0.25">
      <c r="A13" s="7" t="s">
        <v>31</v>
      </c>
      <c r="B13" s="8" t="s">
        <v>15</v>
      </c>
      <c r="C13" s="8" t="s">
        <v>16</v>
      </c>
      <c r="D13" s="8" t="s">
        <v>17</v>
      </c>
      <c r="E13" s="9" t="s">
        <v>32</v>
      </c>
      <c r="F13" s="10">
        <v>1056000000</v>
      </c>
      <c r="G13" s="10">
        <v>0</v>
      </c>
      <c r="H13" s="10">
        <v>1056000000</v>
      </c>
      <c r="I13" s="10">
        <v>1056000000</v>
      </c>
      <c r="J13" s="10">
        <v>0</v>
      </c>
      <c r="K13" s="10">
        <v>0</v>
      </c>
      <c r="L13" s="10">
        <v>0</v>
      </c>
    </row>
    <row r="14" spans="1:12" s="6" customFormat="1" ht="48" customHeight="1" x14ac:dyDescent="0.25">
      <c r="A14" s="7" t="s">
        <v>33</v>
      </c>
      <c r="B14" s="8" t="s">
        <v>15</v>
      </c>
      <c r="C14" s="8" t="s">
        <v>16</v>
      </c>
      <c r="D14" s="8" t="s">
        <v>17</v>
      </c>
      <c r="E14" s="9" t="s">
        <v>34</v>
      </c>
      <c r="F14" s="10">
        <v>36287817921</v>
      </c>
      <c r="G14" s="10">
        <v>0</v>
      </c>
      <c r="H14" s="10">
        <v>36287817921</v>
      </c>
      <c r="I14" s="10">
        <v>36287817921</v>
      </c>
      <c r="J14" s="10">
        <v>36287817921</v>
      </c>
      <c r="K14" s="10">
        <v>2997000001</v>
      </c>
      <c r="L14" s="10">
        <v>2997000001</v>
      </c>
    </row>
    <row r="15" spans="1:12" s="6" customFormat="1" ht="45" customHeight="1" x14ac:dyDescent="0.25">
      <c r="A15" s="7" t="s">
        <v>35</v>
      </c>
      <c r="B15" s="8" t="s">
        <v>15</v>
      </c>
      <c r="C15" s="8" t="s">
        <v>16</v>
      </c>
      <c r="D15" s="8" t="s">
        <v>17</v>
      </c>
      <c r="E15" s="9" t="s">
        <v>36</v>
      </c>
      <c r="F15" s="10">
        <v>32000000</v>
      </c>
      <c r="G15" s="10">
        <v>0</v>
      </c>
      <c r="H15" s="10">
        <v>32000000</v>
      </c>
      <c r="I15" s="10">
        <v>32000000</v>
      </c>
      <c r="J15" s="10">
        <v>1533678</v>
      </c>
      <c r="K15" s="10">
        <v>1533678</v>
      </c>
      <c r="L15" s="10">
        <v>0</v>
      </c>
    </row>
    <row r="16" spans="1:12" s="6" customFormat="1" ht="28.5" customHeight="1" x14ac:dyDescent="0.25">
      <c r="A16" s="7" t="s">
        <v>37</v>
      </c>
      <c r="B16" s="8" t="s">
        <v>15</v>
      </c>
      <c r="C16" s="8" t="s">
        <v>16</v>
      </c>
      <c r="D16" s="8" t="s">
        <v>17</v>
      </c>
      <c r="E16" s="9" t="s">
        <v>38</v>
      </c>
      <c r="F16" s="10">
        <v>548000000</v>
      </c>
      <c r="G16" s="10">
        <v>0</v>
      </c>
      <c r="H16" s="10">
        <v>548000000</v>
      </c>
      <c r="I16" s="10">
        <v>0</v>
      </c>
      <c r="J16" s="10">
        <v>0</v>
      </c>
      <c r="K16" s="10">
        <v>0</v>
      </c>
      <c r="L16" s="10">
        <v>0</v>
      </c>
    </row>
    <row r="17" spans="1:12" s="6" customFormat="1" ht="39.75" customHeight="1" x14ac:dyDescent="0.25">
      <c r="A17" s="7" t="s">
        <v>39</v>
      </c>
      <c r="B17" s="8" t="s">
        <v>15</v>
      </c>
      <c r="C17" s="8" t="s">
        <v>16</v>
      </c>
      <c r="D17" s="8" t="s">
        <v>17</v>
      </c>
      <c r="E17" s="9" t="s">
        <v>40</v>
      </c>
      <c r="F17" s="10">
        <v>7000000000</v>
      </c>
      <c r="G17" s="10">
        <v>0</v>
      </c>
      <c r="H17" s="10">
        <v>7000000000</v>
      </c>
      <c r="I17" s="10">
        <v>0</v>
      </c>
      <c r="J17" s="10">
        <v>0</v>
      </c>
      <c r="K17" s="10">
        <v>0</v>
      </c>
      <c r="L17" s="10">
        <v>0</v>
      </c>
    </row>
    <row r="18" spans="1:12" s="6" customFormat="1" ht="32.25" customHeight="1" x14ac:dyDescent="0.25">
      <c r="A18" s="7" t="s">
        <v>41</v>
      </c>
      <c r="B18" s="8" t="s">
        <v>15</v>
      </c>
      <c r="C18" s="8" t="s">
        <v>16</v>
      </c>
      <c r="D18" s="8" t="s">
        <v>17</v>
      </c>
      <c r="E18" s="9" t="s">
        <v>42</v>
      </c>
      <c r="F18" s="10">
        <v>108500000</v>
      </c>
      <c r="G18" s="10">
        <v>0</v>
      </c>
      <c r="H18" s="10">
        <v>108500000</v>
      </c>
      <c r="I18" s="10">
        <v>108500000</v>
      </c>
      <c r="J18" s="10">
        <v>12955802</v>
      </c>
      <c r="K18" s="10">
        <v>12955802</v>
      </c>
      <c r="L18" s="10">
        <v>12955802</v>
      </c>
    </row>
    <row r="19" spans="1:12" s="6" customFormat="1" ht="32.25" customHeight="1" x14ac:dyDescent="0.25">
      <c r="A19" s="7" t="s">
        <v>43</v>
      </c>
      <c r="B19" s="8" t="s">
        <v>15</v>
      </c>
      <c r="C19" s="8" t="s">
        <v>16</v>
      </c>
      <c r="D19" s="8" t="s">
        <v>17</v>
      </c>
      <c r="E19" s="9" t="s">
        <v>44</v>
      </c>
      <c r="F19" s="10">
        <v>636105677</v>
      </c>
      <c r="G19" s="10">
        <v>0</v>
      </c>
      <c r="H19" s="10">
        <v>636105677</v>
      </c>
      <c r="I19" s="10">
        <v>636105677</v>
      </c>
      <c r="J19" s="10">
        <v>0</v>
      </c>
      <c r="K19" s="10">
        <v>0</v>
      </c>
      <c r="L19" s="10">
        <v>0</v>
      </c>
    </row>
    <row r="20" spans="1:12" ht="21.75" customHeight="1" thickBot="1" x14ac:dyDescent="0.35">
      <c r="A20" s="49" t="s">
        <v>45</v>
      </c>
      <c r="B20" s="49"/>
      <c r="C20" s="49"/>
      <c r="D20" s="49"/>
      <c r="E20" s="49"/>
      <c r="F20" s="13">
        <f t="shared" ref="F20:L20" si="2">SUM(F12:F19)</f>
        <v>56733202459</v>
      </c>
      <c r="G20" s="13">
        <f t="shared" si="2"/>
        <v>0</v>
      </c>
      <c r="H20" s="13">
        <f t="shared" si="2"/>
        <v>56733202459</v>
      </c>
      <c r="I20" s="13">
        <f t="shared" si="2"/>
        <v>38120423598</v>
      </c>
      <c r="J20" s="13">
        <f t="shared" si="2"/>
        <v>36302307401</v>
      </c>
      <c r="K20" s="13">
        <f t="shared" si="2"/>
        <v>3011489481</v>
      </c>
      <c r="L20" s="13">
        <f t="shared" si="2"/>
        <v>3009955803</v>
      </c>
    </row>
    <row r="21" spans="1:12" ht="15" customHeight="1" x14ac:dyDescent="0.3">
      <c r="A21" s="32" t="s">
        <v>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ht="15" customHeight="1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2" ht="12" customHeight="1" thickBot="1" x14ac:dyDescent="0.3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</row>
    <row r="24" spans="1:12" ht="18.75" customHeight="1" x14ac:dyDescent="0.3">
      <c r="A24" s="4" t="s">
        <v>2</v>
      </c>
      <c r="B24" s="4" t="s">
        <v>3</v>
      </c>
      <c r="C24" s="4" t="s">
        <v>4</v>
      </c>
      <c r="D24" s="4" t="s">
        <v>5</v>
      </c>
      <c r="E24" s="4" t="s">
        <v>6</v>
      </c>
      <c r="F24" s="5" t="s">
        <v>7</v>
      </c>
      <c r="G24" s="5" t="s">
        <v>8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</row>
    <row r="25" spans="1:12" s="14" customFormat="1" ht="28.5" customHeight="1" x14ac:dyDescent="0.25">
      <c r="A25" s="7" t="s">
        <v>46</v>
      </c>
      <c r="B25" s="8" t="s">
        <v>15</v>
      </c>
      <c r="C25" s="8" t="s">
        <v>16</v>
      </c>
      <c r="D25" s="8" t="s">
        <v>17</v>
      </c>
      <c r="E25" s="9" t="s">
        <v>47</v>
      </c>
      <c r="F25" s="10">
        <v>171270680</v>
      </c>
      <c r="G25" s="10">
        <v>0</v>
      </c>
      <c r="H25" s="10">
        <v>171270680</v>
      </c>
      <c r="I25" s="10">
        <v>0</v>
      </c>
      <c r="J25" s="10">
        <v>0</v>
      </c>
      <c r="K25" s="10">
        <v>0</v>
      </c>
      <c r="L25" s="10">
        <v>0</v>
      </c>
    </row>
    <row r="26" spans="1:12" s="14" customFormat="1" ht="28.5" customHeight="1" x14ac:dyDescent="0.25">
      <c r="A26" s="7" t="s">
        <v>48</v>
      </c>
      <c r="B26" s="8" t="s">
        <v>15</v>
      </c>
      <c r="C26" s="8" t="s">
        <v>49</v>
      </c>
      <c r="D26" s="8" t="s">
        <v>29</v>
      </c>
      <c r="E26" s="9" t="s">
        <v>50</v>
      </c>
      <c r="F26" s="10">
        <v>947851246</v>
      </c>
      <c r="G26" s="10">
        <v>0</v>
      </c>
      <c r="H26" s="10">
        <v>947851246</v>
      </c>
      <c r="I26" s="10">
        <v>0</v>
      </c>
      <c r="J26" s="10">
        <v>0</v>
      </c>
      <c r="K26" s="10">
        <v>0</v>
      </c>
      <c r="L26" s="10">
        <v>0</v>
      </c>
    </row>
    <row r="27" spans="1:12" ht="22.5" customHeight="1" x14ac:dyDescent="0.3">
      <c r="A27" s="30" t="s">
        <v>51</v>
      </c>
      <c r="B27" s="30"/>
      <c r="C27" s="30"/>
      <c r="D27" s="30"/>
      <c r="E27" s="30"/>
      <c r="F27" s="13">
        <f t="shared" ref="F27:L27" si="3">SUM(F25:F26)</f>
        <v>1119121926</v>
      </c>
      <c r="G27" s="13">
        <f t="shared" si="3"/>
        <v>0</v>
      </c>
      <c r="H27" s="13">
        <f t="shared" si="3"/>
        <v>1119121926</v>
      </c>
      <c r="I27" s="13">
        <f t="shared" si="3"/>
        <v>0</v>
      </c>
      <c r="J27" s="13">
        <f t="shared" si="3"/>
        <v>0</v>
      </c>
      <c r="K27" s="13">
        <f t="shared" si="3"/>
        <v>0</v>
      </c>
      <c r="L27" s="13">
        <f t="shared" si="3"/>
        <v>0</v>
      </c>
    </row>
    <row r="28" spans="1:12" s="15" customFormat="1" ht="21" customHeight="1" thickBot="1" x14ac:dyDescent="0.25">
      <c r="A28" s="31" t="s">
        <v>52</v>
      </c>
      <c r="B28" s="31"/>
      <c r="C28" s="31"/>
      <c r="D28" s="31"/>
      <c r="E28" s="31"/>
      <c r="F28" s="16">
        <f t="shared" ref="F28:L28" si="4">+F9+F11+F20+F27</f>
        <v>111965679746</v>
      </c>
      <c r="G28" s="16">
        <f t="shared" si="4"/>
        <v>0</v>
      </c>
      <c r="H28" s="16">
        <f t="shared" si="4"/>
        <v>111965679746</v>
      </c>
      <c r="I28" s="16">
        <f t="shared" si="4"/>
        <v>90426429348.919998</v>
      </c>
      <c r="J28" s="16">
        <f t="shared" si="4"/>
        <v>41048583704.68</v>
      </c>
      <c r="K28" s="16">
        <f t="shared" si="4"/>
        <v>4969125535.7600002</v>
      </c>
      <c r="L28" s="16">
        <f t="shared" si="4"/>
        <v>4939209130.7600002</v>
      </c>
    </row>
    <row r="29" spans="1:12" s="15" customFormat="1" ht="14.25" customHeight="1" x14ac:dyDescent="0.2">
      <c r="A29" s="32" t="s">
        <v>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s="15" customFormat="1" ht="18" customHeight="1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s="15" customFormat="1" ht="12.75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0"/>
    </row>
    <row r="32" spans="1:12" s="15" customFormat="1" ht="18.75" customHeight="1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5" t="s">
        <v>7</v>
      </c>
      <c r="G32" s="5" t="s">
        <v>8</v>
      </c>
      <c r="H32" s="5" t="s">
        <v>9</v>
      </c>
      <c r="I32" s="5" t="s">
        <v>10</v>
      </c>
      <c r="J32" s="5" t="s">
        <v>11</v>
      </c>
      <c r="K32" s="5" t="s">
        <v>12</v>
      </c>
      <c r="L32" s="5" t="s">
        <v>13</v>
      </c>
    </row>
    <row r="33" spans="1:12" s="14" customFormat="1" ht="34.5" customHeight="1" x14ac:dyDescent="0.25">
      <c r="A33" s="17" t="s">
        <v>53</v>
      </c>
      <c r="B33" s="18" t="s">
        <v>15</v>
      </c>
      <c r="C33" s="18" t="s">
        <v>49</v>
      </c>
      <c r="D33" s="18" t="s">
        <v>17</v>
      </c>
      <c r="E33" s="19" t="s">
        <v>54</v>
      </c>
      <c r="F33" s="10">
        <v>4117846495</v>
      </c>
      <c r="G33" s="10">
        <v>0</v>
      </c>
      <c r="H33" s="10">
        <v>4117846495</v>
      </c>
      <c r="I33" s="10">
        <v>0</v>
      </c>
      <c r="J33" s="10">
        <v>0</v>
      </c>
      <c r="K33" s="10">
        <v>0</v>
      </c>
      <c r="L33" s="10">
        <v>0</v>
      </c>
    </row>
    <row r="34" spans="1:12" s="15" customFormat="1" ht="21" customHeight="1" thickBot="1" x14ac:dyDescent="0.25">
      <c r="A34" s="31" t="s">
        <v>55</v>
      </c>
      <c r="B34" s="31"/>
      <c r="C34" s="31"/>
      <c r="D34" s="31"/>
      <c r="E34" s="31"/>
      <c r="F34" s="16">
        <f t="shared" ref="F34:L34" si="5">F33</f>
        <v>4117846495</v>
      </c>
      <c r="G34" s="16">
        <f t="shared" si="5"/>
        <v>0</v>
      </c>
      <c r="H34" s="16">
        <f t="shared" si="5"/>
        <v>4117846495</v>
      </c>
      <c r="I34" s="16">
        <f t="shared" si="5"/>
        <v>0</v>
      </c>
      <c r="J34" s="16">
        <f t="shared" si="5"/>
        <v>0</v>
      </c>
      <c r="K34" s="16">
        <f t="shared" si="5"/>
        <v>0</v>
      </c>
      <c r="L34" s="16">
        <f t="shared" si="5"/>
        <v>0</v>
      </c>
    </row>
    <row r="35" spans="1:12" s="15" customFormat="1" ht="14.25" customHeight="1" x14ac:dyDescent="0.2">
      <c r="A35" s="32" t="s">
        <v>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</row>
    <row r="36" spans="1:12" s="15" customFormat="1" ht="18" customHeight="1" x14ac:dyDescent="0.2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s="15" customFormat="1" ht="12.75" thickBot="1" x14ac:dyDescent="0.2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0"/>
    </row>
    <row r="38" spans="1:12" x14ac:dyDescent="0.3">
      <c r="A38" s="41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s="15" customFormat="1" ht="18.75" customHeight="1" x14ac:dyDescent="0.2">
      <c r="A39" s="4" t="s">
        <v>2</v>
      </c>
      <c r="B39" s="4" t="s">
        <v>3</v>
      </c>
      <c r="C39" s="4" t="s">
        <v>4</v>
      </c>
      <c r="D39" s="4" t="s">
        <v>5</v>
      </c>
      <c r="E39" s="4" t="s">
        <v>6</v>
      </c>
      <c r="F39" s="5" t="s">
        <v>7</v>
      </c>
      <c r="G39" s="5" t="s">
        <v>8</v>
      </c>
      <c r="H39" s="5" t="s">
        <v>9</v>
      </c>
      <c r="I39" s="5" t="s">
        <v>10</v>
      </c>
      <c r="J39" s="5" t="s">
        <v>11</v>
      </c>
      <c r="K39" s="5" t="s">
        <v>12</v>
      </c>
      <c r="L39" s="5" t="s">
        <v>13</v>
      </c>
    </row>
    <row r="40" spans="1:12" s="14" customFormat="1" ht="68.25" customHeight="1" x14ac:dyDescent="0.25">
      <c r="A40" s="7" t="s">
        <v>57</v>
      </c>
      <c r="B40" s="8" t="s">
        <v>15</v>
      </c>
      <c r="C40" s="8" t="s">
        <v>49</v>
      </c>
      <c r="D40" s="8" t="s">
        <v>17</v>
      </c>
      <c r="E40" s="9" t="s">
        <v>58</v>
      </c>
      <c r="F40" s="10">
        <v>6500000000</v>
      </c>
      <c r="G40" s="10">
        <v>0</v>
      </c>
      <c r="H40" s="10">
        <v>6500000000</v>
      </c>
      <c r="I40" s="10">
        <v>6314000000</v>
      </c>
      <c r="J40" s="10">
        <v>662862416</v>
      </c>
      <c r="K40" s="10">
        <v>0</v>
      </c>
      <c r="L40" s="10">
        <v>0</v>
      </c>
    </row>
    <row r="41" spans="1:12" s="14" customFormat="1" ht="76.5" customHeight="1" x14ac:dyDescent="0.25">
      <c r="A41" s="7" t="s">
        <v>59</v>
      </c>
      <c r="B41" s="8" t="s">
        <v>15</v>
      </c>
      <c r="C41" s="8" t="s">
        <v>49</v>
      </c>
      <c r="D41" s="8" t="s">
        <v>17</v>
      </c>
      <c r="E41" s="9" t="s">
        <v>60</v>
      </c>
      <c r="F41" s="10">
        <v>5000000000</v>
      </c>
      <c r="G41" s="10">
        <v>0</v>
      </c>
      <c r="H41" s="10">
        <v>5000000000</v>
      </c>
      <c r="I41" s="10">
        <v>5000000000</v>
      </c>
      <c r="J41" s="10">
        <v>290495829</v>
      </c>
      <c r="K41" s="10">
        <v>0</v>
      </c>
      <c r="L41" s="10">
        <v>0</v>
      </c>
    </row>
    <row r="42" spans="1:12" s="14" customFormat="1" ht="81" customHeight="1" x14ac:dyDescent="0.25">
      <c r="A42" s="7" t="s">
        <v>61</v>
      </c>
      <c r="B42" s="8" t="s">
        <v>15</v>
      </c>
      <c r="C42" s="8" t="s">
        <v>49</v>
      </c>
      <c r="D42" s="8" t="s">
        <v>17</v>
      </c>
      <c r="E42" s="9" t="s">
        <v>62</v>
      </c>
      <c r="F42" s="10">
        <v>2800000000</v>
      </c>
      <c r="G42" s="10">
        <v>0</v>
      </c>
      <c r="H42" s="10">
        <v>2800000000</v>
      </c>
      <c r="I42" s="10">
        <v>2800000000</v>
      </c>
      <c r="J42" s="10">
        <v>77000000</v>
      </c>
      <c r="K42" s="10">
        <v>0</v>
      </c>
      <c r="L42" s="10">
        <v>0</v>
      </c>
    </row>
    <row r="43" spans="1:12" s="14" customFormat="1" ht="70.5" customHeight="1" x14ac:dyDescent="0.25">
      <c r="A43" s="7" t="s">
        <v>63</v>
      </c>
      <c r="B43" s="8" t="s">
        <v>15</v>
      </c>
      <c r="C43" s="8" t="s">
        <v>28</v>
      </c>
      <c r="D43" s="8" t="s">
        <v>29</v>
      </c>
      <c r="E43" s="9" t="s">
        <v>64</v>
      </c>
      <c r="F43" s="10">
        <v>43593405897</v>
      </c>
      <c r="G43" s="10">
        <v>43593405897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s="14" customFormat="1" ht="76.5" customHeight="1" x14ac:dyDescent="0.25">
      <c r="A44" s="7" t="s">
        <v>65</v>
      </c>
      <c r="B44" s="8" t="s">
        <v>15</v>
      </c>
      <c r="C44" s="8" t="s">
        <v>49</v>
      </c>
      <c r="D44" s="8" t="s">
        <v>17</v>
      </c>
      <c r="E44" s="9" t="s">
        <v>66</v>
      </c>
      <c r="F44" s="10">
        <v>20500000000</v>
      </c>
      <c r="G44" s="10">
        <v>0</v>
      </c>
      <c r="H44" s="10">
        <v>20500000000</v>
      </c>
      <c r="I44" s="10">
        <v>8890000000</v>
      </c>
      <c r="J44" s="10">
        <v>818930037</v>
      </c>
      <c r="K44" s="10">
        <v>0</v>
      </c>
      <c r="L44" s="10">
        <v>0</v>
      </c>
    </row>
    <row r="45" spans="1:12" s="14" customFormat="1" ht="81.75" customHeight="1" x14ac:dyDescent="0.25">
      <c r="A45" s="7" t="s">
        <v>65</v>
      </c>
      <c r="B45" s="8" t="s">
        <v>15</v>
      </c>
      <c r="C45" s="8" t="s">
        <v>67</v>
      </c>
      <c r="D45" s="8" t="s">
        <v>17</v>
      </c>
      <c r="E45" s="9" t="s">
        <v>66</v>
      </c>
      <c r="F45" s="10">
        <v>17500000000</v>
      </c>
      <c r="G45" s="10">
        <v>0</v>
      </c>
      <c r="H45" s="10">
        <v>17500000000</v>
      </c>
      <c r="I45" s="10">
        <v>0</v>
      </c>
      <c r="J45" s="10">
        <v>0</v>
      </c>
      <c r="K45" s="10">
        <v>0</v>
      </c>
      <c r="L45" s="10">
        <v>0</v>
      </c>
    </row>
    <row r="46" spans="1:12" s="14" customFormat="1" ht="58.5" customHeight="1" x14ac:dyDescent="0.25">
      <c r="A46" s="7" t="s">
        <v>68</v>
      </c>
      <c r="B46" s="8" t="s">
        <v>15</v>
      </c>
      <c r="C46" s="8" t="s">
        <v>49</v>
      </c>
      <c r="D46" s="8" t="s">
        <v>17</v>
      </c>
      <c r="E46" s="9" t="s">
        <v>69</v>
      </c>
      <c r="F46" s="10">
        <v>400000000</v>
      </c>
      <c r="G46" s="10">
        <v>0</v>
      </c>
      <c r="H46" s="10">
        <v>400000000</v>
      </c>
      <c r="I46" s="10">
        <v>0</v>
      </c>
      <c r="J46" s="10">
        <v>0</v>
      </c>
      <c r="K46" s="10">
        <v>0</v>
      </c>
      <c r="L46" s="10">
        <v>0</v>
      </c>
    </row>
    <row r="47" spans="1:12" s="14" customFormat="1" ht="66.75" customHeight="1" x14ac:dyDescent="0.25">
      <c r="A47" s="7" t="s">
        <v>70</v>
      </c>
      <c r="B47" s="8" t="s">
        <v>15</v>
      </c>
      <c r="C47" s="8" t="s">
        <v>49</v>
      </c>
      <c r="D47" s="8" t="s">
        <v>17</v>
      </c>
      <c r="E47" s="9" t="s">
        <v>71</v>
      </c>
      <c r="F47" s="10">
        <v>7000000000</v>
      </c>
      <c r="G47" s="10">
        <v>0</v>
      </c>
      <c r="H47" s="10">
        <v>7000000000</v>
      </c>
      <c r="I47" s="10">
        <v>6416682500</v>
      </c>
      <c r="J47" s="10">
        <v>356755999</v>
      </c>
      <c r="K47" s="10">
        <v>0</v>
      </c>
      <c r="L47" s="10">
        <v>0</v>
      </c>
    </row>
    <row r="48" spans="1:12" s="14" customFormat="1" ht="108.75" customHeight="1" x14ac:dyDescent="0.25">
      <c r="A48" s="7" t="s">
        <v>72</v>
      </c>
      <c r="B48" s="8" t="s">
        <v>15</v>
      </c>
      <c r="C48" s="8" t="s">
        <v>49</v>
      </c>
      <c r="D48" s="8" t="s">
        <v>17</v>
      </c>
      <c r="E48" s="9" t="s">
        <v>73</v>
      </c>
      <c r="F48" s="10">
        <v>5000000000</v>
      </c>
      <c r="G48" s="10">
        <v>0</v>
      </c>
      <c r="H48" s="10">
        <v>5000000000</v>
      </c>
      <c r="I48" s="10">
        <v>5000000000</v>
      </c>
      <c r="J48" s="10">
        <v>5000000000</v>
      </c>
      <c r="K48" s="10">
        <v>1246637366.6700001</v>
      </c>
      <c r="L48" s="10">
        <v>1246637366.6700001</v>
      </c>
    </row>
    <row r="49" spans="1:12" s="14" customFormat="1" ht="104.25" customHeight="1" x14ac:dyDescent="0.25">
      <c r="A49" s="7" t="s">
        <v>74</v>
      </c>
      <c r="B49" s="8" t="s">
        <v>15</v>
      </c>
      <c r="C49" s="8" t="s">
        <v>49</v>
      </c>
      <c r="D49" s="8" t="s">
        <v>17</v>
      </c>
      <c r="E49" s="9" t="s">
        <v>75</v>
      </c>
      <c r="F49" s="10">
        <v>8200000000</v>
      </c>
      <c r="G49" s="10">
        <v>0</v>
      </c>
      <c r="H49" s="10">
        <v>8200000000</v>
      </c>
      <c r="I49" s="10">
        <v>8200000000</v>
      </c>
      <c r="J49" s="10">
        <v>8200000000</v>
      </c>
      <c r="K49" s="10">
        <v>583333333.33000004</v>
      </c>
      <c r="L49" s="10">
        <v>583333333.33000004</v>
      </c>
    </row>
    <row r="50" spans="1:12" s="14" customFormat="1" ht="83.25" customHeight="1" x14ac:dyDescent="0.25">
      <c r="A50" s="7" t="s">
        <v>76</v>
      </c>
      <c r="B50" s="8" t="s">
        <v>15</v>
      </c>
      <c r="C50" s="8" t="s">
        <v>49</v>
      </c>
      <c r="D50" s="8" t="s">
        <v>17</v>
      </c>
      <c r="E50" s="9" t="s">
        <v>77</v>
      </c>
      <c r="F50" s="10">
        <v>7400000000</v>
      </c>
      <c r="G50" s="10">
        <v>0</v>
      </c>
      <c r="H50" s="10">
        <v>7400000000</v>
      </c>
      <c r="I50" s="10">
        <v>7400000000</v>
      </c>
      <c r="J50" s="10">
        <v>7400000000</v>
      </c>
      <c r="K50" s="10">
        <v>575000000</v>
      </c>
      <c r="L50" s="10">
        <v>575000000</v>
      </c>
    </row>
    <row r="51" spans="1:12" s="14" customFormat="1" ht="88.5" customHeight="1" x14ac:dyDescent="0.25">
      <c r="A51" s="7" t="s">
        <v>78</v>
      </c>
      <c r="B51" s="8" t="s">
        <v>15</v>
      </c>
      <c r="C51" s="8" t="s">
        <v>49</v>
      </c>
      <c r="D51" s="8" t="s">
        <v>17</v>
      </c>
      <c r="E51" s="9" t="s">
        <v>79</v>
      </c>
      <c r="F51" s="10">
        <v>3840503984</v>
      </c>
      <c r="G51" s="10">
        <v>0</v>
      </c>
      <c r="H51" s="10">
        <v>3840503984</v>
      </c>
      <c r="I51" s="10">
        <v>2841688550</v>
      </c>
      <c r="J51" s="10">
        <v>144733333</v>
      </c>
      <c r="K51" s="10">
        <v>0</v>
      </c>
      <c r="L51" s="10">
        <v>0</v>
      </c>
    </row>
    <row r="52" spans="1:12" s="14" customFormat="1" ht="117.75" customHeight="1" x14ac:dyDescent="0.25">
      <c r="A52" s="7" t="s">
        <v>80</v>
      </c>
      <c r="B52" s="8" t="s">
        <v>15</v>
      </c>
      <c r="C52" s="8" t="s">
        <v>49</v>
      </c>
      <c r="D52" s="8" t="s">
        <v>17</v>
      </c>
      <c r="E52" s="9" t="s">
        <v>81</v>
      </c>
      <c r="F52" s="10">
        <v>1300000000</v>
      </c>
      <c r="G52" s="10">
        <v>0</v>
      </c>
      <c r="H52" s="10">
        <v>1300000000</v>
      </c>
      <c r="I52" s="10">
        <v>1300000000</v>
      </c>
      <c r="J52" s="10">
        <v>1300000000</v>
      </c>
      <c r="K52" s="10">
        <v>100000000</v>
      </c>
      <c r="L52" s="10">
        <v>100000000</v>
      </c>
    </row>
    <row r="53" spans="1:12" s="14" customFormat="1" ht="110.25" customHeight="1" x14ac:dyDescent="0.25">
      <c r="A53" s="7" t="s">
        <v>82</v>
      </c>
      <c r="B53" s="8" t="s">
        <v>15</v>
      </c>
      <c r="C53" s="8" t="s">
        <v>49</v>
      </c>
      <c r="D53" s="8" t="s">
        <v>17</v>
      </c>
      <c r="E53" s="9" t="s">
        <v>83</v>
      </c>
      <c r="F53" s="10">
        <v>10606292170</v>
      </c>
      <c r="G53" s="10">
        <v>0</v>
      </c>
      <c r="H53" s="10">
        <v>10606292170</v>
      </c>
      <c r="I53" s="10">
        <v>10606292170</v>
      </c>
      <c r="J53" s="10">
        <v>10606292170</v>
      </c>
      <c r="K53" s="10">
        <v>0</v>
      </c>
      <c r="L53" s="10">
        <v>0</v>
      </c>
    </row>
    <row r="54" spans="1:12" s="14" customFormat="1" ht="97.5" customHeight="1" x14ac:dyDescent="0.25">
      <c r="A54" s="7" t="s">
        <v>84</v>
      </c>
      <c r="B54" s="8" t="s">
        <v>15</v>
      </c>
      <c r="C54" s="8" t="s">
        <v>49</v>
      </c>
      <c r="D54" s="8" t="s">
        <v>17</v>
      </c>
      <c r="E54" s="9" t="s">
        <v>85</v>
      </c>
      <c r="F54" s="10">
        <v>7600000000</v>
      </c>
      <c r="G54" s="10">
        <v>0</v>
      </c>
      <c r="H54" s="10">
        <v>7600000000</v>
      </c>
      <c r="I54" s="10">
        <v>5489017972</v>
      </c>
      <c r="J54" s="10">
        <v>530041676</v>
      </c>
      <c r="K54" s="10">
        <v>0</v>
      </c>
      <c r="L54" s="10">
        <v>0</v>
      </c>
    </row>
    <row r="55" spans="1:12" s="14" customFormat="1" ht="62.25" customHeight="1" x14ac:dyDescent="0.25">
      <c r="A55" s="7" t="s">
        <v>86</v>
      </c>
      <c r="B55" s="8" t="s">
        <v>15</v>
      </c>
      <c r="C55" s="8" t="s">
        <v>49</v>
      </c>
      <c r="D55" s="8" t="s">
        <v>17</v>
      </c>
      <c r="E55" s="9" t="s">
        <v>87</v>
      </c>
      <c r="F55" s="10">
        <v>6000000000</v>
      </c>
      <c r="G55" s="10">
        <v>0</v>
      </c>
      <c r="H55" s="10">
        <v>6000000000</v>
      </c>
      <c r="I55" s="10">
        <v>5800000000</v>
      </c>
      <c r="J55" s="10">
        <v>961166665</v>
      </c>
      <c r="K55" s="10">
        <v>0</v>
      </c>
      <c r="L55" s="10">
        <v>0</v>
      </c>
    </row>
    <row r="56" spans="1:12" s="14" customFormat="1" ht="52.5" customHeight="1" x14ac:dyDescent="0.25">
      <c r="A56" s="7" t="s">
        <v>86</v>
      </c>
      <c r="B56" s="8" t="s">
        <v>15</v>
      </c>
      <c r="C56" s="8" t="s">
        <v>67</v>
      </c>
      <c r="D56" s="8" t="s">
        <v>17</v>
      </c>
      <c r="E56" s="9" t="s">
        <v>87</v>
      </c>
      <c r="F56" s="10">
        <v>5000000000</v>
      </c>
      <c r="G56" s="10">
        <v>0</v>
      </c>
      <c r="H56" s="10">
        <v>5000000000</v>
      </c>
      <c r="I56" s="10">
        <v>2110000000</v>
      </c>
      <c r="J56" s="10">
        <v>1940741</v>
      </c>
      <c r="K56" s="10">
        <v>29300</v>
      </c>
      <c r="L56" s="10">
        <v>29300</v>
      </c>
    </row>
    <row r="57" spans="1:12" s="14" customFormat="1" ht="77.25" customHeight="1" x14ac:dyDescent="0.25">
      <c r="A57" s="7" t="s">
        <v>88</v>
      </c>
      <c r="B57" s="8" t="s">
        <v>15</v>
      </c>
      <c r="C57" s="8" t="s">
        <v>49</v>
      </c>
      <c r="D57" s="8" t="s">
        <v>17</v>
      </c>
      <c r="E57" s="9" t="s">
        <v>89</v>
      </c>
      <c r="F57" s="10">
        <v>3113000000</v>
      </c>
      <c r="G57" s="10">
        <v>0</v>
      </c>
      <c r="H57" s="10">
        <v>3113000000</v>
      </c>
      <c r="I57" s="10">
        <v>2663000000</v>
      </c>
      <c r="J57" s="10">
        <v>1902076</v>
      </c>
      <c r="K57" s="10">
        <v>0</v>
      </c>
      <c r="L57" s="10">
        <v>0</v>
      </c>
    </row>
    <row r="58" spans="1:12" s="14" customFormat="1" ht="77.25" customHeight="1" x14ac:dyDescent="0.25">
      <c r="A58" s="7" t="s">
        <v>88</v>
      </c>
      <c r="B58" s="8" t="s">
        <v>15</v>
      </c>
      <c r="C58" s="8" t="s">
        <v>67</v>
      </c>
      <c r="D58" s="8" t="s">
        <v>17</v>
      </c>
      <c r="E58" s="9" t="s">
        <v>89</v>
      </c>
      <c r="F58" s="10">
        <v>3887000000</v>
      </c>
      <c r="G58" s="10">
        <v>0</v>
      </c>
      <c r="H58" s="10">
        <v>3887000000</v>
      </c>
      <c r="I58" s="10">
        <v>0</v>
      </c>
      <c r="J58" s="10">
        <v>0</v>
      </c>
      <c r="K58" s="10">
        <v>0</v>
      </c>
      <c r="L58" s="10">
        <v>0</v>
      </c>
    </row>
    <row r="59" spans="1:12" s="14" customFormat="1" ht="73.5" customHeight="1" x14ac:dyDescent="0.25">
      <c r="A59" s="7" t="s">
        <v>90</v>
      </c>
      <c r="B59" s="8" t="s">
        <v>15</v>
      </c>
      <c r="C59" s="8" t="s">
        <v>49</v>
      </c>
      <c r="D59" s="8" t="s">
        <v>17</v>
      </c>
      <c r="E59" s="9" t="s">
        <v>91</v>
      </c>
      <c r="F59" s="10">
        <v>19000000000</v>
      </c>
      <c r="G59" s="10">
        <v>0</v>
      </c>
      <c r="H59" s="10">
        <v>19000000000</v>
      </c>
      <c r="I59" s="10">
        <v>8095419440</v>
      </c>
      <c r="J59" s="10">
        <v>597280660</v>
      </c>
      <c r="K59" s="10">
        <v>0</v>
      </c>
      <c r="L59" s="10">
        <v>0</v>
      </c>
    </row>
    <row r="60" spans="1:12" s="14" customFormat="1" ht="73.5" customHeight="1" x14ac:dyDescent="0.25">
      <c r="A60" s="7" t="s">
        <v>92</v>
      </c>
      <c r="B60" s="8" t="s">
        <v>15</v>
      </c>
      <c r="C60" s="8" t="s">
        <v>49</v>
      </c>
      <c r="D60" s="8" t="s">
        <v>17</v>
      </c>
      <c r="E60" s="9" t="s">
        <v>93</v>
      </c>
      <c r="F60" s="10">
        <v>2000000000</v>
      </c>
      <c r="G60" s="10">
        <v>0</v>
      </c>
      <c r="H60" s="10">
        <v>2000000000</v>
      </c>
      <c r="I60" s="10">
        <v>2000000000</v>
      </c>
      <c r="J60" s="10">
        <v>670413685</v>
      </c>
      <c r="K60" s="10">
        <v>0</v>
      </c>
      <c r="L60" s="10">
        <v>0</v>
      </c>
    </row>
    <row r="61" spans="1:12" s="14" customFormat="1" ht="70.5" customHeight="1" x14ac:dyDescent="0.25">
      <c r="A61" s="7" t="s">
        <v>94</v>
      </c>
      <c r="B61" s="8" t="s">
        <v>15</v>
      </c>
      <c r="C61" s="8" t="s">
        <v>49</v>
      </c>
      <c r="D61" s="8" t="s">
        <v>17</v>
      </c>
      <c r="E61" s="9" t="s">
        <v>95</v>
      </c>
      <c r="F61" s="10">
        <v>2400000000</v>
      </c>
      <c r="G61" s="10">
        <v>0</v>
      </c>
      <c r="H61" s="10">
        <v>2400000000</v>
      </c>
      <c r="I61" s="10">
        <v>2400000000</v>
      </c>
      <c r="J61" s="10">
        <v>2400000000</v>
      </c>
      <c r="K61" s="10">
        <v>185000000</v>
      </c>
      <c r="L61" s="10">
        <v>185000000</v>
      </c>
    </row>
    <row r="62" spans="1:12" s="14" customFormat="1" ht="94.5" customHeight="1" x14ac:dyDescent="0.25">
      <c r="A62" s="7" t="s">
        <v>96</v>
      </c>
      <c r="B62" s="8" t="s">
        <v>15</v>
      </c>
      <c r="C62" s="8" t="s">
        <v>49</v>
      </c>
      <c r="D62" s="8" t="s">
        <v>17</v>
      </c>
      <c r="E62" s="9" t="s">
        <v>97</v>
      </c>
      <c r="F62" s="10">
        <v>1200000000</v>
      </c>
      <c r="G62" s="10">
        <v>0</v>
      </c>
      <c r="H62" s="10">
        <v>1200000000</v>
      </c>
      <c r="I62" s="10">
        <v>1200000000</v>
      </c>
      <c r="J62" s="10">
        <v>1200000000</v>
      </c>
      <c r="K62" s="10">
        <v>200000000</v>
      </c>
      <c r="L62" s="10">
        <v>200000000</v>
      </c>
    </row>
    <row r="63" spans="1:12" s="14" customFormat="1" ht="94.5" customHeight="1" x14ac:dyDescent="0.25">
      <c r="A63" s="7" t="s">
        <v>98</v>
      </c>
      <c r="B63" s="8" t="s">
        <v>15</v>
      </c>
      <c r="C63" s="8" t="s">
        <v>49</v>
      </c>
      <c r="D63" s="8" t="s">
        <v>17</v>
      </c>
      <c r="E63" s="9" t="s">
        <v>99</v>
      </c>
      <c r="F63" s="10">
        <v>1500000000</v>
      </c>
      <c r="G63" s="10">
        <v>0</v>
      </c>
      <c r="H63" s="10">
        <v>1500000000</v>
      </c>
      <c r="I63" s="10">
        <v>1500000000</v>
      </c>
      <c r="J63" s="10">
        <v>1500000000</v>
      </c>
      <c r="K63" s="10">
        <v>610000000</v>
      </c>
      <c r="L63" s="10">
        <v>610000000</v>
      </c>
    </row>
    <row r="64" spans="1:12" s="14" customFormat="1" ht="129.75" customHeight="1" x14ac:dyDescent="0.25">
      <c r="A64" s="7" t="s">
        <v>100</v>
      </c>
      <c r="B64" s="8" t="s">
        <v>15</v>
      </c>
      <c r="C64" s="8" t="s">
        <v>49</v>
      </c>
      <c r="D64" s="8" t="s">
        <v>17</v>
      </c>
      <c r="E64" s="9" t="s">
        <v>101</v>
      </c>
      <c r="F64" s="10">
        <v>12000000000</v>
      </c>
      <c r="G64" s="10">
        <v>0</v>
      </c>
      <c r="H64" s="10">
        <v>12000000000</v>
      </c>
      <c r="I64" s="10">
        <v>9576380921</v>
      </c>
      <c r="J64" s="10">
        <v>4238059919</v>
      </c>
      <c r="K64" s="10">
        <v>0</v>
      </c>
      <c r="L64" s="10">
        <v>0</v>
      </c>
    </row>
    <row r="65" spans="1:12" s="14" customFormat="1" ht="81" customHeight="1" x14ac:dyDescent="0.25">
      <c r="A65" s="7" t="s">
        <v>102</v>
      </c>
      <c r="B65" s="8" t="s">
        <v>15</v>
      </c>
      <c r="C65" s="8" t="s">
        <v>49</v>
      </c>
      <c r="D65" s="8" t="s">
        <v>17</v>
      </c>
      <c r="E65" s="9" t="s">
        <v>103</v>
      </c>
      <c r="F65" s="10">
        <v>5500000000</v>
      </c>
      <c r="G65" s="10">
        <v>0</v>
      </c>
      <c r="H65" s="10">
        <v>5500000000</v>
      </c>
      <c r="I65" s="10">
        <v>3051234860</v>
      </c>
      <c r="J65" s="10">
        <v>1118700001</v>
      </c>
      <c r="K65" s="10">
        <v>0</v>
      </c>
      <c r="L65" s="10">
        <v>0</v>
      </c>
    </row>
    <row r="66" spans="1:12" s="14" customFormat="1" ht="81" customHeight="1" x14ac:dyDescent="0.25">
      <c r="A66" s="7" t="s">
        <v>104</v>
      </c>
      <c r="B66" s="8" t="s">
        <v>15</v>
      </c>
      <c r="C66" s="8" t="s">
        <v>49</v>
      </c>
      <c r="D66" s="8" t="s">
        <v>17</v>
      </c>
      <c r="E66" s="9" t="s">
        <v>105</v>
      </c>
      <c r="F66" s="10">
        <v>9000000000</v>
      </c>
      <c r="G66" s="10">
        <v>0</v>
      </c>
      <c r="H66" s="10">
        <v>9000000000</v>
      </c>
      <c r="I66" s="10">
        <v>8700000000</v>
      </c>
      <c r="J66" s="10">
        <v>593230918</v>
      </c>
      <c r="K66" s="10">
        <v>0</v>
      </c>
      <c r="L66" s="10">
        <v>0</v>
      </c>
    </row>
    <row r="67" spans="1:12" s="14" customFormat="1" ht="81" customHeight="1" x14ac:dyDescent="0.25">
      <c r="A67" s="7" t="s">
        <v>106</v>
      </c>
      <c r="B67" s="8" t="s">
        <v>15</v>
      </c>
      <c r="C67" s="8" t="s">
        <v>49</v>
      </c>
      <c r="D67" s="8" t="s">
        <v>17</v>
      </c>
      <c r="E67" s="9" t="s">
        <v>107</v>
      </c>
      <c r="F67" s="10">
        <v>3000000000</v>
      </c>
      <c r="G67" s="10">
        <v>0</v>
      </c>
      <c r="H67" s="10">
        <v>3000000000</v>
      </c>
      <c r="I67" s="10">
        <v>1777753800</v>
      </c>
      <c r="J67" s="10">
        <v>794109762</v>
      </c>
      <c r="K67" s="10">
        <v>0</v>
      </c>
      <c r="L67" s="10">
        <v>0</v>
      </c>
    </row>
    <row r="68" spans="1:12" s="14" customFormat="1" ht="69.75" customHeight="1" x14ac:dyDescent="0.25">
      <c r="A68" s="7" t="s">
        <v>108</v>
      </c>
      <c r="B68" s="8" t="s">
        <v>15</v>
      </c>
      <c r="C68" s="8" t="s">
        <v>49</v>
      </c>
      <c r="D68" s="8" t="s">
        <v>17</v>
      </c>
      <c r="E68" s="9" t="s">
        <v>109</v>
      </c>
      <c r="F68" s="10">
        <v>2393707830</v>
      </c>
      <c r="G68" s="10">
        <v>0</v>
      </c>
      <c r="H68" s="10">
        <v>2393707830</v>
      </c>
      <c r="I68" s="10">
        <v>2393707830</v>
      </c>
      <c r="J68" s="10">
        <v>2393707830</v>
      </c>
      <c r="K68" s="10">
        <v>0</v>
      </c>
      <c r="L68" s="10">
        <v>0</v>
      </c>
    </row>
    <row r="69" spans="1:12" ht="18" customHeight="1" x14ac:dyDescent="0.3">
      <c r="A69" s="24" t="s">
        <v>110</v>
      </c>
      <c r="B69" s="25"/>
      <c r="C69" s="25"/>
      <c r="D69" s="25"/>
      <c r="E69" s="26"/>
      <c r="F69" s="16">
        <f t="shared" ref="F69:L69" si="6">SUM(F40:F68)</f>
        <v>223233909881</v>
      </c>
      <c r="G69" s="16">
        <f t="shared" si="6"/>
        <v>43593405897</v>
      </c>
      <c r="H69" s="16">
        <f t="shared" si="6"/>
        <v>179640503984</v>
      </c>
      <c r="I69" s="16">
        <f t="shared" si="6"/>
        <v>121525178043</v>
      </c>
      <c r="J69" s="16">
        <f t="shared" si="6"/>
        <v>51857623717</v>
      </c>
      <c r="K69" s="16">
        <f t="shared" si="6"/>
        <v>3500000000</v>
      </c>
      <c r="L69" s="16">
        <f t="shared" si="6"/>
        <v>3500000000</v>
      </c>
    </row>
    <row r="70" spans="1:12" s="20" customFormat="1" ht="23.25" customHeight="1" x14ac:dyDescent="0.25">
      <c r="A70" s="27" t="s">
        <v>111</v>
      </c>
      <c r="B70" s="28"/>
      <c r="C70" s="28"/>
      <c r="D70" s="28"/>
      <c r="E70" s="29"/>
      <c r="F70" s="21">
        <f t="shared" ref="F70:L70" si="7">+F28+F34+F69</f>
        <v>339317436122</v>
      </c>
      <c r="G70" s="21">
        <f t="shared" si="7"/>
        <v>43593405897</v>
      </c>
      <c r="H70" s="21">
        <f>+H28+H34+H69</f>
        <v>295724030225</v>
      </c>
      <c r="I70" s="21">
        <f t="shared" si="7"/>
        <v>211951607391.91998</v>
      </c>
      <c r="J70" s="21">
        <f t="shared" si="7"/>
        <v>92906207421.679993</v>
      </c>
      <c r="K70" s="21">
        <f t="shared" si="7"/>
        <v>8469125535.7600002</v>
      </c>
      <c r="L70" s="21">
        <f t="shared" si="7"/>
        <v>8439209130.7600002</v>
      </c>
    </row>
    <row r="71" spans="1:12" x14ac:dyDescent="0.3">
      <c r="F71" s="22"/>
      <c r="G71" s="22"/>
      <c r="H71" s="22"/>
      <c r="I71" s="22"/>
      <c r="J71" s="22"/>
      <c r="K71" s="22"/>
      <c r="L71" s="22"/>
    </row>
  </sheetData>
  <mergeCells count="14">
    <mergeCell ref="A21:L23"/>
    <mergeCell ref="A1:L3"/>
    <mergeCell ref="A4:F4"/>
    <mergeCell ref="A9:E9"/>
    <mergeCell ref="A11:E11"/>
    <mergeCell ref="A20:E20"/>
    <mergeCell ref="A69:E69"/>
    <mergeCell ref="A70:E70"/>
    <mergeCell ref="A27:E27"/>
    <mergeCell ref="A28:E28"/>
    <mergeCell ref="A29:L31"/>
    <mergeCell ref="A34:E34"/>
    <mergeCell ref="A35:L37"/>
    <mergeCell ref="A38:L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0" max="11" man="1"/>
    <brk id="28" max="16383" man="1"/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037D9B9316994CB1F237D40FFA80C0" ma:contentTypeVersion="11" ma:contentTypeDescription="Crear nuevo documento." ma:contentTypeScope="" ma:versionID="7a11a852cb17d71eff8e0368f283dd8e">
  <xsd:schema xmlns:xsd="http://www.w3.org/2001/XMLSchema" xmlns:xs="http://www.w3.org/2001/XMLSchema" xmlns:p="http://schemas.microsoft.com/office/2006/metadata/properties" xmlns:ns3="e7ddbcab-a1c7-4fd5-90ab-28c5ad9d8532" xmlns:ns4="f1b8876a-5e41-4e27-a64e-8b049f51d279" targetNamespace="http://schemas.microsoft.com/office/2006/metadata/properties" ma:root="true" ma:fieldsID="34501634df07844d6b7fffd04cc7ddb4" ns3:_="" ns4:_="">
    <xsd:import namespace="e7ddbcab-a1c7-4fd5-90ab-28c5ad9d8532"/>
    <xsd:import namespace="f1b8876a-5e41-4e27-a64e-8b049f51d2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bcab-a1c7-4fd5-90ab-28c5ad9d8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8876a-5e41-4e27-a64e-8b049f51d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dbcab-a1c7-4fd5-90ab-28c5ad9d8532" xsi:nil="true"/>
  </documentManagement>
</p:properties>
</file>

<file path=customXml/itemProps1.xml><?xml version="1.0" encoding="utf-8"?>
<ds:datastoreItem xmlns:ds="http://schemas.openxmlformats.org/officeDocument/2006/customXml" ds:itemID="{8687B4B2-A941-4340-9E39-4276DD7EFB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F1CE2-9BD0-4A3F-B6A5-A4F67386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bcab-a1c7-4fd5-90ab-28c5ad9d8532"/>
    <ds:schemaRef ds:uri="f1b8876a-5e41-4e27-a64e-8b049f51d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23B463-3F6F-45B6-A447-5FC244DFC827}">
  <ds:schemaRefs>
    <ds:schemaRef ds:uri="http://schemas.openxmlformats.org/package/2006/metadata/core-properties"/>
    <ds:schemaRef ds:uri="http://purl.org/dc/terms/"/>
    <ds:schemaRef ds:uri="f1b8876a-5e41-4e27-a64e-8b049f51d279"/>
    <ds:schemaRef ds:uri="e7ddbcab-a1c7-4fd5-90ab-28c5ad9d8532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Leonardo Murcia Angel</dc:creator>
  <cp:lastModifiedBy>Omar Leonardo Murcia Angel</cp:lastModifiedBy>
  <dcterms:created xsi:type="dcterms:W3CDTF">2023-02-23T22:51:07Z</dcterms:created>
  <dcterms:modified xsi:type="dcterms:W3CDTF">2023-02-24T14:42:01Z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0x0101009C037D9B9316994CB1F237D40FFA80C0</vt:lpwstr>
  </property>
</Properties>
</file>