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C:\Users\JOHNRONDON\Downloads\"/>
    </mc:Choice>
  </mc:AlternateContent>
  <bookViews>
    <workbookView xWindow="0" yWindow="0" windowWidth="20490" windowHeight="7620"/>
  </bookViews>
  <sheets>
    <sheet name="BD" sheetId="1" r:id="rId1"/>
    <sheet name="BD_2" sheetId="3" r:id="rId2"/>
    <sheet name="LISTAS" sheetId="2" r:id="rId3"/>
    <sheet name="SEGUIMIENTO SUPERVISORES" sheetId="8" state="hidden" r:id="rId4"/>
  </sheets>
  <externalReferences>
    <externalReference r:id="rId5"/>
  </externalReferences>
  <definedNames>
    <definedName name="_xlnm._FilterDatabase" localSheetId="0" hidden="1">BD!$A$2:$BN$2</definedName>
    <definedName name="_Hlk485759291" localSheetId="0">BD!#REF!</definedName>
    <definedName name="ABOGADO_RESPONSABLE">LISTAS!$B$1:$B$7</definedName>
    <definedName name="AFECTACIÓN_DEL_RECURSO">LISTAS!$N$2:$N$4</definedName>
    <definedName name="C__TIPO_DE_IDENTIFICACIÓN">LISTAS!$P$2:$P$4</definedName>
    <definedName name="CAUSALES_DENTRO_DE_LA_MODALIDAD_DE_SELECCIÓN">LISTAS!$C$2:$C$17</definedName>
    <definedName name="CLASE_DE_CONTRATO">LISTAS!$S$2:$S$22</definedName>
    <definedName name="CLASE_DE_GARANTÍA">LISTAS!$Q$2:$Q$7</definedName>
    <definedName name="CONCURO_DE_MÉRITOS">LISTAS!$E$2</definedName>
    <definedName name="CONTRATACIÓN_DIRECTA">LISTAS!$D$1:$D$17</definedName>
    <definedName name="DEPENDENCIA_SOLICITANTE">LISTAS!$K$2:$K$292:'LISTAS'!$K$28</definedName>
    <definedName name="LICITACIÓN_PÚBLICA">LISTAS!$H$2:$H$4</definedName>
    <definedName name="MÍNIMA_CUANTÍA">LISTAS!$F$2</definedName>
    <definedName name="MODALIDAD_DE_SELECCIÓN">LISTAS!$A$2:$A$7</definedName>
    <definedName name="ok">[1]LISTAS!$P$2:$P$4</definedName>
    <definedName name="OLE_LINK1" localSheetId="0">BD!#REF!</definedName>
    <definedName name="PROCEDIMIENTO_SEGÚN_REGLAMENTO_DE_ORGANISMOS_INTERNACIONALES">LISTAS!$I$2:$I$3</definedName>
    <definedName name="RECURSO__MADS_FONAM">LISTAS!$L$2:$L$4</definedName>
    <definedName name="RIESGO_ASEGURADO">LISTAS!$R$2:$R$10</definedName>
    <definedName name="RIESGOS_ASEGURADOS">LISTAS!$R$2:$R$8</definedName>
    <definedName name="SELECCIÓN_ABREVIADA">LISTAS!$G$2:$G$7</definedName>
    <definedName name="TIENE_RUP">LISTAS!$J$2:$J$3</definedName>
    <definedName name="TIPO_DE_RECURSOS_DE_OTRA_ENTIDAD">LISTAS!$M$2:$M$5</definedName>
    <definedName name="TIPO_DE_SEGUIMIENTO">LISTAS!$O$2:$O$4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3" l="1"/>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061"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1091" i="3"/>
  <c r="B1092" i="3"/>
  <c r="B1093" i="3"/>
  <c r="B1094" i="3"/>
  <c r="B1095" i="3"/>
  <c r="B1096" i="3"/>
  <c r="B1097" i="3"/>
  <c r="B1098" i="3"/>
  <c r="B1099" i="3"/>
  <c r="B1100" i="3"/>
  <c r="B1101" i="3"/>
  <c r="B1102" i="3"/>
  <c r="B1103" i="3"/>
  <c r="B1104" i="3"/>
  <c r="B1105" i="3"/>
  <c r="AQ5" i="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1" i="1"/>
  <c r="AQ112" i="1"/>
  <c r="AQ113" i="1"/>
  <c r="AQ114" i="1"/>
  <c r="AQ115" i="1"/>
  <c r="AQ116" i="1"/>
  <c r="AQ117" i="1"/>
  <c r="AQ118" i="1"/>
  <c r="AQ119" i="1"/>
  <c r="AQ120" i="1"/>
  <c r="AQ121" i="1"/>
  <c r="AQ122" i="1"/>
  <c r="AQ123" i="1"/>
  <c r="AQ124" i="1"/>
  <c r="AQ125" i="1"/>
  <c r="AQ126" i="1"/>
  <c r="AQ127" i="1"/>
  <c r="AQ128" i="1"/>
  <c r="AQ129" i="1"/>
  <c r="AQ130" i="1"/>
  <c r="AQ131" i="1"/>
  <c r="AQ132" i="1"/>
  <c r="AQ133" i="1"/>
  <c r="AQ134" i="1"/>
  <c r="AQ135" i="1"/>
  <c r="AQ136" i="1"/>
  <c r="AQ137" i="1"/>
  <c r="AQ138" i="1"/>
  <c r="AQ139" i="1"/>
  <c r="AQ140" i="1"/>
  <c r="AQ141" i="1"/>
  <c r="AQ142" i="1"/>
  <c r="AQ143" i="1"/>
  <c r="AQ144" i="1"/>
  <c r="AQ145" i="1"/>
  <c r="AQ146" i="1"/>
  <c r="AQ147" i="1"/>
  <c r="AQ148" i="1"/>
  <c r="AQ149" i="1"/>
  <c r="AQ150" i="1"/>
  <c r="AQ151" i="1"/>
  <c r="AQ152" i="1"/>
  <c r="AQ153" i="1"/>
  <c r="AQ154" i="1"/>
  <c r="AQ155" i="1"/>
  <c r="AQ156" i="1"/>
  <c r="AQ157" i="1"/>
  <c r="AQ158" i="1"/>
  <c r="AQ159" i="1"/>
  <c r="AQ160" i="1"/>
  <c r="AQ161" i="1"/>
  <c r="AQ162" i="1"/>
  <c r="AQ163" i="1"/>
  <c r="AQ164" i="1"/>
  <c r="AQ165" i="1"/>
  <c r="AQ166" i="1"/>
  <c r="AQ167" i="1"/>
  <c r="AQ168" i="1"/>
  <c r="AQ169" i="1"/>
  <c r="AQ170" i="1"/>
  <c r="AQ171" i="1"/>
  <c r="AQ172" i="1"/>
  <c r="AQ173" i="1"/>
  <c r="AQ174" i="1"/>
  <c r="AQ175" i="1"/>
  <c r="AQ176" i="1"/>
  <c r="AQ177" i="1"/>
  <c r="AQ178" i="1"/>
  <c r="AQ179" i="1"/>
  <c r="AQ180" i="1"/>
  <c r="AQ181" i="1"/>
  <c r="AQ182" i="1"/>
  <c r="AQ183" i="1"/>
  <c r="AQ184" i="1"/>
  <c r="AQ185" i="1"/>
  <c r="AQ186" i="1"/>
  <c r="AQ187" i="1"/>
  <c r="AQ188" i="1"/>
  <c r="AQ189" i="1"/>
  <c r="AQ190" i="1"/>
  <c r="AQ191" i="1"/>
  <c r="AQ192" i="1"/>
  <c r="AQ193" i="1"/>
  <c r="AQ194" i="1"/>
  <c r="AQ195" i="1"/>
  <c r="AQ196" i="1"/>
  <c r="AQ197" i="1"/>
  <c r="AQ198" i="1"/>
  <c r="AQ199" i="1"/>
  <c r="AQ200" i="1"/>
  <c r="AQ201" i="1"/>
  <c r="AQ202" i="1"/>
  <c r="AQ203" i="1"/>
  <c r="AQ204" i="1"/>
  <c r="AQ205" i="1"/>
  <c r="AQ206" i="1"/>
  <c r="AQ207" i="1"/>
  <c r="AQ208" i="1"/>
  <c r="AQ209" i="1"/>
  <c r="AQ210" i="1"/>
  <c r="AQ211" i="1"/>
  <c r="AQ212" i="1"/>
  <c r="AQ213" i="1"/>
  <c r="AQ214" i="1"/>
  <c r="AQ215" i="1"/>
  <c r="AQ216" i="1"/>
  <c r="AQ217" i="1"/>
  <c r="AQ218" i="1"/>
  <c r="AQ219" i="1"/>
  <c r="AQ220" i="1"/>
  <c r="AQ221" i="1"/>
  <c r="AQ222" i="1"/>
  <c r="AQ223" i="1"/>
  <c r="AQ224" i="1"/>
  <c r="AQ225" i="1"/>
  <c r="AQ226" i="1"/>
  <c r="AQ227" i="1"/>
  <c r="AQ228" i="1"/>
  <c r="AQ229" i="1"/>
  <c r="AQ230" i="1"/>
  <c r="AQ231" i="1"/>
  <c r="AQ232" i="1"/>
  <c r="AQ233" i="1"/>
  <c r="AQ234" i="1"/>
  <c r="AQ235" i="1"/>
  <c r="AQ236" i="1"/>
  <c r="AQ237" i="1"/>
  <c r="AQ238" i="1"/>
  <c r="AQ239" i="1"/>
  <c r="AQ240" i="1"/>
  <c r="AQ241" i="1"/>
  <c r="AQ242" i="1"/>
  <c r="AQ243" i="1"/>
  <c r="AQ244" i="1"/>
  <c r="AQ245" i="1"/>
  <c r="AQ246" i="1"/>
  <c r="AQ247" i="1"/>
  <c r="AQ248" i="1"/>
  <c r="AQ249" i="1"/>
  <c r="AQ250" i="1"/>
  <c r="AQ251" i="1"/>
  <c r="AQ252" i="1"/>
  <c r="AQ253" i="1"/>
  <c r="AQ254" i="1"/>
  <c r="AQ255" i="1"/>
  <c r="AQ256" i="1"/>
  <c r="AQ257" i="1"/>
  <c r="AQ258" i="1"/>
  <c r="AQ259" i="1"/>
  <c r="AQ260" i="1"/>
  <c r="AQ261" i="1"/>
  <c r="AQ262" i="1"/>
  <c r="AQ263" i="1"/>
  <c r="AQ264" i="1"/>
  <c r="AQ265" i="1"/>
  <c r="AQ266" i="1"/>
  <c r="AQ267" i="1"/>
  <c r="AQ268" i="1"/>
  <c r="AQ269" i="1"/>
  <c r="AQ270" i="1"/>
  <c r="AQ271" i="1"/>
  <c r="AQ272" i="1"/>
  <c r="AQ273" i="1"/>
  <c r="AQ274" i="1"/>
  <c r="AQ275" i="1"/>
  <c r="AQ276" i="1"/>
  <c r="AQ277" i="1"/>
  <c r="AQ278" i="1"/>
  <c r="AQ279" i="1"/>
  <c r="AQ280" i="1"/>
  <c r="AQ281" i="1"/>
  <c r="AQ282" i="1"/>
  <c r="AQ283" i="1"/>
  <c r="AQ284" i="1"/>
  <c r="AQ285" i="1"/>
  <c r="AQ286" i="1"/>
  <c r="AQ287" i="1"/>
  <c r="AQ288" i="1"/>
  <c r="AQ289" i="1"/>
  <c r="AQ290" i="1"/>
  <c r="AQ291" i="1"/>
  <c r="AQ292" i="1"/>
  <c r="AQ293" i="1"/>
  <c r="AQ294" i="1"/>
  <c r="AQ295" i="1"/>
  <c r="AQ296" i="1"/>
  <c r="AQ297" i="1"/>
  <c r="AQ298" i="1"/>
  <c r="AQ299" i="1"/>
  <c r="AQ300" i="1"/>
  <c r="AQ301" i="1"/>
  <c r="AQ302" i="1"/>
  <c r="AQ303" i="1"/>
  <c r="AQ304" i="1"/>
  <c r="AQ305" i="1"/>
  <c r="AQ306" i="1"/>
  <c r="AQ307" i="1"/>
  <c r="AQ308" i="1"/>
  <c r="AQ309" i="1"/>
  <c r="AQ310" i="1"/>
  <c r="AQ311" i="1"/>
  <c r="AQ312" i="1"/>
  <c r="AQ313" i="1"/>
  <c r="AQ314" i="1"/>
  <c r="AQ315" i="1"/>
  <c r="AQ316" i="1"/>
  <c r="AQ317" i="1"/>
  <c r="AQ318" i="1"/>
  <c r="AQ319" i="1"/>
  <c r="AQ320" i="1"/>
  <c r="AQ321" i="1"/>
  <c r="AQ322" i="1"/>
  <c r="AQ323" i="1"/>
  <c r="AQ324" i="1"/>
  <c r="AQ325" i="1"/>
  <c r="AQ326" i="1"/>
  <c r="AQ327" i="1"/>
  <c r="AQ328" i="1"/>
  <c r="AQ329" i="1"/>
  <c r="AQ330" i="1"/>
  <c r="AQ331" i="1"/>
  <c r="AQ332" i="1"/>
  <c r="AQ333" i="1"/>
  <c r="AQ334" i="1"/>
  <c r="AQ335" i="1"/>
  <c r="AQ336" i="1"/>
  <c r="AQ337" i="1"/>
  <c r="AQ338" i="1"/>
  <c r="AQ339" i="1"/>
  <c r="AQ340" i="1"/>
  <c r="AQ341" i="1"/>
  <c r="AQ342" i="1"/>
  <c r="AQ343" i="1"/>
  <c r="AQ344" i="1"/>
  <c r="AQ345" i="1"/>
  <c r="AQ346" i="1"/>
  <c r="AQ347" i="1"/>
  <c r="AQ348" i="1"/>
  <c r="AQ349" i="1"/>
  <c r="AQ350" i="1"/>
  <c r="AQ351" i="1"/>
  <c r="AQ352" i="1"/>
  <c r="AQ353" i="1"/>
  <c r="AQ354" i="1"/>
  <c r="AQ355" i="1"/>
  <c r="AQ356" i="1"/>
  <c r="AQ357" i="1"/>
  <c r="AQ358" i="1"/>
  <c r="AQ359" i="1"/>
  <c r="AQ360" i="1"/>
  <c r="AQ361" i="1"/>
  <c r="AQ362" i="1"/>
  <c r="AQ363" i="1"/>
  <c r="AQ364" i="1"/>
  <c r="AQ365" i="1"/>
  <c r="AQ366" i="1"/>
  <c r="AQ367" i="1"/>
  <c r="AQ368" i="1"/>
  <c r="AQ369" i="1"/>
  <c r="AQ370" i="1"/>
  <c r="AQ371" i="1"/>
  <c r="AQ372" i="1"/>
  <c r="AQ373" i="1"/>
  <c r="AQ374" i="1"/>
  <c r="AQ375" i="1"/>
  <c r="AQ376" i="1"/>
  <c r="AQ377" i="1"/>
  <c r="AQ378" i="1"/>
  <c r="AQ379" i="1"/>
  <c r="AQ380" i="1"/>
  <c r="AQ381" i="1"/>
  <c r="AQ382" i="1"/>
  <c r="AQ383" i="1"/>
  <c r="AQ384" i="1"/>
  <c r="AQ385" i="1"/>
  <c r="AQ386" i="1"/>
  <c r="AQ387" i="1"/>
  <c r="AQ388" i="1"/>
  <c r="AQ389" i="1"/>
  <c r="AQ390" i="1"/>
  <c r="AQ391" i="1"/>
  <c r="AQ392" i="1"/>
  <c r="AQ393" i="1"/>
  <c r="AQ394" i="1"/>
  <c r="AQ395" i="1"/>
  <c r="AQ396" i="1"/>
  <c r="AQ397" i="1"/>
  <c r="AQ398" i="1"/>
  <c r="AQ399" i="1"/>
  <c r="AQ400" i="1"/>
  <c r="AQ401" i="1"/>
  <c r="AQ402" i="1"/>
  <c r="AQ403" i="1"/>
  <c r="AQ404" i="1"/>
  <c r="AQ405" i="1"/>
  <c r="AQ406" i="1"/>
  <c r="AQ407" i="1"/>
  <c r="AQ408" i="1"/>
  <c r="AQ409" i="1"/>
  <c r="AQ410" i="1"/>
  <c r="AQ411" i="1"/>
  <c r="AQ412" i="1"/>
  <c r="AQ413" i="1"/>
  <c r="AQ414" i="1"/>
  <c r="AQ415" i="1"/>
  <c r="AQ416" i="1"/>
  <c r="AQ417" i="1"/>
  <c r="AQ418" i="1"/>
  <c r="AQ419" i="1"/>
  <c r="AQ420" i="1"/>
  <c r="AQ421" i="1"/>
  <c r="AQ422" i="1"/>
  <c r="AQ423" i="1"/>
  <c r="AQ424" i="1"/>
  <c r="AQ425" i="1"/>
  <c r="AQ426" i="1"/>
  <c r="AQ427" i="1"/>
  <c r="AQ428" i="1"/>
  <c r="AQ429" i="1"/>
  <c r="AQ430" i="1"/>
  <c r="AQ431" i="1"/>
  <c r="AQ432" i="1"/>
  <c r="AQ433" i="1"/>
  <c r="AQ434" i="1"/>
  <c r="AQ435" i="1"/>
  <c r="AQ436" i="1"/>
  <c r="AQ437" i="1"/>
  <c r="AQ438" i="1"/>
  <c r="AQ439" i="1"/>
  <c r="AQ440" i="1"/>
  <c r="AQ441" i="1"/>
  <c r="AQ442" i="1"/>
  <c r="AQ443" i="1"/>
  <c r="AQ444" i="1"/>
  <c r="AQ445" i="1"/>
  <c r="AQ446" i="1"/>
  <c r="AQ447" i="1"/>
  <c r="AQ448" i="1"/>
  <c r="AQ449" i="1"/>
  <c r="AQ450" i="1"/>
  <c r="AQ451" i="1"/>
  <c r="AQ452" i="1"/>
  <c r="AQ453" i="1"/>
  <c r="AQ454" i="1"/>
  <c r="AQ455" i="1"/>
  <c r="AQ456" i="1"/>
  <c r="AQ457" i="1"/>
  <c r="AQ458" i="1"/>
  <c r="AQ459" i="1"/>
  <c r="AQ460" i="1"/>
  <c r="AQ461" i="1"/>
  <c r="AQ462" i="1"/>
  <c r="AQ463" i="1"/>
  <c r="AQ464" i="1"/>
  <c r="AQ465" i="1"/>
  <c r="AQ466" i="1"/>
  <c r="AQ467" i="1"/>
  <c r="AQ468" i="1"/>
  <c r="AQ469" i="1"/>
  <c r="AQ470" i="1"/>
  <c r="AQ471" i="1"/>
  <c r="AQ472" i="1"/>
  <c r="AQ473" i="1"/>
  <c r="AQ474" i="1"/>
  <c r="AQ475" i="1"/>
  <c r="AQ476" i="1"/>
  <c r="AQ477" i="1"/>
  <c r="AQ478" i="1"/>
  <c r="AQ479" i="1"/>
  <c r="AQ480" i="1"/>
  <c r="AQ481" i="1"/>
  <c r="AQ482" i="1"/>
  <c r="AQ483" i="1"/>
  <c r="AQ484" i="1"/>
  <c r="AQ485" i="1"/>
  <c r="AQ486" i="1"/>
  <c r="AQ487" i="1"/>
  <c r="AQ488" i="1"/>
  <c r="AQ489" i="1"/>
  <c r="AQ490" i="1"/>
  <c r="AQ491" i="1"/>
  <c r="AQ492" i="1"/>
  <c r="AQ493" i="1"/>
  <c r="AQ494" i="1"/>
  <c r="AQ495" i="1"/>
  <c r="AQ496" i="1"/>
  <c r="AQ497" i="1"/>
  <c r="AQ498" i="1"/>
  <c r="AQ499" i="1"/>
  <c r="AQ500" i="1"/>
  <c r="AQ501" i="1"/>
  <c r="AQ502" i="1"/>
  <c r="AQ503" i="1"/>
  <c r="AQ504" i="1"/>
  <c r="AQ505" i="1"/>
  <c r="AQ506" i="1"/>
  <c r="AQ507" i="1"/>
  <c r="AQ508" i="1"/>
  <c r="AQ509" i="1"/>
  <c r="AQ510" i="1"/>
  <c r="AQ511" i="1"/>
  <c r="AQ512" i="1"/>
  <c r="AQ513" i="1"/>
  <c r="AQ514" i="1"/>
  <c r="AQ515" i="1"/>
  <c r="AQ516" i="1"/>
  <c r="AQ517" i="1"/>
  <c r="AQ518" i="1"/>
  <c r="AQ519" i="1"/>
  <c r="AQ520" i="1"/>
  <c r="AQ521" i="1"/>
  <c r="AQ522" i="1"/>
  <c r="AQ523" i="1"/>
  <c r="AQ524" i="1"/>
  <c r="AQ525" i="1"/>
  <c r="AQ526" i="1"/>
  <c r="AQ527" i="1"/>
  <c r="AQ528" i="1"/>
  <c r="AQ529" i="1"/>
  <c r="AQ530" i="1"/>
  <c r="AQ531" i="1"/>
  <c r="AQ532" i="1"/>
  <c r="AQ533" i="1"/>
  <c r="AQ534" i="1"/>
  <c r="AQ535" i="1"/>
  <c r="AQ536" i="1"/>
  <c r="AQ537" i="1"/>
  <c r="AQ538" i="1"/>
  <c r="AQ539" i="1"/>
  <c r="AQ540" i="1"/>
  <c r="AQ541" i="1"/>
  <c r="AQ542" i="1"/>
  <c r="AQ543" i="1"/>
  <c r="AQ544" i="1"/>
  <c r="AQ545" i="1"/>
  <c r="AQ546" i="1"/>
  <c r="AQ547" i="1"/>
  <c r="AQ548" i="1"/>
  <c r="AQ549" i="1"/>
  <c r="AQ550" i="1"/>
  <c r="AQ551" i="1"/>
  <c r="AQ552" i="1"/>
  <c r="AQ553" i="1"/>
  <c r="AQ554" i="1"/>
  <c r="AQ555" i="1"/>
  <c r="AQ556" i="1"/>
  <c r="AQ557" i="1"/>
  <c r="AQ558" i="1"/>
  <c r="AQ559" i="1"/>
  <c r="AQ560" i="1"/>
  <c r="AQ561" i="1"/>
  <c r="AQ562" i="1"/>
  <c r="AQ563" i="1"/>
  <c r="AQ564" i="1"/>
  <c r="AQ565" i="1"/>
  <c r="AQ566" i="1"/>
  <c r="AQ567" i="1"/>
  <c r="AQ568" i="1"/>
  <c r="AQ569" i="1"/>
  <c r="AQ570" i="1"/>
  <c r="AQ571" i="1"/>
  <c r="AQ572" i="1"/>
  <c r="AQ573" i="1"/>
  <c r="AQ574" i="1"/>
  <c r="AQ575" i="1"/>
  <c r="AQ576" i="1"/>
  <c r="AQ577" i="1"/>
  <c r="AQ578" i="1"/>
  <c r="AQ579" i="1"/>
  <c r="AQ580" i="1"/>
  <c r="AQ581" i="1"/>
  <c r="AQ582" i="1"/>
  <c r="AQ583" i="1"/>
  <c r="AQ584" i="1"/>
  <c r="AQ585" i="1"/>
  <c r="AQ586" i="1"/>
  <c r="AQ587" i="1"/>
  <c r="AQ588" i="1"/>
  <c r="AQ589" i="1"/>
  <c r="AQ590" i="1"/>
  <c r="AQ591" i="1"/>
  <c r="AQ592" i="1"/>
  <c r="AQ593" i="1"/>
  <c r="AQ594" i="1"/>
  <c r="AQ595" i="1"/>
  <c r="AQ596" i="1"/>
  <c r="AQ597" i="1"/>
  <c r="AQ598" i="1"/>
  <c r="AQ599" i="1"/>
  <c r="AQ600" i="1"/>
  <c r="AQ601" i="1"/>
  <c r="AQ602" i="1"/>
  <c r="AQ603" i="1"/>
  <c r="AQ604" i="1"/>
  <c r="AQ605" i="1"/>
  <c r="AQ606" i="1"/>
  <c r="AQ607" i="1"/>
  <c r="AQ608" i="1"/>
  <c r="AQ609" i="1"/>
  <c r="AQ610" i="1"/>
  <c r="AQ611" i="1"/>
  <c r="AQ612" i="1"/>
  <c r="AQ613" i="1"/>
  <c r="AQ614" i="1"/>
  <c r="AQ615" i="1"/>
  <c r="AQ616" i="1"/>
  <c r="AQ617" i="1"/>
  <c r="AQ618" i="1"/>
  <c r="AQ619" i="1"/>
  <c r="AQ620" i="1"/>
  <c r="AQ621" i="1"/>
  <c r="AQ622" i="1"/>
  <c r="AQ623" i="1"/>
  <c r="AQ624" i="1"/>
  <c r="AQ625" i="1"/>
  <c r="AQ626" i="1"/>
  <c r="AQ627" i="1"/>
  <c r="AQ628" i="1"/>
  <c r="AQ629" i="1"/>
  <c r="AQ630" i="1"/>
  <c r="AQ631" i="1"/>
  <c r="AQ632" i="1"/>
  <c r="AQ633" i="1"/>
  <c r="AQ634" i="1"/>
  <c r="AQ635" i="1"/>
  <c r="AQ636" i="1"/>
  <c r="AQ637" i="1"/>
  <c r="AQ638" i="1"/>
  <c r="AQ639" i="1"/>
  <c r="AQ640" i="1"/>
  <c r="AQ641" i="1"/>
  <c r="AQ642" i="1"/>
  <c r="AQ643" i="1"/>
  <c r="AQ644" i="1"/>
  <c r="AQ645" i="1"/>
  <c r="AQ646" i="1"/>
  <c r="AP5" i="1"/>
  <c r="AP6" i="1"/>
  <c r="AP7" i="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220" i="1"/>
  <c r="AP221" i="1"/>
  <c r="AP222" i="1"/>
  <c r="AP223" i="1"/>
  <c r="AP224" i="1"/>
  <c r="AP225" i="1"/>
  <c r="AP226" i="1"/>
  <c r="AP227"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P354" i="1"/>
  <c r="AP355" i="1"/>
  <c r="AP356" i="1"/>
  <c r="AP357" i="1"/>
  <c r="AP358" i="1"/>
  <c r="AP359" i="1"/>
  <c r="AP360" i="1"/>
  <c r="AP361" i="1"/>
  <c r="AP362" i="1"/>
  <c r="AP363" i="1"/>
  <c r="AP364" i="1"/>
  <c r="AP365" i="1"/>
  <c r="AP366" i="1"/>
  <c r="AP367" i="1"/>
  <c r="AP368" i="1"/>
  <c r="AP369" i="1"/>
  <c r="AP370" i="1"/>
  <c r="AP371" i="1"/>
  <c r="AP372" i="1"/>
  <c r="AP373" i="1"/>
  <c r="AP374" i="1"/>
  <c r="AP375" i="1"/>
  <c r="AP376" i="1"/>
  <c r="AP377" i="1"/>
  <c r="AP378" i="1"/>
  <c r="AP379" i="1"/>
  <c r="AP380" i="1"/>
  <c r="AP381" i="1"/>
  <c r="AP382" i="1"/>
  <c r="AP383" i="1"/>
  <c r="AP384" i="1"/>
  <c r="AP385" i="1"/>
  <c r="AP386" i="1"/>
  <c r="AP387" i="1"/>
  <c r="AP388" i="1"/>
  <c r="AP389" i="1"/>
  <c r="AP390" i="1"/>
  <c r="AP391" i="1"/>
  <c r="AP392" i="1"/>
  <c r="AP393" i="1"/>
  <c r="AP394" i="1"/>
  <c r="AP395" i="1"/>
  <c r="AP396" i="1"/>
  <c r="AP397" i="1"/>
  <c r="AP398" i="1"/>
  <c r="AP399" i="1"/>
  <c r="AP400" i="1"/>
  <c r="AP401" i="1"/>
  <c r="AP402" i="1"/>
  <c r="AP403" i="1"/>
  <c r="AP404" i="1"/>
  <c r="AP405" i="1"/>
  <c r="AP406" i="1"/>
  <c r="AP407" i="1"/>
  <c r="AP408" i="1"/>
  <c r="AP409" i="1"/>
  <c r="AP410" i="1"/>
  <c r="AP411" i="1"/>
  <c r="AP412" i="1"/>
  <c r="AP413" i="1"/>
  <c r="AP414" i="1"/>
  <c r="AP415" i="1"/>
  <c r="AP416" i="1"/>
  <c r="AP417" i="1"/>
  <c r="AP418" i="1"/>
  <c r="AP419" i="1"/>
  <c r="AP420" i="1"/>
  <c r="AP421" i="1"/>
  <c r="AP422" i="1"/>
  <c r="AP423" i="1"/>
  <c r="AP424" i="1"/>
  <c r="AP425" i="1"/>
  <c r="AP426" i="1"/>
  <c r="AP427" i="1"/>
  <c r="AP428" i="1"/>
  <c r="AP429" i="1"/>
  <c r="AP430" i="1"/>
  <c r="AP431" i="1"/>
  <c r="AP432" i="1"/>
  <c r="AP433" i="1"/>
  <c r="AP434" i="1"/>
  <c r="AP435" i="1"/>
  <c r="AP436" i="1"/>
  <c r="AP437" i="1"/>
  <c r="AP438" i="1"/>
  <c r="AP439" i="1"/>
  <c r="AP440" i="1"/>
  <c r="AP441" i="1"/>
  <c r="AP442" i="1"/>
  <c r="AP443" i="1"/>
  <c r="AP444" i="1"/>
  <c r="AP445" i="1"/>
  <c r="AP446" i="1"/>
  <c r="AP447" i="1"/>
  <c r="AP448" i="1"/>
  <c r="AP449" i="1"/>
  <c r="AP450" i="1"/>
  <c r="AP451" i="1"/>
  <c r="AP452" i="1"/>
  <c r="AP453" i="1"/>
  <c r="AP454" i="1"/>
  <c r="AP455" i="1"/>
  <c r="AP456" i="1"/>
  <c r="AP457" i="1"/>
  <c r="AP458" i="1"/>
  <c r="AP459" i="1"/>
  <c r="AP460" i="1"/>
  <c r="AP461" i="1"/>
  <c r="AP462" i="1"/>
  <c r="AP463" i="1"/>
  <c r="AP464" i="1"/>
  <c r="AP465" i="1"/>
  <c r="AP466" i="1"/>
  <c r="AP467" i="1"/>
  <c r="AP468" i="1"/>
  <c r="AP469" i="1"/>
  <c r="AP470" i="1"/>
  <c r="AP471" i="1"/>
  <c r="AP472" i="1"/>
  <c r="AP473" i="1"/>
  <c r="AP474" i="1"/>
  <c r="AP475" i="1"/>
  <c r="AP476" i="1"/>
  <c r="AP477" i="1"/>
  <c r="AP478" i="1"/>
  <c r="AP479" i="1"/>
  <c r="AP480" i="1"/>
  <c r="AP481" i="1"/>
  <c r="AP482" i="1"/>
  <c r="AP483" i="1"/>
  <c r="AP484" i="1"/>
  <c r="AP485" i="1"/>
  <c r="AP486" i="1"/>
  <c r="AP487" i="1"/>
  <c r="AP488" i="1"/>
  <c r="AP489" i="1"/>
  <c r="AP490" i="1"/>
  <c r="AP491" i="1"/>
  <c r="AP492" i="1"/>
  <c r="AP493" i="1"/>
  <c r="AP494" i="1"/>
  <c r="AP495" i="1"/>
  <c r="AP496" i="1"/>
  <c r="AP497" i="1"/>
  <c r="AP498" i="1"/>
  <c r="AP499" i="1"/>
  <c r="AP500" i="1"/>
  <c r="AP501" i="1"/>
  <c r="AP502" i="1"/>
  <c r="AP503" i="1"/>
  <c r="AP504" i="1"/>
  <c r="AP505" i="1"/>
  <c r="AP506" i="1"/>
  <c r="AP507" i="1"/>
  <c r="AP508" i="1"/>
  <c r="AP509" i="1"/>
  <c r="AP510" i="1"/>
  <c r="AP511" i="1"/>
  <c r="AP512" i="1"/>
  <c r="AP513" i="1"/>
  <c r="AP514" i="1"/>
  <c r="AP515" i="1"/>
  <c r="AP516" i="1"/>
  <c r="AP517" i="1"/>
  <c r="AP518" i="1"/>
  <c r="AP519" i="1"/>
  <c r="AP520" i="1"/>
  <c r="AP521" i="1"/>
  <c r="AP522" i="1"/>
  <c r="AP523" i="1"/>
  <c r="AP524" i="1"/>
  <c r="AP525" i="1"/>
  <c r="AP526" i="1"/>
  <c r="AP527" i="1"/>
  <c r="AP528" i="1"/>
  <c r="AP529" i="1"/>
  <c r="AP530" i="1"/>
  <c r="AP531" i="1"/>
  <c r="AP532" i="1"/>
  <c r="AP533" i="1"/>
  <c r="AP534" i="1"/>
  <c r="AP535" i="1"/>
  <c r="AP536" i="1"/>
  <c r="AP537" i="1"/>
  <c r="AP538" i="1"/>
  <c r="AP539" i="1"/>
  <c r="AP540" i="1"/>
  <c r="AP541" i="1"/>
  <c r="AP542" i="1"/>
  <c r="AP543" i="1"/>
  <c r="AP544" i="1"/>
  <c r="AP545" i="1"/>
  <c r="AP546" i="1"/>
  <c r="AP547" i="1"/>
  <c r="AP548" i="1"/>
  <c r="AP549" i="1"/>
  <c r="AP550" i="1"/>
  <c r="AP551" i="1"/>
  <c r="AP552" i="1"/>
  <c r="AP553" i="1"/>
  <c r="AP554" i="1"/>
  <c r="AP555" i="1"/>
  <c r="AP556" i="1"/>
  <c r="AP557" i="1"/>
  <c r="AP558" i="1"/>
  <c r="AP559" i="1"/>
  <c r="AP560" i="1"/>
  <c r="AP561" i="1"/>
  <c r="AP562" i="1"/>
  <c r="AP563" i="1"/>
  <c r="AP564" i="1"/>
  <c r="AP565" i="1"/>
  <c r="AP566" i="1"/>
  <c r="AP567" i="1"/>
  <c r="AP568" i="1"/>
  <c r="AP569" i="1"/>
  <c r="AP570" i="1"/>
  <c r="AP571" i="1"/>
  <c r="AP572" i="1"/>
  <c r="AP573" i="1"/>
  <c r="AP574" i="1"/>
  <c r="AP575" i="1"/>
  <c r="AP576" i="1"/>
  <c r="AP577" i="1"/>
  <c r="AP578" i="1"/>
  <c r="AP579" i="1"/>
  <c r="AP580" i="1"/>
  <c r="AP581" i="1"/>
  <c r="AP582" i="1"/>
  <c r="AP583" i="1"/>
  <c r="AP584" i="1"/>
  <c r="AP585" i="1"/>
  <c r="AP586" i="1"/>
  <c r="AP587" i="1"/>
  <c r="AP588" i="1"/>
  <c r="AP589" i="1"/>
  <c r="AP590" i="1"/>
  <c r="AP591" i="1"/>
  <c r="AP592" i="1"/>
  <c r="AP593" i="1"/>
  <c r="AP594" i="1"/>
  <c r="AP595" i="1"/>
  <c r="AP596" i="1"/>
  <c r="AP597" i="1"/>
  <c r="AP598" i="1"/>
  <c r="AP599" i="1"/>
  <c r="AP600" i="1"/>
  <c r="AP601" i="1"/>
  <c r="AP602" i="1"/>
  <c r="AP603" i="1"/>
  <c r="AP604" i="1"/>
  <c r="AP605" i="1"/>
  <c r="AP606" i="1"/>
  <c r="AP607" i="1"/>
  <c r="AP608" i="1"/>
  <c r="AP609" i="1"/>
  <c r="AP610" i="1"/>
  <c r="AP611" i="1"/>
  <c r="AP612" i="1"/>
  <c r="AP613" i="1"/>
  <c r="AP614" i="1"/>
  <c r="AP615" i="1"/>
  <c r="AP616" i="1"/>
  <c r="AP617" i="1"/>
  <c r="AP618" i="1"/>
  <c r="AP619" i="1"/>
  <c r="AP620" i="1"/>
  <c r="AP621" i="1"/>
  <c r="AP622" i="1"/>
  <c r="AP623" i="1"/>
  <c r="AP624" i="1"/>
  <c r="AP625" i="1"/>
  <c r="AP626" i="1"/>
  <c r="AP627" i="1"/>
  <c r="AP628" i="1"/>
  <c r="AP629" i="1"/>
  <c r="AP630" i="1"/>
  <c r="AP631" i="1"/>
  <c r="AP632" i="1"/>
  <c r="AP633" i="1"/>
  <c r="AP634" i="1"/>
  <c r="AP635" i="1"/>
  <c r="AP636" i="1"/>
  <c r="AP637" i="1"/>
  <c r="AP638" i="1"/>
  <c r="AP639" i="1"/>
  <c r="AP640" i="1"/>
  <c r="AP641" i="1"/>
  <c r="AP642" i="1"/>
  <c r="AP643" i="1"/>
  <c r="AP644" i="1"/>
  <c r="AP645" i="1"/>
  <c r="AP646" i="1"/>
  <c r="AP4"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O354" i="1"/>
  <c r="AO355" i="1"/>
  <c r="AO356" i="1"/>
  <c r="AO357" i="1"/>
  <c r="AO358" i="1"/>
  <c r="AO359" i="1"/>
  <c r="AO360" i="1"/>
  <c r="AO361" i="1"/>
  <c r="AO362" i="1"/>
  <c r="AO363" i="1"/>
  <c r="AO364" i="1"/>
  <c r="AO365" i="1"/>
  <c r="AO366" i="1"/>
  <c r="AO367" i="1"/>
  <c r="AO368" i="1"/>
  <c r="AO369" i="1"/>
  <c r="AO370" i="1"/>
  <c r="AO371" i="1"/>
  <c r="AO372" i="1"/>
  <c r="AO373" i="1"/>
  <c r="AO374" i="1"/>
  <c r="AO375" i="1"/>
  <c r="AO376" i="1"/>
  <c r="AO377" i="1"/>
  <c r="AO378" i="1"/>
  <c r="AO379" i="1"/>
  <c r="AO380" i="1"/>
  <c r="AO381" i="1"/>
  <c r="AO382" i="1"/>
  <c r="AO383" i="1"/>
  <c r="AO384" i="1"/>
  <c r="AO385" i="1"/>
  <c r="AO386" i="1"/>
  <c r="AO387" i="1"/>
  <c r="AO388" i="1"/>
  <c r="AO389" i="1"/>
  <c r="AO390" i="1"/>
  <c r="AO391" i="1"/>
  <c r="AO392" i="1"/>
  <c r="AO393" i="1"/>
  <c r="AO394" i="1"/>
  <c r="AO395" i="1"/>
  <c r="AO396" i="1"/>
  <c r="AO397" i="1"/>
  <c r="AO398" i="1"/>
  <c r="AO399" i="1"/>
  <c r="AO400" i="1"/>
  <c r="AO401" i="1"/>
  <c r="AO402" i="1"/>
  <c r="AO403" i="1"/>
  <c r="AO404" i="1"/>
  <c r="AO405" i="1"/>
  <c r="AO406" i="1"/>
  <c r="AO407" i="1"/>
  <c r="AO408" i="1"/>
  <c r="AO409" i="1"/>
  <c r="AO410" i="1"/>
  <c r="AO411" i="1"/>
  <c r="AO412" i="1"/>
  <c r="AO413" i="1"/>
  <c r="AO414" i="1"/>
  <c r="AO415" i="1"/>
  <c r="AO416" i="1"/>
  <c r="AO417" i="1"/>
  <c r="AO418" i="1"/>
  <c r="AO419" i="1"/>
  <c r="AO420" i="1"/>
  <c r="AO421" i="1"/>
  <c r="AO422" i="1"/>
  <c r="AO423" i="1"/>
  <c r="AO424" i="1"/>
  <c r="AO425" i="1"/>
  <c r="AO426" i="1"/>
  <c r="AO427" i="1"/>
  <c r="AO428" i="1"/>
  <c r="AO429" i="1"/>
  <c r="AO430" i="1"/>
  <c r="AO431" i="1"/>
  <c r="AO432" i="1"/>
  <c r="AO433" i="1"/>
  <c r="AO434" i="1"/>
  <c r="AO435" i="1"/>
  <c r="AO436" i="1"/>
  <c r="AO437" i="1"/>
  <c r="AO438" i="1"/>
  <c r="AO439" i="1"/>
  <c r="AO440" i="1"/>
  <c r="AO441" i="1"/>
  <c r="AO442" i="1"/>
  <c r="AO443" i="1"/>
  <c r="AO444" i="1"/>
  <c r="AO445" i="1"/>
  <c r="AO446" i="1"/>
  <c r="AO447" i="1"/>
  <c r="AO448" i="1"/>
  <c r="AO449" i="1"/>
  <c r="AO450" i="1"/>
  <c r="AO451" i="1"/>
  <c r="AO452" i="1"/>
  <c r="AO453" i="1"/>
  <c r="AO454" i="1"/>
  <c r="AO455" i="1"/>
  <c r="AO456" i="1"/>
  <c r="AO457" i="1"/>
  <c r="AO458" i="1"/>
  <c r="AO459" i="1"/>
  <c r="AO460" i="1"/>
  <c r="AO461" i="1"/>
  <c r="AO462" i="1"/>
  <c r="AO463" i="1"/>
  <c r="AO464" i="1"/>
  <c r="AO465" i="1"/>
  <c r="AO466" i="1"/>
  <c r="AO467" i="1"/>
  <c r="AO468" i="1"/>
  <c r="AO469" i="1"/>
  <c r="AO470" i="1"/>
  <c r="AO471" i="1"/>
  <c r="AO472" i="1"/>
  <c r="AO473" i="1"/>
  <c r="AO474" i="1"/>
  <c r="AO475" i="1"/>
  <c r="AO476" i="1"/>
  <c r="AO477" i="1"/>
  <c r="AO478" i="1"/>
  <c r="AO479" i="1"/>
  <c r="AO480" i="1"/>
  <c r="AO481" i="1"/>
  <c r="AO482" i="1"/>
  <c r="AO483" i="1"/>
  <c r="AO484" i="1"/>
  <c r="AO485" i="1"/>
  <c r="AO486" i="1"/>
  <c r="AO487" i="1"/>
  <c r="AO488" i="1"/>
  <c r="AO489" i="1"/>
  <c r="AO490" i="1"/>
  <c r="AO491" i="1"/>
  <c r="AO492" i="1"/>
  <c r="AO493" i="1"/>
  <c r="AO494" i="1"/>
  <c r="AO495" i="1"/>
  <c r="AO496" i="1"/>
  <c r="AO497" i="1"/>
  <c r="AO498" i="1"/>
  <c r="AO499" i="1"/>
  <c r="AO500" i="1"/>
  <c r="AO501" i="1"/>
  <c r="AO502" i="1"/>
  <c r="AO503" i="1"/>
  <c r="AO504" i="1"/>
  <c r="AO505" i="1"/>
  <c r="AO506" i="1"/>
  <c r="AO507" i="1"/>
  <c r="AO508" i="1"/>
  <c r="AO509" i="1"/>
  <c r="AO510" i="1"/>
  <c r="AO511" i="1"/>
  <c r="AO512" i="1"/>
  <c r="AO513" i="1"/>
  <c r="AO514" i="1"/>
  <c r="AO515" i="1"/>
  <c r="AO516" i="1"/>
  <c r="AO517" i="1"/>
  <c r="AO518" i="1"/>
  <c r="AO519" i="1"/>
  <c r="AO520" i="1"/>
  <c r="AO521" i="1"/>
  <c r="AO522" i="1"/>
  <c r="AO523" i="1"/>
  <c r="AO524" i="1"/>
  <c r="AO525" i="1"/>
  <c r="AO526" i="1"/>
  <c r="AO527" i="1"/>
  <c r="AO528" i="1"/>
  <c r="AO529" i="1"/>
  <c r="AO530" i="1"/>
  <c r="AO531" i="1"/>
  <c r="AO532" i="1"/>
  <c r="AO533" i="1"/>
  <c r="AO534" i="1"/>
  <c r="AO535" i="1"/>
  <c r="AO536" i="1"/>
  <c r="AO537" i="1"/>
  <c r="AO538" i="1"/>
  <c r="AO539" i="1"/>
  <c r="AO540" i="1"/>
  <c r="AO541" i="1"/>
  <c r="AO542" i="1"/>
  <c r="AO543" i="1"/>
  <c r="AO544" i="1"/>
  <c r="AO545" i="1"/>
  <c r="AO546" i="1"/>
  <c r="AO547" i="1"/>
  <c r="AO548" i="1"/>
  <c r="AO549" i="1"/>
  <c r="AO550" i="1"/>
  <c r="AO551" i="1"/>
  <c r="AO552" i="1"/>
  <c r="AO553" i="1"/>
  <c r="AO554" i="1"/>
  <c r="AO555" i="1"/>
  <c r="AO556" i="1"/>
  <c r="AO557" i="1"/>
  <c r="AO558" i="1"/>
  <c r="AO559" i="1"/>
  <c r="AO560" i="1"/>
  <c r="AO561" i="1"/>
  <c r="AO562" i="1"/>
  <c r="AO563" i="1"/>
  <c r="AO564" i="1"/>
  <c r="AO565" i="1"/>
  <c r="AO566" i="1"/>
  <c r="AO567" i="1"/>
  <c r="AO568" i="1"/>
  <c r="AO569" i="1"/>
  <c r="AO570" i="1"/>
  <c r="AO571" i="1"/>
  <c r="AO572" i="1"/>
  <c r="AO573" i="1"/>
  <c r="AO574" i="1"/>
  <c r="AO575" i="1"/>
  <c r="AO576" i="1"/>
  <c r="AO577" i="1"/>
  <c r="AO578" i="1"/>
  <c r="AO579" i="1"/>
  <c r="AO580" i="1"/>
  <c r="AO581" i="1"/>
  <c r="AO582" i="1"/>
  <c r="AO583" i="1"/>
  <c r="AO584" i="1"/>
  <c r="AO585" i="1"/>
  <c r="AO586" i="1"/>
  <c r="AO587" i="1"/>
  <c r="AO588" i="1"/>
  <c r="AO589" i="1"/>
  <c r="AO590" i="1"/>
  <c r="AO591" i="1"/>
  <c r="AO592" i="1"/>
  <c r="AO593" i="1"/>
  <c r="AO594" i="1"/>
  <c r="AO595" i="1"/>
  <c r="AO596" i="1"/>
  <c r="AO597" i="1"/>
  <c r="AO598" i="1"/>
  <c r="AO599" i="1"/>
  <c r="AO600" i="1"/>
  <c r="AO601" i="1"/>
  <c r="AO602" i="1"/>
  <c r="AO603" i="1"/>
  <c r="AO604" i="1"/>
  <c r="AO605" i="1"/>
  <c r="AO606" i="1"/>
  <c r="AO607" i="1"/>
  <c r="AO608" i="1"/>
  <c r="AO609" i="1"/>
  <c r="AO610" i="1"/>
  <c r="AO611" i="1"/>
  <c r="AO612" i="1"/>
  <c r="AO613" i="1"/>
  <c r="AO614" i="1"/>
  <c r="AO615" i="1"/>
  <c r="AO616" i="1"/>
  <c r="AO617" i="1"/>
  <c r="AO618" i="1"/>
  <c r="AO619" i="1"/>
  <c r="AO620" i="1"/>
  <c r="AO621" i="1"/>
  <c r="AO622" i="1"/>
  <c r="AO623" i="1"/>
  <c r="AO624" i="1"/>
  <c r="AO625" i="1"/>
  <c r="AO626" i="1"/>
  <c r="AO627" i="1"/>
  <c r="AO628" i="1"/>
  <c r="AO629" i="1"/>
  <c r="AO630" i="1"/>
  <c r="AO631" i="1"/>
  <c r="AO632" i="1"/>
  <c r="AO633" i="1"/>
  <c r="AO634" i="1"/>
  <c r="AO635" i="1"/>
  <c r="AO636" i="1"/>
  <c r="AO637" i="1"/>
  <c r="AO638" i="1"/>
  <c r="AO639" i="1"/>
  <c r="AO640" i="1"/>
  <c r="AO641" i="1"/>
  <c r="AO642" i="1"/>
  <c r="AO643" i="1"/>
  <c r="AO644" i="1"/>
  <c r="AO645" i="1"/>
  <c r="AO646" i="1"/>
  <c r="AO4" i="1"/>
  <c r="AL5" i="1"/>
  <c r="AM5" i="1" s="1"/>
  <c r="AL6" i="1"/>
  <c r="AM6" i="1" s="1"/>
  <c r="AL7" i="1"/>
  <c r="AM7" i="1" s="1"/>
  <c r="AL8" i="1"/>
  <c r="AM8" i="1" s="1"/>
  <c r="AL9" i="1"/>
  <c r="AM9" i="1" s="1"/>
  <c r="AL10" i="1"/>
  <c r="AM10" i="1" s="1"/>
  <c r="AL11" i="1"/>
  <c r="AM11" i="1" s="1"/>
  <c r="AL12" i="1"/>
  <c r="AM12" i="1" s="1"/>
  <c r="AL13" i="1"/>
  <c r="AM13" i="1" s="1"/>
  <c r="AL14" i="1"/>
  <c r="AM14" i="1" s="1"/>
  <c r="AL15" i="1"/>
  <c r="AM15" i="1" s="1"/>
  <c r="AL16" i="1"/>
  <c r="AM16" i="1" s="1"/>
  <c r="AL17" i="1"/>
  <c r="AM17" i="1" s="1"/>
  <c r="AL18" i="1"/>
  <c r="AM18" i="1" s="1"/>
  <c r="AL19" i="1"/>
  <c r="AM19" i="1" s="1"/>
  <c r="AL20" i="1"/>
  <c r="AM20" i="1" s="1"/>
  <c r="AL21" i="1"/>
  <c r="AM21" i="1" s="1"/>
  <c r="AL22" i="1"/>
  <c r="AM22" i="1" s="1"/>
  <c r="AL23" i="1"/>
  <c r="AM23" i="1" s="1"/>
  <c r="AL24" i="1"/>
  <c r="AM24" i="1" s="1"/>
  <c r="AL25" i="1"/>
  <c r="AM25" i="1" s="1"/>
  <c r="AL26" i="1"/>
  <c r="AM26" i="1" s="1"/>
  <c r="AL27" i="1"/>
  <c r="AM27" i="1" s="1"/>
  <c r="AL28" i="1"/>
  <c r="AM28" i="1" s="1"/>
  <c r="AL29" i="1"/>
  <c r="AM29" i="1" s="1"/>
  <c r="AL30" i="1"/>
  <c r="AM30" i="1" s="1"/>
  <c r="AL31" i="1"/>
  <c r="AM31" i="1" s="1"/>
  <c r="AL32" i="1"/>
  <c r="AM32" i="1" s="1"/>
  <c r="AL33" i="1"/>
  <c r="AM33" i="1" s="1"/>
  <c r="AL34" i="1"/>
  <c r="AM34" i="1" s="1"/>
  <c r="AL35" i="1"/>
  <c r="AM35" i="1" s="1"/>
  <c r="AL36" i="1"/>
  <c r="AM36" i="1" s="1"/>
  <c r="AL37" i="1"/>
  <c r="AM37" i="1" s="1"/>
  <c r="AL38" i="1"/>
  <c r="AM38" i="1" s="1"/>
  <c r="AL39" i="1"/>
  <c r="AM39" i="1" s="1"/>
  <c r="AL40" i="1"/>
  <c r="AM40" i="1" s="1"/>
  <c r="AL41" i="1"/>
  <c r="AM41" i="1" s="1"/>
  <c r="AL42" i="1"/>
  <c r="AM42" i="1" s="1"/>
  <c r="AL43" i="1"/>
  <c r="AM43" i="1" s="1"/>
  <c r="AL44" i="1"/>
  <c r="AM44" i="1" s="1"/>
  <c r="AL45" i="1"/>
  <c r="AM45" i="1" s="1"/>
  <c r="AL46" i="1"/>
  <c r="AM46" i="1" s="1"/>
  <c r="AL47" i="1"/>
  <c r="AM47" i="1" s="1"/>
  <c r="AL48" i="1"/>
  <c r="AM48" i="1" s="1"/>
  <c r="AL49" i="1"/>
  <c r="AM49" i="1" s="1"/>
  <c r="AL50" i="1"/>
  <c r="AM50" i="1" s="1"/>
  <c r="AL51" i="1"/>
  <c r="AM51" i="1" s="1"/>
  <c r="AL52" i="1"/>
  <c r="AM52" i="1" s="1"/>
  <c r="AL53" i="1"/>
  <c r="AM53" i="1" s="1"/>
  <c r="AL54" i="1"/>
  <c r="AM54" i="1" s="1"/>
  <c r="AL55" i="1"/>
  <c r="AM55" i="1" s="1"/>
  <c r="AL56" i="1"/>
  <c r="AM56" i="1" s="1"/>
  <c r="AL57" i="1"/>
  <c r="AM57" i="1" s="1"/>
  <c r="AL58" i="1"/>
  <c r="AM58" i="1" s="1"/>
  <c r="AL59" i="1"/>
  <c r="AM59" i="1" s="1"/>
  <c r="AL60" i="1"/>
  <c r="AM60" i="1" s="1"/>
  <c r="AL61" i="1"/>
  <c r="AM61" i="1" s="1"/>
  <c r="AL62" i="1"/>
  <c r="AM62" i="1" s="1"/>
  <c r="AL63" i="1"/>
  <c r="AM63" i="1" s="1"/>
  <c r="AL64" i="1"/>
  <c r="AM64" i="1" s="1"/>
  <c r="AL65" i="1"/>
  <c r="AM65" i="1" s="1"/>
  <c r="AL66" i="1"/>
  <c r="AM66" i="1" s="1"/>
  <c r="AL67" i="1"/>
  <c r="AM67" i="1" s="1"/>
  <c r="AL68" i="1"/>
  <c r="AM68" i="1" s="1"/>
  <c r="AL69" i="1"/>
  <c r="AM69" i="1" s="1"/>
  <c r="AL70" i="1"/>
  <c r="AM70" i="1" s="1"/>
  <c r="AL71" i="1"/>
  <c r="AM71" i="1" s="1"/>
  <c r="AL72" i="1"/>
  <c r="AM72" i="1" s="1"/>
  <c r="AL73" i="1"/>
  <c r="AM73" i="1" s="1"/>
  <c r="AL74" i="1"/>
  <c r="AM74" i="1" s="1"/>
  <c r="AL75" i="1"/>
  <c r="AM75" i="1" s="1"/>
  <c r="AL76" i="1"/>
  <c r="AM76" i="1" s="1"/>
  <c r="AL77" i="1"/>
  <c r="AM77" i="1" s="1"/>
  <c r="AL78" i="1"/>
  <c r="AM78" i="1" s="1"/>
  <c r="AL79" i="1"/>
  <c r="AM79" i="1" s="1"/>
  <c r="AL80" i="1"/>
  <c r="AM80" i="1" s="1"/>
  <c r="AL81" i="1"/>
  <c r="AM81" i="1" s="1"/>
  <c r="AL82" i="1"/>
  <c r="AM82" i="1" s="1"/>
  <c r="AL83" i="1"/>
  <c r="AM83" i="1" s="1"/>
  <c r="AL84" i="1"/>
  <c r="AM84" i="1" s="1"/>
  <c r="AL85" i="1"/>
  <c r="AM85" i="1" s="1"/>
  <c r="AL86" i="1"/>
  <c r="AM86" i="1" s="1"/>
  <c r="AL87" i="1"/>
  <c r="AM87" i="1" s="1"/>
  <c r="AL88" i="1"/>
  <c r="AM88" i="1" s="1"/>
  <c r="AL89" i="1"/>
  <c r="AM89" i="1" s="1"/>
  <c r="AL90" i="1"/>
  <c r="AM90" i="1" s="1"/>
  <c r="AL91" i="1"/>
  <c r="AM91" i="1" s="1"/>
  <c r="AL92" i="1"/>
  <c r="AM92" i="1" s="1"/>
  <c r="AL93" i="1"/>
  <c r="AM93" i="1" s="1"/>
  <c r="AL94" i="1"/>
  <c r="AM94" i="1" s="1"/>
  <c r="AL95" i="1"/>
  <c r="AM95" i="1" s="1"/>
  <c r="AL96" i="1"/>
  <c r="AM96" i="1" s="1"/>
  <c r="AL97" i="1"/>
  <c r="AM97" i="1" s="1"/>
  <c r="AL98" i="1"/>
  <c r="AM98" i="1" s="1"/>
  <c r="AL99" i="1"/>
  <c r="AM99" i="1" s="1"/>
  <c r="AL100" i="1"/>
  <c r="AM100" i="1" s="1"/>
  <c r="AL101" i="1"/>
  <c r="AM101" i="1" s="1"/>
  <c r="AL102" i="1"/>
  <c r="AM102" i="1" s="1"/>
  <c r="AL103" i="1"/>
  <c r="AM103" i="1" s="1"/>
  <c r="AL104" i="1"/>
  <c r="AM104" i="1" s="1"/>
  <c r="AL105" i="1"/>
  <c r="AM105" i="1" s="1"/>
  <c r="AL106" i="1"/>
  <c r="AM106" i="1" s="1"/>
  <c r="AL107" i="1"/>
  <c r="AM107" i="1" s="1"/>
  <c r="AL108" i="1"/>
  <c r="AM108" i="1" s="1"/>
  <c r="AL109" i="1"/>
  <c r="AM109" i="1" s="1"/>
  <c r="AL110" i="1"/>
  <c r="AM110" i="1" s="1"/>
  <c r="AL111" i="1"/>
  <c r="AM111" i="1" s="1"/>
  <c r="AL112" i="1"/>
  <c r="AM112" i="1" s="1"/>
  <c r="AL113" i="1"/>
  <c r="AM113" i="1" s="1"/>
  <c r="AL114" i="1"/>
  <c r="AM114" i="1" s="1"/>
  <c r="AL115" i="1"/>
  <c r="AM115" i="1" s="1"/>
  <c r="AL116" i="1"/>
  <c r="AM116" i="1" s="1"/>
  <c r="AL117" i="1"/>
  <c r="AM117" i="1" s="1"/>
  <c r="AL118" i="1"/>
  <c r="AM118" i="1" s="1"/>
  <c r="AL119" i="1"/>
  <c r="AM119" i="1" s="1"/>
  <c r="AL120" i="1"/>
  <c r="AM120" i="1" s="1"/>
  <c r="AL121" i="1"/>
  <c r="AM121" i="1" s="1"/>
  <c r="AL122" i="1"/>
  <c r="AM122" i="1" s="1"/>
  <c r="AL123" i="1"/>
  <c r="AM123" i="1" s="1"/>
  <c r="AL124" i="1"/>
  <c r="AM124" i="1" s="1"/>
  <c r="AL125" i="1"/>
  <c r="AM125" i="1" s="1"/>
  <c r="AL126" i="1"/>
  <c r="AM126" i="1" s="1"/>
  <c r="AL127" i="1"/>
  <c r="AM127" i="1" s="1"/>
  <c r="AL128" i="1"/>
  <c r="AM128" i="1" s="1"/>
  <c r="AL129" i="1"/>
  <c r="AM129" i="1" s="1"/>
  <c r="AL130" i="1"/>
  <c r="AM130" i="1" s="1"/>
  <c r="AL131" i="1"/>
  <c r="AM131" i="1" s="1"/>
  <c r="AL132" i="1"/>
  <c r="AM132" i="1" s="1"/>
  <c r="AL133" i="1"/>
  <c r="AM133" i="1" s="1"/>
  <c r="AL134" i="1"/>
  <c r="AM134" i="1" s="1"/>
  <c r="AL135" i="1"/>
  <c r="AM135" i="1" s="1"/>
  <c r="AL136" i="1"/>
  <c r="AM136" i="1" s="1"/>
  <c r="AL137" i="1"/>
  <c r="AM137" i="1" s="1"/>
  <c r="AL138" i="1"/>
  <c r="AM138" i="1" s="1"/>
  <c r="AL139" i="1"/>
  <c r="AM139" i="1" s="1"/>
  <c r="AL140" i="1"/>
  <c r="AM140" i="1" s="1"/>
  <c r="AL141" i="1"/>
  <c r="AM141" i="1" s="1"/>
  <c r="AL142" i="1"/>
  <c r="AM142" i="1" s="1"/>
  <c r="AL143" i="1"/>
  <c r="AM143" i="1" s="1"/>
  <c r="AL144" i="1"/>
  <c r="AM144" i="1" s="1"/>
  <c r="AL145" i="1"/>
  <c r="AM145" i="1" s="1"/>
  <c r="AL146" i="1"/>
  <c r="AM146" i="1" s="1"/>
  <c r="AL147" i="1"/>
  <c r="AM147" i="1" s="1"/>
  <c r="AL148" i="1"/>
  <c r="AM148" i="1" s="1"/>
  <c r="AL149" i="1"/>
  <c r="AM149" i="1" s="1"/>
  <c r="AL150" i="1"/>
  <c r="AM150" i="1" s="1"/>
  <c r="AL151" i="1"/>
  <c r="AM151" i="1" s="1"/>
  <c r="AL152" i="1"/>
  <c r="AM152" i="1" s="1"/>
  <c r="AL153" i="1"/>
  <c r="AM153" i="1" s="1"/>
  <c r="AL154" i="1"/>
  <c r="AM154" i="1" s="1"/>
  <c r="AL155" i="1"/>
  <c r="AM155" i="1" s="1"/>
  <c r="AL156" i="1"/>
  <c r="AM156" i="1" s="1"/>
  <c r="AL157" i="1"/>
  <c r="AM157" i="1" s="1"/>
  <c r="AL158" i="1"/>
  <c r="AM158" i="1" s="1"/>
  <c r="AL159" i="1"/>
  <c r="AM159" i="1" s="1"/>
  <c r="AL160" i="1"/>
  <c r="AM160" i="1" s="1"/>
  <c r="AL161" i="1"/>
  <c r="AM161" i="1" s="1"/>
  <c r="AL162" i="1"/>
  <c r="AM162" i="1" s="1"/>
  <c r="AL163" i="1"/>
  <c r="AM163" i="1" s="1"/>
  <c r="AL164" i="1"/>
  <c r="AM164" i="1" s="1"/>
  <c r="AL165" i="1"/>
  <c r="AM165" i="1" s="1"/>
  <c r="AL166" i="1"/>
  <c r="AM166" i="1" s="1"/>
  <c r="AL167" i="1"/>
  <c r="AM167" i="1" s="1"/>
  <c r="AL168" i="1"/>
  <c r="AM168" i="1" s="1"/>
  <c r="AL169" i="1"/>
  <c r="AM169" i="1" s="1"/>
  <c r="AL170" i="1"/>
  <c r="AM170" i="1" s="1"/>
  <c r="AL171" i="1"/>
  <c r="AM171" i="1" s="1"/>
  <c r="AL172" i="1"/>
  <c r="AM172" i="1" s="1"/>
  <c r="AL173" i="1"/>
  <c r="AM173" i="1" s="1"/>
  <c r="AL174" i="1"/>
  <c r="AM174" i="1" s="1"/>
  <c r="AL175" i="1"/>
  <c r="AM175" i="1" s="1"/>
  <c r="AL176" i="1"/>
  <c r="AM176" i="1" s="1"/>
  <c r="AL177" i="1"/>
  <c r="AM177" i="1" s="1"/>
  <c r="AL178" i="1"/>
  <c r="AM178" i="1" s="1"/>
  <c r="AL179" i="1"/>
  <c r="AM179" i="1" s="1"/>
  <c r="AL180" i="1"/>
  <c r="AM180" i="1" s="1"/>
  <c r="AL181" i="1"/>
  <c r="AM181" i="1" s="1"/>
  <c r="AL182" i="1"/>
  <c r="AM182" i="1" s="1"/>
  <c r="AL183" i="1"/>
  <c r="AM183" i="1" s="1"/>
  <c r="AL184" i="1"/>
  <c r="AM184" i="1" s="1"/>
  <c r="AL185" i="1"/>
  <c r="AM185" i="1" s="1"/>
  <c r="AL186" i="1"/>
  <c r="AM186" i="1" s="1"/>
  <c r="AL187" i="1"/>
  <c r="AM187" i="1" s="1"/>
  <c r="AL188" i="1"/>
  <c r="AM188" i="1" s="1"/>
  <c r="AL189" i="1"/>
  <c r="AM189" i="1" s="1"/>
  <c r="AL190" i="1"/>
  <c r="AM190" i="1" s="1"/>
  <c r="AL191" i="1"/>
  <c r="AM191" i="1" s="1"/>
  <c r="AL192" i="1"/>
  <c r="AM192" i="1" s="1"/>
  <c r="AL193" i="1"/>
  <c r="AM193" i="1" s="1"/>
  <c r="AL194" i="1"/>
  <c r="AM194" i="1" s="1"/>
  <c r="AL195" i="1"/>
  <c r="AM195" i="1" s="1"/>
  <c r="AL196" i="1"/>
  <c r="AM196" i="1" s="1"/>
  <c r="AL197" i="1"/>
  <c r="AM197" i="1" s="1"/>
  <c r="AL198" i="1"/>
  <c r="AM198" i="1" s="1"/>
  <c r="AL199" i="1"/>
  <c r="AM199" i="1" s="1"/>
  <c r="AL200" i="1"/>
  <c r="AM200" i="1" s="1"/>
  <c r="AL201" i="1"/>
  <c r="AM201" i="1" s="1"/>
  <c r="AL202" i="1"/>
  <c r="AM202" i="1" s="1"/>
  <c r="AL203" i="1"/>
  <c r="AM203" i="1" s="1"/>
  <c r="AL204" i="1"/>
  <c r="AM204" i="1" s="1"/>
  <c r="AL205" i="1"/>
  <c r="AM205" i="1" s="1"/>
  <c r="AL206" i="1"/>
  <c r="AM206" i="1" s="1"/>
  <c r="AL207" i="1"/>
  <c r="AM207" i="1" s="1"/>
  <c r="AL208" i="1"/>
  <c r="AM208" i="1" s="1"/>
  <c r="AL209" i="1"/>
  <c r="AM209" i="1" s="1"/>
  <c r="AL210" i="1"/>
  <c r="AM210" i="1" s="1"/>
  <c r="AL211" i="1"/>
  <c r="AM211" i="1" s="1"/>
  <c r="AL212" i="1"/>
  <c r="AM212" i="1" s="1"/>
  <c r="AL213" i="1"/>
  <c r="AM213" i="1" s="1"/>
  <c r="AL214" i="1"/>
  <c r="AM214" i="1" s="1"/>
  <c r="AL215" i="1"/>
  <c r="AM215" i="1" s="1"/>
  <c r="AL216" i="1"/>
  <c r="AM216" i="1" s="1"/>
  <c r="AL217" i="1"/>
  <c r="AM217" i="1" s="1"/>
  <c r="AL218" i="1"/>
  <c r="AM218" i="1" s="1"/>
  <c r="AL219" i="1"/>
  <c r="AM219" i="1" s="1"/>
  <c r="AL220" i="1"/>
  <c r="AM220" i="1" s="1"/>
  <c r="AL221" i="1"/>
  <c r="AM221" i="1" s="1"/>
  <c r="AL222" i="1"/>
  <c r="AM222" i="1" s="1"/>
  <c r="AL223" i="1"/>
  <c r="AM223" i="1" s="1"/>
  <c r="AL224" i="1"/>
  <c r="AM224" i="1" s="1"/>
  <c r="AL225" i="1"/>
  <c r="AM225" i="1" s="1"/>
  <c r="AL226" i="1"/>
  <c r="AM226" i="1" s="1"/>
  <c r="AL227" i="1"/>
  <c r="AM227" i="1" s="1"/>
  <c r="AL228" i="1"/>
  <c r="AM228" i="1" s="1"/>
  <c r="AL229" i="1"/>
  <c r="AM229" i="1" s="1"/>
  <c r="AL230" i="1"/>
  <c r="AM230" i="1" s="1"/>
  <c r="AL231" i="1"/>
  <c r="AM231" i="1" s="1"/>
  <c r="AL232" i="1"/>
  <c r="AM232" i="1" s="1"/>
  <c r="AL233" i="1"/>
  <c r="AM233" i="1" s="1"/>
  <c r="AL234" i="1"/>
  <c r="AM234" i="1" s="1"/>
  <c r="AL235" i="1"/>
  <c r="AM235" i="1" s="1"/>
  <c r="AL236" i="1"/>
  <c r="AM236" i="1" s="1"/>
  <c r="AL237" i="1"/>
  <c r="AM237" i="1" s="1"/>
  <c r="AL238" i="1"/>
  <c r="AM238" i="1" s="1"/>
  <c r="AL239" i="1"/>
  <c r="AM239" i="1" s="1"/>
  <c r="AL240" i="1"/>
  <c r="AM240" i="1" s="1"/>
  <c r="AL241" i="1"/>
  <c r="AM241" i="1" s="1"/>
  <c r="AL242" i="1"/>
  <c r="AM242" i="1" s="1"/>
  <c r="AL243" i="1"/>
  <c r="AM243" i="1" s="1"/>
  <c r="AL244" i="1"/>
  <c r="AM244" i="1" s="1"/>
  <c r="AL245" i="1"/>
  <c r="AM245" i="1" s="1"/>
  <c r="AL246" i="1"/>
  <c r="AM246" i="1" s="1"/>
  <c r="AL247" i="1"/>
  <c r="AM247" i="1" s="1"/>
  <c r="AL248" i="1"/>
  <c r="AM248" i="1" s="1"/>
  <c r="AL249" i="1"/>
  <c r="AM249" i="1" s="1"/>
  <c r="AL250" i="1"/>
  <c r="AM250" i="1" s="1"/>
  <c r="AL251" i="1"/>
  <c r="AM251" i="1" s="1"/>
  <c r="AL252" i="1"/>
  <c r="AM252" i="1" s="1"/>
  <c r="AL253" i="1"/>
  <c r="AM253" i="1" s="1"/>
  <c r="AL254" i="1"/>
  <c r="AM254" i="1" s="1"/>
  <c r="AL255" i="1"/>
  <c r="AM255" i="1" s="1"/>
  <c r="AL256" i="1"/>
  <c r="AM256" i="1" s="1"/>
  <c r="AL257" i="1"/>
  <c r="AM257" i="1" s="1"/>
  <c r="AL258" i="1"/>
  <c r="AM258" i="1" s="1"/>
  <c r="AL259" i="1"/>
  <c r="AM259" i="1" s="1"/>
  <c r="AL260" i="1"/>
  <c r="AM260" i="1" s="1"/>
  <c r="AL261" i="1"/>
  <c r="AM261" i="1" s="1"/>
  <c r="AL262" i="1"/>
  <c r="AM262" i="1" s="1"/>
  <c r="AL263" i="1"/>
  <c r="AM263" i="1" s="1"/>
  <c r="AL264" i="1"/>
  <c r="AM264" i="1" s="1"/>
  <c r="AL265" i="1"/>
  <c r="AM265" i="1" s="1"/>
  <c r="AL266" i="1"/>
  <c r="AM266" i="1" s="1"/>
  <c r="AL267" i="1"/>
  <c r="AM267" i="1" s="1"/>
  <c r="AL268" i="1"/>
  <c r="AM268" i="1" s="1"/>
  <c r="AL269" i="1"/>
  <c r="AM269" i="1" s="1"/>
  <c r="AL270" i="1"/>
  <c r="AM270" i="1" s="1"/>
  <c r="AL271" i="1"/>
  <c r="AM271" i="1" s="1"/>
  <c r="AL272" i="1"/>
  <c r="AM272" i="1" s="1"/>
  <c r="AL273" i="1"/>
  <c r="AM273" i="1" s="1"/>
  <c r="AL274" i="1"/>
  <c r="AM274" i="1" s="1"/>
  <c r="AL275" i="1"/>
  <c r="AM275" i="1" s="1"/>
  <c r="AL276" i="1"/>
  <c r="AM276" i="1" s="1"/>
  <c r="AL277" i="1"/>
  <c r="AM277" i="1" s="1"/>
  <c r="AL278" i="1"/>
  <c r="AM278" i="1" s="1"/>
  <c r="AL279" i="1"/>
  <c r="AM279" i="1" s="1"/>
  <c r="AL280" i="1"/>
  <c r="AM280" i="1" s="1"/>
  <c r="AL281" i="1"/>
  <c r="AM281" i="1" s="1"/>
  <c r="AL282" i="1"/>
  <c r="AM282" i="1" s="1"/>
  <c r="AL283" i="1"/>
  <c r="AM283" i="1" s="1"/>
  <c r="AL284" i="1"/>
  <c r="AM284" i="1" s="1"/>
  <c r="AL285" i="1"/>
  <c r="AM285" i="1" s="1"/>
  <c r="AL286" i="1"/>
  <c r="AM286" i="1" s="1"/>
  <c r="AL287" i="1"/>
  <c r="AM287" i="1" s="1"/>
  <c r="AL288" i="1"/>
  <c r="AM288" i="1" s="1"/>
  <c r="AL289" i="1"/>
  <c r="AM289" i="1" s="1"/>
  <c r="AL290" i="1"/>
  <c r="AM290" i="1" s="1"/>
  <c r="AL291" i="1"/>
  <c r="AM291" i="1" s="1"/>
  <c r="AL292" i="1"/>
  <c r="AM292" i="1" s="1"/>
  <c r="AL293" i="1"/>
  <c r="AM293" i="1" s="1"/>
  <c r="AL294" i="1"/>
  <c r="AM294" i="1" s="1"/>
  <c r="AL295" i="1"/>
  <c r="AM295" i="1" s="1"/>
  <c r="AL296" i="1"/>
  <c r="AM296" i="1" s="1"/>
  <c r="AL297" i="1"/>
  <c r="AM297" i="1" s="1"/>
  <c r="AL298" i="1"/>
  <c r="AM298" i="1" s="1"/>
  <c r="AL299" i="1"/>
  <c r="AM299" i="1" s="1"/>
  <c r="AL300" i="1"/>
  <c r="AM300" i="1" s="1"/>
  <c r="AL301" i="1"/>
  <c r="AM301" i="1" s="1"/>
  <c r="AL302" i="1"/>
  <c r="AM302" i="1" s="1"/>
  <c r="AL303" i="1"/>
  <c r="AM303" i="1" s="1"/>
  <c r="AL304" i="1"/>
  <c r="AM304" i="1" s="1"/>
  <c r="AL305" i="1"/>
  <c r="AM305" i="1" s="1"/>
  <c r="AL306" i="1"/>
  <c r="AM306" i="1" s="1"/>
  <c r="AL307" i="1"/>
  <c r="AM307" i="1" s="1"/>
  <c r="AL308" i="1"/>
  <c r="AM308" i="1" s="1"/>
  <c r="AL309" i="1"/>
  <c r="AM309" i="1" s="1"/>
  <c r="AL310" i="1"/>
  <c r="AM310" i="1" s="1"/>
  <c r="AL311" i="1"/>
  <c r="AM311" i="1" s="1"/>
  <c r="AL312" i="1"/>
  <c r="AM312" i="1" s="1"/>
  <c r="AL313" i="1"/>
  <c r="AM313" i="1" s="1"/>
  <c r="AL314" i="1"/>
  <c r="AM314" i="1" s="1"/>
  <c r="AL315" i="1"/>
  <c r="AM315" i="1" s="1"/>
  <c r="AL316" i="1"/>
  <c r="AM316" i="1" s="1"/>
  <c r="AL317" i="1"/>
  <c r="AM317" i="1" s="1"/>
  <c r="AL318" i="1"/>
  <c r="AM318" i="1" s="1"/>
  <c r="AL319" i="1"/>
  <c r="AM319" i="1" s="1"/>
  <c r="AL320" i="1"/>
  <c r="AM320" i="1" s="1"/>
  <c r="AL321" i="1"/>
  <c r="AM321" i="1" s="1"/>
  <c r="AL322" i="1"/>
  <c r="AM322" i="1" s="1"/>
  <c r="AL323" i="1"/>
  <c r="AM323" i="1" s="1"/>
  <c r="AL324" i="1"/>
  <c r="AM324" i="1" s="1"/>
  <c r="AL325" i="1"/>
  <c r="AM325" i="1" s="1"/>
  <c r="AL326" i="1"/>
  <c r="AM326" i="1" s="1"/>
  <c r="AL327" i="1"/>
  <c r="AM327" i="1" s="1"/>
  <c r="AL328" i="1"/>
  <c r="AM328" i="1" s="1"/>
  <c r="AL329" i="1"/>
  <c r="AM329" i="1" s="1"/>
  <c r="AL330" i="1"/>
  <c r="AM330" i="1" s="1"/>
  <c r="AL331" i="1"/>
  <c r="AM331" i="1" s="1"/>
  <c r="AL332" i="1"/>
  <c r="AM332" i="1" s="1"/>
  <c r="AL333" i="1"/>
  <c r="AM333" i="1" s="1"/>
  <c r="AL334" i="1"/>
  <c r="AM334" i="1" s="1"/>
  <c r="AL335" i="1"/>
  <c r="AM335" i="1" s="1"/>
  <c r="AL336" i="1"/>
  <c r="AM336" i="1" s="1"/>
  <c r="AL337" i="1"/>
  <c r="AM337" i="1" s="1"/>
  <c r="AL338" i="1"/>
  <c r="AM338" i="1" s="1"/>
  <c r="AL339" i="1"/>
  <c r="AM339" i="1" s="1"/>
  <c r="AL340" i="1"/>
  <c r="AM340" i="1" s="1"/>
  <c r="AL341" i="1"/>
  <c r="AM341" i="1" s="1"/>
  <c r="AL342" i="1"/>
  <c r="AM342" i="1" s="1"/>
  <c r="AL343" i="1"/>
  <c r="AM343" i="1" s="1"/>
  <c r="AL344" i="1"/>
  <c r="AM344" i="1" s="1"/>
  <c r="AL345" i="1"/>
  <c r="AM345" i="1" s="1"/>
  <c r="AL346" i="1"/>
  <c r="AM346" i="1" s="1"/>
  <c r="AL347" i="1"/>
  <c r="AM347" i="1" s="1"/>
  <c r="AL348" i="1"/>
  <c r="AM348" i="1" s="1"/>
  <c r="AL349" i="1"/>
  <c r="AM349" i="1" s="1"/>
  <c r="AL350" i="1"/>
  <c r="AM350" i="1" s="1"/>
  <c r="AL351" i="1"/>
  <c r="AM351" i="1" s="1"/>
  <c r="AL352" i="1"/>
  <c r="AM352" i="1" s="1"/>
  <c r="AL353" i="1"/>
  <c r="AM353" i="1" s="1"/>
  <c r="AL354" i="1"/>
  <c r="AM354" i="1" s="1"/>
  <c r="AL355" i="1"/>
  <c r="AM355" i="1" s="1"/>
  <c r="AL356" i="1"/>
  <c r="AM356" i="1" s="1"/>
  <c r="AL357" i="1"/>
  <c r="AM357" i="1" s="1"/>
  <c r="AL358" i="1"/>
  <c r="AM358" i="1" s="1"/>
  <c r="AL359" i="1"/>
  <c r="AM359" i="1" s="1"/>
  <c r="AL360" i="1"/>
  <c r="AM360" i="1" s="1"/>
  <c r="AL361" i="1"/>
  <c r="AM361" i="1" s="1"/>
  <c r="AL362" i="1"/>
  <c r="AM362" i="1" s="1"/>
  <c r="AL363" i="1"/>
  <c r="AM363" i="1" s="1"/>
  <c r="AL364" i="1"/>
  <c r="AM364" i="1" s="1"/>
  <c r="AL365" i="1"/>
  <c r="AM365" i="1" s="1"/>
  <c r="AL366" i="1"/>
  <c r="AM366" i="1" s="1"/>
  <c r="AL367" i="1"/>
  <c r="AM367" i="1" s="1"/>
  <c r="AL368" i="1"/>
  <c r="AM368" i="1" s="1"/>
  <c r="AL369" i="1"/>
  <c r="AM369" i="1" s="1"/>
  <c r="AL370" i="1"/>
  <c r="AM370" i="1" s="1"/>
  <c r="AL371" i="1"/>
  <c r="AM371" i="1" s="1"/>
  <c r="AL372" i="1"/>
  <c r="AM372" i="1" s="1"/>
  <c r="AL373" i="1"/>
  <c r="AM373" i="1" s="1"/>
  <c r="AL374" i="1"/>
  <c r="AM374" i="1" s="1"/>
  <c r="AL375" i="1"/>
  <c r="AM375" i="1" s="1"/>
  <c r="AL376" i="1"/>
  <c r="AM376" i="1" s="1"/>
  <c r="AL377" i="1"/>
  <c r="AM377" i="1" s="1"/>
  <c r="AL378" i="1"/>
  <c r="AM378" i="1" s="1"/>
  <c r="AL379" i="1"/>
  <c r="AM379" i="1" s="1"/>
  <c r="AL380" i="1"/>
  <c r="AM380" i="1" s="1"/>
  <c r="AL381" i="1"/>
  <c r="AM381" i="1" s="1"/>
  <c r="AL382" i="1"/>
  <c r="AM382" i="1" s="1"/>
  <c r="AL383" i="1"/>
  <c r="AM383" i="1" s="1"/>
  <c r="AL384" i="1"/>
  <c r="AM384" i="1" s="1"/>
  <c r="AL385" i="1"/>
  <c r="AM385" i="1" s="1"/>
  <c r="AL386" i="1"/>
  <c r="AM386" i="1" s="1"/>
  <c r="AL387" i="1"/>
  <c r="AM387" i="1" s="1"/>
  <c r="AL388" i="1"/>
  <c r="AM388" i="1" s="1"/>
  <c r="AL389" i="1"/>
  <c r="AM389" i="1" s="1"/>
  <c r="AL390" i="1"/>
  <c r="AM390" i="1" s="1"/>
  <c r="AL391" i="1"/>
  <c r="AM391" i="1" s="1"/>
  <c r="AL392" i="1"/>
  <c r="AM392" i="1" s="1"/>
  <c r="AL393" i="1"/>
  <c r="AM393" i="1" s="1"/>
  <c r="AL394" i="1"/>
  <c r="AM394" i="1" s="1"/>
  <c r="AL395" i="1"/>
  <c r="AM395" i="1" s="1"/>
  <c r="AL396" i="1"/>
  <c r="AM396" i="1" s="1"/>
  <c r="AL397" i="1"/>
  <c r="AM397" i="1" s="1"/>
  <c r="AL398" i="1"/>
  <c r="AM398" i="1" s="1"/>
  <c r="AL399" i="1"/>
  <c r="AM399" i="1" s="1"/>
  <c r="AL400" i="1"/>
  <c r="AM400" i="1" s="1"/>
  <c r="AL401" i="1"/>
  <c r="AM401" i="1" s="1"/>
  <c r="AL402" i="1"/>
  <c r="AM402" i="1" s="1"/>
  <c r="AL403" i="1"/>
  <c r="AM403" i="1" s="1"/>
  <c r="AL404" i="1"/>
  <c r="AM404" i="1" s="1"/>
  <c r="AL405" i="1"/>
  <c r="AM405" i="1" s="1"/>
  <c r="AL406" i="1"/>
  <c r="AM406" i="1" s="1"/>
  <c r="AL407" i="1"/>
  <c r="AM407" i="1" s="1"/>
  <c r="AL408" i="1"/>
  <c r="AM408" i="1" s="1"/>
  <c r="AL409" i="1"/>
  <c r="AM409" i="1" s="1"/>
  <c r="AL410" i="1"/>
  <c r="AM410" i="1" s="1"/>
  <c r="AL411" i="1"/>
  <c r="AM411" i="1" s="1"/>
  <c r="AL412" i="1"/>
  <c r="AM412" i="1" s="1"/>
  <c r="AL413" i="1"/>
  <c r="AM413" i="1" s="1"/>
  <c r="AL414" i="1"/>
  <c r="AM414" i="1" s="1"/>
  <c r="AL415" i="1"/>
  <c r="AM415" i="1" s="1"/>
  <c r="AL416" i="1"/>
  <c r="AM416" i="1" s="1"/>
  <c r="AL417" i="1"/>
  <c r="AM417" i="1" s="1"/>
  <c r="AL418" i="1"/>
  <c r="AM418" i="1" s="1"/>
  <c r="AL419" i="1"/>
  <c r="AM419" i="1" s="1"/>
  <c r="AL420" i="1"/>
  <c r="AM420" i="1" s="1"/>
  <c r="AL421" i="1"/>
  <c r="AM421" i="1" s="1"/>
  <c r="AL422" i="1"/>
  <c r="AM422" i="1" s="1"/>
  <c r="AL423" i="1"/>
  <c r="AM423" i="1" s="1"/>
  <c r="AL424" i="1"/>
  <c r="AM424" i="1" s="1"/>
  <c r="AL425" i="1"/>
  <c r="AM425" i="1" s="1"/>
  <c r="AL426" i="1"/>
  <c r="AM426" i="1" s="1"/>
  <c r="AL427" i="1"/>
  <c r="AM427" i="1" s="1"/>
  <c r="AL428" i="1"/>
  <c r="AM428" i="1" s="1"/>
  <c r="AL429" i="1"/>
  <c r="AM429" i="1" s="1"/>
  <c r="AL430" i="1"/>
  <c r="AM430" i="1" s="1"/>
  <c r="AL431" i="1"/>
  <c r="AM431" i="1" s="1"/>
  <c r="AL432" i="1"/>
  <c r="AM432" i="1" s="1"/>
  <c r="AL433" i="1"/>
  <c r="AM433" i="1" s="1"/>
  <c r="AL434" i="1"/>
  <c r="AM434" i="1" s="1"/>
  <c r="AL435" i="1"/>
  <c r="AM435" i="1" s="1"/>
  <c r="AL436" i="1"/>
  <c r="AM436" i="1" s="1"/>
  <c r="AL437" i="1"/>
  <c r="AM437" i="1" s="1"/>
  <c r="AL438" i="1"/>
  <c r="AM438" i="1" s="1"/>
  <c r="AL439" i="1"/>
  <c r="AM439" i="1" s="1"/>
  <c r="AL440" i="1"/>
  <c r="AM440" i="1" s="1"/>
  <c r="AL441" i="1"/>
  <c r="AM441" i="1" s="1"/>
  <c r="AL442" i="1"/>
  <c r="AM442" i="1" s="1"/>
  <c r="AL443" i="1"/>
  <c r="AM443" i="1" s="1"/>
  <c r="AL444" i="1"/>
  <c r="AM444" i="1" s="1"/>
  <c r="AL445" i="1"/>
  <c r="AM445" i="1" s="1"/>
  <c r="AL446" i="1"/>
  <c r="AM446" i="1" s="1"/>
  <c r="AL447" i="1"/>
  <c r="AM447" i="1" s="1"/>
  <c r="AL448" i="1"/>
  <c r="AM448" i="1" s="1"/>
  <c r="AL449" i="1"/>
  <c r="AM449" i="1" s="1"/>
  <c r="AL450" i="1"/>
  <c r="AM450" i="1" s="1"/>
  <c r="AL451" i="1"/>
  <c r="AM451" i="1" s="1"/>
  <c r="AL452" i="1"/>
  <c r="AM452" i="1" s="1"/>
  <c r="AL453" i="1"/>
  <c r="AM453" i="1" s="1"/>
  <c r="AL454" i="1"/>
  <c r="AM454" i="1" s="1"/>
  <c r="AL455" i="1"/>
  <c r="AM455" i="1" s="1"/>
  <c r="AL456" i="1"/>
  <c r="AM456" i="1" s="1"/>
  <c r="AL457" i="1"/>
  <c r="AM457" i="1" s="1"/>
  <c r="AL458" i="1"/>
  <c r="AM458" i="1" s="1"/>
  <c r="AL459" i="1"/>
  <c r="AM459" i="1" s="1"/>
  <c r="AL460" i="1"/>
  <c r="AM460" i="1" s="1"/>
  <c r="AL461" i="1"/>
  <c r="AM461" i="1" s="1"/>
  <c r="AL462" i="1"/>
  <c r="AM462" i="1" s="1"/>
  <c r="AL463" i="1"/>
  <c r="AM463" i="1" s="1"/>
  <c r="AL464" i="1"/>
  <c r="AM464" i="1" s="1"/>
  <c r="AL465" i="1"/>
  <c r="AM465" i="1" s="1"/>
  <c r="AL466" i="1"/>
  <c r="AM466" i="1" s="1"/>
  <c r="AL467" i="1"/>
  <c r="AM467" i="1" s="1"/>
  <c r="AL468" i="1"/>
  <c r="AM468" i="1" s="1"/>
  <c r="AL469" i="1"/>
  <c r="AM469" i="1" s="1"/>
  <c r="AL470" i="1"/>
  <c r="AM470" i="1" s="1"/>
  <c r="AL471" i="1"/>
  <c r="AM471" i="1" s="1"/>
  <c r="AL472" i="1"/>
  <c r="AM472" i="1" s="1"/>
  <c r="AL473" i="1"/>
  <c r="AM473" i="1" s="1"/>
  <c r="AL474" i="1"/>
  <c r="AM474" i="1" s="1"/>
  <c r="AL475" i="1"/>
  <c r="AM475" i="1" s="1"/>
  <c r="AL476" i="1"/>
  <c r="AM476" i="1" s="1"/>
  <c r="AL477" i="1"/>
  <c r="AM477" i="1" s="1"/>
  <c r="AL478" i="1"/>
  <c r="AM478" i="1" s="1"/>
  <c r="AL479" i="1"/>
  <c r="AM479" i="1" s="1"/>
  <c r="AL480" i="1"/>
  <c r="AM480" i="1" s="1"/>
  <c r="AL481" i="1"/>
  <c r="AM481" i="1" s="1"/>
  <c r="AL482" i="1"/>
  <c r="AM482" i="1" s="1"/>
  <c r="AL483" i="1"/>
  <c r="AM483" i="1" s="1"/>
  <c r="AL484" i="1"/>
  <c r="AM484" i="1" s="1"/>
  <c r="AL485" i="1"/>
  <c r="AM485" i="1" s="1"/>
  <c r="AL486" i="1"/>
  <c r="AM486" i="1" s="1"/>
  <c r="AL487" i="1"/>
  <c r="AM487" i="1" s="1"/>
  <c r="AL488" i="1"/>
  <c r="AM488" i="1" s="1"/>
  <c r="AL489" i="1"/>
  <c r="AM489" i="1" s="1"/>
  <c r="AL490" i="1"/>
  <c r="AM490" i="1" s="1"/>
  <c r="AL491" i="1"/>
  <c r="AM491" i="1" s="1"/>
  <c r="AL492" i="1"/>
  <c r="AM492" i="1" s="1"/>
  <c r="AL493" i="1"/>
  <c r="AM493" i="1" s="1"/>
  <c r="AL494" i="1"/>
  <c r="AM494" i="1" s="1"/>
  <c r="AL495" i="1"/>
  <c r="AM495" i="1" s="1"/>
  <c r="AL496" i="1"/>
  <c r="AM496" i="1" s="1"/>
  <c r="AL497" i="1"/>
  <c r="AM497" i="1" s="1"/>
  <c r="AL498" i="1"/>
  <c r="AM498" i="1" s="1"/>
  <c r="AL499" i="1"/>
  <c r="AM499" i="1" s="1"/>
  <c r="AL500" i="1"/>
  <c r="AM500" i="1" s="1"/>
  <c r="AL501" i="1"/>
  <c r="AM501" i="1" s="1"/>
  <c r="AL502" i="1"/>
  <c r="AM502" i="1" s="1"/>
  <c r="AL503" i="1"/>
  <c r="AM503" i="1" s="1"/>
  <c r="AL504" i="1"/>
  <c r="AM504" i="1" s="1"/>
  <c r="AL505" i="1"/>
  <c r="AM505" i="1" s="1"/>
  <c r="AL506" i="1"/>
  <c r="AM506" i="1" s="1"/>
  <c r="AL507" i="1"/>
  <c r="AM507" i="1" s="1"/>
  <c r="AL508" i="1"/>
  <c r="AM508" i="1" s="1"/>
  <c r="AL509" i="1"/>
  <c r="AM509" i="1" s="1"/>
  <c r="AL510" i="1"/>
  <c r="AM510" i="1" s="1"/>
  <c r="AL511" i="1"/>
  <c r="AM511" i="1" s="1"/>
  <c r="AL512" i="1"/>
  <c r="AM512" i="1" s="1"/>
  <c r="AL513" i="1"/>
  <c r="AM513" i="1" s="1"/>
  <c r="AL514" i="1"/>
  <c r="AM514" i="1" s="1"/>
  <c r="AL515" i="1"/>
  <c r="AM515" i="1" s="1"/>
  <c r="AL516" i="1"/>
  <c r="AM516" i="1" s="1"/>
  <c r="AL517" i="1"/>
  <c r="AM517" i="1" s="1"/>
  <c r="AL518" i="1"/>
  <c r="AM518" i="1" s="1"/>
  <c r="AL519" i="1"/>
  <c r="AM519" i="1" s="1"/>
  <c r="AL520" i="1"/>
  <c r="AM520" i="1" s="1"/>
  <c r="AL521" i="1"/>
  <c r="AM521" i="1" s="1"/>
  <c r="AL522" i="1"/>
  <c r="AM522" i="1" s="1"/>
  <c r="AL523" i="1"/>
  <c r="AM523" i="1" s="1"/>
  <c r="AL524" i="1"/>
  <c r="AM524" i="1" s="1"/>
  <c r="AL525" i="1"/>
  <c r="AM525" i="1" s="1"/>
  <c r="AL526" i="1"/>
  <c r="AM526" i="1" s="1"/>
  <c r="AL527" i="1"/>
  <c r="AM527" i="1" s="1"/>
  <c r="AL528" i="1"/>
  <c r="AM528" i="1" s="1"/>
  <c r="AL529" i="1"/>
  <c r="AM529" i="1" s="1"/>
  <c r="AL530" i="1"/>
  <c r="AM530" i="1" s="1"/>
  <c r="AL531" i="1"/>
  <c r="AM531" i="1" s="1"/>
  <c r="AL532" i="1"/>
  <c r="AM532" i="1" s="1"/>
  <c r="AL533" i="1"/>
  <c r="AM533" i="1" s="1"/>
  <c r="AL534" i="1"/>
  <c r="AM534" i="1" s="1"/>
  <c r="AL535" i="1"/>
  <c r="AM535" i="1" s="1"/>
  <c r="AL536" i="1"/>
  <c r="AM536" i="1" s="1"/>
  <c r="AL537" i="1"/>
  <c r="AM537" i="1" s="1"/>
  <c r="AL538" i="1"/>
  <c r="AM538" i="1" s="1"/>
  <c r="AL539" i="1"/>
  <c r="AM539" i="1" s="1"/>
  <c r="AL540" i="1"/>
  <c r="AM540" i="1" s="1"/>
  <c r="AL541" i="1"/>
  <c r="AM541" i="1" s="1"/>
  <c r="AL542" i="1"/>
  <c r="AM542" i="1" s="1"/>
  <c r="AL543" i="1"/>
  <c r="AM543" i="1" s="1"/>
  <c r="AL544" i="1"/>
  <c r="AM544" i="1" s="1"/>
  <c r="AL545" i="1"/>
  <c r="AM545" i="1" s="1"/>
  <c r="AL546" i="1"/>
  <c r="AM546" i="1" s="1"/>
  <c r="AL547" i="1"/>
  <c r="AM547" i="1" s="1"/>
  <c r="AL548" i="1"/>
  <c r="AM548" i="1" s="1"/>
  <c r="AL549" i="1"/>
  <c r="AM549" i="1" s="1"/>
  <c r="AL550" i="1"/>
  <c r="AM550" i="1" s="1"/>
  <c r="AL551" i="1"/>
  <c r="AM551" i="1" s="1"/>
  <c r="AL552" i="1"/>
  <c r="AM552" i="1" s="1"/>
  <c r="AL553" i="1"/>
  <c r="AM553" i="1" s="1"/>
  <c r="AL554" i="1"/>
  <c r="AM554" i="1" s="1"/>
  <c r="AL555" i="1"/>
  <c r="AM555" i="1" s="1"/>
  <c r="AL556" i="1"/>
  <c r="AM556" i="1" s="1"/>
  <c r="AL557" i="1"/>
  <c r="AM557" i="1" s="1"/>
  <c r="AL558" i="1"/>
  <c r="AM558" i="1" s="1"/>
  <c r="AL559" i="1"/>
  <c r="AM559" i="1" s="1"/>
  <c r="AL560" i="1"/>
  <c r="AM560" i="1" s="1"/>
  <c r="AL561" i="1"/>
  <c r="AM561" i="1" s="1"/>
  <c r="AL562" i="1"/>
  <c r="AM562" i="1" s="1"/>
  <c r="AL563" i="1"/>
  <c r="AM563" i="1" s="1"/>
  <c r="AL564" i="1"/>
  <c r="AM564" i="1" s="1"/>
  <c r="AL565" i="1"/>
  <c r="AM565" i="1" s="1"/>
  <c r="AL566" i="1"/>
  <c r="AM566" i="1" s="1"/>
  <c r="AL567" i="1"/>
  <c r="AM567" i="1" s="1"/>
  <c r="AL568" i="1"/>
  <c r="AM568" i="1" s="1"/>
  <c r="AL569" i="1"/>
  <c r="AM569" i="1" s="1"/>
  <c r="AL570" i="1"/>
  <c r="AM570" i="1" s="1"/>
  <c r="AL571" i="1"/>
  <c r="AM571" i="1" s="1"/>
  <c r="AL572" i="1"/>
  <c r="AM572" i="1" s="1"/>
  <c r="AL573" i="1"/>
  <c r="AM573" i="1" s="1"/>
  <c r="AL574" i="1"/>
  <c r="AM574" i="1" s="1"/>
  <c r="AL575" i="1"/>
  <c r="AM575" i="1" s="1"/>
  <c r="AL576" i="1"/>
  <c r="AM576" i="1" s="1"/>
  <c r="AL577" i="1"/>
  <c r="AM577" i="1" s="1"/>
  <c r="AL578" i="1"/>
  <c r="AM578" i="1" s="1"/>
  <c r="AL579" i="1"/>
  <c r="AM579" i="1" s="1"/>
  <c r="AL580" i="1"/>
  <c r="AM580" i="1" s="1"/>
  <c r="AL581" i="1"/>
  <c r="AM581" i="1" s="1"/>
  <c r="AL582" i="1"/>
  <c r="AM582" i="1" s="1"/>
  <c r="AL583" i="1"/>
  <c r="AM583" i="1" s="1"/>
  <c r="AL584" i="1"/>
  <c r="AM584" i="1" s="1"/>
  <c r="AL585" i="1"/>
  <c r="AM585" i="1" s="1"/>
  <c r="AL586" i="1"/>
  <c r="AM586" i="1" s="1"/>
  <c r="AL587" i="1"/>
  <c r="AM587" i="1" s="1"/>
  <c r="AL588" i="1"/>
  <c r="AM588" i="1" s="1"/>
  <c r="AL589" i="1"/>
  <c r="AM589" i="1" s="1"/>
  <c r="AL590" i="1"/>
  <c r="AM590" i="1" s="1"/>
  <c r="AL591" i="1"/>
  <c r="AM591" i="1" s="1"/>
  <c r="AL592" i="1"/>
  <c r="AM592" i="1" s="1"/>
  <c r="AL593" i="1"/>
  <c r="AM593" i="1" s="1"/>
  <c r="AL594" i="1"/>
  <c r="AM594" i="1" s="1"/>
  <c r="AL595" i="1"/>
  <c r="AM595" i="1" s="1"/>
  <c r="AL596" i="1"/>
  <c r="AM596" i="1" s="1"/>
  <c r="AL597" i="1"/>
  <c r="AM597" i="1" s="1"/>
  <c r="AL598" i="1"/>
  <c r="AM598" i="1" s="1"/>
  <c r="AL599" i="1"/>
  <c r="AM599" i="1" s="1"/>
  <c r="AL600" i="1"/>
  <c r="AM600" i="1" s="1"/>
  <c r="AL601" i="1"/>
  <c r="AM601" i="1" s="1"/>
  <c r="AL602" i="1"/>
  <c r="AM602" i="1" s="1"/>
  <c r="AL603" i="1"/>
  <c r="AM603" i="1" s="1"/>
  <c r="AL604" i="1"/>
  <c r="AM604" i="1" s="1"/>
  <c r="AL605" i="1"/>
  <c r="AM605" i="1" s="1"/>
  <c r="AL606" i="1"/>
  <c r="AM606" i="1" s="1"/>
  <c r="AL607" i="1"/>
  <c r="AM607" i="1" s="1"/>
  <c r="AL608" i="1"/>
  <c r="AM608" i="1" s="1"/>
  <c r="AL609" i="1"/>
  <c r="AM609" i="1" s="1"/>
  <c r="AL610" i="1"/>
  <c r="AM610" i="1" s="1"/>
  <c r="AL611" i="1"/>
  <c r="AM611" i="1" s="1"/>
  <c r="AL612" i="1"/>
  <c r="AM612" i="1" s="1"/>
  <c r="AL613" i="1"/>
  <c r="AM613" i="1" s="1"/>
  <c r="AL614" i="1"/>
  <c r="AM614" i="1" s="1"/>
  <c r="AL615" i="1"/>
  <c r="AM615" i="1" s="1"/>
  <c r="AL616" i="1"/>
  <c r="AM616" i="1" s="1"/>
  <c r="AL617" i="1"/>
  <c r="AM617" i="1" s="1"/>
  <c r="AL618" i="1"/>
  <c r="AM618" i="1" s="1"/>
  <c r="AL619" i="1"/>
  <c r="AM619" i="1" s="1"/>
  <c r="AL620" i="1"/>
  <c r="AM620" i="1" s="1"/>
  <c r="AL621" i="1"/>
  <c r="AM621" i="1" s="1"/>
  <c r="AL622" i="1"/>
  <c r="AM622" i="1" s="1"/>
  <c r="AL623" i="1"/>
  <c r="AM623" i="1" s="1"/>
  <c r="AL624" i="1"/>
  <c r="AM624" i="1" s="1"/>
  <c r="AL625" i="1"/>
  <c r="AM625" i="1" s="1"/>
  <c r="AL626" i="1"/>
  <c r="AM626" i="1" s="1"/>
  <c r="AL627" i="1"/>
  <c r="AM627" i="1" s="1"/>
  <c r="AL628" i="1"/>
  <c r="AM628" i="1" s="1"/>
  <c r="AL629" i="1"/>
  <c r="AM629" i="1" s="1"/>
  <c r="AL630" i="1"/>
  <c r="AM630" i="1" s="1"/>
  <c r="AL631" i="1"/>
  <c r="AM631" i="1" s="1"/>
  <c r="AL632" i="1"/>
  <c r="AM632" i="1" s="1"/>
  <c r="AL633" i="1"/>
  <c r="AM633" i="1" s="1"/>
  <c r="AL634" i="1"/>
  <c r="AM634" i="1" s="1"/>
  <c r="AL635" i="1"/>
  <c r="AM635" i="1" s="1"/>
  <c r="AL636" i="1"/>
  <c r="AM636" i="1" s="1"/>
  <c r="AL637" i="1"/>
  <c r="AM637" i="1" s="1"/>
  <c r="AL638" i="1"/>
  <c r="AM638" i="1" s="1"/>
  <c r="AL639" i="1"/>
  <c r="AM639" i="1" s="1"/>
  <c r="AL640" i="1"/>
  <c r="AM640" i="1" s="1"/>
  <c r="AL641" i="1"/>
  <c r="AM641" i="1" s="1"/>
  <c r="AL642" i="1"/>
  <c r="AM642" i="1" s="1"/>
  <c r="AL643" i="1"/>
  <c r="AM643" i="1" s="1"/>
  <c r="AL644" i="1"/>
  <c r="AM644" i="1" s="1"/>
  <c r="AL645" i="1"/>
  <c r="AM645" i="1" s="1"/>
  <c r="AL646" i="1"/>
  <c r="AM646" i="1" s="1"/>
  <c r="AL4" i="1"/>
  <c r="AM4" i="1" s="1"/>
  <c r="AY229" i="1" l="1"/>
  <c r="AR229" i="1"/>
  <c r="AS229" i="1"/>
  <c r="AV229" i="1"/>
  <c r="AW229" i="1"/>
  <c r="BI229"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1" i="1"/>
  <c r="AR112" i="1"/>
  <c r="AR113" i="1"/>
  <c r="AR114" i="1"/>
  <c r="AR115" i="1"/>
  <c r="AR116" i="1"/>
  <c r="AR117" i="1"/>
  <c r="AR118" i="1"/>
  <c r="AR119" i="1"/>
  <c r="AR120" i="1"/>
  <c r="AR121" i="1"/>
  <c r="AR122" i="1"/>
  <c r="AR123" i="1"/>
  <c r="AR124" i="1"/>
  <c r="AR125" i="1"/>
  <c r="AR126" i="1"/>
  <c r="AR127" i="1"/>
  <c r="AR128" i="1"/>
  <c r="AR129" i="1"/>
  <c r="AR130" i="1"/>
  <c r="AR131" i="1"/>
  <c r="AR132" i="1"/>
  <c r="AR133" i="1"/>
  <c r="AR134" i="1"/>
  <c r="AR135" i="1"/>
  <c r="AR136" i="1"/>
  <c r="AR137" i="1"/>
  <c r="AR138" i="1"/>
  <c r="AR139" i="1"/>
  <c r="AR140" i="1"/>
  <c r="AR141" i="1"/>
  <c r="AR142" i="1"/>
  <c r="AR143" i="1"/>
  <c r="AR144" i="1"/>
  <c r="AR145" i="1"/>
  <c r="AR146" i="1"/>
  <c r="AR147" i="1"/>
  <c r="AR148" i="1"/>
  <c r="AR149" i="1"/>
  <c r="AR150" i="1"/>
  <c r="AR151" i="1"/>
  <c r="AR152" i="1"/>
  <c r="AR153" i="1"/>
  <c r="AR154" i="1"/>
  <c r="AR155" i="1"/>
  <c r="AR156" i="1"/>
  <c r="AR157" i="1"/>
  <c r="AR158" i="1"/>
  <c r="AR159" i="1"/>
  <c r="AR160" i="1"/>
  <c r="AR161" i="1"/>
  <c r="AR162" i="1"/>
  <c r="AR163" i="1"/>
  <c r="AR164" i="1"/>
  <c r="AR165" i="1"/>
  <c r="AR166" i="1"/>
  <c r="AR167" i="1"/>
  <c r="AR168" i="1"/>
  <c r="AR169" i="1"/>
  <c r="AR170" i="1"/>
  <c r="AR171" i="1"/>
  <c r="AR172" i="1"/>
  <c r="AR173" i="1"/>
  <c r="AR174" i="1"/>
  <c r="AR175" i="1"/>
  <c r="AR176" i="1"/>
  <c r="AR177" i="1"/>
  <c r="AR178" i="1"/>
  <c r="AR179" i="1"/>
  <c r="AR180" i="1"/>
  <c r="AR181" i="1"/>
  <c r="AR182" i="1"/>
  <c r="AR183" i="1"/>
  <c r="AR184" i="1"/>
  <c r="AR185" i="1"/>
  <c r="AR186" i="1"/>
  <c r="AR187" i="1"/>
  <c r="AR188" i="1"/>
  <c r="AR189" i="1"/>
  <c r="AR190" i="1"/>
  <c r="AR191" i="1"/>
  <c r="AR192" i="1"/>
  <c r="AR193" i="1"/>
  <c r="AR194" i="1"/>
  <c r="AR195" i="1"/>
  <c r="AR196" i="1"/>
  <c r="AR197" i="1"/>
  <c r="AR198" i="1"/>
  <c r="AR199" i="1"/>
  <c r="AR200" i="1"/>
  <c r="AR201" i="1"/>
  <c r="AR202" i="1"/>
  <c r="AR203" i="1"/>
  <c r="AR204" i="1"/>
  <c r="AR205" i="1"/>
  <c r="AR206" i="1"/>
  <c r="AR207" i="1"/>
  <c r="AR208" i="1"/>
  <c r="AR209" i="1"/>
  <c r="AR210" i="1"/>
  <c r="AR211" i="1"/>
  <c r="AR212" i="1"/>
  <c r="AR213" i="1"/>
  <c r="AR214" i="1"/>
  <c r="AR215" i="1"/>
  <c r="AR216" i="1"/>
  <c r="AR217" i="1"/>
  <c r="AR218" i="1"/>
  <c r="AR219" i="1"/>
  <c r="AR220" i="1"/>
  <c r="AR221" i="1"/>
  <c r="AR222" i="1"/>
  <c r="AR223" i="1"/>
  <c r="AR224" i="1"/>
  <c r="AR225" i="1"/>
  <c r="AR226" i="1"/>
  <c r="AR227" i="1"/>
  <c r="AR228" i="1"/>
  <c r="AR230" i="1"/>
  <c r="AR231" i="1"/>
  <c r="AR232" i="1"/>
  <c r="AR233" i="1"/>
  <c r="AR234" i="1"/>
  <c r="AR235" i="1"/>
  <c r="AR236" i="1"/>
  <c r="AR237" i="1"/>
  <c r="AR238" i="1"/>
  <c r="AR239" i="1"/>
  <c r="AR240" i="1"/>
  <c r="AR241" i="1"/>
  <c r="AR242" i="1"/>
  <c r="AR243" i="1"/>
  <c r="AR244" i="1"/>
  <c r="AR245" i="1"/>
  <c r="AR246" i="1"/>
  <c r="AR247" i="1"/>
  <c r="AR248" i="1"/>
  <c r="AR249" i="1"/>
  <c r="AR250" i="1"/>
  <c r="AR251" i="1"/>
  <c r="AR252" i="1"/>
  <c r="AR253" i="1"/>
  <c r="AR254" i="1"/>
  <c r="AR255" i="1"/>
  <c r="AR256" i="1"/>
  <c r="AR257" i="1"/>
  <c r="AR258" i="1"/>
  <c r="AR259" i="1"/>
  <c r="AR260" i="1"/>
  <c r="AR261" i="1"/>
  <c r="AR262" i="1"/>
  <c r="AR263" i="1"/>
  <c r="AR264" i="1"/>
  <c r="AR265" i="1"/>
  <c r="AR266" i="1"/>
  <c r="AR267" i="1"/>
  <c r="AR268" i="1"/>
  <c r="AR269" i="1"/>
  <c r="AR270" i="1"/>
  <c r="AR271" i="1"/>
  <c r="AR272" i="1"/>
  <c r="AR273" i="1"/>
  <c r="AR274" i="1"/>
  <c r="AR275" i="1"/>
  <c r="AR276" i="1"/>
  <c r="AR277" i="1"/>
  <c r="AR278" i="1"/>
  <c r="AR279" i="1"/>
  <c r="AR280" i="1"/>
  <c r="AR281" i="1"/>
  <c r="AR282" i="1"/>
  <c r="AR283" i="1"/>
  <c r="AR284" i="1"/>
  <c r="AR285" i="1"/>
  <c r="AR286" i="1"/>
  <c r="AR287" i="1"/>
  <c r="AR288" i="1"/>
  <c r="AR289" i="1"/>
  <c r="AR290" i="1"/>
  <c r="AR291" i="1"/>
  <c r="AR292" i="1"/>
  <c r="AR293" i="1"/>
  <c r="AR294" i="1"/>
  <c r="AR295" i="1"/>
  <c r="AR296" i="1"/>
  <c r="AR297" i="1"/>
  <c r="AR298" i="1"/>
  <c r="AR299" i="1"/>
  <c r="AR300" i="1"/>
  <c r="AR301" i="1"/>
  <c r="AR302" i="1"/>
  <c r="AR303" i="1"/>
  <c r="AR304" i="1"/>
  <c r="AR305" i="1"/>
  <c r="AR306" i="1"/>
  <c r="AR307" i="1"/>
  <c r="AR308" i="1"/>
  <c r="AR309" i="1"/>
  <c r="AR310" i="1"/>
  <c r="AR311" i="1"/>
  <c r="AR312" i="1"/>
  <c r="AR313" i="1"/>
  <c r="AR314" i="1"/>
  <c r="AR315" i="1"/>
  <c r="AR316" i="1"/>
  <c r="AR317" i="1"/>
  <c r="AR318" i="1"/>
  <c r="AR319" i="1"/>
  <c r="AR320" i="1"/>
  <c r="AR321" i="1"/>
  <c r="AR322" i="1"/>
  <c r="AR323" i="1"/>
  <c r="AR324" i="1"/>
  <c r="AR325" i="1"/>
  <c r="AR326" i="1"/>
  <c r="AR327" i="1"/>
  <c r="AR328" i="1"/>
  <c r="AR329" i="1"/>
  <c r="AR330" i="1"/>
  <c r="AR331" i="1"/>
  <c r="AR332" i="1"/>
  <c r="AR333" i="1"/>
  <c r="AR334" i="1"/>
  <c r="AR335" i="1"/>
  <c r="AR336" i="1"/>
  <c r="AR337" i="1"/>
  <c r="AR338" i="1"/>
  <c r="AR339" i="1"/>
  <c r="AR340" i="1"/>
  <c r="AR341" i="1"/>
  <c r="AR342" i="1"/>
  <c r="AR343" i="1"/>
  <c r="AR344" i="1"/>
  <c r="AR345" i="1"/>
  <c r="AR346" i="1"/>
  <c r="AR347" i="1"/>
  <c r="AR348" i="1"/>
  <c r="AR349" i="1"/>
  <c r="AR350" i="1"/>
  <c r="AR351" i="1"/>
  <c r="AR352" i="1"/>
  <c r="AR353" i="1"/>
  <c r="AR354" i="1"/>
  <c r="AR355" i="1"/>
  <c r="AR356" i="1"/>
  <c r="AR357" i="1"/>
  <c r="AR358" i="1"/>
  <c r="AR359" i="1"/>
  <c r="AR360" i="1"/>
  <c r="AR361" i="1"/>
  <c r="AR362" i="1"/>
  <c r="AR363" i="1"/>
  <c r="AR364" i="1"/>
  <c r="AR365" i="1"/>
  <c r="AR366" i="1"/>
  <c r="AR367" i="1"/>
  <c r="AR368" i="1"/>
  <c r="AR369" i="1"/>
  <c r="AR370" i="1"/>
  <c r="AR371" i="1"/>
  <c r="AR372" i="1"/>
  <c r="AR373" i="1"/>
  <c r="AR374" i="1"/>
  <c r="AR375" i="1"/>
  <c r="AR376" i="1"/>
  <c r="AR377" i="1"/>
  <c r="AR378" i="1"/>
  <c r="AR379" i="1"/>
  <c r="AR380" i="1"/>
  <c r="AR381" i="1"/>
  <c r="AR382" i="1"/>
  <c r="AR383" i="1"/>
  <c r="AR384" i="1"/>
  <c r="AR385" i="1"/>
  <c r="AR386" i="1"/>
  <c r="AR387" i="1"/>
  <c r="AR388" i="1"/>
  <c r="AR389" i="1"/>
  <c r="AR390" i="1"/>
  <c r="AR391" i="1"/>
  <c r="AR392" i="1"/>
  <c r="AR393" i="1"/>
  <c r="AR394" i="1"/>
  <c r="AR395" i="1"/>
  <c r="AR396" i="1"/>
  <c r="AR397" i="1"/>
  <c r="AR398" i="1"/>
  <c r="AR399" i="1"/>
  <c r="AR400" i="1"/>
  <c r="AR401" i="1"/>
  <c r="AR402" i="1"/>
  <c r="AR403" i="1"/>
  <c r="AR404" i="1"/>
  <c r="AR405" i="1"/>
  <c r="AR406" i="1"/>
  <c r="AR407" i="1"/>
  <c r="AR408" i="1"/>
  <c r="AR409" i="1"/>
  <c r="AR410" i="1"/>
  <c r="AR411" i="1"/>
  <c r="AR412" i="1"/>
  <c r="AR413" i="1"/>
  <c r="AR414" i="1"/>
  <c r="AR415" i="1"/>
  <c r="AR416" i="1"/>
  <c r="AR417" i="1"/>
  <c r="AR418" i="1"/>
  <c r="AR419" i="1"/>
  <c r="AR420" i="1"/>
  <c r="AR421" i="1"/>
  <c r="AR422" i="1"/>
  <c r="AR423" i="1"/>
  <c r="AR424" i="1"/>
  <c r="AR425" i="1"/>
  <c r="AR426" i="1"/>
  <c r="AR427" i="1"/>
  <c r="AR428" i="1"/>
  <c r="AR429" i="1"/>
  <c r="AR430" i="1"/>
  <c r="AR431" i="1"/>
  <c r="AR432" i="1"/>
  <c r="AR433" i="1"/>
  <c r="AR434" i="1"/>
  <c r="AR435" i="1"/>
  <c r="AR436" i="1"/>
  <c r="AR437" i="1"/>
  <c r="AR438" i="1"/>
  <c r="AR439" i="1"/>
  <c r="AR440" i="1"/>
  <c r="AR441" i="1"/>
  <c r="AR442" i="1"/>
  <c r="AR443" i="1"/>
  <c r="AR444" i="1"/>
  <c r="AR445" i="1"/>
  <c r="AR446" i="1"/>
  <c r="AR447" i="1"/>
  <c r="AR448" i="1"/>
  <c r="AR449" i="1"/>
  <c r="AR450" i="1"/>
  <c r="AR451" i="1"/>
  <c r="AR452" i="1"/>
  <c r="AR453" i="1"/>
  <c r="AR454" i="1"/>
  <c r="AR455" i="1"/>
  <c r="AR456" i="1"/>
  <c r="AR457" i="1"/>
  <c r="AR458" i="1"/>
  <c r="AR459" i="1"/>
  <c r="AR460" i="1"/>
  <c r="AR461" i="1"/>
  <c r="AR462" i="1"/>
  <c r="AR463" i="1"/>
  <c r="AR464" i="1"/>
  <c r="AR465" i="1"/>
  <c r="AR466" i="1"/>
  <c r="AR467" i="1"/>
  <c r="AR468" i="1"/>
  <c r="AR469" i="1"/>
  <c r="AR470" i="1"/>
  <c r="AR471" i="1"/>
  <c r="AR472" i="1"/>
  <c r="AR473" i="1"/>
  <c r="AR474" i="1"/>
  <c r="AR475" i="1"/>
  <c r="AR476" i="1"/>
  <c r="AR477" i="1"/>
  <c r="AR478" i="1"/>
  <c r="AR479" i="1"/>
  <c r="AR480" i="1"/>
  <c r="AR481" i="1"/>
  <c r="AR482" i="1"/>
  <c r="AR483" i="1"/>
  <c r="AR484" i="1"/>
  <c r="AR485" i="1"/>
  <c r="AR486" i="1"/>
  <c r="AR487" i="1"/>
  <c r="AR488" i="1"/>
  <c r="AR489" i="1"/>
  <c r="AR490" i="1"/>
  <c r="AR491" i="1"/>
  <c r="AR492" i="1"/>
  <c r="AR493" i="1"/>
  <c r="AR494" i="1"/>
  <c r="AR495" i="1"/>
  <c r="AR496" i="1"/>
  <c r="AR497" i="1"/>
  <c r="AR498" i="1"/>
  <c r="AR499" i="1"/>
  <c r="AR500" i="1"/>
  <c r="AR501" i="1"/>
  <c r="AR502" i="1"/>
  <c r="AR503" i="1"/>
  <c r="AR504" i="1"/>
  <c r="AR505" i="1"/>
  <c r="AR506" i="1"/>
  <c r="AR507" i="1"/>
  <c r="AR508" i="1"/>
  <c r="AR509" i="1"/>
  <c r="AR510" i="1"/>
  <c r="AR511" i="1"/>
  <c r="AR512" i="1"/>
  <c r="AR513" i="1"/>
  <c r="AR514" i="1"/>
  <c r="AR515" i="1"/>
  <c r="AR516" i="1"/>
  <c r="AR517" i="1"/>
  <c r="AR518" i="1"/>
  <c r="AR519" i="1"/>
  <c r="AR520" i="1"/>
  <c r="AR521" i="1"/>
  <c r="AR522" i="1"/>
  <c r="AR523" i="1"/>
  <c r="AR524" i="1"/>
  <c r="AR525" i="1"/>
  <c r="AR526" i="1"/>
  <c r="AR527" i="1"/>
  <c r="AR528" i="1"/>
  <c r="AR529" i="1"/>
  <c r="AR530" i="1"/>
  <c r="AR531" i="1"/>
  <c r="AR532" i="1"/>
  <c r="AR533" i="1"/>
  <c r="AR534" i="1"/>
  <c r="AR535" i="1"/>
  <c r="AR536" i="1"/>
  <c r="AR537" i="1"/>
  <c r="AR538" i="1"/>
  <c r="AR539" i="1"/>
  <c r="AR540" i="1"/>
  <c r="AR541" i="1"/>
  <c r="AR542" i="1"/>
  <c r="AR543" i="1"/>
  <c r="AR544" i="1"/>
  <c r="AR545" i="1"/>
  <c r="AR546" i="1"/>
  <c r="AR547" i="1"/>
  <c r="AR548" i="1"/>
  <c r="AR549" i="1"/>
  <c r="AR550" i="1"/>
  <c r="AR551" i="1"/>
  <c r="AR552" i="1"/>
  <c r="AR553" i="1"/>
  <c r="AR554" i="1"/>
  <c r="AR555" i="1"/>
  <c r="AR556" i="1"/>
  <c r="AR557" i="1"/>
  <c r="AR558" i="1"/>
  <c r="AR559" i="1"/>
  <c r="AR560" i="1"/>
  <c r="AR561" i="1"/>
  <c r="AR562" i="1"/>
  <c r="AR563" i="1"/>
  <c r="AR564" i="1"/>
  <c r="AR565" i="1"/>
  <c r="AR566" i="1"/>
  <c r="AR567" i="1"/>
  <c r="AR568" i="1"/>
  <c r="AR569" i="1"/>
  <c r="AR570" i="1"/>
  <c r="AR571" i="1"/>
  <c r="AR572" i="1"/>
  <c r="AR573" i="1"/>
  <c r="AR574" i="1"/>
  <c r="AR575" i="1"/>
  <c r="AR576" i="1"/>
  <c r="AR577" i="1"/>
  <c r="AR578" i="1"/>
  <c r="AR579" i="1"/>
  <c r="AR580" i="1"/>
  <c r="AR581" i="1"/>
  <c r="AR582" i="1"/>
  <c r="AR583" i="1"/>
  <c r="AR584" i="1"/>
  <c r="AR585" i="1"/>
  <c r="AR586" i="1"/>
  <c r="AR587" i="1"/>
  <c r="AR588" i="1"/>
  <c r="AR589" i="1"/>
  <c r="AR590" i="1"/>
  <c r="AR591" i="1"/>
  <c r="AR592" i="1"/>
  <c r="AR593" i="1"/>
  <c r="AR594" i="1"/>
  <c r="AR595" i="1"/>
  <c r="AR596" i="1"/>
  <c r="AR597" i="1"/>
  <c r="AR598" i="1"/>
  <c r="AR599" i="1"/>
  <c r="AR600" i="1"/>
  <c r="AR601" i="1"/>
  <c r="AR602" i="1"/>
  <c r="AR603" i="1"/>
  <c r="AR604" i="1"/>
  <c r="AR605" i="1"/>
  <c r="AR606" i="1"/>
  <c r="AR607" i="1"/>
  <c r="AR608" i="1"/>
  <c r="AR609" i="1"/>
  <c r="AR610" i="1"/>
  <c r="AR611" i="1"/>
  <c r="AR612" i="1"/>
  <c r="AR613" i="1"/>
  <c r="AR614" i="1"/>
  <c r="AR615" i="1"/>
  <c r="AR616" i="1"/>
  <c r="AR617" i="1"/>
  <c r="AR618" i="1"/>
  <c r="AR619" i="1"/>
  <c r="AR620" i="1"/>
  <c r="AR621" i="1"/>
  <c r="AR622" i="1"/>
  <c r="AR623" i="1"/>
  <c r="AR624" i="1"/>
  <c r="AR625" i="1"/>
  <c r="AR626" i="1"/>
  <c r="AR627" i="1"/>
  <c r="AR628" i="1"/>
  <c r="AR629" i="1"/>
  <c r="AR630" i="1"/>
  <c r="AR631" i="1"/>
  <c r="AR632" i="1"/>
  <c r="AR633" i="1"/>
  <c r="AR634" i="1"/>
  <c r="AR635" i="1"/>
  <c r="AR636" i="1"/>
  <c r="AR637" i="1"/>
  <c r="AR638" i="1"/>
  <c r="AR639" i="1"/>
  <c r="AR640" i="1"/>
  <c r="AR641" i="1"/>
  <c r="AR642" i="1"/>
  <c r="AR643" i="1"/>
  <c r="AR644" i="1"/>
  <c r="AR645" i="1"/>
  <c r="AR646"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S116" i="1"/>
  <c r="AS117" i="1"/>
  <c r="AS118" i="1"/>
  <c r="AS119" i="1"/>
  <c r="AS120" i="1"/>
  <c r="AS121" i="1"/>
  <c r="AS122" i="1"/>
  <c r="AS123" i="1"/>
  <c r="AS124" i="1"/>
  <c r="AS125" i="1"/>
  <c r="AS126" i="1"/>
  <c r="AS127" i="1"/>
  <c r="AS128" i="1"/>
  <c r="AS129" i="1"/>
  <c r="AS130" i="1"/>
  <c r="AS131" i="1"/>
  <c r="AS132" i="1"/>
  <c r="AS133" i="1"/>
  <c r="AS134" i="1"/>
  <c r="AS135" i="1"/>
  <c r="AS136" i="1"/>
  <c r="AS137" i="1"/>
  <c r="AS138" i="1"/>
  <c r="AS139" i="1"/>
  <c r="AS140" i="1"/>
  <c r="AS141" i="1"/>
  <c r="AS142" i="1"/>
  <c r="AS143" i="1"/>
  <c r="AS144" i="1"/>
  <c r="AS145" i="1"/>
  <c r="AS146" i="1"/>
  <c r="AS147" i="1"/>
  <c r="AS148" i="1"/>
  <c r="AS149" i="1"/>
  <c r="AS150" i="1"/>
  <c r="AS151" i="1"/>
  <c r="AS152" i="1"/>
  <c r="AS153" i="1"/>
  <c r="AS154" i="1"/>
  <c r="AS155" i="1"/>
  <c r="AS156" i="1"/>
  <c r="AS157" i="1"/>
  <c r="AS158" i="1"/>
  <c r="AS159" i="1"/>
  <c r="AS160" i="1"/>
  <c r="AS161" i="1"/>
  <c r="AS162" i="1"/>
  <c r="AS163" i="1"/>
  <c r="AS164" i="1"/>
  <c r="AS165" i="1"/>
  <c r="AS166" i="1"/>
  <c r="AS167" i="1"/>
  <c r="AS168" i="1"/>
  <c r="AS169" i="1"/>
  <c r="AS170" i="1"/>
  <c r="AS171" i="1"/>
  <c r="AS172" i="1"/>
  <c r="AS173" i="1"/>
  <c r="AS174" i="1"/>
  <c r="AS175" i="1"/>
  <c r="AS176" i="1"/>
  <c r="AS177" i="1"/>
  <c r="AS178" i="1"/>
  <c r="AS179" i="1"/>
  <c r="AS180" i="1"/>
  <c r="AS181" i="1"/>
  <c r="AS182" i="1"/>
  <c r="AS183" i="1"/>
  <c r="AS184" i="1"/>
  <c r="AS185" i="1"/>
  <c r="AS186" i="1"/>
  <c r="AS187" i="1"/>
  <c r="AS188" i="1"/>
  <c r="AS189" i="1"/>
  <c r="AS190" i="1"/>
  <c r="AS191" i="1"/>
  <c r="AS192" i="1"/>
  <c r="AS193" i="1"/>
  <c r="AS194" i="1"/>
  <c r="AS195" i="1"/>
  <c r="AS196" i="1"/>
  <c r="AS197" i="1"/>
  <c r="AS198" i="1"/>
  <c r="AS199" i="1"/>
  <c r="AS200" i="1"/>
  <c r="AS201" i="1"/>
  <c r="AS202" i="1"/>
  <c r="AS203" i="1"/>
  <c r="AS204" i="1"/>
  <c r="AS205" i="1"/>
  <c r="AS206" i="1"/>
  <c r="AS207" i="1"/>
  <c r="AS208" i="1"/>
  <c r="AS209" i="1"/>
  <c r="AS210" i="1"/>
  <c r="AS211" i="1"/>
  <c r="AS212" i="1"/>
  <c r="AS213" i="1"/>
  <c r="AS214" i="1"/>
  <c r="AS215" i="1"/>
  <c r="AS216" i="1"/>
  <c r="AS217" i="1"/>
  <c r="AS218" i="1"/>
  <c r="AS219" i="1"/>
  <c r="AS220" i="1"/>
  <c r="AS221" i="1"/>
  <c r="AS222" i="1"/>
  <c r="AS223" i="1"/>
  <c r="AS224" i="1"/>
  <c r="AS225" i="1"/>
  <c r="AS226" i="1"/>
  <c r="AS227" i="1"/>
  <c r="AS228" i="1"/>
  <c r="AS230" i="1"/>
  <c r="AS231" i="1"/>
  <c r="AS232" i="1"/>
  <c r="AS233" i="1"/>
  <c r="AS234" i="1"/>
  <c r="AS235" i="1"/>
  <c r="AS236" i="1"/>
  <c r="AS237" i="1"/>
  <c r="AS238" i="1"/>
  <c r="AS239" i="1"/>
  <c r="AS240" i="1"/>
  <c r="AS241" i="1"/>
  <c r="AS242" i="1"/>
  <c r="AS243" i="1"/>
  <c r="AS244" i="1"/>
  <c r="AS245" i="1"/>
  <c r="AS246" i="1"/>
  <c r="AS247" i="1"/>
  <c r="AS248" i="1"/>
  <c r="AS249" i="1"/>
  <c r="AS250" i="1"/>
  <c r="AS251" i="1"/>
  <c r="AS252" i="1"/>
  <c r="AS253" i="1"/>
  <c r="AS254" i="1"/>
  <c r="AS255" i="1"/>
  <c r="AS256" i="1"/>
  <c r="AS257" i="1"/>
  <c r="AS258" i="1"/>
  <c r="AS259" i="1"/>
  <c r="AS260" i="1"/>
  <c r="AS261" i="1"/>
  <c r="AS262" i="1"/>
  <c r="AS263" i="1"/>
  <c r="AS264" i="1"/>
  <c r="AS265" i="1"/>
  <c r="AS266" i="1"/>
  <c r="AS267" i="1"/>
  <c r="AS268" i="1"/>
  <c r="AS269" i="1"/>
  <c r="AS270" i="1"/>
  <c r="AS271" i="1"/>
  <c r="AS272" i="1"/>
  <c r="AS273" i="1"/>
  <c r="AS274" i="1"/>
  <c r="AS275" i="1"/>
  <c r="AS276" i="1"/>
  <c r="AS277" i="1"/>
  <c r="AS278" i="1"/>
  <c r="AS279" i="1"/>
  <c r="AS280" i="1"/>
  <c r="AS281" i="1"/>
  <c r="AS282" i="1"/>
  <c r="AS283" i="1"/>
  <c r="AS284" i="1"/>
  <c r="AS285" i="1"/>
  <c r="AS286" i="1"/>
  <c r="AS287" i="1"/>
  <c r="AS288" i="1"/>
  <c r="AS289" i="1"/>
  <c r="AS290" i="1"/>
  <c r="AS291" i="1"/>
  <c r="AS292" i="1"/>
  <c r="AS293" i="1"/>
  <c r="AS294" i="1"/>
  <c r="AS295" i="1"/>
  <c r="AS296" i="1"/>
  <c r="AS297" i="1"/>
  <c r="AS298" i="1"/>
  <c r="AS299" i="1"/>
  <c r="AS300" i="1"/>
  <c r="AS301" i="1"/>
  <c r="AS302" i="1"/>
  <c r="AS303" i="1"/>
  <c r="AS304" i="1"/>
  <c r="AS305" i="1"/>
  <c r="AS306" i="1"/>
  <c r="AS307" i="1"/>
  <c r="AS308" i="1"/>
  <c r="AS309" i="1"/>
  <c r="AS310" i="1"/>
  <c r="AS311" i="1"/>
  <c r="AS312" i="1"/>
  <c r="AS313" i="1"/>
  <c r="AS314" i="1"/>
  <c r="AS315" i="1"/>
  <c r="AS316" i="1"/>
  <c r="AS317" i="1"/>
  <c r="AS318" i="1"/>
  <c r="AS319" i="1"/>
  <c r="AS320" i="1"/>
  <c r="AS321" i="1"/>
  <c r="AS322" i="1"/>
  <c r="AS323" i="1"/>
  <c r="AS324" i="1"/>
  <c r="AS325" i="1"/>
  <c r="AS326" i="1"/>
  <c r="AS327" i="1"/>
  <c r="AS328" i="1"/>
  <c r="AS329" i="1"/>
  <c r="AS330" i="1"/>
  <c r="AS331" i="1"/>
  <c r="AS332" i="1"/>
  <c r="AS333" i="1"/>
  <c r="AS334" i="1"/>
  <c r="AS335" i="1"/>
  <c r="AS336" i="1"/>
  <c r="AS337" i="1"/>
  <c r="AS338" i="1"/>
  <c r="AS339" i="1"/>
  <c r="AS340" i="1"/>
  <c r="AS341" i="1"/>
  <c r="AS342" i="1"/>
  <c r="AS343" i="1"/>
  <c r="AS344" i="1"/>
  <c r="AS345" i="1"/>
  <c r="AS346" i="1"/>
  <c r="AS347" i="1"/>
  <c r="AS348" i="1"/>
  <c r="AS349" i="1"/>
  <c r="AS350" i="1"/>
  <c r="AS351" i="1"/>
  <c r="AS352" i="1"/>
  <c r="AS353" i="1"/>
  <c r="AS354" i="1"/>
  <c r="AS355" i="1"/>
  <c r="AS356" i="1"/>
  <c r="AS357" i="1"/>
  <c r="AS358" i="1"/>
  <c r="AS359" i="1"/>
  <c r="AS360" i="1"/>
  <c r="AS361" i="1"/>
  <c r="AS362" i="1"/>
  <c r="AS363" i="1"/>
  <c r="AS364" i="1"/>
  <c r="AS365" i="1"/>
  <c r="AS366" i="1"/>
  <c r="AS367" i="1"/>
  <c r="AS368" i="1"/>
  <c r="AS369" i="1"/>
  <c r="AS370" i="1"/>
  <c r="AS371" i="1"/>
  <c r="AS372" i="1"/>
  <c r="AS373" i="1"/>
  <c r="AS374" i="1"/>
  <c r="AS375" i="1"/>
  <c r="AS376" i="1"/>
  <c r="AS377" i="1"/>
  <c r="AS378" i="1"/>
  <c r="AS379" i="1"/>
  <c r="AS380" i="1"/>
  <c r="AS381" i="1"/>
  <c r="AS382" i="1"/>
  <c r="AS383" i="1"/>
  <c r="AS384" i="1"/>
  <c r="AS385" i="1"/>
  <c r="AS386" i="1"/>
  <c r="AS387" i="1"/>
  <c r="AS388" i="1"/>
  <c r="AS389" i="1"/>
  <c r="AS390" i="1"/>
  <c r="AS391" i="1"/>
  <c r="AS392" i="1"/>
  <c r="AS393" i="1"/>
  <c r="AS394" i="1"/>
  <c r="AS395" i="1"/>
  <c r="AS396" i="1"/>
  <c r="AS397" i="1"/>
  <c r="AS398" i="1"/>
  <c r="AS399" i="1"/>
  <c r="AS400" i="1"/>
  <c r="AS401" i="1"/>
  <c r="AS402" i="1"/>
  <c r="AS403" i="1"/>
  <c r="AS404" i="1"/>
  <c r="AS405" i="1"/>
  <c r="AS406" i="1"/>
  <c r="AS407" i="1"/>
  <c r="AS408" i="1"/>
  <c r="AS409" i="1"/>
  <c r="AS410" i="1"/>
  <c r="AS411" i="1"/>
  <c r="AS412" i="1"/>
  <c r="AS413" i="1"/>
  <c r="AS414" i="1"/>
  <c r="AS415" i="1"/>
  <c r="AS416" i="1"/>
  <c r="AS417" i="1"/>
  <c r="AS418" i="1"/>
  <c r="AS419" i="1"/>
  <c r="AS420" i="1"/>
  <c r="AS421" i="1"/>
  <c r="AS422" i="1"/>
  <c r="AS423" i="1"/>
  <c r="AS424" i="1"/>
  <c r="AS425" i="1"/>
  <c r="AS426" i="1"/>
  <c r="AS427" i="1"/>
  <c r="AS428" i="1"/>
  <c r="AS429" i="1"/>
  <c r="AS430" i="1"/>
  <c r="AS431" i="1"/>
  <c r="AS432" i="1"/>
  <c r="AS433" i="1"/>
  <c r="AS434" i="1"/>
  <c r="AS435" i="1"/>
  <c r="AS436" i="1"/>
  <c r="AS437" i="1"/>
  <c r="AS438" i="1"/>
  <c r="AS439" i="1"/>
  <c r="AS440" i="1"/>
  <c r="AS441" i="1"/>
  <c r="AS442" i="1"/>
  <c r="AS443" i="1"/>
  <c r="AS444" i="1"/>
  <c r="AS445" i="1"/>
  <c r="AS446" i="1"/>
  <c r="AS447" i="1"/>
  <c r="AS448" i="1"/>
  <c r="AS449" i="1"/>
  <c r="AS450" i="1"/>
  <c r="AS451" i="1"/>
  <c r="AS452" i="1"/>
  <c r="AS453" i="1"/>
  <c r="AS454" i="1"/>
  <c r="AS455" i="1"/>
  <c r="AS456" i="1"/>
  <c r="AS457" i="1"/>
  <c r="AS458" i="1"/>
  <c r="AS459" i="1"/>
  <c r="AS460" i="1"/>
  <c r="AS461" i="1"/>
  <c r="AS462" i="1"/>
  <c r="AS463" i="1"/>
  <c r="AS464" i="1"/>
  <c r="AS465" i="1"/>
  <c r="AS466" i="1"/>
  <c r="AS467" i="1"/>
  <c r="AS468" i="1"/>
  <c r="AS469" i="1"/>
  <c r="AS470" i="1"/>
  <c r="AS471" i="1"/>
  <c r="AS472" i="1"/>
  <c r="AS473" i="1"/>
  <c r="AS474" i="1"/>
  <c r="AS475" i="1"/>
  <c r="AS476" i="1"/>
  <c r="AS477" i="1"/>
  <c r="AS478" i="1"/>
  <c r="AS479" i="1"/>
  <c r="AS480" i="1"/>
  <c r="AS481" i="1"/>
  <c r="AS482" i="1"/>
  <c r="AS483" i="1"/>
  <c r="AS484" i="1"/>
  <c r="AS485" i="1"/>
  <c r="AS486" i="1"/>
  <c r="AS487" i="1"/>
  <c r="AS488" i="1"/>
  <c r="AS489" i="1"/>
  <c r="AS490" i="1"/>
  <c r="AS491" i="1"/>
  <c r="AS492" i="1"/>
  <c r="AS493" i="1"/>
  <c r="AS494" i="1"/>
  <c r="AS495" i="1"/>
  <c r="AS496" i="1"/>
  <c r="AS497" i="1"/>
  <c r="AS498" i="1"/>
  <c r="AS499" i="1"/>
  <c r="AS500" i="1"/>
  <c r="AS501" i="1"/>
  <c r="AS502" i="1"/>
  <c r="AS503" i="1"/>
  <c r="AS504" i="1"/>
  <c r="AS505" i="1"/>
  <c r="AS506" i="1"/>
  <c r="AS507" i="1"/>
  <c r="AS508" i="1"/>
  <c r="AS509" i="1"/>
  <c r="AS510" i="1"/>
  <c r="AS511" i="1"/>
  <c r="AS512" i="1"/>
  <c r="AS513" i="1"/>
  <c r="AS514" i="1"/>
  <c r="AS515" i="1"/>
  <c r="AS516" i="1"/>
  <c r="AS517" i="1"/>
  <c r="AS518" i="1"/>
  <c r="AS519" i="1"/>
  <c r="AS520" i="1"/>
  <c r="AS521" i="1"/>
  <c r="AS522" i="1"/>
  <c r="AS523" i="1"/>
  <c r="AS524" i="1"/>
  <c r="AS525" i="1"/>
  <c r="AS526" i="1"/>
  <c r="AS527" i="1"/>
  <c r="AS528" i="1"/>
  <c r="AS529" i="1"/>
  <c r="AS530" i="1"/>
  <c r="AS531" i="1"/>
  <c r="AS532" i="1"/>
  <c r="AS533" i="1"/>
  <c r="AS534" i="1"/>
  <c r="AS535" i="1"/>
  <c r="AS536" i="1"/>
  <c r="AS537" i="1"/>
  <c r="AS538" i="1"/>
  <c r="AS539" i="1"/>
  <c r="AS540" i="1"/>
  <c r="AS541" i="1"/>
  <c r="AS542" i="1"/>
  <c r="AS543" i="1"/>
  <c r="AS544" i="1"/>
  <c r="AS545" i="1"/>
  <c r="AS546" i="1"/>
  <c r="AS547" i="1"/>
  <c r="AS548" i="1"/>
  <c r="AS549" i="1"/>
  <c r="AS550" i="1"/>
  <c r="AS551" i="1"/>
  <c r="AS552" i="1"/>
  <c r="AS553" i="1"/>
  <c r="AS554" i="1"/>
  <c r="AS555" i="1"/>
  <c r="AS556" i="1"/>
  <c r="AS557" i="1"/>
  <c r="AS558" i="1"/>
  <c r="AS559" i="1"/>
  <c r="AS560" i="1"/>
  <c r="AS561" i="1"/>
  <c r="AS562" i="1"/>
  <c r="AS563" i="1"/>
  <c r="AS564" i="1"/>
  <c r="AS565" i="1"/>
  <c r="AS566" i="1"/>
  <c r="AS567" i="1"/>
  <c r="AS568" i="1"/>
  <c r="AS569" i="1"/>
  <c r="AS570" i="1"/>
  <c r="AS571" i="1"/>
  <c r="AS572" i="1"/>
  <c r="AS573" i="1"/>
  <c r="AS574" i="1"/>
  <c r="AS575" i="1"/>
  <c r="AS576" i="1"/>
  <c r="AS577" i="1"/>
  <c r="AS578" i="1"/>
  <c r="AS579" i="1"/>
  <c r="AS580" i="1"/>
  <c r="AS581" i="1"/>
  <c r="AS582" i="1"/>
  <c r="AS583" i="1"/>
  <c r="AS584" i="1"/>
  <c r="AS585" i="1"/>
  <c r="AS586" i="1"/>
  <c r="AS587" i="1"/>
  <c r="AS588" i="1"/>
  <c r="AS589" i="1"/>
  <c r="AS590" i="1"/>
  <c r="AS591" i="1"/>
  <c r="AS592" i="1"/>
  <c r="AS593" i="1"/>
  <c r="AS594" i="1"/>
  <c r="AS595" i="1"/>
  <c r="AS596" i="1"/>
  <c r="AS597" i="1"/>
  <c r="AS598" i="1"/>
  <c r="AS599" i="1"/>
  <c r="AS600" i="1"/>
  <c r="AS601" i="1"/>
  <c r="AS602" i="1"/>
  <c r="AS603" i="1"/>
  <c r="AS604" i="1"/>
  <c r="AS605" i="1"/>
  <c r="AS606" i="1"/>
  <c r="AS607" i="1"/>
  <c r="AS608" i="1"/>
  <c r="AS609" i="1"/>
  <c r="AS610" i="1"/>
  <c r="AS611" i="1"/>
  <c r="AS612" i="1"/>
  <c r="AS613" i="1"/>
  <c r="AS614" i="1"/>
  <c r="AS615" i="1"/>
  <c r="AS616" i="1"/>
  <c r="AS617" i="1"/>
  <c r="AS618" i="1"/>
  <c r="AS619" i="1"/>
  <c r="AS620" i="1"/>
  <c r="AS621" i="1"/>
  <c r="AS622" i="1"/>
  <c r="AS623" i="1"/>
  <c r="AS624" i="1"/>
  <c r="AS625" i="1"/>
  <c r="AS626" i="1"/>
  <c r="AS627" i="1"/>
  <c r="AS628" i="1"/>
  <c r="AS629" i="1"/>
  <c r="AS630" i="1"/>
  <c r="AS631" i="1"/>
  <c r="AS632" i="1"/>
  <c r="AS633" i="1"/>
  <c r="AS634" i="1"/>
  <c r="AS635" i="1"/>
  <c r="AS636" i="1"/>
  <c r="AS637" i="1"/>
  <c r="AS638" i="1"/>
  <c r="AS639" i="1"/>
  <c r="AS640" i="1"/>
  <c r="AS641" i="1"/>
  <c r="AS642" i="1"/>
  <c r="AS643" i="1"/>
  <c r="AS644" i="1"/>
  <c r="AS645" i="1"/>
  <c r="AS646" i="1"/>
  <c r="AR4" i="1"/>
  <c r="AS4" i="1"/>
  <c r="AU229" i="1" l="1"/>
  <c r="AQ4" i="1"/>
  <c r="B2" i="3"/>
  <c r="AY25" i="1"/>
  <c r="AY26" i="1"/>
  <c r="AY29" i="1"/>
  <c r="AY41" i="1"/>
  <c r="AY42" i="1"/>
  <c r="AY45" i="1"/>
  <c r="AY57" i="1"/>
  <c r="AY58" i="1"/>
  <c r="AY61" i="1"/>
  <c r="AY73" i="1"/>
  <c r="AY74" i="1"/>
  <c r="AY77" i="1"/>
  <c r="AY89" i="1"/>
  <c r="AY90" i="1"/>
  <c r="AY93" i="1"/>
  <c r="AY105" i="1"/>
  <c r="AY106" i="1"/>
  <c r="AY109" i="1"/>
  <c r="AY121" i="1"/>
  <c r="AY122" i="1"/>
  <c r="AY125" i="1"/>
  <c r="AY141" i="1"/>
  <c r="AY150" i="1"/>
  <c r="AY153" i="1"/>
  <c r="AY154" i="1"/>
  <c r="AY157" i="1"/>
  <c r="AY169" i="1"/>
  <c r="AY170" i="1"/>
  <c r="AY173" i="1"/>
  <c r="AY185" i="1"/>
  <c r="AY186" i="1"/>
  <c r="AY189" i="1"/>
  <c r="AY205" i="1"/>
  <c r="AY217" i="1"/>
  <c r="AY218" i="1"/>
  <c r="AY221" i="1"/>
  <c r="AY234" i="1"/>
  <c r="AY235" i="1"/>
  <c r="AY238" i="1"/>
  <c r="AY250" i="1"/>
  <c r="AY251" i="1"/>
  <c r="AY254" i="1"/>
  <c r="AY267" i="1"/>
  <c r="AY270" i="1"/>
  <c r="AY282" i="1"/>
  <c r="AY283" i="1"/>
  <c r="AY286" i="1"/>
  <c r="AY298" i="1"/>
  <c r="AY299" i="1"/>
  <c r="AY302" i="1"/>
  <c r="AY314" i="1"/>
  <c r="AY315" i="1"/>
  <c r="AY318" i="1"/>
  <c r="AY331" i="1"/>
  <c r="AY334" i="1"/>
  <c r="AY346" i="1"/>
  <c r="AY347" i="1"/>
  <c r="AY350" i="1"/>
  <c r="AY362" i="1"/>
  <c r="AY363" i="1"/>
  <c r="AY366" i="1"/>
  <c r="AY378" i="1"/>
  <c r="AY379" i="1"/>
  <c r="AY382" i="1"/>
  <c r="AY394" i="1"/>
  <c r="AY395" i="1"/>
  <c r="AY398" i="1"/>
  <c r="AY407" i="1"/>
  <c r="AY410" i="1"/>
  <c r="AY411" i="1"/>
  <c r="AY414" i="1"/>
  <c r="AY426" i="1"/>
  <c r="AY427" i="1"/>
  <c r="AY430" i="1"/>
  <c r="AY442" i="1"/>
  <c r="AY443" i="1"/>
  <c r="AY446" i="1"/>
  <c r="AY458" i="1"/>
  <c r="AY459" i="1"/>
  <c r="AY462" i="1"/>
  <c r="AY474" i="1"/>
  <c r="AY475" i="1"/>
  <c r="AY478" i="1"/>
  <c r="AY490" i="1"/>
  <c r="AY491" i="1"/>
  <c r="AY494" i="1"/>
  <c r="AY506" i="1"/>
  <c r="AY507" i="1"/>
  <c r="AY510" i="1"/>
  <c r="AY522" i="1"/>
  <c r="AY523" i="1"/>
  <c r="AY526" i="1"/>
  <c r="AY538" i="1"/>
  <c r="AY539" i="1"/>
  <c r="AY542" i="1"/>
  <c r="AY554" i="1"/>
  <c r="AY555" i="1"/>
  <c r="AY558" i="1"/>
  <c r="AY570" i="1"/>
  <c r="AY571" i="1"/>
  <c r="AY574" i="1"/>
  <c r="AY586" i="1"/>
  <c r="AY587" i="1"/>
  <c r="AY590" i="1"/>
  <c r="AY606" i="1"/>
  <c r="AY618" i="1"/>
  <c r="AY619" i="1"/>
  <c r="AY622" i="1"/>
  <c r="AY634" i="1"/>
  <c r="AY635" i="1"/>
  <c r="AY638" i="1"/>
  <c r="AW22" i="1"/>
  <c r="AW25" i="1"/>
  <c r="AW26" i="1"/>
  <c r="AW29" i="1"/>
  <c r="AW38" i="1"/>
  <c r="AW41" i="1"/>
  <c r="AW42" i="1"/>
  <c r="AW45" i="1"/>
  <c r="AW54" i="1"/>
  <c r="AW57" i="1"/>
  <c r="AW58" i="1"/>
  <c r="AW61" i="1"/>
  <c r="AW70" i="1"/>
  <c r="AW74" i="1"/>
  <c r="AW77" i="1"/>
  <c r="AW86" i="1"/>
  <c r="AW89" i="1"/>
  <c r="AW90" i="1"/>
  <c r="AW93" i="1"/>
  <c r="AW102" i="1"/>
  <c r="AW105" i="1"/>
  <c r="AW106" i="1"/>
  <c r="AW109" i="1"/>
  <c r="AW118" i="1"/>
  <c r="AW121" i="1"/>
  <c r="AW122" i="1"/>
  <c r="AW125" i="1"/>
  <c r="AW134" i="1"/>
  <c r="AW137" i="1"/>
  <c r="AW138" i="1"/>
  <c r="AW141" i="1"/>
  <c r="AW150" i="1"/>
  <c r="AW153" i="1"/>
  <c r="AW154" i="1"/>
  <c r="AW157" i="1"/>
  <c r="AW166" i="1"/>
  <c r="AW169" i="1"/>
  <c r="AW170" i="1"/>
  <c r="AW173" i="1"/>
  <c r="AW182" i="1"/>
  <c r="AW185" i="1"/>
  <c r="AW186" i="1"/>
  <c r="AW189" i="1"/>
  <c r="AW198" i="1"/>
  <c r="AW202" i="1"/>
  <c r="AW205" i="1"/>
  <c r="AW214" i="1"/>
  <c r="AW217" i="1"/>
  <c r="AW218" i="1"/>
  <c r="AW221" i="1"/>
  <c r="AW231" i="1"/>
  <c r="AW234" i="1"/>
  <c r="AW235" i="1"/>
  <c r="AW238" i="1"/>
  <c r="AW247" i="1"/>
  <c r="AW250" i="1"/>
  <c r="AW251" i="1"/>
  <c r="AW254" i="1"/>
  <c r="AW266" i="1"/>
  <c r="AW267" i="1"/>
  <c r="AW270" i="1"/>
  <c r="AW279" i="1"/>
  <c r="AW282" i="1"/>
  <c r="AW283" i="1"/>
  <c r="AW286" i="1"/>
  <c r="AW295" i="1"/>
  <c r="AW298" i="1"/>
  <c r="AW299" i="1"/>
  <c r="AW302" i="1"/>
  <c r="AW311" i="1"/>
  <c r="AW314" i="1"/>
  <c r="AW315" i="1"/>
  <c r="AW318" i="1"/>
  <c r="AW327" i="1"/>
  <c r="AW330" i="1"/>
  <c r="AW331" i="1"/>
  <c r="AW334" i="1"/>
  <c r="AW343" i="1"/>
  <c r="AW350" i="1"/>
  <c r="AW359" i="1"/>
  <c r="AW362" i="1"/>
  <c r="AW363" i="1"/>
  <c r="AW366" i="1"/>
  <c r="AW375" i="1"/>
  <c r="AW378" i="1"/>
  <c r="AW379" i="1"/>
  <c r="AW382" i="1"/>
  <c r="AW391" i="1"/>
  <c r="AW394" i="1"/>
  <c r="AW395" i="1"/>
  <c r="AW398" i="1"/>
  <c r="AW407" i="1"/>
  <c r="AW410" i="1"/>
  <c r="AW411" i="1"/>
  <c r="AW414" i="1"/>
  <c r="AW423" i="1"/>
  <c r="AW426" i="1"/>
  <c r="AW427" i="1"/>
  <c r="AW430" i="1"/>
  <c r="AW439" i="1"/>
  <c r="AW442" i="1"/>
  <c r="AW443" i="1"/>
  <c r="AW446" i="1"/>
  <c r="AW455" i="1"/>
  <c r="AW458" i="1"/>
  <c r="AW459" i="1"/>
  <c r="AW462" i="1"/>
  <c r="AW471" i="1"/>
  <c r="AW478" i="1"/>
  <c r="AW487" i="1"/>
  <c r="AW490" i="1"/>
  <c r="AW491" i="1"/>
  <c r="AW494" i="1"/>
  <c r="AW503" i="1"/>
  <c r="AW506" i="1"/>
  <c r="AW507" i="1"/>
  <c r="AW510" i="1"/>
  <c r="AW522" i="1"/>
  <c r="AW523" i="1"/>
  <c r="AW526" i="1"/>
  <c r="AW535" i="1"/>
  <c r="AW538" i="1"/>
  <c r="AW539" i="1"/>
  <c r="AW542" i="1"/>
  <c r="AW551" i="1"/>
  <c r="AW554" i="1"/>
  <c r="AW555" i="1"/>
  <c r="AW558" i="1"/>
  <c r="AW567" i="1"/>
  <c r="AW570" i="1"/>
  <c r="AW571" i="1"/>
  <c r="AW574" i="1"/>
  <c r="AW583" i="1"/>
  <c r="AW586" i="1"/>
  <c r="AW587" i="1"/>
  <c r="AW590" i="1"/>
  <c r="AW599" i="1"/>
  <c r="AW603" i="1"/>
  <c r="AW606" i="1"/>
  <c r="AW615" i="1"/>
  <c r="AW618" i="1"/>
  <c r="AW619" i="1"/>
  <c r="AW622" i="1"/>
  <c r="AW631" i="1"/>
  <c r="AW634" i="1"/>
  <c r="AW635" i="1"/>
  <c r="AW638"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30" i="1"/>
  <c r="AV231" i="1"/>
  <c r="AV232" i="1"/>
  <c r="AV233" i="1"/>
  <c r="AV234" i="1"/>
  <c r="AV235" i="1"/>
  <c r="AV236" i="1"/>
  <c r="AV237" i="1"/>
  <c r="AV238" i="1"/>
  <c r="AV239" i="1"/>
  <c r="AV240" i="1"/>
  <c r="AV241" i="1"/>
  <c r="AV242" i="1"/>
  <c r="AV243" i="1"/>
  <c r="AV244" i="1"/>
  <c r="AV245" i="1"/>
  <c r="AV246" i="1"/>
  <c r="AV247" i="1"/>
  <c r="AV248" i="1"/>
  <c r="AV249" i="1"/>
  <c r="AV250" i="1"/>
  <c r="AV251" i="1"/>
  <c r="AV252" i="1"/>
  <c r="AV253" i="1"/>
  <c r="AV254" i="1"/>
  <c r="AV255" i="1"/>
  <c r="AV256" i="1"/>
  <c r="AV257" i="1"/>
  <c r="AV258" i="1"/>
  <c r="AV259" i="1"/>
  <c r="AV260" i="1"/>
  <c r="AV261" i="1"/>
  <c r="AV262" i="1"/>
  <c r="AV263" i="1"/>
  <c r="AV264" i="1"/>
  <c r="AV265" i="1"/>
  <c r="AV266" i="1"/>
  <c r="AV267" i="1"/>
  <c r="AV268" i="1"/>
  <c r="AV269" i="1"/>
  <c r="AV270" i="1"/>
  <c r="AV271" i="1"/>
  <c r="AV272" i="1"/>
  <c r="AV273" i="1"/>
  <c r="AV274" i="1"/>
  <c r="AV275" i="1"/>
  <c r="AV276" i="1"/>
  <c r="AV277" i="1"/>
  <c r="AV278" i="1"/>
  <c r="AV279" i="1"/>
  <c r="AV280" i="1"/>
  <c r="AV281" i="1"/>
  <c r="AV282" i="1"/>
  <c r="AV283" i="1"/>
  <c r="AV284" i="1"/>
  <c r="AV285" i="1"/>
  <c r="AV286" i="1"/>
  <c r="AV287" i="1"/>
  <c r="AV288" i="1"/>
  <c r="AV289" i="1"/>
  <c r="AV290" i="1"/>
  <c r="AV291" i="1"/>
  <c r="AV292" i="1"/>
  <c r="AV293" i="1"/>
  <c r="AV294" i="1"/>
  <c r="AV295" i="1"/>
  <c r="AV296" i="1"/>
  <c r="AV297" i="1"/>
  <c r="AV298" i="1"/>
  <c r="AV299" i="1"/>
  <c r="AV300" i="1"/>
  <c r="AV301" i="1"/>
  <c r="AV302" i="1"/>
  <c r="AV303" i="1"/>
  <c r="AV304" i="1"/>
  <c r="AV305" i="1"/>
  <c r="AV306" i="1"/>
  <c r="AV307" i="1"/>
  <c r="AV308" i="1"/>
  <c r="AV309" i="1"/>
  <c r="AV310" i="1"/>
  <c r="AV311" i="1"/>
  <c r="AV312" i="1"/>
  <c r="AV313" i="1"/>
  <c r="AV314" i="1"/>
  <c r="AV315" i="1"/>
  <c r="AV316" i="1"/>
  <c r="AV317" i="1"/>
  <c r="AV318" i="1"/>
  <c r="AV319" i="1"/>
  <c r="AV320" i="1"/>
  <c r="AV321" i="1"/>
  <c r="AV322" i="1"/>
  <c r="AV323" i="1"/>
  <c r="AV324" i="1"/>
  <c r="AV325" i="1"/>
  <c r="AV326" i="1"/>
  <c r="AV327" i="1"/>
  <c r="AV328" i="1"/>
  <c r="AV329" i="1"/>
  <c r="AV330" i="1"/>
  <c r="AV331" i="1"/>
  <c r="AV332" i="1"/>
  <c r="AV333" i="1"/>
  <c r="AV334" i="1"/>
  <c r="AV335" i="1"/>
  <c r="AV336" i="1"/>
  <c r="AV337" i="1"/>
  <c r="AV338" i="1"/>
  <c r="AV339" i="1"/>
  <c r="AV340" i="1"/>
  <c r="AV341" i="1"/>
  <c r="AV342" i="1"/>
  <c r="AV343" i="1"/>
  <c r="AV344" i="1"/>
  <c r="AV345" i="1"/>
  <c r="AV346" i="1"/>
  <c r="AV347" i="1"/>
  <c r="AV348" i="1"/>
  <c r="AV349" i="1"/>
  <c r="AV350" i="1"/>
  <c r="AV351" i="1"/>
  <c r="AV352" i="1"/>
  <c r="AV353" i="1"/>
  <c r="AV354" i="1"/>
  <c r="AV355" i="1"/>
  <c r="AV356" i="1"/>
  <c r="AV357" i="1"/>
  <c r="AV358" i="1"/>
  <c r="AV359" i="1"/>
  <c r="AV360" i="1"/>
  <c r="AV361" i="1"/>
  <c r="AV362" i="1"/>
  <c r="AV363" i="1"/>
  <c r="AV364" i="1"/>
  <c r="AV365" i="1"/>
  <c r="AV366" i="1"/>
  <c r="AV367" i="1"/>
  <c r="AV368" i="1"/>
  <c r="AV369" i="1"/>
  <c r="AV370" i="1"/>
  <c r="AV371" i="1"/>
  <c r="AV372" i="1"/>
  <c r="AV373" i="1"/>
  <c r="AV374" i="1"/>
  <c r="AV375" i="1"/>
  <c r="AV376" i="1"/>
  <c r="AV377" i="1"/>
  <c r="AV378" i="1"/>
  <c r="AV379" i="1"/>
  <c r="AV380" i="1"/>
  <c r="AV381" i="1"/>
  <c r="AV382" i="1"/>
  <c r="AV383" i="1"/>
  <c r="AV384" i="1"/>
  <c r="AV385" i="1"/>
  <c r="AV386" i="1"/>
  <c r="AV387" i="1"/>
  <c r="AV388" i="1"/>
  <c r="AV389" i="1"/>
  <c r="AV390" i="1"/>
  <c r="AV391" i="1"/>
  <c r="AV392" i="1"/>
  <c r="AV393" i="1"/>
  <c r="AV394" i="1"/>
  <c r="AV395" i="1"/>
  <c r="AV396" i="1"/>
  <c r="AV397" i="1"/>
  <c r="AV398" i="1"/>
  <c r="AV399" i="1"/>
  <c r="AV400" i="1"/>
  <c r="AV401" i="1"/>
  <c r="AV402" i="1"/>
  <c r="AV403" i="1"/>
  <c r="AV404" i="1"/>
  <c r="AV405" i="1"/>
  <c r="AV406" i="1"/>
  <c r="AV407" i="1"/>
  <c r="AV408" i="1"/>
  <c r="AV409" i="1"/>
  <c r="AV410" i="1"/>
  <c r="AV411" i="1"/>
  <c r="AV412" i="1"/>
  <c r="AV413" i="1"/>
  <c r="AV414" i="1"/>
  <c r="AV415" i="1"/>
  <c r="AV416" i="1"/>
  <c r="AV417" i="1"/>
  <c r="AV418" i="1"/>
  <c r="AV419" i="1"/>
  <c r="AV420" i="1"/>
  <c r="AV421" i="1"/>
  <c r="AV422" i="1"/>
  <c r="AV423" i="1"/>
  <c r="AV424" i="1"/>
  <c r="AV425" i="1"/>
  <c r="AV426" i="1"/>
  <c r="AV427" i="1"/>
  <c r="AV428" i="1"/>
  <c r="AV429" i="1"/>
  <c r="AV430" i="1"/>
  <c r="AV431" i="1"/>
  <c r="AV432" i="1"/>
  <c r="AV433" i="1"/>
  <c r="AV434" i="1"/>
  <c r="AV435" i="1"/>
  <c r="AV436" i="1"/>
  <c r="AV437" i="1"/>
  <c r="AV438" i="1"/>
  <c r="AV439" i="1"/>
  <c r="AV440" i="1"/>
  <c r="AV441" i="1"/>
  <c r="AV442" i="1"/>
  <c r="AV443" i="1"/>
  <c r="AV444" i="1"/>
  <c r="AV445" i="1"/>
  <c r="AV446" i="1"/>
  <c r="AV447" i="1"/>
  <c r="AV448" i="1"/>
  <c r="AV449" i="1"/>
  <c r="AV450" i="1"/>
  <c r="AV451" i="1"/>
  <c r="AV452" i="1"/>
  <c r="AV453" i="1"/>
  <c r="AV454" i="1"/>
  <c r="AV455" i="1"/>
  <c r="AV456" i="1"/>
  <c r="AV457" i="1"/>
  <c r="AV458" i="1"/>
  <c r="AV459" i="1"/>
  <c r="AV460" i="1"/>
  <c r="AV461" i="1"/>
  <c r="AV462" i="1"/>
  <c r="AV463" i="1"/>
  <c r="AV464" i="1"/>
  <c r="AV465" i="1"/>
  <c r="AV466" i="1"/>
  <c r="AV467" i="1"/>
  <c r="AV468" i="1"/>
  <c r="AV469" i="1"/>
  <c r="AV470" i="1"/>
  <c r="AV471" i="1"/>
  <c r="AV472" i="1"/>
  <c r="AV473" i="1"/>
  <c r="AV474" i="1"/>
  <c r="AV475" i="1"/>
  <c r="AV476" i="1"/>
  <c r="AV477" i="1"/>
  <c r="AV478" i="1"/>
  <c r="AV479" i="1"/>
  <c r="AV480" i="1"/>
  <c r="AV481" i="1"/>
  <c r="AV482" i="1"/>
  <c r="AV483" i="1"/>
  <c r="AV484" i="1"/>
  <c r="AV485" i="1"/>
  <c r="AV486" i="1"/>
  <c r="AV487" i="1"/>
  <c r="AV488" i="1"/>
  <c r="AV489" i="1"/>
  <c r="AV490" i="1"/>
  <c r="AV491" i="1"/>
  <c r="AV492" i="1"/>
  <c r="AV493" i="1"/>
  <c r="AV494" i="1"/>
  <c r="AV495" i="1"/>
  <c r="AV496" i="1"/>
  <c r="AV497" i="1"/>
  <c r="AV498" i="1"/>
  <c r="AV499" i="1"/>
  <c r="AV500" i="1"/>
  <c r="AV501" i="1"/>
  <c r="AV502" i="1"/>
  <c r="AV503" i="1"/>
  <c r="AV504" i="1"/>
  <c r="AV505" i="1"/>
  <c r="AV506" i="1"/>
  <c r="AV507" i="1"/>
  <c r="AV508" i="1"/>
  <c r="AV509" i="1"/>
  <c r="AV510" i="1"/>
  <c r="AV511" i="1"/>
  <c r="AV512" i="1"/>
  <c r="AV513" i="1"/>
  <c r="AV514" i="1"/>
  <c r="AV515" i="1"/>
  <c r="AV516" i="1"/>
  <c r="AV517" i="1"/>
  <c r="AV518" i="1"/>
  <c r="AV519" i="1"/>
  <c r="AV520" i="1"/>
  <c r="AV521" i="1"/>
  <c r="AV522" i="1"/>
  <c r="AV523" i="1"/>
  <c r="AV524" i="1"/>
  <c r="AV525" i="1"/>
  <c r="AV526" i="1"/>
  <c r="AV527" i="1"/>
  <c r="AV528" i="1"/>
  <c r="AV529" i="1"/>
  <c r="AV530" i="1"/>
  <c r="AV531" i="1"/>
  <c r="AV532" i="1"/>
  <c r="AV533" i="1"/>
  <c r="AV534" i="1"/>
  <c r="AV535" i="1"/>
  <c r="AV536" i="1"/>
  <c r="AV537" i="1"/>
  <c r="AV538" i="1"/>
  <c r="AV539" i="1"/>
  <c r="AV540" i="1"/>
  <c r="AV541" i="1"/>
  <c r="AV542" i="1"/>
  <c r="AV543" i="1"/>
  <c r="AV544" i="1"/>
  <c r="AV545" i="1"/>
  <c r="AV546" i="1"/>
  <c r="AV547" i="1"/>
  <c r="AV548" i="1"/>
  <c r="AV549" i="1"/>
  <c r="AV550" i="1"/>
  <c r="AV551" i="1"/>
  <c r="AV552" i="1"/>
  <c r="AV553" i="1"/>
  <c r="AV554" i="1"/>
  <c r="AV555" i="1"/>
  <c r="AV556" i="1"/>
  <c r="AV557" i="1"/>
  <c r="AV558" i="1"/>
  <c r="AV559" i="1"/>
  <c r="AV560" i="1"/>
  <c r="AV561" i="1"/>
  <c r="AV562" i="1"/>
  <c r="AV563" i="1"/>
  <c r="AV564" i="1"/>
  <c r="AV565" i="1"/>
  <c r="AV566" i="1"/>
  <c r="AV567" i="1"/>
  <c r="AV568" i="1"/>
  <c r="AV569" i="1"/>
  <c r="AV570" i="1"/>
  <c r="AV571" i="1"/>
  <c r="AV572" i="1"/>
  <c r="AV573" i="1"/>
  <c r="AV574" i="1"/>
  <c r="AV575" i="1"/>
  <c r="AV576" i="1"/>
  <c r="AV577" i="1"/>
  <c r="AV578" i="1"/>
  <c r="AV579" i="1"/>
  <c r="AV580" i="1"/>
  <c r="AV581" i="1"/>
  <c r="AV582" i="1"/>
  <c r="AV583" i="1"/>
  <c r="AV584" i="1"/>
  <c r="AV585" i="1"/>
  <c r="AV586" i="1"/>
  <c r="AV587" i="1"/>
  <c r="AV588" i="1"/>
  <c r="AV589" i="1"/>
  <c r="AV590" i="1"/>
  <c r="AV591" i="1"/>
  <c r="AV592" i="1"/>
  <c r="AV593" i="1"/>
  <c r="AV594" i="1"/>
  <c r="AV595" i="1"/>
  <c r="AV596" i="1"/>
  <c r="AV597" i="1"/>
  <c r="AV598" i="1"/>
  <c r="AV599" i="1"/>
  <c r="AV600" i="1"/>
  <c r="AV601" i="1"/>
  <c r="AV602" i="1"/>
  <c r="AV603" i="1"/>
  <c r="AV604" i="1"/>
  <c r="AV605" i="1"/>
  <c r="AV606" i="1"/>
  <c r="AV607" i="1"/>
  <c r="AV608" i="1"/>
  <c r="AV609" i="1"/>
  <c r="AV610" i="1"/>
  <c r="AV611" i="1"/>
  <c r="AV612" i="1"/>
  <c r="AV613" i="1"/>
  <c r="AV614" i="1"/>
  <c r="AV615" i="1"/>
  <c r="AV616" i="1"/>
  <c r="AV617" i="1"/>
  <c r="AV618" i="1"/>
  <c r="AV619" i="1"/>
  <c r="AV620" i="1"/>
  <c r="AV621" i="1"/>
  <c r="AV622" i="1"/>
  <c r="AV623" i="1"/>
  <c r="AV624" i="1"/>
  <c r="AV625" i="1"/>
  <c r="AV626" i="1"/>
  <c r="AV627" i="1"/>
  <c r="AV628" i="1"/>
  <c r="AV629" i="1"/>
  <c r="AV630" i="1"/>
  <c r="AV631" i="1"/>
  <c r="AV632" i="1"/>
  <c r="AV633" i="1"/>
  <c r="AV634" i="1"/>
  <c r="AV635" i="1"/>
  <c r="AV636" i="1"/>
  <c r="AV637" i="1"/>
  <c r="AV638" i="1"/>
  <c r="AV639" i="1"/>
  <c r="AV640" i="1"/>
  <c r="AV641" i="1"/>
  <c r="AV642" i="1"/>
  <c r="AV643" i="1"/>
  <c r="AV644" i="1"/>
  <c r="AV645" i="1"/>
  <c r="AV646" i="1"/>
  <c r="AW23" i="1"/>
  <c r="AW24" i="1"/>
  <c r="AW27" i="1"/>
  <c r="AW28" i="1"/>
  <c r="AW30" i="1"/>
  <c r="AW31" i="1"/>
  <c r="AW32" i="1"/>
  <c r="AW33" i="1"/>
  <c r="AW34" i="1"/>
  <c r="AW35" i="1"/>
  <c r="AW36" i="1"/>
  <c r="AW37" i="1"/>
  <c r="AW39" i="1"/>
  <c r="AW40" i="1"/>
  <c r="AW43" i="1"/>
  <c r="AW44" i="1"/>
  <c r="AW46" i="1"/>
  <c r="AW47" i="1"/>
  <c r="AW48" i="1"/>
  <c r="AW49" i="1"/>
  <c r="AW50" i="1"/>
  <c r="AW51" i="1"/>
  <c r="AW52" i="1"/>
  <c r="AW53" i="1"/>
  <c r="AW55" i="1"/>
  <c r="AW56" i="1"/>
  <c r="AW59" i="1"/>
  <c r="AW60" i="1"/>
  <c r="AW62" i="1"/>
  <c r="AW63" i="1"/>
  <c r="AW64" i="1"/>
  <c r="AW65" i="1"/>
  <c r="AW66" i="1"/>
  <c r="AW67" i="1"/>
  <c r="AW68" i="1"/>
  <c r="AW69" i="1"/>
  <c r="AW71" i="1"/>
  <c r="AW72" i="1"/>
  <c r="AW73" i="1"/>
  <c r="AW75" i="1"/>
  <c r="AW76" i="1"/>
  <c r="AW78" i="1"/>
  <c r="AW79" i="1"/>
  <c r="AW80" i="1"/>
  <c r="AW81" i="1"/>
  <c r="AW82" i="1"/>
  <c r="AW83" i="1"/>
  <c r="AW84" i="1"/>
  <c r="AW85" i="1"/>
  <c r="AW87" i="1"/>
  <c r="AW88" i="1"/>
  <c r="AW91" i="1"/>
  <c r="AW92" i="1"/>
  <c r="AW94" i="1"/>
  <c r="AW95" i="1"/>
  <c r="AW96" i="1"/>
  <c r="AW97" i="1"/>
  <c r="AW98" i="1"/>
  <c r="AW99" i="1"/>
  <c r="AW100" i="1"/>
  <c r="AW101" i="1"/>
  <c r="AW103" i="1"/>
  <c r="AW104" i="1"/>
  <c r="AW107" i="1"/>
  <c r="AW108" i="1"/>
  <c r="AW110" i="1"/>
  <c r="AW111" i="1"/>
  <c r="AW112" i="1"/>
  <c r="AW113" i="1"/>
  <c r="AW114" i="1"/>
  <c r="AW115" i="1"/>
  <c r="AW116" i="1"/>
  <c r="AU116" i="1" s="1"/>
  <c r="AW117" i="1"/>
  <c r="AW119" i="1"/>
  <c r="AW120" i="1"/>
  <c r="AU120" i="1" s="1"/>
  <c r="AW123" i="1"/>
  <c r="AW124" i="1"/>
  <c r="AW126" i="1"/>
  <c r="AW127" i="1"/>
  <c r="AW128" i="1"/>
  <c r="AW129" i="1"/>
  <c r="AW130" i="1"/>
  <c r="AW131" i="1"/>
  <c r="AW132" i="1"/>
  <c r="AW133" i="1"/>
  <c r="AW135" i="1"/>
  <c r="AW136" i="1"/>
  <c r="AW139" i="1"/>
  <c r="AW140" i="1"/>
  <c r="AW142" i="1"/>
  <c r="AW143" i="1"/>
  <c r="AW144" i="1"/>
  <c r="AW145" i="1"/>
  <c r="AW146" i="1"/>
  <c r="AW147" i="1"/>
  <c r="AW148" i="1"/>
  <c r="AW149" i="1"/>
  <c r="AW151" i="1"/>
  <c r="AW152" i="1"/>
  <c r="AW155" i="1"/>
  <c r="AW156" i="1"/>
  <c r="AW158" i="1"/>
  <c r="AW159" i="1"/>
  <c r="AW160" i="1"/>
  <c r="AW161" i="1"/>
  <c r="AW162" i="1"/>
  <c r="AW163" i="1"/>
  <c r="AW164" i="1"/>
  <c r="AW165" i="1"/>
  <c r="AW167" i="1"/>
  <c r="AW168" i="1"/>
  <c r="AW171" i="1"/>
  <c r="AW172" i="1"/>
  <c r="AW174" i="1"/>
  <c r="AW175" i="1"/>
  <c r="AW176" i="1"/>
  <c r="AW177" i="1"/>
  <c r="AW178" i="1"/>
  <c r="AW179" i="1"/>
  <c r="AW180" i="1"/>
  <c r="AU180" i="1" s="1"/>
  <c r="AW181" i="1"/>
  <c r="AW183" i="1"/>
  <c r="AW184" i="1"/>
  <c r="AW187" i="1"/>
  <c r="AW188" i="1"/>
  <c r="AW190" i="1"/>
  <c r="AW191" i="1"/>
  <c r="AW192" i="1"/>
  <c r="AW193" i="1"/>
  <c r="AW194" i="1"/>
  <c r="AW195" i="1"/>
  <c r="AW196" i="1"/>
  <c r="AW197" i="1"/>
  <c r="AW199" i="1"/>
  <c r="AW200" i="1"/>
  <c r="AW201" i="1"/>
  <c r="AW203" i="1"/>
  <c r="AW204" i="1"/>
  <c r="AW206" i="1"/>
  <c r="AW207" i="1"/>
  <c r="AW208" i="1"/>
  <c r="AW209" i="1"/>
  <c r="AW210" i="1"/>
  <c r="AW211" i="1"/>
  <c r="AW212" i="1"/>
  <c r="AW213" i="1"/>
  <c r="AW215" i="1"/>
  <c r="AW216" i="1"/>
  <c r="AW219" i="1"/>
  <c r="AW220" i="1"/>
  <c r="AW222" i="1"/>
  <c r="AW223" i="1"/>
  <c r="AW224" i="1"/>
  <c r="AW225" i="1"/>
  <c r="AW226" i="1"/>
  <c r="AW227" i="1"/>
  <c r="AW228" i="1"/>
  <c r="AW230" i="1"/>
  <c r="AW232" i="1"/>
  <c r="AW233" i="1"/>
  <c r="AW236" i="1"/>
  <c r="AW237" i="1"/>
  <c r="AW239" i="1"/>
  <c r="AW240" i="1"/>
  <c r="AW241" i="1"/>
  <c r="AW242" i="1"/>
  <c r="AW243" i="1"/>
  <c r="AW244" i="1"/>
  <c r="AW245" i="1"/>
  <c r="AW246" i="1"/>
  <c r="AW248" i="1"/>
  <c r="AW249" i="1"/>
  <c r="AW252" i="1"/>
  <c r="AW253" i="1"/>
  <c r="AW255" i="1"/>
  <c r="AW256" i="1"/>
  <c r="AW257" i="1"/>
  <c r="AW258" i="1"/>
  <c r="AW259" i="1"/>
  <c r="AW260" i="1"/>
  <c r="AW261" i="1"/>
  <c r="AW262" i="1"/>
  <c r="AW263" i="1"/>
  <c r="AW264" i="1"/>
  <c r="AW265" i="1"/>
  <c r="AW268" i="1"/>
  <c r="AW269" i="1"/>
  <c r="AW271" i="1"/>
  <c r="AW272" i="1"/>
  <c r="AW273" i="1"/>
  <c r="AW274" i="1"/>
  <c r="AW275" i="1"/>
  <c r="AW276" i="1"/>
  <c r="AW277" i="1"/>
  <c r="AW278" i="1"/>
  <c r="AW280" i="1"/>
  <c r="AW281" i="1"/>
  <c r="AW284" i="1"/>
  <c r="AW285" i="1"/>
  <c r="AW287" i="1"/>
  <c r="AW288" i="1"/>
  <c r="AW289" i="1"/>
  <c r="AW290" i="1"/>
  <c r="AW291" i="1"/>
  <c r="AW292" i="1"/>
  <c r="AW293" i="1"/>
  <c r="AW294" i="1"/>
  <c r="AW296" i="1"/>
  <c r="AW297" i="1"/>
  <c r="AW300" i="1"/>
  <c r="AW301" i="1"/>
  <c r="AW303" i="1"/>
  <c r="AW304" i="1"/>
  <c r="AW305" i="1"/>
  <c r="AW306" i="1"/>
  <c r="AW307" i="1"/>
  <c r="AW308" i="1"/>
  <c r="AW309" i="1"/>
  <c r="AW310" i="1"/>
  <c r="AW312" i="1"/>
  <c r="AW313" i="1"/>
  <c r="AW316" i="1"/>
  <c r="AW317" i="1"/>
  <c r="AW319" i="1"/>
  <c r="AW320" i="1"/>
  <c r="AW321" i="1"/>
  <c r="AW322" i="1"/>
  <c r="AW323" i="1"/>
  <c r="AW324" i="1"/>
  <c r="AW325" i="1"/>
  <c r="AW326" i="1"/>
  <c r="AW328" i="1"/>
  <c r="AW329" i="1"/>
  <c r="AW332" i="1"/>
  <c r="AW333" i="1"/>
  <c r="AW335" i="1"/>
  <c r="AW336" i="1"/>
  <c r="AW337" i="1"/>
  <c r="AW338" i="1"/>
  <c r="AW339" i="1"/>
  <c r="AW340" i="1"/>
  <c r="AW341" i="1"/>
  <c r="AW342" i="1"/>
  <c r="AW344" i="1"/>
  <c r="AW345" i="1"/>
  <c r="AW346" i="1"/>
  <c r="AW347" i="1"/>
  <c r="AW348" i="1"/>
  <c r="AW349" i="1"/>
  <c r="AW351" i="1"/>
  <c r="AW352" i="1"/>
  <c r="AW353" i="1"/>
  <c r="AW354" i="1"/>
  <c r="AW355" i="1"/>
  <c r="AW356" i="1"/>
  <c r="AW357" i="1"/>
  <c r="AW358" i="1"/>
  <c r="AW360" i="1"/>
  <c r="AW361" i="1"/>
  <c r="AW364" i="1"/>
  <c r="AW365" i="1"/>
  <c r="AW367" i="1"/>
  <c r="AW368" i="1"/>
  <c r="AW369" i="1"/>
  <c r="AW370" i="1"/>
  <c r="AW371" i="1"/>
  <c r="AW372" i="1"/>
  <c r="AW373" i="1"/>
  <c r="AW374" i="1"/>
  <c r="AW376" i="1"/>
  <c r="AW377" i="1"/>
  <c r="AW380" i="1"/>
  <c r="AW381" i="1"/>
  <c r="AW383" i="1"/>
  <c r="AW384" i="1"/>
  <c r="AW385" i="1"/>
  <c r="AW386" i="1"/>
  <c r="AW387" i="1"/>
  <c r="AW388" i="1"/>
  <c r="AW389" i="1"/>
  <c r="AW390" i="1"/>
  <c r="AW392" i="1"/>
  <c r="AW393" i="1"/>
  <c r="AW396" i="1"/>
  <c r="AW397" i="1"/>
  <c r="AW399" i="1"/>
  <c r="AW400" i="1"/>
  <c r="AW401" i="1"/>
  <c r="AW402" i="1"/>
  <c r="AW403" i="1"/>
  <c r="AW404" i="1"/>
  <c r="AW405" i="1"/>
  <c r="AW406" i="1"/>
  <c r="AW408" i="1"/>
  <c r="AW409" i="1"/>
  <c r="AW412" i="1"/>
  <c r="AW413" i="1"/>
  <c r="AW415" i="1"/>
  <c r="AW416" i="1"/>
  <c r="AW417" i="1"/>
  <c r="AW418" i="1"/>
  <c r="AW419" i="1"/>
  <c r="AW420" i="1"/>
  <c r="AW421" i="1"/>
  <c r="AW422" i="1"/>
  <c r="AW424" i="1"/>
  <c r="AW425" i="1"/>
  <c r="AW428" i="1"/>
  <c r="AW429" i="1"/>
  <c r="AW431" i="1"/>
  <c r="AW432" i="1"/>
  <c r="AW433" i="1"/>
  <c r="AW434" i="1"/>
  <c r="AW435" i="1"/>
  <c r="AW436" i="1"/>
  <c r="AW437" i="1"/>
  <c r="AW438" i="1"/>
  <c r="AW440" i="1"/>
  <c r="AW441" i="1"/>
  <c r="AW444" i="1"/>
  <c r="AW445" i="1"/>
  <c r="AW447" i="1"/>
  <c r="AW448" i="1"/>
  <c r="AW449" i="1"/>
  <c r="AW450" i="1"/>
  <c r="AW451" i="1"/>
  <c r="AW452" i="1"/>
  <c r="AW453" i="1"/>
  <c r="AW454" i="1"/>
  <c r="AW456" i="1"/>
  <c r="AW457" i="1"/>
  <c r="AW460" i="1"/>
  <c r="AW461" i="1"/>
  <c r="AW463" i="1"/>
  <c r="AW464" i="1"/>
  <c r="AW465" i="1"/>
  <c r="AW466" i="1"/>
  <c r="AW467" i="1"/>
  <c r="AW468" i="1"/>
  <c r="AW469" i="1"/>
  <c r="AW470" i="1"/>
  <c r="AW472" i="1"/>
  <c r="AW473" i="1"/>
  <c r="AW474" i="1"/>
  <c r="AW475" i="1"/>
  <c r="AW476" i="1"/>
  <c r="AW477" i="1"/>
  <c r="AW479" i="1"/>
  <c r="AW480" i="1"/>
  <c r="AW481" i="1"/>
  <c r="AW482" i="1"/>
  <c r="AW483" i="1"/>
  <c r="AW484" i="1"/>
  <c r="AW485" i="1"/>
  <c r="AW486" i="1"/>
  <c r="AW488" i="1"/>
  <c r="AW489" i="1"/>
  <c r="AW492" i="1"/>
  <c r="AW493" i="1"/>
  <c r="AW495" i="1"/>
  <c r="AW496" i="1"/>
  <c r="AW497" i="1"/>
  <c r="AW498" i="1"/>
  <c r="AW499" i="1"/>
  <c r="AW500" i="1"/>
  <c r="AW501" i="1"/>
  <c r="AW502" i="1"/>
  <c r="AW504" i="1"/>
  <c r="AW505" i="1"/>
  <c r="AW508" i="1"/>
  <c r="AW509" i="1"/>
  <c r="AW511" i="1"/>
  <c r="AW512" i="1"/>
  <c r="AW513" i="1"/>
  <c r="AW514" i="1"/>
  <c r="AW515" i="1"/>
  <c r="AW516" i="1"/>
  <c r="AW517" i="1"/>
  <c r="AW518" i="1"/>
  <c r="AW519" i="1"/>
  <c r="AW520" i="1"/>
  <c r="AW521" i="1"/>
  <c r="AW524" i="1"/>
  <c r="AW525" i="1"/>
  <c r="AW527" i="1"/>
  <c r="AW528" i="1"/>
  <c r="AW529" i="1"/>
  <c r="AW530" i="1"/>
  <c r="AW531" i="1"/>
  <c r="AW532" i="1"/>
  <c r="AW533" i="1"/>
  <c r="AW534" i="1"/>
  <c r="AW536" i="1"/>
  <c r="AW537" i="1"/>
  <c r="AW540" i="1"/>
  <c r="AW541" i="1"/>
  <c r="AW543" i="1"/>
  <c r="AW544" i="1"/>
  <c r="AW545" i="1"/>
  <c r="AW546" i="1"/>
  <c r="AW547" i="1"/>
  <c r="AW548" i="1"/>
  <c r="AW549" i="1"/>
  <c r="AW550" i="1"/>
  <c r="AW552" i="1"/>
  <c r="AW553" i="1"/>
  <c r="AW556" i="1"/>
  <c r="AW557" i="1"/>
  <c r="AW559" i="1"/>
  <c r="AW560" i="1"/>
  <c r="AW561" i="1"/>
  <c r="AW562" i="1"/>
  <c r="AW563" i="1"/>
  <c r="AW564" i="1"/>
  <c r="AW565" i="1"/>
  <c r="AW566" i="1"/>
  <c r="AW568" i="1"/>
  <c r="AW569" i="1"/>
  <c r="AW572" i="1"/>
  <c r="AW573" i="1"/>
  <c r="AW575" i="1"/>
  <c r="AW576" i="1"/>
  <c r="AW577" i="1"/>
  <c r="AW578" i="1"/>
  <c r="AW579" i="1"/>
  <c r="AW580" i="1"/>
  <c r="AW581" i="1"/>
  <c r="AW582" i="1"/>
  <c r="AW584" i="1"/>
  <c r="AW585" i="1"/>
  <c r="AW588" i="1"/>
  <c r="AW589" i="1"/>
  <c r="AW591" i="1"/>
  <c r="AW592" i="1"/>
  <c r="AW593" i="1"/>
  <c r="AW594" i="1"/>
  <c r="AW595" i="1"/>
  <c r="AW596" i="1"/>
  <c r="AW597" i="1"/>
  <c r="AW598" i="1"/>
  <c r="AW600" i="1"/>
  <c r="AW601" i="1"/>
  <c r="AW602" i="1"/>
  <c r="AW604" i="1"/>
  <c r="AW605" i="1"/>
  <c r="AW607" i="1"/>
  <c r="AW608" i="1"/>
  <c r="AW609" i="1"/>
  <c r="AW610" i="1"/>
  <c r="AW611" i="1"/>
  <c r="AW612" i="1"/>
  <c r="AW613" i="1"/>
  <c r="AW614" i="1"/>
  <c r="AW616" i="1"/>
  <c r="AW617" i="1"/>
  <c r="AW620" i="1"/>
  <c r="AW621" i="1"/>
  <c r="AW623" i="1"/>
  <c r="AW624" i="1"/>
  <c r="AW625" i="1"/>
  <c r="AW626" i="1"/>
  <c r="AW627" i="1"/>
  <c r="AW628" i="1"/>
  <c r="AW629" i="1"/>
  <c r="AW630" i="1"/>
  <c r="AW632" i="1"/>
  <c r="AW633" i="1"/>
  <c r="AW636" i="1"/>
  <c r="AW637" i="1"/>
  <c r="AW639" i="1"/>
  <c r="AW640" i="1"/>
  <c r="AW641" i="1"/>
  <c r="AW642" i="1"/>
  <c r="AW643" i="1"/>
  <c r="AW644" i="1"/>
  <c r="AW645" i="1"/>
  <c r="AW646" i="1"/>
  <c r="AY23" i="1"/>
  <c r="AY24" i="1"/>
  <c r="AY27" i="1"/>
  <c r="AY28" i="1"/>
  <c r="AY30" i="1"/>
  <c r="AY31" i="1"/>
  <c r="AY32" i="1"/>
  <c r="AY33" i="1"/>
  <c r="AY34" i="1"/>
  <c r="AY35" i="1"/>
  <c r="AY39" i="1"/>
  <c r="AY40" i="1"/>
  <c r="AY43" i="1"/>
  <c r="AY44" i="1"/>
  <c r="AY46" i="1"/>
  <c r="AY47" i="1"/>
  <c r="AY48" i="1"/>
  <c r="AY49" i="1"/>
  <c r="AY50" i="1"/>
  <c r="AY51" i="1"/>
  <c r="AY55" i="1"/>
  <c r="AY56" i="1"/>
  <c r="AY59" i="1"/>
  <c r="AY60" i="1"/>
  <c r="AY62" i="1"/>
  <c r="AY63" i="1"/>
  <c r="AY64" i="1"/>
  <c r="AY65" i="1"/>
  <c r="AY66" i="1"/>
  <c r="AY67" i="1"/>
  <c r="AY71" i="1"/>
  <c r="AY72" i="1"/>
  <c r="AY75" i="1"/>
  <c r="AY76" i="1"/>
  <c r="AY78" i="1"/>
  <c r="AY79" i="1"/>
  <c r="AY80" i="1"/>
  <c r="AY81" i="1"/>
  <c r="AY82" i="1"/>
  <c r="AY83" i="1"/>
  <c r="AY84" i="1"/>
  <c r="AY87" i="1"/>
  <c r="AY88" i="1"/>
  <c r="AY91" i="1"/>
  <c r="AY92" i="1"/>
  <c r="AY94" i="1"/>
  <c r="AY95" i="1"/>
  <c r="AY96" i="1"/>
  <c r="AY97" i="1"/>
  <c r="AY98" i="1"/>
  <c r="AY99" i="1"/>
  <c r="AY103" i="1"/>
  <c r="AY104" i="1"/>
  <c r="AY107" i="1"/>
  <c r="AY108" i="1"/>
  <c r="AY110" i="1"/>
  <c r="AY111" i="1"/>
  <c r="AY112" i="1"/>
  <c r="AY113" i="1"/>
  <c r="AY114" i="1"/>
  <c r="AY115" i="1"/>
  <c r="AY119" i="1"/>
  <c r="AY120" i="1"/>
  <c r="AY123" i="1"/>
  <c r="AY124" i="1"/>
  <c r="AY126" i="1"/>
  <c r="AY127" i="1"/>
  <c r="AY128" i="1"/>
  <c r="AY129" i="1"/>
  <c r="AY130" i="1"/>
  <c r="AY131" i="1"/>
  <c r="AY135" i="1"/>
  <c r="AY136" i="1"/>
  <c r="AY137" i="1"/>
  <c r="AY138" i="1"/>
  <c r="AY139" i="1"/>
  <c r="AY140" i="1"/>
  <c r="AY142" i="1"/>
  <c r="AY143" i="1"/>
  <c r="AY144" i="1"/>
  <c r="AY145" i="1"/>
  <c r="AY146" i="1"/>
  <c r="AY147" i="1"/>
  <c r="AY151" i="1"/>
  <c r="AY152" i="1"/>
  <c r="AY155" i="1"/>
  <c r="AY156" i="1"/>
  <c r="AY158" i="1"/>
  <c r="AY159" i="1"/>
  <c r="AY160" i="1"/>
  <c r="AY161" i="1"/>
  <c r="AY162" i="1"/>
  <c r="AY163" i="1"/>
  <c r="AY167" i="1"/>
  <c r="AY168" i="1"/>
  <c r="AY171" i="1"/>
  <c r="AY172" i="1"/>
  <c r="AY174" i="1"/>
  <c r="AY175" i="1"/>
  <c r="AY176" i="1"/>
  <c r="AY177" i="1"/>
  <c r="AY178" i="1"/>
  <c r="AY179" i="1"/>
  <c r="AY183" i="1"/>
  <c r="AY184" i="1"/>
  <c r="AY187" i="1"/>
  <c r="AY188" i="1"/>
  <c r="AY190" i="1"/>
  <c r="AY191" i="1"/>
  <c r="AY192" i="1"/>
  <c r="AY193" i="1"/>
  <c r="AY194" i="1"/>
  <c r="AY195" i="1"/>
  <c r="AY199" i="1"/>
  <c r="AY200" i="1"/>
  <c r="AY201" i="1"/>
  <c r="AY202" i="1"/>
  <c r="AY203" i="1"/>
  <c r="AY204" i="1"/>
  <c r="AY206" i="1"/>
  <c r="AY207" i="1"/>
  <c r="AY208" i="1"/>
  <c r="AY209" i="1"/>
  <c r="AY210" i="1"/>
  <c r="AY211" i="1"/>
  <c r="AY212" i="1"/>
  <c r="AY215" i="1"/>
  <c r="AY216" i="1"/>
  <c r="AY219" i="1"/>
  <c r="AY220" i="1"/>
  <c r="AY222" i="1"/>
  <c r="AY223" i="1"/>
  <c r="AY224" i="1"/>
  <c r="AY225" i="1"/>
  <c r="AY226" i="1"/>
  <c r="AY227" i="1"/>
  <c r="AY232" i="1"/>
  <c r="AY233" i="1"/>
  <c r="AY236" i="1"/>
  <c r="AY237" i="1"/>
  <c r="AY239" i="1"/>
  <c r="AY240" i="1"/>
  <c r="AY241" i="1"/>
  <c r="AY242" i="1"/>
  <c r="AY243" i="1"/>
  <c r="AY244" i="1"/>
  <c r="AY248" i="1"/>
  <c r="AY249" i="1"/>
  <c r="AY252" i="1"/>
  <c r="AY253" i="1"/>
  <c r="AY255" i="1"/>
  <c r="AY256" i="1"/>
  <c r="AY257" i="1"/>
  <c r="AY258" i="1"/>
  <c r="AY259" i="1"/>
  <c r="AY260" i="1"/>
  <c r="AY264" i="1"/>
  <c r="AY265" i="1"/>
  <c r="AY266" i="1"/>
  <c r="AY268" i="1"/>
  <c r="AY269" i="1"/>
  <c r="AY271" i="1"/>
  <c r="AY272" i="1"/>
  <c r="AY273" i="1"/>
  <c r="AY274" i="1"/>
  <c r="AY275" i="1"/>
  <c r="AY276" i="1"/>
  <c r="AY280" i="1"/>
  <c r="AY281" i="1"/>
  <c r="AY284" i="1"/>
  <c r="AY285" i="1"/>
  <c r="AY287" i="1"/>
  <c r="AY288" i="1"/>
  <c r="AY289" i="1"/>
  <c r="AY290" i="1"/>
  <c r="AY291" i="1"/>
  <c r="AY292" i="1"/>
  <c r="AY296" i="1"/>
  <c r="AY297" i="1"/>
  <c r="AY300" i="1"/>
  <c r="AY301" i="1"/>
  <c r="AY303" i="1"/>
  <c r="AY304" i="1"/>
  <c r="AY305" i="1"/>
  <c r="AY306" i="1"/>
  <c r="AY307" i="1"/>
  <c r="AY308" i="1"/>
  <c r="AY312" i="1"/>
  <c r="AY313" i="1"/>
  <c r="AY316" i="1"/>
  <c r="AY317" i="1"/>
  <c r="AY319" i="1"/>
  <c r="AY320" i="1"/>
  <c r="AY321" i="1"/>
  <c r="AY322" i="1"/>
  <c r="AY323" i="1"/>
  <c r="AY324" i="1"/>
  <c r="AY328" i="1"/>
  <c r="AY329" i="1"/>
  <c r="AY330" i="1"/>
  <c r="AY332" i="1"/>
  <c r="AY333" i="1"/>
  <c r="AY335" i="1"/>
  <c r="AY336" i="1"/>
  <c r="AY337" i="1"/>
  <c r="AY338" i="1"/>
  <c r="AY339" i="1"/>
  <c r="AY340" i="1"/>
  <c r="AY341" i="1"/>
  <c r="AY344" i="1"/>
  <c r="AY345" i="1"/>
  <c r="AY348" i="1"/>
  <c r="AY349" i="1"/>
  <c r="AY351" i="1"/>
  <c r="AY352" i="1"/>
  <c r="AY353" i="1"/>
  <c r="AY354" i="1"/>
  <c r="AY355" i="1"/>
  <c r="AY356" i="1"/>
  <c r="AY360" i="1"/>
  <c r="AY361" i="1"/>
  <c r="AY364" i="1"/>
  <c r="AY365" i="1"/>
  <c r="AY367" i="1"/>
  <c r="AY368" i="1"/>
  <c r="AY369" i="1"/>
  <c r="AY370" i="1"/>
  <c r="AY371" i="1"/>
  <c r="AY372" i="1"/>
  <c r="AY376" i="1"/>
  <c r="AY377" i="1"/>
  <c r="AY380" i="1"/>
  <c r="AY381" i="1"/>
  <c r="AY383" i="1"/>
  <c r="AY384" i="1"/>
  <c r="AY385" i="1"/>
  <c r="AY386" i="1"/>
  <c r="AY387" i="1"/>
  <c r="AY388" i="1"/>
  <c r="AY392" i="1"/>
  <c r="AY393" i="1"/>
  <c r="AY396" i="1"/>
  <c r="AY397" i="1"/>
  <c r="AY399" i="1"/>
  <c r="AY400" i="1"/>
  <c r="AY401" i="1"/>
  <c r="AY402" i="1"/>
  <c r="AY403" i="1"/>
  <c r="AY404" i="1"/>
  <c r="AY408" i="1"/>
  <c r="AY409" i="1"/>
  <c r="AY412" i="1"/>
  <c r="AY413" i="1"/>
  <c r="AY415" i="1"/>
  <c r="AY416" i="1"/>
  <c r="AY417" i="1"/>
  <c r="AY418" i="1"/>
  <c r="AY419" i="1"/>
  <c r="AY420" i="1"/>
  <c r="AY424" i="1"/>
  <c r="AY425" i="1"/>
  <c r="AY428" i="1"/>
  <c r="AY429" i="1"/>
  <c r="AY431" i="1"/>
  <c r="AY432" i="1"/>
  <c r="AY433" i="1"/>
  <c r="AY434" i="1"/>
  <c r="AY435" i="1"/>
  <c r="AY436" i="1"/>
  <c r="AY440" i="1"/>
  <c r="AY441" i="1"/>
  <c r="AY444" i="1"/>
  <c r="AY445" i="1"/>
  <c r="AY447" i="1"/>
  <c r="AY448" i="1"/>
  <c r="AY449" i="1"/>
  <c r="AY450" i="1"/>
  <c r="AY451" i="1"/>
  <c r="AY452" i="1"/>
  <c r="AY456" i="1"/>
  <c r="AY457" i="1"/>
  <c r="AY460" i="1"/>
  <c r="AY461" i="1"/>
  <c r="AY463" i="1"/>
  <c r="AY464" i="1"/>
  <c r="AY465" i="1"/>
  <c r="AY466" i="1"/>
  <c r="AY467" i="1"/>
  <c r="AY468" i="1"/>
  <c r="AY469" i="1"/>
  <c r="AY472" i="1"/>
  <c r="AY473" i="1"/>
  <c r="AY476" i="1"/>
  <c r="AY477" i="1"/>
  <c r="AY479" i="1"/>
  <c r="AY480" i="1"/>
  <c r="AY481" i="1"/>
  <c r="AY482" i="1"/>
  <c r="AY483" i="1"/>
  <c r="AY484" i="1"/>
  <c r="AY488" i="1"/>
  <c r="AY489" i="1"/>
  <c r="AY492" i="1"/>
  <c r="AY493" i="1"/>
  <c r="AY495" i="1"/>
  <c r="AY496" i="1"/>
  <c r="AY497" i="1"/>
  <c r="AY498" i="1"/>
  <c r="AY499" i="1"/>
  <c r="AY500" i="1"/>
  <c r="AY504" i="1"/>
  <c r="AY505" i="1"/>
  <c r="AY508" i="1"/>
  <c r="AY509" i="1"/>
  <c r="AY511" i="1"/>
  <c r="AY512" i="1"/>
  <c r="AY513" i="1"/>
  <c r="AY514" i="1"/>
  <c r="AY515" i="1"/>
  <c r="AY516" i="1"/>
  <c r="AY520" i="1"/>
  <c r="AY521" i="1"/>
  <c r="AY524" i="1"/>
  <c r="AY525" i="1"/>
  <c r="AY527" i="1"/>
  <c r="AY528" i="1"/>
  <c r="AY529" i="1"/>
  <c r="AY530" i="1"/>
  <c r="AY531" i="1"/>
  <c r="AY532" i="1"/>
  <c r="AY536" i="1"/>
  <c r="AY537" i="1"/>
  <c r="AY540" i="1"/>
  <c r="AY541" i="1"/>
  <c r="AY543" i="1"/>
  <c r="AY544" i="1"/>
  <c r="AY545" i="1"/>
  <c r="AY546" i="1"/>
  <c r="AY547" i="1"/>
  <c r="AY548" i="1"/>
  <c r="AY552" i="1"/>
  <c r="AY553" i="1"/>
  <c r="AY556" i="1"/>
  <c r="AY557" i="1"/>
  <c r="AY559" i="1"/>
  <c r="AY560" i="1"/>
  <c r="AY561" i="1"/>
  <c r="AY562" i="1"/>
  <c r="AY563" i="1"/>
  <c r="AY564" i="1"/>
  <c r="AY568" i="1"/>
  <c r="AY569" i="1"/>
  <c r="AY572" i="1"/>
  <c r="AY573" i="1"/>
  <c r="AY575" i="1"/>
  <c r="AY576" i="1"/>
  <c r="AY577" i="1"/>
  <c r="AY578" i="1"/>
  <c r="AY579" i="1"/>
  <c r="AY580" i="1"/>
  <c r="AY584" i="1"/>
  <c r="AY585" i="1"/>
  <c r="AY588" i="1"/>
  <c r="AY589" i="1"/>
  <c r="AY591" i="1"/>
  <c r="AY592" i="1"/>
  <c r="AY593" i="1"/>
  <c r="AY594" i="1"/>
  <c r="AY595" i="1"/>
  <c r="AY596" i="1"/>
  <c r="AY597" i="1"/>
  <c r="AY600" i="1"/>
  <c r="AY601" i="1"/>
  <c r="AY602" i="1"/>
  <c r="AY603" i="1"/>
  <c r="AY604" i="1"/>
  <c r="AY605" i="1"/>
  <c r="AY607" i="1"/>
  <c r="AY608" i="1"/>
  <c r="AY609" i="1"/>
  <c r="AY610" i="1"/>
  <c r="AY611" i="1"/>
  <c r="AY612" i="1"/>
  <c r="AY616" i="1"/>
  <c r="AY617" i="1"/>
  <c r="AY620" i="1"/>
  <c r="AY621" i="1"/>
  <c r="AY623" i="1"/>
  <c r="AY624" i="1"/>
  <c r="AY625" i="1"/>
  <c r="AY626" i="1"/>
  <c r="AY627" i="1"/>
  <c r="AY628" i="1"/>
  <c r="AY632" i="1"/>
  <c r="AY633" i="1"/>
  <c r="AY636" i="1"/>
  <c r="AY637" i="1"/>
  <c r="AY639" i="1"/>
  <c r="AY640" i="1"/>
  <c r="AY641" i="1"/>
  <c r="AY642" i="1"/>
  <c r="AY643" i="1"/>
  <c r="AY644"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30" i="1"/>
  <c r="BI231" i="1"/>
  <c r="BI232" i="1"/>
  <c r="BI233" i="1"/>
  <c r="BI234" i="1"/>
  <c r="BI235" i="1"/>
  <c r="BI236" i="1"/>
  <c r="BI237" i="1"/>
  <c r="BI238" i="1"/>
  <c r="BI239" i="1"/>
  <c r="BI240" i="1"/>
  <c r="BI241" i="1"/>
  <c r="BI242" i="1"/>
  <c r="BI243" i="1"/>
  <c r="BI244" i="1"/>
  <c r="BI245" i="1"/>
  <c r="BI246" i="1"/>
  <c r="BI247" i="1"/>
  <c r="BI248" i="1"/>
  <c r="BI249" i="1"/>
  <c r="BI250" i="1"/>
  <c r="BI251" i="1"/>
  <c r="BI252" i="1"/>
  <c r="BI253" i="1"/>
  <c r="BI254" i="1"/>
  <c r="BI255" i="1"/>
  <c r="BI256" i="1"/>
  <c r="BI257" i="1"/>
  <c r="BI258" i="1"/>
  <c r="BI259" i="1"/>
  <c r="BI260" i="1"/>
  <c r="BI261" i="1"/>
  <c r="BI262" i="1"/>
  <c r="BI263" i="1"/>
  <c r="BI264" i="1"/>
  <c r="BI265" i="1"/>
  <c r="BI266" i="1"/>
  <c r="BI267" i="1"/>
  <c r="BI268" i="1"/>
  <c r="BI269" i="1"/>
  <c r="BI270" i="1"/>
  <c r="BI271" i="1"/>
  <c r="BI272" i="1"/>
  <c r="BI273" i="1"/>
  <c r="BI274" i="1"/>
  <c r="BI275" i="1"/>
  <c r="BI276" i="1"/>
  <c r="BI277" i="1"/>
  <c r="BI278" i="1"/>
  <c r="BI279" i="1"/>
  <c r="BI280" i="1"/>
  <c r="BI281" i="1"/>
  <c r="BI282" i="1"/>
  <c r="BI283" i="1"/>
  <c r="BI284" i="1"/>
  <c r="BI285" i="1"/>
  <c r="BI286" i="1"/>
  <c r="BI287" i="1"/>
  <c r="BI288" i="1"/>
  <c r="BI289" i="1"/>
  <c r="BI290" i="1"/>
  <c r="BI291" i="1"/>
  <c r="BI292" i="1"/>
  <c r="BI293" i="1"/>
  <c r="BI294" i="1"/>
  <c r="BI295" i="1"/>
  <c r="BI296" i="1"/>
  <c r="BI297" i="1"/>
  <c r="BI298" i="1"/>
  <c r="BI299" i="1"/>
  <c r="BI300" i="1"/>
  <c r="BI301" i="1"/>
  <c r="BI302" i="1"/>
  <c r="BI303" i="1"/>
  <c r="BI304" i="1"/>
  <c r="BI305" i="1"/>
  <c r="BI306" i="1"/>
  <c r="BI307" i="1"/>
  <c r="BI308" i="1"/>
  <c r="BI309" i="1"/>
  <c r="BI310" i="1"/>
  <c r="BI311" i="1"/>
  <c r="BI312" i="1"/>
  <c r="BI313" i="1"/>
  <c r="BI314" i="1"/>
  <c r="BI315" i="1"/>
  <c r="BI316" i="1"/>
  <c r="BI317" i="1"/>
  <c r="BI318" i="1"/>
  <c r="BI319" i="1"/>
  <c r="BI320" i="1"/>
  <c r="BI321" i="1"/>
  <c r="BI322" i="1"/>
  <c r="BI323" i="1"/>
  <c r="BI324" i="1"/>
  <c r="BI325" i="1"/>
  <c r="BI326" i="1"/>
  <c r="BI327" i="1"/>
  <c r="BI328" i="1"/>
  <c r="BI329" i="1"/>
  <c r="BI330" i="1"/>
  <c r="BI331" i="1"/>
  <c r="BI332" i="1"/>
  <c r="BI333" i="1"/>
  <c r="BI334" i="1"/>
  <c r="BI335" i="1"/>
  <c r="BI336" i="1"/>
  <c r="BI337" i="1"/>
  <c r="BI338" i="1"/>
  <c r="BI339" i="1"/>
  <c r="BI340" i="1"/>
  <c r="BI341" i="1"/>
  <c r="BI342" i="1"/>
  <c r="BI343" i="1"/>
  <c r="BI344" i="1"/>
  <c r="BI345" i="1"/>
  <c r="BI346" i="1"/>
  <c r="BI347" i="1"/>
  <c r="BI348" i="1"/>
  <c r="BI349" i="1"/>
  <c r="BI350" i="1"/>
  <c r="BI351" i="1"/>
  <c r="BI352" i="1"/>
  <c r="BI353" i="1"/>
  <c r="BI354" i="1"/>
  <c r="BI355" i="1"/>
  <c r="BI356" i="1"/>
  <c r="BI357" i="1"/>
  <c r="BI358" i="1"/>
  <c r="BI359" i="1"/>
  <c r="BI360" i="1"/>
  <c r="BI361" i="1"/>
  <c r="BI362" i="1"/>
  <c r="BI363" i="1"/>
  <c r="BI364" i="1"/>
  <c r="BI365" i="1"/>
  <c r="BI366" i="1"/>
  <c r="BI367" i="1"/>
  <c r="BI368" i="1"/>
  <c r="BI369" i="1"/>
  <c r="BI370" i="1"/>
  <c r="BI371" i="1"/>
  <c r="BI372" i="1"/>
  <c r="BI373" i="1"/>
  <c r="BI374" i="1"/>
  <c r="BI375" i="1"/>
  <c r="BI376" i="1"/>
  <c r="BI377" i="1"/>
  <c r="BI378" i="1"/>
  <c r="BI379" i="1"/>
  <c r="BI380" i="1"/>
  <c r="BI381" i="1"/>
  <c r="BI382" i="1"/>
  <c r="BI383" i="1"/>
  <c r="BI384" i="1"/>
  <c r="BI385" i="1"/>
  <c r="BI386" i="1"/>
  <c r="BI387" i="1"/>
  <c r="BI388" i="1"/>
  <c r="BI389" i="1"/>
  <c r="BI390" i="1"/>
  <c r="BI391" i="1"/>
  <c r="BI392" i="1"/>
  <c r="BI393" i="1"/>
  <c r="BI394" i="1"/>
  <c r="BI395" i="1"/>
  <c r="BI396" i="1"/>
  <c r="BI397" i="1"/>
  <c r="BI398" i="1"/>
  <c r="BI399" i="1"/>
  <c r="BI400" i="1"/>
  <c r="BI401" i="1"/>
  <c r="BI402" i="1"/>
  <c r="BI403" i="1"/>
  <c r="BI404" i="1"/>
  <c r="BI405" i="1"/>
  <c r="BI406" i="1"/>
  <c r="BI407" i="1"/>
  <c r="BI408" i="1"/>
  <c r="BI409" i="1"/>
  <c r="BI410" i="1"/>
  <c r="BI411" i="1"/>
  <c r="BI412" i="1"/>
  <c r="BI413" i="1"/>
  <c r="BI414" i="1"/>
  <c r="BI415" i="1"/>
  <c r="BI416" i="1"/>
  <c r="BI417" i="1"/>
  <c r="BI418" i="1"/>
  <c r="BI419" i="1"/>
  <c r="BI420" i="1"/>
  <c r="BI421" i="1"/>
  <c r="BI422" i="1"/>
  <c r="BI423" i="1"/>
  <c r="BI424" i="1"/>
  <c r="BI425" i="1"/>
  <c r="BI426" i="1"/>
  <c r="BI427" i="1"/>
  <c r="BI428" i="1"/>
  <c r="BI429" i="1"/>
  <c r="BI430" i="1"/>
  <c r="BI431" i="1"/>
  <c r="BI432" i="1"/>
  <c r="BI433" i="1"/>
  <c r="BI434" i="1"/>
  <c r="BI435" i="1"/>
  <c r="BI436" i="1"/>
  <c r="BI437" i="1"/>
  <c r="BI438" i="1"/>
  <c r="BI439" i="1"/>
  <c r="BI440" i="1"/>
  <c r="BI441" i="1"/>
  <c r="BI442" i="1"/>
  <c r="BI443" i="1"/>
  <c r="BI444" i="1"/>
  <c r="BI445" i="1"/>
  <c r="BI446" i="1"/>
  <c r="BI447" i="1"/>
  <c r="BI448" i="1"/>
  <c r="BI449" i="1"/>
  <c r="BI450" i="1"/>
  <c r="BI451" i="1"/>
  <c r="BI452" i="1"/>
  <c r="BI453" i="1"/>
  <c r="BI454" i="1"/>
  <c r="BI455" i="1"/>
  <c r="BI456" i="1"/>
  <c r="BI457" i="1"/>
  <c r="BI458" i="1"/>
  <c r="BI459" i="1"/>
  <c r="BI460" i="1"/>
  <c r="BI461" i="1"/>
  <c r="BI462" i="1"/>
  <c r="BI463" i="1"/>
  <c r="BI464" i="1"/>
  <c r="BI465" i="1"/>
  <c r="BI466" i="1"/>
  <c r="BI467" i="1"/>
  <c r="BI468" i="1"/>
  <c r="BI469" i="1"/>
  <c r="BI470" i="1"/>
  <c r="BI471" i="1"/>
  <c r="BI472" i="1"/>
  <c r="BI473" i="1"/>
  <c r="BI474" i="1"/>
  <c r="BI475" i="1"/>
  <c r="BI476" i="1"/>
  <c r="BI477" i="1"/>
  <c r="BI478" i="1"/>
  <c r="BI479" i="1"/>
  <c r="BI480" i="1"/>
  <c r="BI481" i="1"/>
  <c r="BI482" i="1"/>
  <c r="BI483" i="1"/>
  <c r="BI484" i="1"/>
  <c r="BI485" i="1"/>
  <c r="BI486" i="1"/>
  <c r="BI487" i="1"/>
  <c r="BI488" i="1"/>
  <c r="BI489" i="1"/>
  <c r="BI490" i="1"/>
  <c r="BI491" i="1"/>
  <c r="BI492" i="1"/>
  <c r="BI493" i="1"/>
  <c r="BI494" i="1"/>
  <c r="BI495" i="1"/>
  <c r="BI496" i="1"/>
  <c r="BI497" i="1"/>
  <c r="BI498" i="1"/>
  <c r="BI499" i="1"/>
  <c r="BI500" i="1"/>
  <c r="BI501" i="1"/>
  <c r="BI502" i="1"/>
  <c r="BI503" i="1"/>
  <c r="BI504" i="1"/>
  <c r="BI505" i="1"/>
  <c r="BI506" i="1"/>
  <c r="BI507" i="1"/>
  <c r="BI508" i="1"/>
  <c r="BI509" i="1"/>
  <c r="BI510" i="1"/>
  <c r="BI511" i="1"/>
  <c r="BI512" i="1"/>
  <c r="BI513" i="1"/>
  <c r="BI514" i="1"/>
  <c r="BI515" i="1"/>
  <c r="BI516" i="1"/>
  <c r="BI517" i="1"/>
  <c r="BI518" i="1"/>
  <c r="BI519" i="1"/>
  <c r="BI520" i="1"/>
  <c r="BI521" i="1"/>
  <c r="BI522" i="1"/>
  <c r="BI523" i="1"/>
  <c r="BI524" i="1"/>
  <c r="BI525" i="1"/>
  <c r="BI526" i="1"/>
  <c r="BI527" i="1"/>
  <c r="BI528" i="1"/>
  <c r="BI529" i="1"/>
  <c r="BI530" i="1"/>
  <c r="BI531" i="1"/>
  <c r="BI532" i="1"/>
  <c r="BI533" i="1"/>
  <c r="BI534" i="1"/>
  <c r="BI535" i="1"/>
  <c r="BI536" i="1"/>
  <c r="BI537" i="1"/>
  <c r="BI538" i="1"/>
  <c r="BI539" i="1"/>
  <c r="BI540" i="1"/>
  <c r="BI541" i="1"/>
  <c r="BI542" i="1"/>
  <c r="BI543" i="1"/>
  <c r="BI544" i="1"/>
  <c r="BI545" i="1"/>
  <c r="BI546" i="1"/>
  <c r="BI547" i="1"/>
  <c r="BI548" i="1"/>
  <c r="BI549" i="1"/>
  <c r="BI550" i="1"/>
  <c r="BI551" i="1"/>
  <c r="BI552" i="1"/>
  <c r="BI553" i="1"/>
  <c r="BI554" i="1"/>
  <c r="BI555" i="1"/>
  <c r="BI556" i="1"/>
  <c r="BI557" i="1"/>
  <c r="BI558" i="1"/>
  <c r="BI559" i="1"/>
  <c r="BI560" i="1"/>
  <c r="BI561" i="1"/>
  <c r="BI562" i="1"/>
  <c r="BI563" i="1"/>
  <c r="BI564" i="1"/>
  <c r="BI565" i="1"/>
  <c r="BI566" i="1"/>
  <c r="BI567" i="1"/>
  <c r="BI568" i="1"/>
  <c r="BI569" i="1"/>
  <c r="BI570" i="1"/>
  <c r="BI571" i="1"/>
  <c r="BI572" i="1"/>
  <c r="BI573" i="1"/>
  <c r="BI574" i="1"/>
  <c r="BI575" i="1"/>
  <c r="BI576" i="1"/>
  <c r="BI577" i="1"/>
  <c r="BI578" i="1"/>
  <c r="BI579" i="1"/>
  <c r="BI580" i="1"/>
  <c r="BI581" i="1"/>
  <c r="BI582" i="1"/>
  <c r="BI583" i="1"/>
  <c r="BI584" i="1"/>
  <c r="BI585" i="1"/>
  <c r="BI586" i="1"/>
  <c r="BI587" i="1"/>
  <c r="BI588" i="1"/>
  <c r="BI589" i="1"/>
  <c r="BI590" i="1"/>
  <c r="BI591" i="1"/>
  <c r="BI592" i="1"/>
  <c r="BI593" i="1"/>
  <c r="BI594" i="1"/>
  <c r="BI595" i="1"/>
  <c r="BI596" i="1"/>
  <c r="BI597" i="1"/>
  <c r="BI598" i="1"/>
  <c r="BI599" i="1"/>
  <c r="BI600" i="1"/>
  <c r="BI601" i="1"/>
  <c r="BI602" i="1"/>
  <c r="BI603" i="1"/>
  <c r="BI604" i="1"/>
  <c r="BI605" i="1"/>
  <c r="BI606" i="1"/>
  <c r="BI607" i="1"/>
  <c r="BI608" i="1"/>
  <c r="BI609" i="1"/>
  <c r="BI610" i="1"/>
  <c r="BI611" i="1"/>
  <c r="BI612" i="1"/>
  <c r="BI613" i="1"/>
  <c r="BI614" i="1"/>
  <c r="BI615" i="1"/>
  <c r="BI616" i="1"/>
  <c r="BI617" i="1"/>
  <c r="BI618" i="1"/>
  <c r="BI619" i="1"/>
  <c r="BI620" i="1"/>
  <c r="BI621" i="1"/>
  <c r="BI622" i="1"/>
  <c r="BI623" i="1"/>
  <c r="BI624" i="1"/>
  <c r="BI625" i="1"/>
  <c r="BI626" i="1"/>
  <c r="BI627" i="1"/>
  <c r="BI628" i="1"/>
  <c r="BI629" i="1"/>
  <c r="BI630" i="1"/>
  <c r="BI631" i="1"/>
  <c r="BI632" i="1"/>
  <c r="BI633" i="1"/>
  <c r="BI634" i="1"/>
  <c r="BI635" i="1"/>
  <c r="BI636" i="1"/>
  <c r="BI637" i="1"/>
  <c r="BI638" i="1"/>
  <c r="BI639" i="1"/>
  <c r="BI640" i="1"/>
  <c r="BI641" i="1"/>
  <c r="BI642" i="1"/>
  <c r="BI643" i="1"/>
  <c r="BI644" i="1"/>
  <c r="BI645" i="1"/>
  <c r="BI646" i="1"/>
  <c r="BZ3" i="3"/>
  <c r="BZ4" i="3"/>
  <c r="BZ5" i="3"/>
  <c r="BZ6" i="3"/>
  <c r="BZ7" i="3"/>
  <c r="BZ8" i="3"/>
  <c r="BZ9" i="3"/>
  <c r="BZ10" i="3"/>
  <c r="BZ11" i="3"/>
  <c r="BZ12" i="3"/>
  <c r="BZ13" i="3"/>
  <c r="BZ14" i="3"/>
  <c r="BZ15" i="3"/>
  <c r="BZ16" i="3"/>
  <c r="BZ17" i="3"/>
  <c r="AW18" i="1" s="1"/>
  <c r="BZ18" i="3"/>
  <c r="AW19" i="1" s="1"/>
  <c r="BZ19" i="3"/>
  <c r="BZ20" i="3"/>
  <c r="BZ21" i="3"/>
  <c r="BZ22" i="3"/>
  <c r="BZ23" i="3"/>
  <c r="BZ24" i="3"/>
  <c r="BZ25" i="3"/>
  <c r="BZ26" i="3"/>
  <c r="BZ27" i="3"/>
  <c r="BZ28" i="3"/>
  <c r="BZ29" i="3"/>
  <c r="BZ30" i="3"/>
  <c r="BZ31" i="3"/>
  <c r="BZ32" i="3"/>
  <c r="BZ33" i="3"/>
  <c r="BZ34" i="3"/>
  <c r="BZ35" i="3"/>
  <c r="BZ36" i="3"/>
  <c r="BZ37" i="3"/>
  <c r="BZ38" i="3"/>
  <c r="BZ39" i="3"/>
  <c r="BZ40" i="3"/>
  <c r="BZ41" i="3"/>
  <c r="BZ42" i="3"/>
  <c r="BZ43" i="3"/>
  <c r="BZ44" i="3"/>
  <c r="BZ45" i="3"/>
  <c r="BZ46" i="3"/>
  <c r="BZ47" i="3"/>
  <c r="BZ48" i="3"/>
  <c r="BZ49" i="3"/>
  <c r="BZ50" i="3"/>
  <c r="BZ51" i="3"/>
  <c r="BZ52" i="3"/>
  <c r="BZ53" i="3"/>
  <c r="BZ54" i="3"/>
  <c r="BZ55" i="3"/>
  <c r="BZ56" i="3"/>
  <c r="BZ57" i="3"/>
  <c r="BZ58" i="3"/>
  <c r="BZ59" i="3"/>
  <c r="BZ60" i="3"/>
  <c r="BZ61" i="3"/>
  <c r="BZ62" i="3"/>
  <c r="BZ63" i="3"/>
  <c r="BZ64" i="3"/>
  <c r="BZ65" i="3"/>
  <c r="BZ66" i="3"/>
  <c r="BZ67" i="3"/>
  <c r="BZ68" i="3"/>
  <c r="BZ69" i="3"/>
  <c r="BZ70" i="3"/>
  <c r="BZ71" i="3"/>
  <c r="BZ72" i="3"/>
  <c r="BZ73" i="3"/>
  <c r="BZ74" i="3"/>
  <c r="BZ75" i="3"/>
  <c r="BZ76" i="3"/>
  <c r="BZ77" i="3"/>
  <c r="BZ78" i="3"/>
  <c r="BZ79" i="3"/>
  <c r="BZ80" i="3"/>
  <c r="BZ81" i="3"/>
  <c r="BZ82" i="3"/>
  <c r="BZ83" i="3"/>
  <c r="BZ84" i="3"/>
  <c r="BZ85" i="3"/>
  <c r="BZ86" i="3"/>
  <c r="BZ87" i="3"/>
  <c r="BZ88" i="3"/>
  <c r="BZ89" i="3"/>
  <c r="BZ90" i="3"/>
  <c r="BZ91" i="3"/>
  <c r="BZ92" i="3"/>
  <c r="BZ93" i="3"/>
  <c r="BZ94" i="3"/>
  <c r="BZ95" i="3"/>
  <c r="BZ96" i="3"/>
  <c r="BZ97" i="3"/>
  <c r="BZ98" i="3"/>
  <c r="BZ99" i="3"/>
  <c r="BZ100" i="3"/>
  <c r="BZ101" i="3"/>
  <c r="BZ102" i="3"/>
  <c r="BZ103" i="3"/>
  <c r="BZ104" i="3"/>
  <c r="BZ105" i="3"/>
  <c r="BZ106" i="3"/>
  <c r="BZ107" i="3"/>
  <c r="BZ108" i="3"/>
  <c r="BZ109" i="3"/>
  <c r="BZ110" i="3"/>
  <c r="BZ111" i="3"/>
  <c r="BZ112" i="3"/>
  <c r="BZ113" i="3"/>
  <c r="BZ114" i="3"/>
  <c r="BZ115" i="3"/>
  <c r="BZ116" i="3"/>
  <c r="BZ117" i="3"/>
  <c r="BZ118" i="3"/>
  <c r="BZ119" i="3"/>
  <c r="BZ120" i="3"/>
  <c r="BZ121" i="3"/>
  <c r="BZ122" i="3"/>
  <c r="BZ123" i="3"/>
  <c r="BZ124" i="3"/>
  <c r="BZ125" i="3"/>
  <c r="BZ126" i="3"/>
  <c r="BZ127" i="3"/>
  <c r="BZ128" i="3"/>
  <c r="BZ129" i="3"/>
  <c r="BZ130" i="3"/>
  <c r="BZ131" i="3"/>
  <c r="BZ132" i="3"/>
  <c r="BZ133" i="3"/>
  <c r="BZ134" i="3"/>
  <c r="BZ135" i="3"/>
  <c r="BZ136" i="3"/>
  <c r="BZ137" i="3"/>
  <c r="BZ138" i="3"/>
  <c r="BZ139" i="3"/>
  <c r="BZ140" i="3"/>
  <c r="BZ141" i="3"/>
  <c r="BZ142" i="3"/>
  <c r="BZ143" i="3"/>
  <c r="BZ144" i="3"/>
  <c r="BZ145" i="3"/>
  <c r="BZ146" i="3"/>
  <c r="BZ147" i="3"/>
  <c r="BZ148" i="3"/>
  <c r="BZ149" i="3"/>
  <c r="BZ150" i="3"/>
  <c r="BZ151" i="3"/>
  <c r="BZ152" i="3"/>
  <c r="BZ153" i="3"/>
  <c r="BZ154" i="3"/>
  <c r="BZ155" i="3"/>
  <c r="BZ156" i="3"/>
  <c r="BZ157" i="3"/>
  <c r="BZ158" i="3"/>
  <c r="BZ159" i="3"/>
  <c r="BZ160" i="3"/>
  <c r="BZ161" i="3"/>
  <c r="BZ162" i="3"/>
  <c r="BZ163" i="3"/>
  <c r="BZ164" i="3"/>
  <c r="BZ165" i="3"/>
  <c r="BZ166" i="3"/>
  <c r="BZ167" i="3"/>
  <c r="BZ168" i="3"/>
  <c r="BZ169" i="3"/>
  <c r="BZ170" i="3"/>
  <c r="BZ171" i="3"/>
  <c r="BZ172" i="3"/>
  <c r="BZ173" i="3"/>
  <c r="BZ174" i="3"/>
  <c r="BZ175" i="3"/>
  <c r="BZ176" i="3"/>
  <c r="BZ177" i="3"/>
  <c r="BZ178" i="3"/>
  <c r="BZ179" i="3"/>
  <c r="BZ180" i="3"/>
  <c r="BZ181" i="3"/>
  <c r="BZ182" i="3"/>
  <c r="BZ183" i="3"/>
  <c r="BZ184" i="3"/>
  <c r="BZ185" i="3"/>
  <c r="BZ186" i="3"/>
  <c r="BZ187" i="3"/>
  <c r="BZ188" i="3"/>
  <c r="BZ189" i="3"/>
  <c r="BZ190" i="3"/>
  <c r="BZ191" i="3"/>
  <c r="BZ192" i="3"/>
  <c r="BZ193" i="3"/>
  <c r="BZ194" i="3"/>
  <c r="BZ195" i="3"/>
  <c r="BZ196" i="3"/>
  <c r="BZ197" i="3"/>
  <c r="BZ198" i="3"/>
  <c r="BZ199" i="3"/>
  <c r="BZ200" i="3"/>
  <c r="BZ201" i="3"/>
  <c r="BZ202" i="3"/>
  <c r="BZ203" i="3"/>
  <c r="BZ204" i="3"/>
  <c r="BZ205" i="3"/>
  <c r="BZ206" i="3"/>
  <c r="BZ207" i="3"/>
  <c r="BZ208" i="3"/>
  <c r="BZ209" i="3"/>
  <c r="BZ210" i="3"/>
  <c r="BZ211" i="3"/>
  <c r="BZ212" i="3"/>
  <c r="BZ213" i="3"/>
  <c r="BZ214" i="3"/>
  <c r="BZ215" i="3"/>
  <c r="BZ216" i="3"/>
  <c r="BZ217" i="3"/>
  <c r="BZ218" i="3"/>
  <c r="BZ219" i="3"/>
  <c r="BZ220" i="3"/>
  <c r="BZ221" i="3"/>
  <c r="BZ222" i="3"/>
  <c r="BZ223" i="3"/>
  <c r="BZ224" i="3"/>
  <c r="BZ225" i="3"/>
  <c r="BZ226" i="3"/>
  <c r="BZ227" i="3"/>
  <c r="BZ228" i="3"/>
  <c r="BZ229" i="3"/>
  <c r="BZ230" i="3"/>
  <c r="BZ231" i="3"/>
  <c r="BZ232" i="3"/>
  <c r="BZ233" i="3"/>
  <c r="BZ234" i="3"/>
  <c r="BZ235" i="3"/>
  <c r="BZ236" i="3"/>
  <c r="BZ237" i="3"/>
  <c r="BZ238" i="3"/>
  <c r="BZ239" i="3"/>
  <c r="BZ240" i="3"/>
  <c r="BZ241" i="3"/>
  <c r="BZ242" i="3"/>
  <c r="BZ243" i="3"/>
  <c r="BZ244" i="3"/>
  <c r="BZ245" i="3"/>
  <c r="BZ246" i="3"/>
  <c r="BZ247" i="3"/>
  <c r="BZ248" i="3"/>
  <c r="BZ249" i="3"/>
  <c r="BZ250" i="3"/>
  <c r="BZ251" i="3"/>
  <c r="BZ252" i="3"/>
  <c r="BZ253" i="3"/>
  <c r="BZ254" i="3"/>
  <c r="BZ255" i="3"/>
  <c r="BZ256" i="3"/>
  <c r="BZ257" i="3"/>
  <c r="BZ258" i="3"/>
  <c r="BZ259" i="3"/>
  <c r="BZ260" i="3"/>
  <c r="BZ261" i="3"/>
  <c r="BZ262" i="3"/>
  <c r="BZ263" i="3"/>
  <c r="BZ264" i="3"/>
  <c r="BZ265" i="3"/>
  <c r="BZ266" i="3"/>
  <c r="BZ267" i="3"/>
  <c r="BZ268" i="3"/>
  <c r="BZ269" i="3"/>
  <c r="BZ270" i="3"/>
  <c r="BZ271" i="3"/>
  <c r="BZ272" i="3"/>
  <c r="BZ273" i="3"/>
  <c r="BZ274" i="3"/>
  <c r="BZ275" i="3"/>
  <c r="BZ276" i="3"/>
  <c r="BZ277" i="3"/>
  <c r="BZ278" i="3"/>
  <c r="BZ279" i="3"/>
  <c r="BZ280" i="3"/>
  <c r="BZ281" i="3"/>
  <c r="BZ282" i="3"/>
  <c r="BZ283" i="3"/>
  <c r="BZ284" i="3"/>
  <c r="BZ285" i="3"/>
  <c r="BZ286" i="3"/>
  <c r="BZ287" i="3"/>
  <c r="BZ288" i="3"/>
  <c r="BZ289" i="3"/>
  <c r="BZ290" i="3"/>
  <c r="BZ291" i="3"/>
  <c r="BZ292" i="3"/>
  <c r="BZ293" i="3"/>
  <c r="BZ294" i="3"/>
  <c r="BZ295" i="3"/>
  <c r="BZ296" i="3"/>
  <c r="BZ297" i="3"/>
  <c r="BZ298" i="3"/>
  <c r="BZ299" i="3"/>
  <c r="BZ300" i="3"/>
  <c r="BZ301" i="3"/>
  <c r="BZ302" i="3"/>
  <c r="BZ303" i="3"/>
  <c r="BZ304" i="3"/>
  <c r="BZ305" i="3"/>
  <c r="BZ306" i="3"/>
  <c r="BZ307" i="3"/>
  <c r="BZ308" i="3"/>
  <c r="BZ309" i="3"/>
  <c r="BZ310" i="3"/>
  <c r="BZ311" i="3"/>
  <c r="BZ312" i="3"/>
  <c r="BZ313" i="3"/>
  <c r="BZ314" i="3"/>
  <c r="BZ315" i="3"/>
  <c r="BZ316" i="3"/>
  <c r="BZ317" i="3"/>
  <c r="BZ318" i="3"/>
  <c r="BZ319" i="3"/>
  <c r="BZ320" i="3"/>
  <c r="BZ321" i="3"/>
  <c r="BZ322" i="3"/>
  <c r="BZ323" i="3"/>
  <c r="BZ324" i="3"/>
  <c r="BZ325" i="3"/>
  <c r="BZ326" i="3"/>
  <c r="BZ327" i="3"/>
  <c r="BZ328" i="3"/>
  <c r="BZ329" i="3"/>
  <c r="BZ330" i="3"/>
  <c r="BZ331" i="3"/>
  <c r="BZ332" i="3"/>
  <c r="BZ333" i="3"/>
  <c r="BZ334" i="3"/>
  <c r="BZ335" i="3"/>
  <c r="BZ336" i="3"/>
  <c r="BZ337" i="3"/>
  <c r="BZ338" i="3"/>
  <c r="BZ339" i="3"/>
  <c r="BZ340" i="3"/>
  <c r="BZ341" i="3"/>
  <c r="BZ342" i="3"/>
  <c r="BZ343" i="3"/>
  <c r="BZ344" i="3"/>
  <c r="BZ345" i="3"/>
  <c r="BZ346" i="3"/>
  <c r="BZ347" i="3"/>
  <c r="BZ348" i="3"/>
  <c r="BZ349" i="3"/>
  <c r="BZ350" i="3"/>
  <c r="BZ351" i="3"/>
  <c r="BZ352" i="3"/>
  <c r="BZ353" i="3"/>
  <c r="BZ354" i="3"/>
  <c r="BZ355" i="3"/>
  <c r="BZ356" i="3"/>
  <c r="BZ357" i="3"/>
  <c r="BZ358" i="3"/>
  <c r="BZ359" i="3"/>
  <c r="BZ360" i="3"/>
  <c r="BZ361" i="3"/>
  <c r="BZ362" i="3"/>
  <c r="BZ363" i="3"/>
  <c r="BZ364" i="3"/>
  <c r="BZ365" i="3"/>
  <c r="BZ366" i="3"/>
  <c r="BZ367" i="3"/>
  <c r="BZ368" i="3"/>
  <c r="BZ369" i="3"/>
  <c r="BZ370" i="3"/>
  <c r="BZ371" i="3"/>
  <c r="BZ372" i="3"/>
  <c r="BZ373" i="3"/>
  <c r="BZ374" i="3"/>
  <c r="BZ375" i="3"/>
  <c r="BZ376" i="3"/>
  <c r="BZ377" i="3"/>
  <c r="BZ378" i="3"/>
  <c r="BZ379" i="3"/>
  <c r="BZ380" i="3"/>
  <c r="BZ381" i="3"/>
  <c r="BZ382" i="3"/>
  <c r="BZ383" i="3"/>
  <c r="BZ384" i="3"/>
  <c r="BZ385" i="3"/>
  <c r="BZ386" i="3"/>
  <c r="BZ387" i="3"/>
  <c r="BZ388" i="3"/>
  <c r="BZ389" i="3"/>
  <c r="BZ390" i="3"/>
  <c r="BZ391" i="3"/>
  <c r="BZ392" i="3"/>
  <c r="BZ393" i="3"/>
  <c r="BZ394" i="3"/>
  <c r="BZ395" i="3"/>
  <c r="BZ396" i="3"/>
  <c r="BZ397" i="3"/>
  <c r="BZ398" i="3"/>
  <c r="BZ399" i="3"/>
  <c r="BZ400" i="3"/>
  <c r="BZ401" i="3"/>
  <c r="BZ402" i="3"/>
  <c r="BZ403" i="3"/>
  <c r="BZ404" i="3"/>
  <c r="BZ405" i="3"/>
  <c r="BZ406" i="3"/>
  <c r="BZ407" i="3"/>
  <c r="BZ408" i="3"/>
  <c r="BZ409" i="3"/>
  <c r="BZ410" i="3"/>
  <c r="BZ411" i="3"/>
  <c r="BZ412" i="3"/>
  <c r="BZ413" i="3"/>
  <c r="BZ414" i="3"/>
  <c r="BZ415" i="3"/>
  <c r="BZ416" i="3"/>
  <c r="BZ417" i="3"/>
  <c r="BZ418" i="3"/>
  <c r="BZ419" i="3"/>
  <c r="BZ420" i="3"/>
  <c r="BZ421" i="3"/>
  <c r="BZ422" i="3"/>
  <c r="BZ423" i="3"/>
  <c r="BZ424" i="3"/>
  <c r="BZ425" i="3"/>
  <c r="BZ426" i="3"/>
  <c r="BZ427" i="3"/>
  <c r="BZ428" i="3"/>
  <c r="BZ429" i="3"/>
  <c r="BZ430" i="3"/>
  <c r="BZ431" i="3"/>
  <c r="BZ432" i="3"/>
  <c r="BZ433" i="3"/>
  <c r="BZ434" i="3"/>
  <c r="BZ435" i="3"/>
  <c r="BZ436" i="3"/>
  <c r="BZ437" i="3"/>
  <c r="BZ438" i="3"/>
  <c r="BZ439" i="3"/>
  <c r="BZ440" i="3"/>
  <c r="BZ441" i="3"/>
  <c r="BZ442" i="3"/>
  <c r="BZ443" i="3"/>
  <c r="BZ444" i="3"/>
  <c r="BZ445" i="3"/>
  <c r="BZ446" i="3"/>
  <c r="BZ447" i="3"/>
  <c r="BZ448" i="3"/>
  <c r="BZ449" i="3"/>
  <c r="BZ450" i="3"/>
  <c r="BZ451" i="3"/>
  <c r="BZ452" i="3"/>
  <c r="BZ453" i="3"/>
  <c r="BZ454" i="3"/>
  <c r="BZ455" i="3"/>
  <c r="BZ456" i="3"/>
  <c r="BZ457" i="3"/>
  <c r="BZ458" i="3"/>
  <c r="BZ459" i="3"/>
  <c r="BZ460" i="3"/>
  <c r="BZ461" i="3"/>
  <c r="BZ462" i="3"/>
  <c r="BZ463" i="3"/>
  <c r="BZ464" i="3"/>
  <c r="BZ465" i="3"/>
  <c r="BZ466" i="3"/>
  <c r="BZ467" i="3"/>
  <c r="BZ468" i="3"/>
  <c r="BZ469" i="3"/>
  <c r="BZ470" i="3"/>
  <c r="BZ471" i="3"/>
  <c r="BZ472" i="3"/>
  <c r="BZ473" i="3"/>
  <c r="BZ474" i="3"/>
  <c r="BZ475" i="3"/>
  <c r="BZ476" i="3"/>
  <c r="BZ477" i="3"/>
  <c r="BZ478" i="3"/>
  <c r="BZ479" i="3"/>
  <c r="BZ480" i="3"/>
  <c r="BZ481" i="3"/>
  <c r="BZ482" i="3"/>
  <c r="BZ483" i="3"/>
  <c r="BZ484" i="3"/>
  <c r="BZ485" i="3"/>
  <c r="BZ486" i="3"/>
  <c r="BZ487" i="3"/>
  <c r="BZ488" i="3"/>
  <c r="BZ489" i="3"/>
  <c r="BZ490" i="3"/>
  <c r="BZ491" i="3"/>
  <c r="BZ492" i="3"/>
  <c r="BZ493" i="3"/>
  <c r="BZ494" i="3"/>
  <c r="BZ495" i="3"/>
  <c r="BZ496" i="3"/>
  <c r="BZ497" i="3"/>
  <c r="BZ498" i="3"/>
  <c r="BZ499" i="3"/>
  <c r="BZ500" i="3"/>
  <c r="BZ501" i="3"/>
  <c r="BZ502" i="3"/>
  <c r="BZ503" i="3"/>
  <c r="BZ504" i="3"/>
  <c r="BZ505" i="3"/>
  <c r="BZ506" i="3"/>
  <c r="BZ507" i="3"/>
  <c r="BZ508" i="3"/>
  <c r="BZ509" i="3"/>
  <c r="BZ510" i="3"/>
  <c r="BZ511" i="3"/>
  <c r="BZ512" i="3"/>
  <c r="BZ513" i="3"/>
  <c r="BZ514" i="3"/>
  <c r="BZ515" i="3"/>
  <c r="BZ516" i="3"/>
  <c r="BZ517" i="3"/>
  <c r="BZ518" i="3"/>
  <c r="BZ519" i="3"/>
  <c r="BZ520" i="3"/>
  <c r="BZ521" i="3"/>
  <c r="BZ522" i="3"/>
  <c r="BZ523" i="3"/>
  <c r="BZ524" i="3"/>
  <c r="BZ525" i="3"/>
  <c r="BZ526" i="3"/>
  <c r="BZ527" i="3"/>
  <c r="BZ528" i="3"/>
  <c r="BZ529" i="3"/>
  <c r="BZ530" i="3"/>
  <c r="BZ531" i="3"/>
  <c r="BZ532" i="3"/>
  <c r="BZ533" i="3"/>
  <c r="BZ534" i="3"/>
  <c r="BZ535" i="3"/>
  <c r="BZ536" i="3"/>
  <c r="BZ537" i="3"/>
  <c r="BZ538" i="3"/>
  <c r="BZ539" i="3"/>
  <c r="BZ540" i="3"/>
  <c r="BZ541" i="3"/>
  <c r="BZ542" i="3"/>
  <c r="BZ543" i="3"/>
  <c r="BZ544" i="3"/>
  <c r="BZ545" i="3"/>
  <c r="BZ546" i="3"/>
  <c r="BZ547" i="3"/>
  <c r="BZ548" i="3"/>
  <c r="BZ549" i="3"/>
  <c r="BZ550" i="3"/>
  <c r="BZ551" i="3"/>
  <c r="BZ552" i="3"/>
  <c r="BZ553" i="3"/>
  <c r="BZ554" i="3"/>
  <c r="BZ555" i="3"/>
  <c r="BZ556" i="3"/>
  <c r="BZ557" i="3"/>
  <c r="BZ558" i="3"/>
  <c r="BZ559" i="3"/>
  <c r="BZ560" i="3"/>
  <c r="BZ561" i="3"/>
  <c r="BZ562" i="3"/>
  <c r="BZ563" i="3"/>
  <c r="BZ564" i="3"/>
  <c r="BZ565" i="3"/>
  <c r="BZ566" i="3"/>
  <c r="BZ567" i="3"/>
  <c r="BZ568" i="3"/>
  <c r="BZ569" i="3"/>
  <c r="BZ570" i="3"/>
  <c r="BZ571" i="3"/>
  <c r="BZ572" i="3"/>
  <c r="BZ573" i="3"/>
  <c r="BZ574" i="3"/>
  <c r="BZ575" i="3"/>
  <c r="BZ576" i="3"/>
  <c r="BZ577" i="3"/>
  <c r="BZ578" i="3"/>
  <c r="BZ579" i="3"/>
  <c r="BZ580" i="3"/>
  <c r="BZ581" i="3"/>
  <c r="BZ582" i="3"/>
  <c r="BZ583" i="3"/>
  <c r="BZ584" i="3"/>
  <c r="BZ585" i="3"/>
  <c r="BZ586" i="3"/>
  <c r="BZ587" i="3"/>
  <c r="BZ588" i="3"/>
  <c r="BZ589" i="3"/>
  <c r="BZ590" i="3"/>
  <c r="BZ591" i="3"/>
  <c r="BZ592" i="3"/>
  <c r="BZ593" i="3"/>
  <c r="BZ594" i="3"/>
  <c r="BZ595" i="3"/>
  <c r="BZ596" i="3"/>
  <c r="BZ597" i="3"/>
  <c r="BZ598" i="3"/>
  <c r="BZ599" i="3"/>
  <c r="BZ600" i="3"/>
  <c r="BZ601" i="3"/>
  <c r="BZ602" i="3"/>
  <c r="BZ603" i="3"/>
  <c r="BZ604" i="3"/>
  <c r="BZ605" i="3"/>
  <c r="BZ606" i="3"/>
  <c r="BZ607" i="3"/>
  <c r="BZ608" i="3"/>
  <c r="BZ609" i="3"/>
  <c r="BZ610" i="3"/>
  <c r="BZ611" i="3"/>
  <c r="BZ612" i="3"/>
  <c r="BZ613" i="3"/>
  <c r="BZ614" i="3"/>
  <c r="BZ615" i="3"/>
  <c r="BZ616" i="3"/>
  <c r="BZ617" i="3"/>
  <c r="BZ618" i="3"/>
  <c r="BZ619" i="3"/>
  <c r="BZ620" i="3"/>
  <c r="BZ621" i="3"/>
  <c r="BZ622" i="3"/>
  <c r="BZ623" i="3"/>
  <c r="BZ624" i="3"/>
  <c r="BZ625" i="3"/>
  <c r="BZ626" i="3"/>
  <c r="BZ627" i="3"/>
  <c r="BZ628" i="3"/>
  <c r="BZ629" i="3"/>
  <c r="BZ630" i="3"/>
  <c r="BZ631" i="3"/>
  <c r="BZ632" i="3"/>
  <c r="BZ633" i="3"/>
  <c r="BZ634" i="3"/>
  <c r="BZ635" i="3"/>
  <c r="BZ636" i="3"/>
  <c r="BZ637" i="3"/>
  <c r="BZ638" i="3"/>
  <c r="BZ639" i="3"/>
  <c r="BZ640" i="3"/>
  <c r="BZ641" i="3"/>
  <c r="BZ642" i="3"/>
  <c r="BZ643" i="3"/>
  <c r="BZ644" i="3"/>
  <c r="BZ645" i="3"/>
  <c r="BZ646" i="3"/>
  <c r="BZ647" i="3"/>
  <c r="BZ648" i="3"/>
  <c r="BZ649" i="3"/>
  <c r="BZ650" i="3"/>
  <c r="BZ651" i="3"/>
  <c r="BZ652" i="3"/>
  <c r="BZ653" i="3"/>
  <c r="BZ654" i="3"/>
  <c r="BZ655" i="3"/>
  <c r="BZ656" i="3"/>
  <c r="BZ657" i="3"/>
  <c r="BZ658" i="3"/>
  <c r="BZ659" i="3"/>
  <c r="BZ660" i="3"/>
  <c r="BZ661" i="3"/>
  <c r="BZ662" i="3"/>
  <c r="BZ663" i="3"/>
  <c r="BZ664" i="3"/>
  <c r="BZ665" i="3"/>
  <c r="BZ666" i="3"/>
  <c r="BZ667" i="3"/>
  <c r="BZ668" i="3"/>
  <c r="BZ669" i="3"/>
  <c r="BZ670" i="3"/>
  <c r="BZ671" i="3"/>
  <c r="BZ672" i="3"/>
  <c r="BZ673" i="3"/>
  <c r="BZ674" i="3"/>
  <c r="BZ675" i="3"/>
  <c r="BZ676" i="3"/>
  <c r="BZ677" i="3"/>
  <c r="BZ678" i="3"/>
  <c r="BZ679" i="3"/>
  <c r="BZ680" i="3"/>
  <c r="BZ681" i="3"/>
  <c r="BZ682" i="3"/>
  <c r="BZ683" i="3"/>
  <c r="BZ684" i="3"/>
  <c r="BZ685" i="3"/>
  <c r="BZ686" i="3"/>
  <c r="BZ687" i="3"/>
  <c r="BZ688" i="3"/>
  <c r="BZ689" i="3"/>
  <c r="BZ690" i="3"/>
  <c r="BZ691" i="3"/>
  <c r="BZ692" i="3"/>
  <c r="BZ693" i="3"/>
  <c r="BZ694" i="3"/>
  <c r="BZ695" i="3"/>
  <c r="BZ696" i="3"/>
  <c r="BZ697" i="3"/>
  <c r="BZ698" i="3"/>
  <c r="BZ699" i="3"/>
  <c r="BZ700" i="3"/>
  <c r="BZ701" i="3"/>
  <c r="BZ702" i="3"/>
  <c r="BZ703" i="3"/>
  <c r="BZ704" i="3"/>
  <c r="BZ705" i="3"/>
  <c r="BZ706" i="3"/>
  <c r="BZ707" i="3"/>
  <c r="BZ708" i="3"/>
  <c r="BZ709" i="3"/>
  <c r="BZ710" i="3"/>
  <c r="BZ711" i="3"/>
  <c r="BZ712" i="3"/>
  <c r="BZ713" i="3"/>
  <c r="BZ714" i="3"/>
  <c r="BZ715" i="3"/>
  <c r="BZ716" i="3"/>
  <c r="BZ717" i="3"/>
  <c r="BZ718" i="3"/>
  <c r="BZ719" i="3"/>
  <c r="BZ720" i="3"/>
  <c r="BZ721" i="3"/>
  <c r="BZ722" i="3"/>
  <c r="BZ723" i="3"/>
  <c r="BZ724" i="3"/>
  <c r="BZ725" i="3"/>
  <c r="BZ726" i="3"/>
  <c r="BZ727" i="3"/>
  <c r="BZ728" i="3"/>
  <c r="BZ729" i="3"/>
  <c r="BZ730" i="3"/>
  <c r="BZ731" i="3"/>
  <c r="BZ732" i="3"/>
  <c r="BZ733" i="3"/>
  <c r="BZ734" i="3"/>
  <c r="BZ735" i="3"/>
  <c r="BZ736" i="3"/>
  <c r="BZ737" i="3"/>
  <c r="BZ738" i="3"/>
  <c r="BZ739" i="3"/>
  <c r="BZ740" i="3"/>
  <c r="BZ741" i="3"/>
  <c r="BZ742" i="3"/>
  <c r="BZ743" i="3"/>
  <c r="BZ744" i="3"/>
  <c r="BZ745" i="3"/>
  <c r="BZ746" i="3"/>
  <c r="BZ747" i="3"/>
  <c r="BZ748" i="3"/>
  <c r="BZ749" i="3"/>
  <c r="BZ750" i="3"/>
  <c r="BZ751" i="3"/>
  <c r="BZ752" i="3"/>
  <c r="BZ753" i="3"/>
  <c r="BZ754" i="3"/>
  <c r="BZ755" i="3"/>
  <c r="BZ756" i="3"/>
  <c r="BZ757" i="3"/>
  <c r="BZ758" i="3"/>
  <c r="BZ759" i="3"/>
  <c r="BZ760" i="3"/>
  <c r="BZ761" i="3"/>
  <c r="BZ762" i="3"/>
  <c r="BZ763" i="3"/>
  <c r="BZ764" i="3"/>
  <c r="BZ765" i="3"/>
  <c r="BZ766" i="3"/>
  <c r="BZ767" i="3"/>
  <c r="BZ768" i="3"/>
  <c r="BZ769" i="3"/>
  <c r="BZ770" i="3"/>
  <c r="BZ771" i="3"/>
  <c r="BZ772" i="3"/>
  <c r="BZ773" i="3"/>
  <c r="BZ774" i="3"/>
  <c r="BZ775" i="3"/>
  <c r="BZ776" i="3"/>
  <c r="BZ777" i="3"/>
  <c r="BZ778" i="3"/>
  <c r="BZ779" i="3"/>
  <c r="BZ780" i="3"/>
  <c r="BZ781" i="3"/>
  <c r="BZ782" i="3"/>
  <c r="BZ783" i="3"/>
  <c r="BZ784" i="3"/>
  <c r="BZ785" i="3"/>
  <c r="BZ786" i="3"/>
  <c r="BZ787" i="3"/>
  <c r="BZ788" i="3"/>
  <c r="BZ789" i="3"/>
  <c r="BZ790" i="3"/>
  <c r="BZ791" i="3"/>
  <c r="BZ792" i="3"/>
  <c r="BZ793" i="3"/>
  <c r="BZ794" i="3"/>
  <c r="BZ795" i="3"/>
  <c r="BZ796" i="3"/>
  <c r="BZ797" i="3"/>
  <c r="BZ798" i="3"/>
  <c r="BZ799" i="3"/>
  <c r="BZ800" i="3"/>
  <c r="BZ801" i="3"/>
  <c r="BZ802" i="3"/>
  <c r="BZ803" i="3"/>
  <c r="BZ804" i="3"/>
  <c r="BZ805" i="3"/>
  <c r="BZ806" i="3"/>
  <c r="BZ807" i="3"/>
  <c r="BZ808" i="3"/>
  <c r="BZ809" i="3"/>
  <c r="BZ810" i="3"/>
  <c r="BZ811" i="3"/>
  <c r="BZ812" i="3"/>
  <c r="BZ813" i="3"/>
  <c r="BZ814" i="3"/>
  <c r="BZ815" i="3"/>
  <c r="BZ816" i="3"/>
  <c r="BZ817" i="3"/>
  <c r="BZ818" i="3"/>
  <c r="BZ819" i="3"/>
  <c r="BZ820" i="3"/>
  <c r="BZ821" i="3"/>
  <c r="BZ822" i="3"/>
  <c r="BZ823" i="3"/>
  <c r="BZ824" i="3"/>
  <c r="BZ825" i="3"/>
  <c r="BZ826" i="3"/>
  <c r="BZ827" i="3"/>
  <c r="BZ828" i="3"/>
  <c r="BZ829" i="3"/>
  <c r="BZ830" i="3"/>
  <c r="BZ831" i="3"/>
  <c r="BZ832" i="3"/>
  <c r="BZ833" i="3"/>
  <c r="BZ834" i="3"/>
  <c r="BZ835" i="3"/>
  <c r="BZ836" i="3"/>
  <c r="BZ837" i="3"/>
  <c r="BZ838" i="3"/>
  <c r="BZ839" i="3"/>
  <c r="BZ840" i="3"/>
  <c r="BZ841" i="3"/>
  <c r="BZ842" i="3"/>
  <c r="BZ843" i="3"/>
  <c r="BZ844" i="3"/>
  <c r="BZ845" i="3"/>
  <c r="BZ846" i="3"/>
  <c r="BZ847" i="3"/>
  <c r="BZ848" i="3"/>
  <c r="BZ849" i="3"/>
  <c r="BZ850" i="3"/>
  <c r="BZ851" i="3"/>
  <c r="BZ852" i="3"/>
  <c r="BZ853" i="3"/>
  <c r="BZ854" i="3"/>
  <c r="BZ855" i="3"/>
  <c r="BZ856" i="3"/>
  <c r="BZ857" i="3"/>
  <c r="BZ858" i="3"/>
  <c r="BZ859" i="3"/>
  <c r="BZ860" i="3"/>
  <c r="BZ861" i="3"/>
  <c r="BZ862" i="3"/>
  <c r="BZ863" i="3"/>
  <c r="BZ864" i="3"/>
  <c r="BZ865" i="3"/>
  <c r="BZ866" i="3"/>
  <c r="BZ867" i="3"/>
  <c r="BZ868" i="3"/>
  <c r="BZ869" i="3"/>
  <c r="BZ870" i="3"/>
  <c r="BZ871" i="3"/>
  <c r="BZ872" i="3"/>
  <c r="BZ873" i="3"/>
  <c r="BZ874" i="3"/>
  <c r="BZ875" i="3"/>
  <c r="BZ876" i="3"/>
  <c r="BZ877" i="3"/>
  <c r="BZ878" i="3"/>
  <c r="BZ879" i="3"/>
  <c r="BZ880" i="3"/>
  <c r="BZ881" i="3"/>
  <c r="BZ882" i="3"/>
  <c r="BZ883" i="3"/>
  <c r="BZ884" i="3"/>
  <c r="BZ885" i="3"/>
  <c r="BZ886" i="3"/>
  <c r="BZ887" i="3"/>
  <c r="BZ888" i="3"/>
  <c r="BZ889" i="3"/>
  <c r="BZ890" i="3"/>
  <c r="BZ891" i="3"/>
  <c r="BZ892" i="3"/>
  <c r="BZ893" i="3"/>
  <c r="BZ894" i="3"/>
  <c r="BZ895" i="3"/>
  <c r="BZ896" i="3"/>
  <c r="BZ897" i="3"/>
  <c r="BZ898" i="3"/>
  <c r="BZ899" i="3"/>
  <c r="BZ900" i="3"/>
  <c r="BZ901" i="3"/>
  <c r="BZ902" i="3"/>
  <c r="BZ903" i="3"/>
  <c r="BZ904" i="3"/>
  <c r="BZ905" i="3"/>
  <c r="BZ906" i="3"/>
  <c r="BZ907" i="3"/>
  <c r="BZ908" i="3"/>
  <c r="BZ909" i="3"/>
  <c r="BZ910" i="3"/>
  <c r="BZ911" i="3"/>
  <c r="BZ912" i="3"/>
  <c r="BZ913" i="3"/>
  <c r="BZ914" i="3"/>
  <c r="BZ915" i="3"/>
  <c r="BZ916" i="3"/>
  <c r="BZ917" i="3"/>
  <c r="BZ918" i="3"/>
  <c r="BZ919" i="3"/>
  <c r="BZ920" i="3"/>
  <c r="BZ921" i="3"/>
  <c r="BZ922" i="3"/>
  <c r="BZ923" i="3"/>
  <c r="BZ924" i="3"/>
  <c r="BZ925" i="3"/>
  <c r="BZ926" i="3"/>
  <c r="BZ927" i="3"/>
  <c r="BZ928" i="3"/>
  <c r="BZ929" i="3"/>
  <c r="BZ930" i="3"/>
  <c r="BZ931" i="3"/>
  <c r="BZ932" i="3"/>
  <c r="BZ933" i="3"/>
  <c r="BZ934" i="3"/>
  <c r="BZ935" i="3"/>
  <c r="BZ936" i="3"/>
  <c r="BZ937" i="3"/>
  <c r="BZ938" i="3"/>
  <c r="BZ939" i="3"/>
  <c r="BZ940" i="3"/>
  <c r="BZ941" i="3"/>
  <c r="BZ942" i="3"/>
  <c r="BZ943" i="3"/>
  <c r="BZ944" i="3"/>
  <c r="BZ945" i="3"/>
  <c r="BZ946" i="3"/>
  <c r="BZ947" i="3"/>
  <c r="BZ948" i="3"/>
  <c r="BZ949" i="3"/>
  <c r="BZ950" i="3"/>
  <c r="BZ951" i="3"/>
  <c r="BZ952" i="3"/>
  <c r="BZ953" i="3"/>
  <c r="BZ954" i="3"/>
  <c r="BZ955" i="3"/>
  <c r="BZ956" i="3"/>
  <c r="BZ957" i="3"/>
  <c r="BZ958" i="3"/>
  <c r="BZ959" i="3"/>
  <c r="BZ960" i="3"/>
  <c r="BZ961" i="3"/>
  <c r="BZ962" i="3"/>
  <c r="BZ963" i="3"/>
  <c r="BZ964" i="3"/>
  <c r="BZ965" i="3"/>
  <c r="BZ966" i="3"/>
  <c r="BZ967" i="3"/>
  <c r="BZ968" i="3"/>
  <c r="BZ969" i="3"/>
  <c r="BZ970" i="3"/>
  <c r="BZ971" i="3"/>
  <c r="BZ972" i="3"/>
  <c r="BZ973" i="3"/>
  <c r="BZ974" i="3"/>
  <c r="BZ975" i="3"/>
  <c r="BZ976" i="3"/>
  <c r="BZ977" i="3"/>
  <c r="BZ978" i="3"/>
  <c r="BZ979" i="3"/>
  <c r="BZ980" i="3"/>
  <c r="BZ981" i="3"/>
  <c r="BZ982" i="3"/>
  <c r="BZ983" i="3"/>
  <c r="BZ984" i="3"/>
  <c r="BZ985" i="3"/>
  <c r="BZ986" i="3"/>
  <c r="BZ987" i="3"/>
  <c r="BZ988" i="3"/>
  <c r="BZ989" i="3"/>
  <c r="BZ990" i="3"/>
  <c r="BZ991" i="3"/>
  <c r="BZ992" i="3"/>
  <c r="BZ993" i="3"/>
  <c r="BZ994" i="3"/>
  <c r="BZ995" i="3"/>
  <c r="BZ996" i="3"/>
  <c r="BZ997" i="3"/>
  <c r="BZ998" i="3"/>
  <c r="BZ999" i="3"/>
  <c r="BZ1000" i="3"/>
  <c r="BZ1001" i="3"/>
  <c r="BZ1002" i="3"/>
  <c r="BZ1003" i="3"/>
  <c r="BZ1004" i="3"/>
  <c r="BZ1005" i="3"/>
  <c r="BZ1006" i="3"/>
  <c r="BZ1007" i="3"/>
  <c r="BZ1008" i="3"/>
  <c r="BZ1009" i="3"/>
  <c r="BZ1010" i="3"/>
  <c r="BZ1011" i="3"/>
  <c r="BZ1012" i="3"/>
  <c r="BZ1013" i="3"/>
  <c r="BZ1014" i="3"/>
  <c r="BZ1015" i="3"/>
  <c r="BZ1016" i="3"/>
  <c r="BZ1017" i="3"/>
  <c r="BZ1018" i="3"/>
  <c r="BZ1019" i="3"/>
  <c r="BZ1020" i="3"/>
  <c r="BZ1021" i="3"/>
  <c r="BZ1022" i="3"/>
  <c r="BZ1023" i="3"/>
  <c r="BZ1024" i="3"/>
  <c r="BZ1025" i="3"/>
  <c r="BZ1026" i="3"/>
  <c r="BZ1027" i="3"/>
  <c r="BZ1028" i="3"/>
  <c r="BZ1029" i="3"/>
  <c r="BZ1030" i="3"/>
  <c r="BZ1031" i="3"/>
  <c r="BZ1032" i="3"/>
  <c r="BZ1033" i="3"/>
  <c r="BZ1034" i="3"/>
  <c r="BZ1035" i="3"/>
  <c r="BZ1036" i="3"/>
  <c r="BZ1037" i="3"/>
  <c r="BZ1038" i="3"/>
  <c r="BZ1039" i="3"/>
  <c r="BZ1040" i="3"/>
  <c r="BZ1041" i="3"/>
  <c r="BZ1042" i="3"/>
  <c r="BZ1043" i="3"/>
  <c r="BZ1044" i="3"/>
  <c r="BZ1045" i="3"/>
  <c r="BZ1046" i="3"/>
  <c r="BZ1047" i="3"/>
  <c r="BZ1048" i="3"/>
  <c r="BZ1049" i="3"/>
  <c r="BZ1050" i="3"/>
  <c r="BZ1051" i="3"/>
  <c r="BZ1052" i="3"/>
  <c r="BZ1053" i="3"/>
  <c r="BZ1054" i="3"/>
  <c r="BZ1055" i="3"/>
  <c r="BZ1056" i="3"/>
  <c r="BZ1057" i="3"/>
  <c r="BZ1058" i="3"/>
  <c r="BZ1059" i="3"/>
  <c r="BZ1060" i="3"/>
  <c r="BZ1061" i="3"/>
  <c r="BZ1062" i="3"/>
  <c r="BZ1063" i="3"/>
  <c r="BZ1064" i="3"/>
  <c r="BZ1065" i="3"/>
  <c r="BZ1066" i="3"/>
  <c r="BZ1067" i="3"/>
  <c r="BZ1068" i="3"/>
  <c r="BZ1069" i="3"/>
  <c r="BZ1070" i="3"/>
  <c r="BZ1071" i="3"/>
  <c r="BZ1072" i="3"/>
  <c r="BZ1073" i="3"/>
  <c r="BZ1074" i="3"/>
  <c r="BZ1075" i="3"/>
  <c r="BZ1076" i="3"/>
  <c r="BZ1077" i="3"/>
  <c r="BZ1078" i="3"/>
  <c r="BZ1079" i="3"/>
  <c r="BZ1080" i="3"/>
  <c r="BZ1081" i="3"/>
  <c r="BZ1082" i="3"/>
  <c r="BZ1083" i="3"/>
  <c r="BZ1084" i="3"/>
  <c r="BZ1085" i="3"/>
  <c r="BZ1086" i="3"/>
  <c r="BZ1087" i="3"/>
  <c r="BZ1088" i="3"/>
  <c r="BZ1089" i="3"/>
  <c r="BZ1090" i="3"/>
  <c r="BZ1091" i="3"/>
  <c r="BZ1092" i="3"/>
  <c r="BZ1093" i="3"/>
  <c r="BZ1094" i="3"/>
  <c r="BZ1095" i="3"/>
  <c r="BZ1096" i="3"/>
  <c r="BZ1097" i="3"/>
  <c r="BZ1098" i="3"/>
  <c r="BZ1099" i="3"/>
  <c r="BZ1100" i="3"/>
  <c r="BZ1101" i="3"/>
  <c r="BZ1102" i="3"/>
  <c r="BZ1103" i="3"/>
  <c r="BZ1104" i="3"/>
  <c r="BZ1105" i="3"/>
  <c r="BU3" i="3"/>
  <c r="BU4" i="3"/>
  <c r="BU5" i="3"/>
  <c r="BU6"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U141" i="3"/>
  <c r="BU142" i="3"/>
  <c r="BU143" i="3"/>
  <c r="BU144" i="3"/>
  <c r="BU145" i="3"/>
  <c r="BU146" i="3"/>
  <c r="BU147" i="3"/>
  <c r="BU148" i="3"/>
  <c r="BU149" i="3"/>
  <c r="BU150" i="3"/>
  <c r="BU151" i="3"/>
  <c r="BU152" i="3"/>
  <c r="BU153" i="3"/>
  <c r="BU154" i="3"/>
  <c r="BU155" i="3"/>
  <c r="BU156" i="3"/>
  <c r="BU157" i="3"/>
  <c r="BU158" i="3"/>
  <c r="BU159" i="3"/>
  <c r="BU160" i="3"/>
  <c r="BU161" i="3"/>
  <c r="BU162" i="3"/>
  <c r="BU163" i="3"/>
  <c r="BU164" i="3"/>
  <c r="BU165" i="3"/>
  <c r="BU166" i="3"/>
  <c r="BU167" i="3"/>
  <c r="BU168" i="3"/>
  <c r="BU169" i="3"/>
  <c r="BU170" i="3"/>
  <c r="BU171" i="3"/>
  <c r="BU172" i="3"/>
  <c r="BU173" i="3"/>
  <c r="BU174" i="3"/>
  <c r="BU175" i="3"/>
  <c r="BU176" i="3"/>
  <c r="BU177" i="3"/>
  <c r="BU178" i="3"/>
  <c r="BU179" i="3"/>
  <c r="BU180" i="3"/>
  <c r="BU181" i="3"/>
  <c r="BU182" i="3"/>
  <c r="BU183" i="3"/>
  <c r="BU184" i="3"/>
  <c r="BU185" i="3"/>
  <c r="BU186" i="3"/>
  <c r="BU187" i="3"/>
  <c r="BU188" i="3"/>
  <c r="BU189" i="3"/>
  <c r="BU190" i="3"/>
  <c r="BU191" i="3"/>
  <c r="BU192" i="3"/>
  <c r="BU193" i="3"/>
  <c r="BU194" i="3"/>
  <c r="BU195" i="3"/>
  <c r="BU196" i="3"/>
  <c r="BU197" i="3"/>
  <c r="BU198" i="3"/>
  <c r="BU199" i="3"/>
  <c r="BU200" i="3"/>
  <c r="BU201" i="3"/>
  <c r="BU202" i="3"/>
  <c r="BU203" i="3"/>
  <c r="BU204" i="3"/>
  <c r="BU205" i="3"/>
  <c r="BU206" i="3"/>
  <c r="BU207" i="3"/>
  <c r="BU208" i="3"/>
  <c r="BU209" i="3"/>
  <c r="BU210" i="3"/>
  <c r="BU211" i="3"/>
  <c r="BU212" i="3"/>
  <c r="BU213" i="3"/>
  <c r="BU214" i="3"/>
  <c r="BU215" i="3"/>
  <c r="BU216" i="3"/>
  <c r="BU217" i="3"/>
  <c r="BU218" i="3"/>
  <c r="BU219" i="3"/>
  <c r="BU220" i="3"/>
  <c r="BU221" i="3"/>
  <c r="BU222" i="3"/>
  <c r="BU223" i="3"/>
  <c r="BU224" i="3"/>
  <c r="BU225" i="3"/>
  <c r="BU226" i="3"/>
  <c r="BU227" i="3"/>
  <c r="BU228" i="3"/>
  <c r="BU229" i="3"/>
  <c r="BU230" i="3"/>
  <c r="BU231" i="3"/>
  <c r="BU232" i="3"/>
  <c r="BU233" i="3"/>
  <c r="BU234" i="3"/>
  <c r="BU235" i="3"/>
  <c r="BU236" i="3"/>
  <c r="BU237" i="3"/>
  <c r="BU238" i="3"/>
  <c r="BU239" i="3"/>
  <c r="BU240" i="3"/>
  <c r="BU241" i="3"/>
  <c r="BU242" i="3"/>
  <c r="BU243" i="3"/>
  <c r="BU244" i="3"/>
  <c r="BU245" i="3"/>
  <c r="BU246" i="3"/>
  <c r="BU247" i="3"/>
  <c r="BU248" i="3"/>
  <c r="BU249" i="3"/>
  <c r="BU250" i="3"/>
  <c r="BU251" i="3"/>
  <c r="BU252" i="3"/>
  <c r="BU253" i="3"/>
  <c r="BU254" i="3"/>
  <c r="BU255" i="3"/>
  <c r="BU256" i="3"/>
  <c r="BU257" i="3"/>
  <c r="BU258" i="3"/>
  <c r="BU259" i="3"/>
  <c r="BU260" i="3"/>
  <c r="BU261" i="3"/>
  <c r="BU262" i="3"/>
  <c r="BU263" i="3"/>
  <c r="BU264" i="3"/>
  <c r="BU265" i="3"/>
  <c r="BU266" i="3"/>
  <c r="BU267" i="3"/>
  <c r="BU268" i="3"/>
  <c r="BU269" i="3"/>
  <c r="BU270" i="3"/>
  <c r="BU271" i="3"/>
  <c r="BU272" i="3"/>
  <c r="BU273" i="3"/>
  <c r="BU274" i="3"/>
  <c r="BU275" i="3"/>
  <c r="BU276" i="3"/>
  <c r="BU277" i="3"/>
  <c r="BU278" i="3"/>
  <c r="BU279" i="3"/>
  <c r="BU280" i="3"/>
  <c r="BU281" i="3"/>
  <c r="BU282" i="3"/>
  <c r="BU283" i="3"/>
  <c r="BU284" i="3"/>
  <c r="BU285" i="3"/>
  <c r="BU286" i="3"/>
  <c r="BU287" i="3"/>
  <c r="BU288" i="3"/>
  <c r="BU289" i="3"/>
  <c r="BU290" i="3"/>
  <c r="BU291" i="3"/>
  <c r="BU292" i="3"/>
  <c r="BU293" i="3"/>
  <c r="BU294" i="3"/>
  <c r="BU295" i="3"/>
  <c r="BU296" i="3"/>
  <c r="BU297" i="3"/>
  <c r="BU298" i="3"/>
  <c r="BU299" i="3"/>
  <c r="BU300" i="3"/>
  <c r="BU301" i="3"/>
  <c r="BU302" i="3"/>
  <c r="BU303" i="3"/>
  <c r="BU304" i="3"/>
  <c r="BU305" i="3"/>
  <c r="BU306" i="3"/>
  <c r="BU307" i="3"/>
  <c r="BU308" i="3"/>
  <c r="BU309" i="3"/>
  <c r="BU310" i="3"/>
  <c r="BU311" i="3"/>
  <c r="BU312" i="3"/>
  <c r="BU313" i="3"/>
  <c r="BU314" i="3"/>
  <c r="BU315" i="3"/>
  <c r="BU316" i="3"/>
  <c r="BU317" i="3"/>
  <c r="BU318" i="3"/>
  <c r="BU319" i="3"/>
  <c r="BU320" i="3"/>
  <c r="BU321" i="3"/>
  <c r="BU322" i="3"/>
  <c r="BU323" i="3"/>
  <c r="BU324" i="3"/>
  <c r="BU325" i="3"/>
  <c r="BU326" i="3"/>
  <c r="BU327" i="3"/>
  <c r="BU328" i="3"/>
  <c r="BU329" i="3"/>
  <c r="BU330" i="3"/>
  <c r="BU331" i="3"/>
  <c r="BU332" i="3"/>
  <c r="BU333" i="3"/>
  <c r="BU334" i="3"/>
  <c r="BU335" i="3"/>
  <c r="BU336" i="3"/>
  <c r="BU337" i="3"/>
  <c r="BU338" i="3"/>
  <c r="BU339" i="3"/>
  <c r="BU340" i="3"/>
  <c r="BU341" i="3"/>
  <c r="BU342" i="3"/>
  <c r="BU343" i="3"/>
  <c r="BU344" i="3"/>
  <c r="BU345" i="3"/>
  <c r="BU346" i="3"/>
  <c r="BU347" i="3"/>
  <c r="BU348" i="3"/>
  <c r="BU349" i="3"/>
  <c r="BU350" i="3"/>
  <c r="BU351" i="3"/>
  <c r="BU352" i="3"/>
  <c r="BU353" i="3"/>
  <c r="BU354" i="3"/>
  <c r="BU355" i="3"/>
  <c r="BU356" i="3"/>
  <c r="BU357" i="3"/>
  <c r="BU358" i="3"/>
  <c r="BU359" i="3"/>
  <c r="BU360" i="3"/>
  <c r="BU361" i="3"/>
  <c r="BU362" i="3"/>
  <c r="BU363" i="3"/>
  <c r="BU364" i="3"/>
  <c r="BU365" i="3"/>
  <c r="BU366" i="3"/>
  <c r="BU367" i="3"/>
  <c r="BU368" i="3"/>
  <c r="BU369" i="3"/>
  <c r="BU370" i="3"/>
  <c r="BU371" i="3"/>
  <c r="BU372" i="3"/>
  <c r="BU373" i="3"/>
  <c r="BU374" i="3"/>
  <c r="BU375" i="3"/>
  <c r="BU376" i="3"/>
  <c r="BU377" i="3"/>
  <c r="BU378" i="3"/>
  <c r="BU379" i="3"/>
  <c r="BU380" i="3"/>
  <c r="BU381" i="3"/>
  <c r="BU382" i="3"/>
  <c r="BU383" i="3"/>
  <c r="BU384" i="3"/>
  <c r="BU385" i="3"/>
  <c r="BU386" i="3"/>
  <c r="BU387" i="3"/>
  <c r="BU388" i="3"/>
  <c r="BU389" i="3"/>
  <c r="BU390" i="3"/>
  <c r="BU391" i="3"/>
  <c r="BU392" i="3"/>
  <c r="BU393" i="3"/>
  <c r="BU394" i="3"/>
  <c r="BU395" i="3"/>
  <c r="BU396" i="3"/>
  <c r="BU397" i="3"/>
  <c r="BU398" i="3"/>
  <c r="BU399" i="3"/>
  <c r="BU400" i="3"/>
  <c r="BU401" i="3"/>
  <c r="BU402" i="3"/>
  <c r="BU403" i="3"/>
  <c r="BU404" i="3"/>
  <c r="BU405" i="3"/>
  <c r="BU406" i="3"/>
  <c r="BU407" i="3"/>
  <c r="BU408" i="3"/>
  <c r="BU409" i="3"/>
  <c r="BU410" i="3"/>
  <c r="BU411" i="3"/>
  <c r="BU412" i="3"/>
  <c r="BU413" i="3"/>
  <c r="BU414" i="3"/>
  <c r="BU415" i="3"/>
  <c r="BU416" i="3"/>
  <c r="BU417" i="3"/>
  <c r="BU418" i="3"/>
  <c r="BU419" i="3"/>
  <c r="BU420" i="3"/>
  <c r="BU421" i="3"/>
  <c r="BU422" i="3"/>
  <c r="BU423" i="3"/>
  <c r="BU424" i="3"/>
  <c r="BU425" i="3"/>
  <c r="BU426" i="3"/>
  <c r="BU427" i="3"/>
  <c r="BU428" i="3"/>
  <c r="BU429" i="3"/>
  <c r="BU430" i="3"/>
  <c r="BU431" i="3"/>
  <c r="BU432" i="3"/>
  <c r="BU433" i="3"/>
  <c r="BU434" i="3"/>
  <c r="BU435" i="3"/>
  <c r="BU436" i="3"/>
  <c r="BU437" i="3"/>
  <c r="BU438" i="3"/>
  <c r="BU439" i="3"/>
  <c r="BU440" i="3"/>
  <c r="BU441" i="3"/>
  <c r="BU442" i="3"/>
  <c r="BU443" i="3"/>
  <c r="BU444" i="3"/>
  <c r="BU445" i="3"/>
  <c r="BU446" i="3"/>
  <c r="BU447" i="3"/>
  <c r="BU448" i="3"/>
  <c r="BU449" i="3"/>
  <c r="BU450" i="3"/>
  <c r="BU451" i="3"/>
  <c r="BU452" i="3"/>
  <c r="BU453" i="3"/>
  <c r="BU454" i="3"/>
  <c r="BU455" i="3"/>
  <c r="BU456" i="3"/>
  <c r="BU457" i="3"/>
  <c r="BU458" i="3"/>
  <c r="BU459" i="3"/>
  <c r="BU460" i="3"/>
  <c r="BU461" i="3"/>
  <c r="BU462" i="3"/>
  <c r="BU463" i="3"/>
  <c r="BU464" i="3"/>
  <c r="BU465" i="3"/>
  <c r="BU466" i="3"/>
  <c r="BU467" i="3"/>
  <c r="BU468" i="3"/>
  <c r="BU469" i="3"/>
  <c r="BU470" i="3"/>
  <c r="BU471" i="3"/>
  <c r="BU472" i="3"/>
  <c r="BU473" i="3"/>
  <c r="BU474" i="3"/>
  <c r="BU475" i="3"/>
  <c r="BU476" i="3"/>
  <c r="BU477" i="3"/>
  <c r="BU478" i="3"/>
  <c r="BU479" i="3"/>
  <c r="BU480" i="3"/>
  <c r="BU481" i="3"/>
  <c r="BU482" i="3"/>
  <c r="BU483" i="3"/>
  <c r="BU484" i="3"/>
  <c r="BU485" i="3"/>
  <c r="BU486" i="3"/>
  <c r="BU487" i="3"/>
  <c r="BU488" i="3"/>
  <c r="BU489" i="3"/>
  <c r="BU490" i="3"/>
  <c r="BU491" i="3"/>
  <c r="BU492" i="3"/>
  <c r="BU493" i="3"/>
  <c r="BU494" i="3"/>
  <c r="BU495" i="3"/>
  <c r="BU496" i="3"/>
  <c r="BU497" i="3"/>
  <c r="BU498" i="3"/>
  <c r="BU499" i="3"/>
  <c r="BU500" i="3"/>
  <c r="BU501" i="3"/>
  <c r="BU502" i="3"/>
  <c r="BU503" i="3"/>
  <c r="BU504" i="3"/>
  <c r="BU505" i="3"/>
  <c r="BU506" i="3"/>
  <c r="BU507" i="3"/>
  <c r="BU508" i="3"/>
  <c r="BU509" i="3"/>
  <c r="BU510" i="3"/>
  <c r="BU511" i="3"/>
  <c r="BU512" i="3"/>
  <c r="BU513" i="3"/>
  <c r="BU514" i="3"/>
  <c r="BU515" i="3"/>
  <c r="BU516" i="3"/>
  <c r="BU517" i="3"/>
  <c r="BU518" i="3"/>
  <c r="BU519" i="3"/>
  <c r="BU520" i="3"/>
  <c r="BU521" i="3"/>
  <c r="BU522" i="3"/>
  <c r="BU523" i="3"/>
  <c r="BU524" i="3"/>
  <c r="BU525" i="3"/>
  <c r="BU526" i="3"/>
  <c r="BU527" i="3"/>
  <c r="BU528" i="3"/>
  <c r="BU529" i="3"/>
  <c r="BU530" i="3"/>
  <c r="BU531" i="3"/>
  <c r="BU532" i="3"/>
  <c r="BU533" i="3"/>
  <c r="BU534" i="3"/>
  <c r="BU535" i="3"/>
  <c r="BU536" i="3"/>
  <c r="BU537" i="3"/>
  <c r="BU538" i="3"/>
  <c r="BU539" i="3"/>
  <c r="BU540" i="3"/>
  <c r="BU541" i="3"/>
  <c r="BU542" i="3"/>
  <c r="BU543" i="3"/>
  <c r="BU544" i="3"/>
  <c r="BU545" i="3"/>
  <c r="BU546" i="3"/>
  <c r="BU547" i="3"/>
  <c r="BU548" i="3"/>
  <c r="BU549" i="3"/>
  <c r="BU550" i="3"/>
  <c r="BU551" i="3"/>
  <c r="BU552" i="3"/>
  <c r="BU553" i="3"/>
  <c r="BU554" i="3"/>
  <c r="BU555" i="3"/>
  <c r="BU556" i="3"/>
  <c r="BU557" i="3"/>
  <c r="BU558" i="3"/>
  <c r="BU559" i="3"/>
  <c r="BU560" i="3"/>
  <c r="BU561" i="3"/>
  <c r="BU562" i="3"/>
  <c r="BU563" i="3"/>
  <c r="BU564" i="3"/>
  <c r="BU565" i="3"/>
  <c r="BU566" i="3"/>
  <c r="BU567" i="3"/>
  <c r="BU568" i="3"/>
  <c r="BU569" i="3"/>
  <c r="BU570" i="3"/>
  <c r="BU571" i="3"/>
  <c r="BU572" i="3"/>
  <c r="BU573" i="3"/>
  <c r="BU574" i="3"/>
  <c r="BU575" i="3"/>
  <c r="BU576" i="3"/>
  <c r="BU577" i="3"/>
  <c r="BU578" i="3"/>
  <c r="BU579" i="3"/>
  <c r="BU580" i="3"/>
  <c r="BU581" i="3"/>
  <c r="BU582" i="3"/>
  <c r="BU583" i="3"/>
  <c r="BU584" i="3"/>
  <c r="BU585" i="3"/>
  <c r="BU586" i="3"/>
  <c r="BU587" i="3"/>
  <c r="BU588" i="3"/>
  <c r="BU589" i="3"/>
  <c r="BU590" i="3"/>
  <c r="BU591" i="3"/>
  <c r="BU592" i="3"/>
  <c r="BU593" i="3"/>
  <c r="BU594" i="3"/>
  <c r="BU595" i="3"/>
  <c r="BU596" i="3"/>
  <c r="BU597" i="3"/>
  <c r="BU598" i="3"/>
  <c r="BU599" i="3"/>
  <c r="BU600" i="3"/>
  <c r="BU601" i="3"/>
  <c r="BU602" i="3"/>
  <c r="BU603" i="3"/>
  <c r="BU604" i="3"/>
  <c r="BU605" i="3"/>
  <c r="BU606" i="3"/>
  <c r="BU607" i="3"/>
  <c r="BU608" i="3"/>
  <c r="BU609" i="3"/>
  <c r="BU610" i="3"/>
  <c r="BU611" i="3"/>
  <c r="BU612" i="3"/>
  <c r="BU613" i="3"/>
  <c r="BU614" i="3"/>
  <c r="BU615" i="3"/>
  <c r="BU616" i="3"/>
  <c r="BU617" i="3"/>
  <c r="BU618" i="3"/>
  <c r="BU619" i="3"/>
  <c r="BU620" i="3"/>
  <c r="BU621" i="3"/>
  <c r="BU622" i="3"/>
  <c r="BU623" i="3"/>
  <c r="BU624" i="3"/>
  <c r="BU625" i="3"/>
  <c r="BU626" i="3"/>
  <c r="BU627" i="3"/>
  <c r="BU628" i="3"/>
  <c r="BU629" i="3"/>
  <c r="BU630" i="3"/>
  <c r="BU631" i="3"/>
  <c r="BU632" i="3"/>
  <c r="BU633" i="3"/>
  <c r="BU634" i="3"/>
  <c r="BU635" i="3"/>
  <c r="BU636" i="3"/>
  <c r="BU637" i="3"/>
  <c r="BU638" i="3"/>
  <c r="BU639" i="3"/>
  <c r="BU640" i="3"/>
  <c r="BU641" i="3"/>
  <c r="BU642" i="3"/>
  <c r="BU643" i="3"/>
  <c r="BU644" i="3"/>
  <c r="BU645" i="3"/>
  <c r="BU646" i="3"/>
  <c r="BU647" i="3"/>
  <c r="BU648" i="3"/>
  <c r="BU649" i="3"/>
  <c r="BU650" i="3"/>
  <c r="BU651" i="3"/>
  <c r="BU652" i="3"/>
  <c r="BU653" i="3"/>
  <c r="BU654" i="3"/>
  <c r="BU655" i="3"/>
  <c r="BU656" i="3"/>
  <c r="BU657" i="3"/>
  <c r="BU658" i="3"/>
  <c r="BU659" i="3"/>
  <c r="BU660" i="3"/>
  <c r="BU661" i="3"/>
  <c r="BU662" i="3"/>
  <c r="BU663" i="3"/>
  <c r="BU664" i="3"/>
  <c r="BU665" i="3"/>
  <c r="BU666" i="3"/>
  <c r="BU667" i="3"/>
  <c r="BU668" i="3"/>
  <c r="BU669" i="3"/>
  <c r="BU670" i="3"/>
  <c r="BU671" i="3"/>
  <c r="BU672" i="3"/>
  <c r="BU673" i="3"/>
  <c r="BU674" i="3"/>
  <c r="BU675" i="3"/>
  <c r="BU676" i="3"/>
  <c r="BU677" i="3"/>
  <c r="BU678" i="3"/>
  <c r="BU679" i="3"/>
  <c r="BU680" i="3"/>
  <c r="BU681" i="3"/>
  <c r="BU682" i="3"/>
  <c r="BU683" i="3"/>
  <c r="BU684" i="3"/>
  <c r="BU685" i="3"/>
  <c r="BU686" i="3"/>
  <c r="BU687" i="3"/>
  <c r="BU688" i="3"/>
  <c r="BU689" i="3"/>
  <c r="BU690" i="3"/>
  <c r="BU691" i="3"/>
  <c r="BU692" i="3"/>
  <c r="BU693" i="3"/>
  <c r="BU694" i="3"/>
  <c r="BU695" i="3"/>
  <c r="BU696" i="3"/>
  <c r="BU697" i="3"/>
  <c r="BU698" i="3"/>
  <c r="BU699" i="3"/>
  <c r="BU700" i="3"/>
  <c r="BU701" i="3"/>
  <c r="BU702" i="3"/>
  <c r="BU703" i="3"/>
  <c r="BU704" i="3"/>
  <c r="BU705" i="3"/>
  <c r="BU706" i="3"/>
  <c r="BU707" i="3"/>
  <c r="BU708" i="3"/>
  <c r="BU709" i="3"/>
  <c r="BU710" i="3"/>
  <c r="BU711" i="3"/>
  <c r="BU712" i="3"/>
  <c r="BU713" i="3"/>
  <c r="BU714" i="3"/>
  <c r="BU715" i="3"/>
  <c r="BU716" i="3"/>
  <c r="BU717" i="3"/>
  <c r="BU718" i="3"/>
  <c r="BU719" i="3"/>
  <c r="BU720" i="3"/>
  <c r="BU721" i="3"/>
  <c r="BU722" i="3"/>
  <c r="BU723" i="3"/>
  <c r="BU724" i="3"/>
  <c r="BU725" i="3"/>
  <c r="BU726" i="3"/>
  <c r="BU727" i="3"/>
  <c r="BU728" i="3"/>
  <c r="BU729" i="3"/>
  <c r="BU730" i="3"/>
  <c r="BU731" i="3"/>
  <c r="BU732" i="3"/>
  <c r="BU733" i="3"/>
  <c r="BU734" i="3"/>
  <c r="BU735" i="3"/>
  <c r="BU736" i="3"/>
  <c r="BU737" i="3"/>
  <c r="BU738" i="3"/>
  <c r="BU739" i="3"/>
  <c r="BU740" i="3"/>
  <c r="BU741" i="3"/>
  <c r="BU742" i="3"/>
  <c r="BU743" i="3"/>
  <c r="BU744" i="3"/>
  <c r="BU745" i="3"/>
  <c r="BU746" i="3"/>
  <c r="BU747" i="3"/>
  <c r="BU748" i="3"/>
  <c r="BU749" i="3"/>
  <c r="BU750" i="3"/>
  <c r="BU751" i="3"/>
  <c r="BU752" i="3"/>
  <c r="BU753" i="3"/>
  <c r="BU754" i="3"/>
  <c r="BU755" i="3"/>
  <c r="BU756" i="3"/>
  <c r="BU757" i="3"/>
  <c r="BU758" i="3"/>
  <c r="BU759" i="3"/>
  <c r="BU760" i="3"/>
  <c r="BU761" i="3"/>
  <c r="BU762" i="3"/>
  <c r="BU763" i="3"/>
  <c r="BU764" i="3"/>
  <c r="BU765" i="3"/>
  <c r="BU766" i="3"/>
  <c r="BU767" i="3"/>
  <c r="BU768" i="3"/>
  <c r="BU769" i="3"/>
  <c r="BU770" i="3"/>
  <c r="BU771" i="3"/>
  <c r="BU772" i="3"/>
  <c r="BU773" i="3"/>
  <c r="BU774" i="3"/>
  <c r="BU775" i="3"/>
  <c r="BU776" i="3"/>
  <c r="BU777" i="3"/>
  <c r="BU778" i="3"/>
  <c r="BU779" i="3"/>
  <c r="BU780" i="3"/>
  <c r="BU781" i="3"/>
  <c r="BU782" i="3"/>
  <c r="BU783" i="3"/>
  <c r="BU784" i="3"/>
  <c r="BU785" i="3"/>
  <c r="BU786" i="3"/>
  <c r="BU787" i="3"/>
  <c r="BU788" i="3"/>
  <c r="BU789" i="3"/>
  <c r="BU790" i="3"/>
  <c r="BU791" i="3"/>
  <c r="BU792" i="3"/>
  <c r="BU793" i="3"/>
  <c r="BU794" i="3"/>
  <c r="BU795" i="3"/>
  <c r="BU796" i="3"/>
  <c r="BU797" i="3"/>
  <c r="BU798" i="3"/>
  <c r="BU799" i="3"/>
  <c r="BU800" i="3"/>
  <c r="BU801" i="3"/>
  <c r="BU802" i="3"/>
  <c r="BU803" i="3"/>
  <c r="BU804" i="3"/>
  <c r="BU805" i="3"/>
  <c r="BU806" i="3"/>
  <c r="BU807" i="3"/>
  <c r="BU808" i="3"/>
  <c r="BU809" i="3"/>
  <c r="BU810" i="3"/>
  <c r="BU811" i="3"/>
  <c r="BU812" i="3"/>
  <c r="BU813" i="3"/>
  <c r="BU814" i="3"/>
  <c r="BU815" i="3"/>
  <c r="BU816" i="3"/>
  <c r="BU817" i="3"/>
  <c r="BU818" i="3"/>
  <c r="BU819" i="3"/>
  <c r="BU820" i="3"/>
  <c r="BU821" i="3"/>
  <c r="BU822" i="3"/>
  <c r="BU823" i="3"/>
  <c r="BU824" i="3"/>
  <c r="BU825" i="3"/>
  <c r="BU826" i="3"/>
  <c r="BU827" i="3"/>
  <c r="BU828" i="3"/>
  <c r="BU829" i="3"/>
  <c r="BU830" i="3"/>
  <c r="BU831" i="3"/>
  <c r="BU832" i="3"/>
  <c r="BU833" i="3"/>
  <c r="BU834" i="3"/>
  <c r="BU835" i="3"/>
  <c r="BU836" i="3"/>
  <c r="BU837" i="3"/>
  <c r="BU838" i="3"/>
  <c r="BU839" i="3"/>
  <c r="BU840" i="3"/>
  <c r="BU841" i="3"/>
  <c r="BU842" i="3"/>
  <c r="BU843" i="3"/>
  <c r="BU844" i="3"/>
  <c r="BU845" i="3"/>
  <c r="BU846" i="3"/>
  <c r="BU847" i="3"/>
  <c r="BU848" i="3"/>
  <c r="BU849" i="3"/>
  <c r="BU850" i="3"/>
  <c r="BU851" i="3"/>
  <c r="BU852" i="3"/>
  <c r="BU853" i="3"/>
  <c r="BU854" i="3"/>
  <c r="BU855" i="3"/>
  <c r="BU856" i="3"/>
  <c r="BU857" i="3"/>
  <c r="BU858" i="3"/>
  <c r="BU859" i="3"/>
  <c r="BU860" i="3"/>
  <c r="BU861" i="3"/>
  <c r="BU862" i="3"/>
  <c r="BU863" i="3"/>
  <c r="BU864" i="3"/>
  <c r="BU865" i="3"/>
  <c r="BU866" i="3"/>
  <c r="BU867" i="3"/>
  <c r="BU868" i="3"/>
  <c r="BU869" i="3"/>
  <c r="BU870" i="3"/>
  <c r="BU871" i="3"/>
  <c r="BU872" i="3"/>
  <c r="BU873" i="3"/>
  <c r="BU874" i="3"/>
  <c r="BU875" i="3"/>
  <c r="BU876" i="3"/>
  <c r="BU877" i="3"/>
  <c r="BU878" i="3"/>
  <c r="BU879" i="3"/>
  <c r="BU880" i="3"/>
  <c r="BU881" i="3"/>
  <c r="BU882" i="3"/>
  <c r="BU883" i="3"/>
  <c r="BU884" i="3"/>
  <c r="BU885" i="3"/>
  <c r="BU886" i="3"/>
  <c r="BU887" i="3"/>
  <c r="BU888" i="3"/>
  <c r="BU889" i="3"/>
  <c r="BU890" i="3"/>
  <c r="BU891" i="3"/>
  <c r="BU892" i="3"/>
  <c r="BU893" i="3"/>
  <c r="BU894" i="3"/>
  <c r="BU895" i="3"/>
  <c r="BU896" i="3"/>
  <c r="BU897" i="3"/>
  <c r="BU898" i="3"/>
  <c r="BU899" i="3"/>
  <c r="BU900" i="3"/>
  <c r="BU901" i="3"/>
  <c r="BU902" i="3"/>
  <c r="BU903" i="3"/>
  <c r="BU904" i="3"/>
  <c r="BU905" i="3"/>
  <c r="BU906" i="3"/>
  <c r="BU907" i="3"/>
  <c r="BU908" i="3"/>
  <c r="BU909" i="3"/>
  <c r="BU910" i="3"/>
  <c r="BU911" i="3"/>
  <c r="BU912" i="3"/>
  <c r="BU913" i="3"/>
  <c r="BU914" i="3"/>
  <c r="BU915" i="3"/>
  <c r="BU916" i="3"/>
  <c r="BU917" i="3"/>
  <c r="BU918" i="3"/>
  <c r="BU919" i="3"/>
  <c r="BU920" i="3"/>
  <c r="BU921" i="3"/>
  <c r="BU922" i="3"/>
  <c r="BU923" i="3"/>
  <c r="BU924" i="3"/>
  <c r="BU925" i="3"/>
  <c r="BU926" i="3"/>
  <c r="BU927" i="3"/>
  <c r="BU928" i="3"/>
  <c r="BU929" i="3"/>
  <c r="BU930" i="3"/>
  <c r="BU931" i="3"/>
  <c r="BU932" i="3"/>
  <c r="BU933" i="3"/>
  <c r="BU934" i="3"/>
  <c r="BU935" i="3"/>
  <c r="BU936" i="3"/>
  <c r="BU937" i="3"/>
  <c r="BU938" i="3"/>
  <c r="BU939" i="3"/>
  <c r="BU940" i="3"/>
  <c r="BU941" i="3"/>
  <c r="BU942" i="3"/>
  <c r="BU943" i="3"/>
  <c r="BU944" i="3"/>
  <c r="BU945" i="3"/>
  <c r="BU946" i="3"/>
  <c r="BU947" i="3"/>
  <c r="BU948" i="3"/>
  <c r="BU949" i="3"/>
  <c r="BU950" i="3"/>
  <c r="BU951" i="3"/>
  <c r="BU952" i="3"/>
  <c r="BU953" i="3"/>
  <c r="BU954" i="3"/>
  <c r="BU955" i="3"/>
  <c r="BU956" i="3"/>
  <c r="BU957" i="3"/>
  <c r="BU958" i="3"/>
  <c r="BU959" i="3"/>
  <c r="BU960" i="3"/>
  <c r="BU961" i="3"/>
  <c r="BU962" i="3"/>
  <c r="BU963" i="3"/>
  <c r="BU964" i="3"/>
  <c r="BU965" i="3"/>
  <c r="BU966" i="3"/>
  <c r="BU967" i="3"/>
  <c r="BU968" i="3"/>
  <c r="BU969" i="3"/>
  <c r="BU970" i="3"/>
  <c r="BU971" i="3"/>
  <c r="BU972" i="3"/>
  <c r="BU973" i="3"/>
  <c r="BU974" i="3"/>
  <c r="BU975" i="3"/>
  <c r="BU976" i="3"/>
  <c r="BU977" i="3"/>
  <c r="BU978" i="3"/>
  <c r="BU979" i="3"/>
  <c r="BU980" i="3"/>
  <c r="BU981" i="3"/>
  <c r="BU982" i="3"/>
  <c r="BU983" i="3"/>
  <c r="BU984" i="3"/>
  <c r="BU985" i="3"/>
  <c r="BU986" i="3"/>
  <c r="BU987" i="3"/>
  <c r="BU988" i="3"/>
  <c r="BU989" i="3"/>
  <c r="BU990" i="3"/>
  <c r="BU991" i="3"/>
  <c r="BU992" i="3"/>
  <c r="BU993" i="3"/>
  <c r="BU994" i="3"/>
  <c r="BU995" i="3"/>
  <c r="BU996" i="3"/>
  <c r="BU997" i="3"/>
  <c r="BU998" i="3"/>
  <c r="BU999" i="3"/>
  <c r="BU1000" i="3"/>
  <c r="BU1001" i="3"/>
  <c r="BU1002" i="3"/>
  <c r="BU1003" i="3"/>
  <c r="BU1004" i="3"/>
  <c r="BU1005" i="3"/>
  <c r="BU1006" i="3"/>
  <c r="BU1007" i="3"/>
  <c r="BU1008" i="3"/>
  <c r="BU1009" i="3"/>
  <c r="BU1010" i="3"/>
  <c r="BU1011" i="3"/>
  <c r="BU1012" i="3"/>
  <c r="BU1013" i="3"/>
  <c r="BU1014" i="3"/>
  <c r="BU1015" i="3"/>
  <c r="BU1016" i="3"/>
  <c r="BU1017" i="3"/>
  <c r="BU1018" i="3"/>
  <c r="BU1019" i="3"/>
  <c r="BU1020" i="3"/>
  <c r="BU1021" i="3"/>
  <c r="BU1022" i="3"/>
  <c r="BU1023" i="3"/>
  <c r="BU1024" i="3"/>
  <c r="BU1025" i="3"/>
  <c r="BU1026" i="3"/>
  <c r="BU1027" i="3"/>
  <c r="BU1028" i="3"/>
  <c r="BU1029" i="3"/>
  <c r="BU1030" i="3"/>
  <c r="BU1031" i="3"/>
  <c r="BU1032" i="3"/>
  <c r="BU1033" i="3"/>
  <c r="BU1034" i="3"/>
  <c r="BU1035" i="3"/>
  <c r="BU1036" i="3"/>
  <c r="BU1037" i="3"/>
  <c r="BU1038" i="3"/>
  <c r="BU1039" i="3"/>
  <c r="BU1040" i="3"/>
  <c r="BU1041" i="3"/>
  <c r="BU1042" i="3"/>
  <c r="BU1043" i="3"/>
  <c r="BU1044" i="3"/>
  <c r="BU1045" i="3"/>
  <c r="BU1046" i="3"/>
  <c r="BU1047" i="3"/>
  <c r="BU1048" i="3"/>
  <c r="BU1049" i="3"/>
  <c r="BU1050" i="3"/>
  <c r="BU1051" i="3"/>
  <c r="BU1052" i="3"/>
  <c r="BU1053" i="3"/>
  <c r="BU1054" i="3"/>
  <c r="BU1055" i="3"/>
  <c r="BU1056" i="3"/>
  <c r="BU1057" i="3"/>
  <c r="BU1058" i="3"/>
  <c r="BU1059" i="3"/>
  <c r="BU1060" i="3"/>
  <c r="BU1061" i="3"/>
  <c r="BU1062" i="3"/>
  <c r="BU1063" i="3"/>
  <c r="BU1064" i="3"/>
  <c r="BU1065" i="3"/>
  <c r="BU1066" i="3"/>
  <c r="BU1067" i="3"/>
  <c r="BU1068" i="3"/>
  <c r="BU1069" i="3"/>
  <c r="BU1070" i="3"/>
  <c r="BU1071" i="3"/>
  <c r="BU1072" i="3"/>
  <c r="BU1073" i="3"/>
  <c r="BU1074" i="3"/>
  <c r="BU1075" i="3"/>
  <c r="BU1076" i="3"/>
  <c r="BU1077" i="3"/>
  <c r="BU1078" i="3"/>
  <c r="BU1079" i="3"/>
  <c r="BU1080" i="3"/>
  <c r="BU1081" i="3"/>
  <c r="BU1082" i="3"/>
  <c r="BU1083" i="3"/>
  <c r="BU1084" i="3"/>
  <c r="BU1085" i="3"/>
  <c r="BU1086" i="3"/>
  <c r="BU1087" i="3"/>
  <c r="BU1088" i="3"/>
  <c r="BU1089" i="3"/>
  <c r="BU1090" i="3"/>
  <c r="BU1091" i="3"/>
  <c r="BU1092" i="3"/>
  <c r="BU1093" i="3"/>
  <c r="BU1094" i="3"/>
  <c r="BU1095" i="3"/>
  <c r="BU1096" i="3"/>
  <c r="BU1097" i="3"/>
  <c r="BU1098" i="3"/>
  <c r="BU1099" i="3"/>
  <c r="BU1100" i="3"/>
  <c r="BU1101" i="3"/>
  <c r="BU1102" i="3"/>
  <c r="BU1103" i="3"/>
  <c r="BU1104" i="3"/>
  <c r="BU1105" i="3"/>
  <c r="BM3" i="3"/>
  <c r="BM4" i="3"/>
  <c r="BM5" i="3"/>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67" i="3"/>
  <c r="BM68" i="3"/>
  <c r="BM69" i="3"/>
  <c r="BM70" i="3"/>
  <c r="BM71" i="3"/>
  <c r="BM72" i="3"/>
  <c r="BM73" i="3"/>
  <c r="BM74" i="3"/>
  <c r="BM75" i="3"/>
  <c r="BM76" i="3"/>
  <c r="BM77" i="3"/>
  <c r="BM78" i="3"/>
  <c r="BM79" i="3"/>
  <c r="BM80" i="3"/>
  <c r="BM81" i="3"/>
  <c r="BM82" i="3"/>
  <c r="BM83" i="3"/>
  <c r="BM84" i="3"/>
  <c r="BM85" i="3"/>
  <c r="BM86" i="3"/>
  <c r="BM87" i="3"/>
  <c r="BM88" i="3"/>
  <c r="BM89" i="3"/>
  <c r="BM90" i="3"/>
  <c r="BM91" i="3"/>
  <c r="BM92" i="3"/>
  <c r="BM93" i="3"/>
  <c r="BM94" i="3"/>
  <c r="BM95" i="3"/>
  <c r="BM96" i="3"/>
  <c r="BM97" i="3"/>
  <c r="BM98" i="3"/>
  <c r="BM99" i="3"/>
  <c r="BM100" i="3"/>
  <c r="BM101" i="3"/>
  <c r="BM102" i="3"/>
  <c r="BM103" i="3"/>
  <c r="BM104" i="3"/>
  <c r="BM105" i="3"/>
  <c r="BM106" i="3"/>
  <c r="BM107" i="3"/>
  <c r="BM108" i="3"/>
  <c r="BM109" i="3"/>
  <c r="BM110" i="3"/>
  <c r="BM111" i="3"/>
  <c r="BM112" i="3"/>
  <c r="BM113" i="3"/>
  <c r="BM114" i="3"/>
  <c r="BM115" i="3"/>
  <c r="BM116" i="3"/>
  <c r="BM117" i="3"/>
  <c r="BM118" i="3"/>
  <c r="BM119" i="3"/>
  <c r="BM120" i="3"/>
  <c r="BM121" i="3"/>
  <c r="BM122" i="3"/>
  <c r="BM123" i="3"/>
  <c r="BM124" i="3"/>
  <c r="BM125" i="3"/>
  <c r="BM126" i="3"/>
  <c r="BM127" i="3"/>
  <c r="BM128" i="3"/>
  <c r="BM129" i="3"/>
  <c r="BM130" i="3"/>
  <c r="BM131" i="3"/>
  <c r="BM132" i="3"/>
  <c r="BM133" i="3"/>
  <c r="BM134" i="3"/>
  <c r="BM135" i="3"/>
  <c r="BM136" i="3"/>
  <c r="BM137" i="3"/>
  <c r="BM138" i="3"/>
  <c r="BM139" i="3"/>
  <c r="BM140" i="3"/>
  <c r="BM141" i="3"/>
  <c r="BM142" i="3"/>
  <c r="BM143" i="3"/>
  <c r="BM144" i="3"/>
  <c r="BM145" i="3"/>
  <c r="BM146" i="3"/>
  <c r="BM147" i="3"/>
  <c r="BM148" i="3"/>
  <c r="BM149" i="3"/>
  <c r="BM150" i="3"/>
  <c r="BM151" i="3"/>
  <c r="BM152" i="3"/>
  <c r="BM153" i="3"/>
  <c r="BM154" i="3"/>
  <c r="BM155" i="3"/>
  <c r="BM156" i="3"/>
  <c r="BM157" i="3"/>
  <c r="BM158" i="3"/>
  <c r="BM159" i="3"/>
  <c r="BM160" i="3"/>
  <c r="BM161" i="3"/>
  <c r="BM162" i="3"/>
  <c r="BM163" i="3"/>
  <c r="BM164" i="3"/>
  <c r="BM165" i="3"/>
  <c r="BM166" i="3"/>
  <c r="BM167" i="3"/>
  <c r="BM168" i="3"/>
  <c r="BM169" i="3"/>
  <c r="BM170" i="3"/>
  <c r="BM171" i="3"/>
  <c r="BM172" i="3"/>
  <c r="BM173" i="3"/>
  <c r="BM174" i="3"/>
  <c r="BM175" i="3"/>
  <c r="BM176" i="3"/>
  <c r="BM177" i="3"/>
  <c r="BM178" i="3"/>
  <c r="BM179" i="3"/>
  <c r="BM180" i="3"/>
  <c r="BM181" i="3"/>
  <c r="BM182" i="3"/>
  <c r="BM183" i="3"/>
  <c r="BM184" i="3"/>
  <c r="BM185" i="3"/>
  <c r="BM186" i="3"/>
  <c r="BM187" i="3"/>
  <c r="BM188" i="3"/>
  <c r="BM189" i="3"/>
  <c r="BM190" i="3"/>
  <c r="BM191" i="3"/>
  <c r="BM192" i="3"/>
  <c r="BM193" i="3"/>
  <c r="BM194" i="3"/>
  <c r="BM195" i="3"/>
  <c r="BM196" i="3"/>
  <c r="BM197" i="3"/>
  <c r="BM198" i="3"/>
  <c r="BM199" i="3"/>
  <c r="BM200" i="3"/>
  <c r="BM201" i="3"/>
  <c r="BM202" i="3"/>
  <c r="BM203" i="3"/>
  <c r="BM204" i="3"/>
  <c r="BM205" i="3"/>
  <c r="BM206" i="3"/>
  <c r="BM207" i="3"/>
  <c r="BM208" i="3"/>
  <c r="BM209" i="3"/>
  <c r="BM210" i="3"/>
  <c r="BM211" i="3"/>
  <c r="BM212" i="3"/>
  <c r="BM213" i="3"/>
  <c r="BM214" i="3"/>
  <c r="BM215" i="3"/>
  <c r="BM216" i="3"/>
  <c r="BM217" i="3"/>
  <c r="BM218" i="3"/>
  <c r="BM219" i="3"/>
  <c r="BM220" i="3"/>
  <c r="BM221" i="3"/>
  <c r="BM222" i="3"/>
  <c r="BM223" i="3"/>
  <c r="BM224" i="3"/>
  <c r="BM225" i="3"/>
  <c r="BM226" i="3"/>
  <c r="BM227" i="3"/>
  <c r="BM228" i="3"/>
  <c r="BM229" i="3"/>
  <c r="BM230" i="3"/>
  <c r="BM231" i="3"/>
  <c r="BM232" i="3"/>
  <c r="BM233" i="3"/>
  <c r="BM234" i="3"/>
  <c r="BM235" i="3"/>
  <c r="BM236" i="3"/>
  <c r="BM237" i="3"/>
  <c r="BM238" i="3"/>
  <c r="BM239" i="3"/>
  <c r="BM240" i="3"/>
  <c r="BM241" i="3"/>
  <c r="BM242" i="3"/>
  <c r="BM243" i="3"/>
  <c r="BM244" i="3"/>
  <c r="BM245" i="3"/>
  <c r="BM246" i="3"/>
  <c r="BM247" i="3"/>
  <c r="BM248" i="3"/>
  <c r="BM249" i="3"/>
  <c r="BM250" i="3"/>
  <c r="BM251" i="3"/>
  <c r="BM252" i="3"/>
  <c r="BM253" i="3"/>
  <c r="BM254" i="3"/>
  <c r="BM255" i="3"/>
  <c r="BM256" i="3"/>
  <c r="BM257" i="3"/>
  <c r="BM258" i="3"/>
  <c r="BM259" i="3"/>
  <c r="BM260" i="3"/>
  <c r="BM261" i="3"/>
  <c r="BM262" i="3"/>
  <c r="BM263" i="3"/>
  <c r="BM264" i="3"/>
  <c r="BM265" i="3"/>
  <c r="BM266" i="3"/>
  <c r="BM267" i="3"/>
  <c r="BM268" i="3"/>
  <c r="BM269" i="3"/>
  <c r="BM270" i="3"/>
  <c r="BM271" i="3"/>
  <c r="BM272" i="3"/>
  <c r="BM273" i="3"/>
  <c r="BM274" i="3"/>
  <c r="BM275" i="3"/>
  <c r="BM276" i="3"/>
  <c r="BM277" i="3"/>
  <c r="BM278" i="3"/>
  <c r="BM279" i="3"/>
  <c r="BM280" i="3"/>
  <c r="BM281" i="3"/>
  <c r="BM282" i="3"/>
  <c r="BM283" i="3"/>
  <c r="BM284" i="3"/>
  <c r="BM285" i="3"/>
  <c r="BM286" i="3"/>
  <c r="BM287" i="3"/>
  <c r="BM288" i="3"/>
  <c r="BM289" i="3"/>
  <c r="BM290" i="3"/>
  <c r="BM291" i="3"/>
  <c r="BM292" i="3"/>
  <c r="BM293" i="3"/>
  <c r="BM294" i="3"/>
  <c r="BM295" i="3"/>
  <c r="BM296" i="3"/>
  <c r="BM297" i="3"/>
  <c r="BM298" i="3"/>
  <c r="BM299" i="3"/>
  <c r="BM300" i="3"/>
  <c r="BM301" i="3"/>
  <c r="BM302" i="3"/>
  <c r="BM303" i="3"/>
  <c r="BM304" i="3"/>
  <c r="BM305" i="3"/>
  <c r="BM306" i="3"/>
  <c r="BM307" i="3"/>
  <c r="BM308" i="3"/>
  <c r="BM309" i="3"/>
  <c r="BM310" i="3"/>
  <c r="BM311" i="3"/>
  <c r="BM312" i="3"/>
  <c r="BM313" i="3"/>
  <c r="BM314" i="3"/>
  <c r="BM315" i="3"/>
  <c r="BM316" i="3"/>
  <c r="BM317" i="3"/>
  <c r="BM318" i="3"/>
  <c r="BM319" i="3"/>
  <c r="BM320" i="3"/>
  <c r="BM321" i="3"/>
  <c r="BM322" i="3"/>
  <c r="BM323" i="3"/>
  <c r="BM324" i="3"/>
  <c r="BM325" i="3"/>
  <c r="BM326" i="3"/>
  <c r="BM327" i="3"/>
  <c r="BM328" i="3"/>
  <c r="BM329" i="3"/>
  <c r="BM330" i="3"/>
  <c r="BM331" i="3"/>
  <c r="BM332" i="3"/>
  <c r="BM333" i="3"/>
  <c r="BM334" i="3"/>
  <c r="BM335" i="3"/>
  <c r="BM336" i="3"/>
  <c r="BM337" i="3"/>
  <c r="BM338" i="3"/>
  <c r="BM339" i="3"/>
  <c r="BM340" i="3"/>
  <c r="BM341" i="3"/>
  <c r="BM342" i="3"/>
  <c r="BM343" i="3"/>
  <c r="BM344" i="3"/>
  <c r="BM345" i="3"/>
  <c r="BM346" i="3"/>
  <c r="BM347" i="3"/>
  <c r="BM348" i="3"/>
  <c r="BM349" i="3"/>
  <c r="BM350" i="3"/>
  <c r="BM351" i="3"/>
  <c r="BM352" i="3"/>
  <c r="BM353" i="3"/>
  <c r="BM354" i="3"/>
  <c r="BM355" i="3"/>
  <c r="BM356" i="3"/>
  <c r="BM357" i="3"/>
  <c r="BM358" i="3"/>
  <c r="BM359" i="3"/>
  <c r="BM360" i="3"/>
  <c r="BM361" i="3"/>
  <c r="BM362" i="3"/>
  <c r="BM363" i="3"/>
  <c r="BM364" i="3"/>
  <c r="BM365" i="3"/>
  <c r="BM366" i="3"/>
  <c r="BM367" i="3"/>
  <c r="BM368" i="3"/>
  <c r="BM369" i="3"/>
  <c r="BM370" i="3"/>
  <c r="BM371" i="3"/>
  <c r="BM372" i="3"/>
  <c r="BM373" i="3"/>
  <c r="BM374" i="3"/>
  <c r="BM375" i="3"/>
  <c r="BM376" i="3"/>
  <c r="BM377" i="3"/>
  <c r="BM378" i="3"/>
  <c r="BM379" i="3"/>
  <c r="BM380" i="3"/>
  <c r="BM381" i="3"/>
  <c r="BM382" i="3"/>
  <c r="BM383" i="3"/>
  <c r="BM384" i="3"/>
  <c r="BM385" i="3"/>
  <c r="BM386" i="3"/>
  <c r="BM387" i="3"/>
  <c r="BM388" i="3"/>
  <c r="BM389" i="3"/>
  <c r="BM390" i="3"/>
  <c r="BM391" i="3"/>
  <c r="BM392" i="3"/>
  <c r="BM393" i="3"/>
  <c r="BM394" i="3"/>
  <c r="BM395" i="3"/>
  <c r="BM396" i="3"/>
  <c r="BM397" i="3"/>
  <c r="BM398" i="3"/>
  <c r="BM399" i="3"/>
  <c r="BM400" i="3"/>
  <c r="BM401" i="3"/>
  <c r="BM402" i="3"/>
  <c r="BM403" i="3"/>
  <c r="BM404" i="3"/>
  <c r="BM405" i="3"/>
  <c r="BM406" i="3"/>
  <c r="BM407" i="3"/>
  <c r="BM408" i="3"/>
  <c r="BM409" i="3"/>
  <c r="BM410" i="3"/>
  <c r="BM411" i="3"/>
  <c r="BM412" i="3"/>
  <c r="BM413" i="3"/>
  <c r="BM414" i="3"/>
  <c r="BM415" i="3"/>
  <c r="BM416" i="3"/>
  <c r="BM417" i="3"/>
  <c r="BM418" i="3"/>
  <c r="BM419" i="3"/>
  <c r="BM420" i="3"/>
  <c r="BM421" i="3"/>
  <c r="BM422" i="3"/>
  <c r="BM423" i="3"/>
  <c r="BM424" i="3"/>
  <c r="BM425" i="3"/>
  <c r="BM426" i="3"/>
  <c r="BM427" i="3"/>
  <c r="BM428" i="3"/>
  <c r="BM429" i="3"/>
  <c r="BM430" i="3"/>
  <c r="BM431" i="3"/>
  <c r="BM432" i="3"/>
  <c r="BM433" i="3"/>
  <c r="BM434" i="3"/>
  <c r="BM435" i="3"/>
  <c r="BM436" i="3"/>
  <c r="BM437" i="3"/>
  <c r="BM438" i="3"/>
  <c r="BM439" i="3"/>
  <c r="BM440" i="3"/>
  <c r="BM441" i="3"/>
  <c r="BM442" i="3"/>
  <c r="BM443" i="3"/>
  <c r="BM444" i="3"/>
  <c r="BM445" i="3"/>
  <c r="BM446" i="3"/>
  <c r="BM447" i="3"/>
  <c r="BM448" i="3"/>
  <c r="BM449" i="3"/>
  <c r="BM450" i="3"/>
  <c r="BM451" i="3"/>
  <c r="BM452" i="3"/>
  <c r="BM453" i="3"/>
  <c r="BM454" i="3"/>
  <c r="BM455" i="3"/>
  <c r="BM456" i="3"/>
  <c r="BM457" i="3"/>
  <c r="BM458" i="3"/>
  <c r="BM459" i="3"/>
  <c r="BM460" i="3"/>
  <c r="BM461" i="3"/>
  <c r="BM462" i="3"/>
  <c r="BM463" i="3"/>
  <c r="BM464" i="3"/>
  <c r="BM465" i="3"/>
  <c r="BM466" i="3"/>
  <c r="BM467" i="3"/>
  <c r="BM468" i="3"/>
  <c r="BM469" i="3"/>
  <c r="BM470" i="3"/>
  <c r="BM471" i="3"/>
  <c r="BM472" i="3"/>
  <c r="BM473" i="3"/>
  <c r="BM474" i="3"/>
  <c r="BM475" i="3"/>
  <c r="BM476" i="3"/>
  <c r="BM477" i="3"/>
  <c r="BM478" i="3"/>
  <c r="BM479" i="3"/>
  <c r="BM480" i="3"/>
  <c r="BM481" i="3"/>
  <c r="BM482" i="3"/>
  <c r="BM483" i="3"/>
  <c r="BM484" i="3"/>
  <c r="BM485" i="3"/>
  <c r="BM486" i="3"/>
  <c r="BM487" i="3"/>
  <c r="BM488" i="3"/>
  <c r="BM489" i="3"/>
  <c r="BM490" i="3"/>
  <c r="BM491" i="3"/>
  <c r="BM492" i="3"/>
  <c r="BM493" i="3"/>
  <c r="BM494" i="3"/>
  <c r="BM495" i="3"/>
  <c r="BM496" i="3"/>
  <c r="BM497" i="3"/>
  <c r="BM498" i="3"/>
  <c r="BM499" i="3"/>
  <c r="BM500" i="3"/>
  <c r="BM501" i="3"/>
  <c r="BM502" i="3"/>
  <c r="BM503" i="3"/>
  <c r="BM504" i="3"/>
  <c r="BM505" i="3"/>
  <c r="BM506" i="3"/>
  <c r="BM507" i="3"/>
  <c r="BM508" i="3"/>
  <c r="BM509" i="3"/>
  <c r="BM510" i="3"/>
  <c r="BM511" i="3"/>
  <c r="BM512" i="3"/>
  <c r="BM513" i="3"/>
  <c r="BM514" i="3"/>
  <c r="BM515" i="3"/>
  <c r="BM516" i="3"/>
  <c r="BM517" i="3"/>
  <c r="BM518" i="3"/>
  <c r="BM519" i="3"/>
  <c r="BM520" i="3"/>
  <c r="BM521" i="3"/>
  <c r="BM522" i="3"/>
  <c r="BM523" i="3"/>
  <c r="BM524" i="3"/>
  <c r="BM525" i="3"/>
  <c r="BM526" i="3"/>
  <c r="BM527" i="3"/>
  <c r="BM528" i="3"/>
  <c r="BM529" i="3"/>
  <c r="BM530" i="3"/>
  <c r="BM531" i="3"/>
  <c r="BM532" i="3"/>
  <c r="BM533" i="3"/>
  <c r="BM534" i="3"/>
  <c r="BM535" i="3"/>
  <c r="BM536" i="3"/>
  <c r="BM537" i="3"/>
  <c r="BM538" i="3"/>
  <c r="BM539" i="3"/>
  <c r="BM540" i="3"/>
  <c r="BM541" i="3"/>
  <c r="BM542" i="3"/>
  <c r="BM543" i="3"/>
  <c r="BM544" i="3"/>
  <c r="BM545" i="3"/>
  <c r="BM546" i="3"/>
  <c r="BM547" i="3"/>
  <c r="BM548" i="3"/>
  <c r="BM549" i="3"/>
  <c r="BM550" i="3"/>
  <c r="BM551" i="3"/>
  <c r="BM552" i="3"/>
  <c r="BM553" i="3"/>
  <c r="BM554" i="3"/>
  <c r="BM555" i="3"/>
  <c r="BM556" i="3"/>
  <c r="BM557" i="3"/>
  <c r="BM558" i="3"/>
  <c r="BM559" i="3"/>
  <c r="BM560" i="3"/>
  <c r="BM561" i="3"/>
  <c r="BM562" i="3"/>
  <c r="BM563" i="3"/>
  <c r="BM564" i="3"/>
  <c r="BM565" i="3"/>
  <c r="BM566" i="3"/>
  <c r="BM567" i="3"/>
  <c r="BM568" i="3"/>
  <c r="BM569" i="3"/>
  <c r="BM570" i="3"/>
  <c r="BM571" i="3"/>
  <c r="BM572" i="3"/>
  <c r="BM573" i="3"/>
  <c r="BM574" i="3"/>
  <c r="BM575" i="3"/>
  <c r="BM576" i="3"/>
  <c r="BM577" i="3"/>
  <c r="BM578" i="3"/>
  <c r="BM579" i="3"/>
  <c r="BM580" i="3"/>
  <c r="BM581" i="3"/>
  <c r="BM582" i="3"/>
  <c r="BM583" i="3"/>
  <c r="BM584" i="3"/>
  <c r="BM585" i="3"/>
  <c r="BM586" i="3"/>
  <c r="BM587" i="3"/>
  <c r="BM588" i="3"/>
  <c r="BM589" i="3"/>
  <c r="BM590" i="3"/>
  <c r="BM591" i="3"/>
  <c r="BM592" i="3"/>
  <c r="BM593" i="3"/>
  <c r="BM594" i="3"/>
  <c r="BM595" i="3"/>
  <c r="BM596" i="3"/>
  <c r="BM597" i="3"/>
  <c r="BM598" i="3"/>
  <c r="BM599" i="3"/>
  <c r="BM600" i="3"/>
  <c r="BM601" i="3"/>
  <c r="BM602" i="3"/>
  <c r="BM603" i="3"/>
  <c r="BM604" i="3"/>
  <c r="BM605" i="3"/>
  <c r="BM606" i="3"/>
  <c r="BM607" i="3"/>
  <c r="BM608" i="3"/>
  <c r="BM609" i="3"/>
  <c r="BM610" i="3"/>
  <c r="BM611" i="3"/>
  <c r="BM612" i="3"/>
  <c r="BM613" i="3"/>
  <c r="BM614" i="3"/>
  <c r="BM615" i="3"/>
  <c r="BM616" i="3"/>
  <c r="BM617" i="3"/>
  <c r="BM618" i="3"/>
  <c r="BM619" i="3"/>
  <c r="BM620" i="3"/>
  <c r="BM621" i="3"/>
  <c r="BM622" i="3"/>
  <c r="BM623" i="3"/>
  <c r="BM624" i="3"/>
  <c r="BM625" i="3"/>
  <c r="BM626" i="3"/>
  <c r="BM627" i="3"/>
  <c r="BM628" i="3"/>
  <c r="BM629" i="3"/>
  <c r="BM630" i="3"/>
  <c r="BM631" i="3"/>
  <c r="BM632" i="3"/>
  <c r="BM633" i="3"/>
  <c r="BM634" i="3"/>
  <c r="BM635" i="3"/>
  <c r="BM636" i="3"/>
  <c r="BM637" i="3"/>
  <c r="BM638" i="3"/>
  <c r="BM639" i="3"/>
  <c r="BM640" i="3"/>
  <c r="BM641" i="3"/>
  <c r="BM642" i="3"/>
  <c r="BM643" i="3"/>
  <c r="BM644" i="3"/>
  <c r="BM645" i="3"/>
  <c r="BM646" i="3"/>
  <c r="BM647" i="3"/>
  <c r="BM648" i="3"/>
  <c r="BM649" i="3"/>
  <c r="BM650" i="3"/>
  <c r="BM651" i="3"/>
  <c r="BM652" i="3"/>
  <c r="BM653" i="3"/>
  <c r="BM654" i="3"/>
  <c r="BM655" i="3"/>
  <c r="BM656" i="3"/>
  <c r="BM657" i="3"/>
  <c r="BM658" i="3"/>
  <c r="BM659" i="3"/>
  <c r="BM660" i="3"/>
  <c r="BM661" i="3"/>
  <c r="BM662" i="3"/>
  <c r="BM663" i="3"/>
  <c r="BM664" i="3"/>
  <c r="BM665" i="3"/>
  <c r="BM666" i="3"/>
  <c r="BM667" i="3"/>
  <c r="BM668" i="3"/>
  <c r="BM669" i="3"/>
  <c r="BM670" i="3"/>
  <c r="BM671" i="3"/>
  <c r="BM672" i="3"/>
  <c r="BM673" i="3"/>
  <c r="BM674" i="3"/>
  <c r="BM675" i="3"/>
  <c r="BM676" i="3"/>
  <c r="BM677" i="3"/>
  <c r="BM678" i="3"/>
  <c r="BM679" i="3"/>
  <c r="BM680" i="3"/>
  <c r="BM681" i="3"/>
  <c r="BM682" i="3"/>
  <c r="BM683" i="3"/>
  <c r="BM684" i="3"/>
  <c r="BM685" i="3"/>
  <c r="BM686" i="3"/>
  <c r="BM687" i="3"/>
  <c r="BM688" i="3"/>
  <c r="BM689" i="3"/>
  <c r="BM690" i="3"/>
  <c r="BM691" i="3"/>
  <c r="BM692" i="3"/>
  <c r="BM693" i="3"/>
  <c r="BM694" i="3"/>
  <c r="BM695" i="3"/>
  <c r="BM696" i="3"/>
  <c r="BM697" i="3"/>
  <c r="BM698" i="3"/>
  <c r="BM699" i="3"/>
  <c r="BM700" i="3"/>
  <c r="BM701" i="3"/>
  <c r="BM702" i="3"/>
  <c r="BM703" i="3"/>
  <c r="BM704" i="3"/>
  <c r="BM705" i="3"/>
  <c r="BM706" i="3"/>
  <c r="BM707" i="3"/>
  <c r="BM708" i="3"/>
  <c r="BM709" i="3"/>
  <c r="BM710" i="3"/>
  <c r="BM711" i="3"/>
  <c r="BM712" i="3"/>
  <c r="BM713" i="3"/>
  <c r="BM714" i="3"/>
  <c r="BM715" i="3"/>
  <c r="BM716" i="3"/>
  <c r="BM717" i="3"/>
  <c r="BM718" i="3"/>
  <c r="BM719" i="3"/>
  <c r="BM720" i="3"/>
  <c r="BM721" i="3"/>
  <c r="BM722" i="3"/>
  <c r="BM723" i="3"/>
  <c r="BM724" i="3"/>
  <c r="BM725" i="3"/>
  <c r="BM726" i="3"/>
  <c r="BM727" i="3"/>
  <c r="BM728" i="3"/>
  <c r="BM729" i="3"/>
  <c r="BM730" i="3"/>
  <c r="BM731" i="3"/>
  <c r="BM732" i="3"/>
  <c r="BM733" i="3"/>
  <c r="BM734" i="3"/>
  <c r="BM735" i="3"/>
  <c r="BM736" i="3"/>
  <c r="BM737" i="3"/>
  <c r="BM738" i="3"/>
  <c r="BM739" i="3"/>
  <c r="BM740" i="3"/>
  <c r="BM741" i="3"/>
  <c r="BM742" i="3"/>
  <c r="BM743" i="3"/>
  <c r="BM744" i="3"/>
  <c r="BM745" i="3"/>
  <c r="BM746" i="3"/>
  <c r="BM747" i="3"/>
  <c r="BM748" i="3"/>
  <c r="BM749" i="3"/>
  <c r="BM750" i="3"/>
  <c r="BM751" i="3"/>
  <c r="BM752" i="3"/>
  <c r="BM753" i="3"/>
  <c r="BM754" i="3"/>
  <c r="BM755" i="3"/>
  <c r="BM756" i="3"/>
  <c r="BM757" i="3"/>
  <c r="BM758" i="3"/>
  <c r="BM759" i="3"/>
  <c r="BM760" i="3"/>
  <c r="BM761" i="3"/>
  <c r="BM762" i="3"/>
  <c r="BM763" i="3"/>
  <c r="BM764" i="3"/>
  <c r="BM765" i="3"/>
  <c r="BM766" i="3"/>
  <c r="BM767" i="3"/>
  <c r="BM768" i="3"/>
  <c r="BM769" i="3"/>
  <c r="BM770" i="3"/>
  <c r="BM771" i="3"/>
  <c r="BM772" i="3"/>
  <c r="BM773" i="3"/>
  <c r="BM774" i="3"/>
  <c r="BM775" i="3"/>
  <c r="BM776" i="3"/>
  <c r="BM777" i="3"/>
  <c r="BM778" i="3"/>
  <c r="BM779" i="3"/>
  <c r="BM780" i="3"/>
  <c r="BM781" i="3"/>
  <c r="BM782" i="3"/>
  <c r="BM783" i="3"/>
  <c r="BM784" i="3"/>
  <c r="BM785" i="3"/>
  <c r="BM786" i="3"/>
  <c r="BM787" i="3"/>
  <c r="BM788" i="3"/>
  <c r="BM789" i="3"/>
  <c r="BM790" i="3"/>
  <c r="BM791" i="3"/>
  <c r="BM792" i="3"/>
  <c r="BM793" i="3"/>
  <c r="BM794" i="3"/>
  <c r="BM795" i="3"/>
  <c r="BM796" i="3"/>
  <c r="BM797" i="3"/>
  <c r="BM798" i="3"/>
  <c r="BM799" i="3"/>
  <c r="BM800" i="3"/>
  <c r="BM801" i="3"/>
  <c r="BM802" i="3"/>
  <c r="BM803" i="3"/>
  <c r="BM804" i="3"/>
  <c r="BM805" i="3"/>
  <c r="BM806" i="3"/>
  <c r="BM807" i="3"/>
  <c r="BM808" i="3"/>
  <c r="BM809" i="3"/>
  <c r="BM810" i="3"/>
  <c r="BM811" i="3"/>
  <c r="BM812" i="3"/>
  <c r="BM813" i="3"/>
  <c r="BM814" i="3"/>
  <c r="BM815" i="3"/>
  <c r="BM816" i="3"/>
  <c r="BM817" i="3"/>
  <c r="BM818" i="3"/>
  <c r="BM819" i="3"/>
  <c r="BM820" i="3"/>
  <c r="BM821" i="3"/>
  <c r="BM822" i="3"/>
  <c r="BM823" i="3"/>
  <c r="BM824" i="3"/>
  <c r="BM825" i="3"/>
  <c r="BM826" i="3"/>
  <c r="BM827" i="3"/>
  <c r="BM828" i="3"/>
  <c r="BM829" i="3"/>
  <c r="BM830" i="3"/>
  <c r="BM831" i="3"/>
  <c r="BM832" i="3"/>
  <c r="BM833" i="3"/>
  <c r="BM834" i="3"/>
  <c r="BM835" i="3"/>
  <c r="BM836" i="3"/>
  <c r="BM837" i="3"/>
  <c r="BM838" i="3"/>
  <c r="BM839" i="3"/>
  <c r="BM840" i="3"/>
  <c r="BM841" i="3"/>
  <c r="BM842" i="3"/>
  <c r="BM843" i="3"/>
  <c r="BM844" i="3"/>
  <c r="BM845" i="3"/>
  <c r="BM846" i="3"/>
  <c r="BM847" i="3"/>
  <c r="BM848" i="3"/>
  <c r="BM849" i="3"/>
  <c r="BM850" i="3"/>
  <c r="BM851" i="3"/>
  <c r="BM852" i="3"/>
  <c r="BM853" i="3"/>
  <c r="BM854" i="3"/>
  <c r="BM855" i="3"/>
  <c r="BM856" i="3"/>
  <c r="BM857" i="3"/>
  <c r="BM858" i="3"/>
  <c r="BM859" i="3"/>
  <c r="BM860" i="3"/>
  <c r="BM861" i="3"/>
  <c r="BM862" i="3"/>
  <c r="BM863" i="3"/>
  <c r="BM864" i="3"/>
  <c r="BM865" i="3"/>
  <c r="BM866" i="3"/>
  <c r="BM867" i="3"/>
  <c r="BM868" i="3"/>
  <c r="BM869" i="3"/>
  <c r="BM870" i="3"/>
  <c r="BM871" i="3"/>
  <c r="BM872" i="3"/>
  <c r="BM873" i="3"/>
  <c r="BM874" i="3"/>
  <c r="BM875" i="3"/>
  <c r="BM876" i="3"/>
  <c r="BM877" i="3"/>
  <c r="BM878" i="3"/>
  <c r="BM879" i="3"/>
  <c r="BM880" i="3"/>
  <c r="BM881" i="3"/>
  <c r="BM882" i="3"/>
  <c r="BM883" i="3"/>
  <c r="BM884" i="3"/>
  <c r="BM885" i="3"/>
  <c r="BM886" i="3"/>
  <c r="BM887" i="3"/>
  <c r="BM888" i="3"/>
  <c r="BM889" i="3"/>
  <c r="BM890" i="3"/>
  <c r="BM891" i="3"/>
  <c r="BM892" i="3"/>
  <c r="BM893" i="3"/>
  <c r="BM894" i="3"/>
  <c r="BM895" i="3"/>
  <c r="BM896" i="3"/>
  <c r="BM897" i="3"/>
  <c r="BM898" i="3"/>
  <c r="BM899" i="3"/>
  <c r="BM900" i="3"/>
  <c r="BM901" i="3"/>
  <c r="BM902" i="3"/>
  <c r="BM903" i="3"/>
  <c r="BM904" i="3"/>
  <c r="BM905" i="3"/>
  <c r="BM906" i="3"/>
  <c r="BM907" i="3"/>
  <c r="BM908" i="3"/>
  <c r="BM909" i="3"/>
  <c r="BM910" i="3"/>
  <c r="BM911" i="3"/>
  <c r="BM912" i="3"/>
  <c r="BM913" i="3"/>
  <c r="BM914" i="3"/>
  <c r="BM915" i="3"/>
  <c r="BM916" i="3"/>
  <c r="BM917" i="3"/>
  <c r="BM918" i="3"/>
  <c r="BM919" i="3"/>
  <c r="BM920" i="3"/>
  <c r="BM921" i="3"/>
  <c r="BM922" i="3"/>
  <c r="BM923" i="3"/>
  <c r="BM924" i="3"/>
  <c r="BM925" i="3"/>
  <c r="BM926" i="3"/>
  <c r="BM927" i="3"/>
  <c r="BM928" i="3"/>
  <c r="BM929" i="3"/>
  <c r="BM930" i="3"/>
  <c r="BM931" i="3"/>
  <c r="BM932" i="3"/>
  <c r="BM933" i="3"/>
  <c r="BM934" i="3"/>
  <c r="BM935" i="3"/>
  <c r="BM936" i="3"/>
  <c r="BM937" i="3"/>
  <c r="BM938" i="3"/>
  <c r="BM939" i="3"/>
  <c r="BM940" i="3"/>
  <c r="BM941" i="3"/>
  <c r="BM942" i="3"/>
  <c r="BM943" i="3"/>
  <c r="BM944" i="3"/>
  <c r="BM945" i="3"/>
  <c r="BM946" i="3"/>
  <c r="BM947" i="3"/>
  <c r="BM948" i="3"/>
  <c r="BM949" i="3"/>
  <c r="BM950" i="3"/>
  <c r="BM951" i="3"/>
  <c r="BM952" i="3"/>
  <c r="BM953" i="3"/>
  <c r="BM954" i="3"/>
  <c r="BM955" i="3"/>
  <c r="BM956" i="3"/>
  <c r="BM957" i="3"/>
  <c r="BM958" i="3"/>
  <c r="BM959" i="3"/>
  <c r="BM960" i="3"/>
  <c r="BM961" i="3"/>
  <c r="BM962" i="3"/>
  <c r="BM963" i="3"/>
  <c r="BM964" i="3"/>
  <c r="BM965" i="3"/>
  <c r="BM966" i="3"/>
  <c r="BM967" i="3"/>
  <c r="BM968" i="3"/>
  <c r="BM969" i="3"/>
  <c r="BM970" i="3"/>
  <c r="BM971" i="3"/>
  <c r="BM972" i="3"/>
  <c r="BM973" i="3"/>
  <c r="BM974" i="3"/>
  <c r="BM975" i="3"/>
  <c r="BM976" i="3"/>
  <c r="BM977" i="3"/>
  <c r="BM978" i="3"/>
  <c r="BM979" i="3"/>
  <c r="BM980" i="3"/>
  <c r="BM981" i="3"/>
  <c r="BM982" i="3"/>
  <c r="BM983" i="3"/>
  <c r="BM984" i="3"/>
  <c r="BM985" i="3"/>
  <c r="BM986" i="3"/>
  <c r="BM987" i="3"/>
  <c r="BM988" i="3"/>
  <c r="BM989" i="3"/>
  <c r="BM990" i="3"/>
  <c r="BM991" i="3"/>
  <c r="BM992" i="3"/>
  <c r="BM993" i="3"/>
  <c r="BM994" i="3"/>
  <c r="BM995" i="3"/>
  <c r="BM996" i="3"/>
  <c r="BM997" i="3"/>
  <c r="BM998" i="3"/>
  <c r="BM999" i="3"/>
  <c r="BM1000" i="3"/>
  <c r="BM1001" i="3"/>
  <c r="BM1002" i="3"/>
  <c r="BM1003" i="3"/>
  <c r="BM1004" i="3"/>
  <c r="BM1005" i="3"/>
  <c r="BM1006" i="3"/>
  <c r="BM1007" i="3"/>
  <c r="BM1008" i="3"/>
  <c r="BM1009" i="3"/>
  <c r="BM1010" i="3"/>
  <c r="BM1011" i="3"/>
  <c r="BM1012" i="3"/>
  <c r="BM1013" i="3"/>
  <c r="BM1014" i="3"/>
  <c r="BM1015" i="3"/>
  <c r="BM1016" i="3"/>
  <c r="BM1017" i="3"/>
  <c r="BM1018" i="3"/>
  <c r="BM1019" i="3"/>
  <c r="BM1020" i="3"/>
  <c r="BM1021" i="3"/>
  <c r="BM1022" i="3"/>
  <c r="BM1023" i="3"/>
  <c r="BM1024" i="3"/>
  <c r="BM1025" i="3"/>
  <c r="BM1026" i="3"/>
  <c r="BM1027" i="3"/>
  <c r="BM1028" i="3"/>
  <c r="BM1029" i="3"/>
  <c r="BM1030" i="3"/>
  <c r="BM1031" i="3"/>
  <c r="BM1032" i="3"/>
  <c r="BM1033" i="3"/>
  <c r="BM1034" i="3"/>
  <c r="BM1035" i="3"/>
  <c r="BM1036" i="3"/>
  <c r="BM1037" i="3"/>
  <c r="BM1038" i="3"/>
  <c r="BM1039" i="3"/>
  <c r="BM1040" i="3"/>
  <c r="BM1041" i="3"/>
  <c r="BM1042" i="3"/>
  <c r="BM1043" i="3"/>
  <c r="BM1044" i="3"/>
  <c r="BM1045" i="3"/>
  <c r="BM1046" i="3"/>
  <c r="BM1047" i="3"/>
  <c r="BM1048" i="3"/>
  <c r="BM1049" i="3"/>
  <c r="BM1050" i="3"/>
  <c r="BM1051" i="3"/>
  <c r="BM1052" i="3"/>
  <c r="BM1053" i="3"/>
  <c r="BM1054" i="3"/>
  <c r="BM1055" i="3"/>
  <c r="BM1056" i="3"/>
  <c r="BM1057" i="3"/>
  <c r="BM1058" i="3"/>
  <c r="BM1059" i="3"/>
  <c r="BM1060" i="3"/>
  <c r="BM1061" i="3"/>
  <c r="BM1062" i="3"/>
  <c r="BM1063" i="3"/>
  <c r="BM1064" i="3"/>
  <c r="BM1065" i="3"/>
  <c r="BM1066" i="3"/>
  <c r="BM1067" i="3"/>
  <c r="BM1068" i="3"/>
  <c r="BM1069" i="3"/>
  <c r="BM1070" i="3"/>
  <c r="BM1071" i="3"/>
  <c r="BM1072" i="3"/>
  <c r="BM1073" i="3"/>
  <c r="BM1074" i="3"/>
  <c r="BM1075" i="3"/>
  <c r="BM1076" i="3"/>
  <c r="BM1077" i="3"/>
  <c r="BM1078" i="3"/>
  <c r="BM1079" i="3"/>
  <c r="BM1080" i="3"/>
  <c r="BM1081" i="3"/>
  <c r="BM1082" i="3"/>
  <c r="BM1083" i="3"/>
  <c r="BM1084" i="3"/>
  <c r="BM1085" i="3"/>
  <c r="BM1086" i="3"/>
  <c r="BM1087" i="3"/>
  <c r="BM1088" i="3"/>
  <c r="BM1089" i="3"/>
  <c r="BM1090" i="3"/>
  <c r="BM1091" i="3"/>
  <c r="BM1092" i="3"/>
  <c r="BM1093" i="3"/>
  <c r="BM1094" i="3"/>
  <c r="BM1095" i="3"/>
  <c r="BM1096" i="3"/>
  <c r="BM1097" i="3"/>
  <c r="BM1098" i="3"/>
  <c r="BM1099" i="3"/>
  <c r="BM1100" i="3"/>
  <c r="BM1101" i="3"/>
  <c r="BM1102" i="3"/>
  <c r="BM1103" i="3"/>
  <c r="BM1104" i="3"/>
  <c r="BM1105" i="3"/>
  <c r="BE3" i="3"/>
  <c r="BE4" i="3"/>
  <c r="BE5" i="3"/>
  <c r="BE6" i="3"/>
  <c r="BE7" i="3"/>
  <c r="BE8" i="3"/>
  <c r="BE9" i="3"/>
  <c r="BE10" i="3"/>
  <c r="BE11" i="3"/>
  <c r="BE12" i="3"/>
  <c r="BE13" i="3"/>
  <c r="BE14" i="3"/>
  <c r="BE15" i="3"/>
  <c r="BE16" i="3"/>
  <c r="BE17" i="3"/>
  <c r="BE18" i="3"/>
  <c r="BE19" i="3"/>
  <c r="BE20" i="3"/>
  <c r="BE21" i="3"/>
  <c r="BE22" i="3"/>
  <c r="BE23" i="3"/>
  <c r="BE24" i="3"/>
  <c r="BE25" i="3"/>
  <c r="BE26" i="3"/>
  <c r="BE27" i="3"/>
  <c r="BE28" i="3"/>
  <c r="BE29" i="3"/>
  <c r="BE30" i="3"/>
  <c r="BE31" i="3"/>
  <c r="BE32" i="3"/>
  <c r="BE33" i="3"/>
  <c r="BE34" i="3"/>
  <c r="BE35" i="3"/>
  <c r="BE36" i="3"/>
  <c r="BE37" i="3"/>
  <c r="BE38" i="3"/>
  <c r="BE39" i="3"/>
  <c r="BE40" i="3"/>
  <c r="BE41" i="3"/>
  <c r="BE42" i="3"/>
  <c r="BE43" i="3"/>
  <c r="BE44" i="3"/>
  <c r="BE45" i="3"/>
  <c r="BE46" i="3"/>
  <c r="BE47" i="3"/>
  <c r="BE48" i="3"/>
  <c r="BE49" i="3"/>
  <c r="BE50" i="3"/>
  <c r="BE51" i="3"/>
  <c r="BE52" i="3"/>
  <c r="BE53" i="3"/>
  <c r="BE54" i="3"/>
  <c r="BE55" i="3"/>
  <c r="BE56" i="3"/>
  <c r="BE57" i="3"/>
  <c r="BE58" i="3"/>
  <c r="BE59" i="3"/>
  <c r="BE60" i="3"/>
  <c r="BE61" i="3"/>
  <c r="BE62" i="3"/>
  <c r="BE63" i="3"/>
  <c r="BE64" i="3"/>
  <c r="BE65" i="3"/>
  <c r="BE66" i="3"/>
  <c r="BE67" i="3"/>
  <c r="BE68" i="3"/>
  <c r="BE69" i="3"/>
  <c r="BE70" i="3"/>
  <c r="BE71" i="3"/>
  <c r="BE72" i="3"/>
  <c r="BE73" i="3"/>
  <c r="BE74" i="3"/>
  <c r="BE75" i="3"/>
  <c r="BE76" i="3"/>
  <c r="BE77" i="3"/>
  <c r="BE78" i="3"/>
  <c r="BE79" i="3"/>
  <c r="BE80" i="3"/>
  <c r="BE81" i="3"/>
  <c r="BE82" i="3"/>
  <c r="BE83" i="3"/>
  <c r="BE84" i="3"/>
  <c r="BE85" i="3"/>
  <c r="BE86" i="3"/>
  <c r="BE87" i="3"/>
  <c r="BE88" i="3"/>
  <c r="BE89" i="3"/>
  <c r="BE90" i="3"/>
  <c r="BE91" i="3"/>
  <c r="BE92" i="3"/>
  <c r="BE93" i="3"/>
  <c r="BE94" i="3"/>
  <c r="BE95" i="3"/>
  <c r="BE96" i="3"/>
  <c r="BE97" i="3"/>
  <c r="BE98" i="3"/>
  <c r="BE99" i="3"/>
  <c r="BE100" i="3"/>
  <c r="BE101" i="3"/>
  <c r="BE102" i="3"/>
  <c r="BE103" i="3"/>
  <c r="BE104" i="3"/>
  <c r="BE105" i="3"/>
  <c r="BE106" i="3"/>
  <c r="BE107" i="3"/>
  <c r="BE108" i="3"/>
  <c r="BE109" i="3"/>
  <c r="BE110" i="3"/>
  <c r="BE111" i="3"/>
  <c r="BE112" i="3"/>
  <c r="BE113" i="3"/>
  <c r="BE114" i="3"/>
  <c r="BE115" i="3"/>
  <c r="BE116" i="3"/>
  <c r="BE117" i="3"/>
  <c r="BE118" i="3"/>
  <c r="BE119" i="3"/>
  <c r="BE120" i="3"/>
  <c r="BE121" i="3"/>
  <c r="BE122" i="3"/>
  <c r="BE123" i="3"/>
  <c r="BE124" i="3"/>
  <c r="BE125" i="3"/>
  <c r="BE126" i="3"/>
  <c r="BE127" i="3"/>
  <c r="BE128" i="3"/>
  <c r="BE129" i="3"/>
  <c r="BE130" i="3"/>
  <c r="BE131" i="3"/>
  <c r="BE132" i="3"/>
  <c r="BE133" i="3"/>
  <c r="BE134" i="3"/>
  <c r="BE135" i="3"/>
  <c r="BE136" i="3"/>
  <c r="BE137" i="3"/>
  <c r="BE138" i="3"/>
  <c r="BE139" i="3"/>
  <c r="BE140" i="3"/>
  <c r="BE141" i="3"/>
  <c r="BE142" i="3"/>
  <c r="BE143" i="3"/>
  <c r="BE144" i="3"/>
  <c r="BE145" i="3"/>
  <c r="BE146" i="3"/>
  <c r="BE147" i="3"/>
  <c r="BE148" i="3"/>
  <c r="BE149" i="3"/>
  <c r="BE150" i="3"/>
  <c r="BE151" i="3"/>
  <c r="BE152" i="3"/>
  <c r="BE153" i="3"/>
  <c r="BE154" i="3"/>
  <c r="BE155" i="3"/>
  <c r="BE156" i="3"/>
  <c r="BE157" i="3"/>
  <c r="BE158" i="3"/>
  <c r="BE159" i="3"/>
  <c r="BE160" i="3"/>
  <c r="BE161" i="3"/>
  <c r="BE162" i="3"/>
  <c r="BE163" i="3"/>
  <c r="BE164" i="3"/>
  <c r="BE165" i="3"/>
  <c r="BE166" i="3"/>
  <c r="BE167" i="3"/>
  <c r="BE168" i="3"/>
  <c r="BE169" i="3"/>
  <c r="BE170" i="3"/>
  <c r="BE171" i="3"/>
  <c r="BE172" i="3"/>
  <c r="BE173" i="3"/>
  <c r="BE174" i="3"/>
  <c r="BE175" i="3"/>
  <c r="BE176" i="3"/>
  <c r="BE177" i="3"/>
  <c r="BE178" i="3"/>
  <c r="BE179" i="3"/>
  <c r="BE180" i="3"/>
  <c r="BE181" i="3"/>
  <c r="BE182" i="3"/>
  <c r="BE183" i="3"/>
  <c r="BE184" i="3"/>
  <c r="BE185" i="3"/>
  <c r="BE186" i="3"/>
  <c r="BE187" i="3"/>
  <c r="BE188" i="3"/>
  <c r="BE189" i="3"/>
  <c r="BE190" i="3"/>
  <c r="BE191" i="3"/>
  <c r="BE192" i="3"/>
  <c r="BE193" i="3"/>
  <c r="BE194" i="3"/>
  <c r="BE195" i="3"/>
  <c r="BE196" i="3"/>
  <c r="BE197" i="3"/>
  <c r="BE198" i="3"/>
  <c r="BE199" i="3"/>
  <c r="BE200" i="3"/>
  <c r="BE201" i="3"/>
  <c r="BE202" i="3"/>
  <c r="BE203" i="3"/>
  <c r="BE204" i="3"/>
  <c r="BE205" i="3"/>
  <c r="BE206" i="3"/>
  <c r="BE207" i="3"/>
  <c r="BE208" i="3"/>
  <c r="BE209" i="3"/>
  <c r="BE210" i="3"/>
  <c r="BE211" i="3"/>
  <c r="BE212" i="3"/>
  <c r="BE213" i="3"/>
  <c r="BE214" i="3"/>
  <c r="BE215" i="3"/>
  <c r="BE216" i="3"/>
  <c r="BE217" i="3"/>
  <c r="BE218" i="3"/>
  <c r="BE219" i="3"/>
  <c r="BE220" i="3"/>
  <c r="BE221" i="3"/>
  <c r="BE222" i="3"/>
  <c r="BE223" i="3"/>
  <c r="BE224" i="3"/>
  <c r="BE225" i="3"/>
  <c r="BE226" i="3"/>
  <c r="BE227" i="3"/>
  <c r="BE228" i="3"/>
  <c r="BE229" i="3"/>
  <c r="BE230" i="3"/>
  <c r="BE231" i="3"/>
  <c r="BE232" i="3"/>
  <c r="BE233" i="3"/>
  <c r="BE234" i="3"/>
  <c r="BE235" i="3"/>
  <c r="BE236" i="3"/>
  <c r="BE237" i="3"/>
  <c r="BE238" i="3"/>
  <c r="BE239" i="3"/>
  <c r="BE240" i="3"/>
  <c r="BE241" i="3"/>
  <c r="BE242" i="3"/>
  <c r="BE243" i="3"/>
  <c r="BE244" i="3"/>
  <c r="BE245" i="3"/>
  <c r="BE246" i="3"/>
  <c r="BE247" i="3"/>
  <c r="BE248" i="3"/>
  <c r="BE249" i="3"/>
  <c r="BE250" i="3"/>
  <c r="BE251" i="3"/>
  <c r="BE252" i="3"/>
  <c r="BE253" i="3"/>
  <c r="BE254" i="3"/>
  <c r="BE255" i="3"/>
  <c r="BE256" i="3"/>
  <c r="BE257" i="3"/>
  <c r="BE258" i="3"/>
  <c r="BE259" i="3"/>
  <c r="BE260" i="3"/>
  <c r="BE261" i="3"/>
  <c r="BE262" i="3"/>
  <c r="BE263" i="3"/>
  <c r="BE264" i="3"/>
  <c r="BE265" i="3"/>
  <c r="BE266" i="3"/>
  <c r="BE267" i="3"/>
  <c r="BE268" i="3"/>
  <c r="BE269" i="3"/>
  <c r="BE270" i="3"/>
  <c r="BE271" i="3"/>
  <c r="BE272" i="3"/>
  <c r="BE273" i="3"/>
  <c r="BE274" i="3"/>
  <c r="BE275" i="3"/>
  <c r="BE276" i="3"/>
  <c r="BE277" i="3"/>
  <c r="BE278" i="3"/>
  <c r="BE279" i="3"/>
  <c r="BE280" i="3"/>
  <c r="BE281" i="3"/>
  <c r="BE282" i="3"/>
  <c r="BE283" i="3"/>
  <c r="BE284" i="3"/>
  <c r="BE285" i="3"/>
  <c r="BE286" i="3"/>
  <c r="BE287" i="3"/>
  <c r="BE288" i="3"/>
  <c r="BE289" i="3"/>
  <c r="BE290" i="3"/>
  <c r="BE291" i="3"/>
  <c r="BE292" i="3"/>
  <c r="BE293" i="3"/>
  <c r="BE294" i="3"/>
  <c r="BE295" i="3"/>
  <c r="BE296" i="3"/>
  <c r="BE297" i="3"/>
  <c r="BE298" i="3"/>
  <c r="BE299" i="3"/>
  <c r="BE300" i="3"/>
  <c r="BE301" i="3"/>
  <c r="BE302" i="3"/>
  <c r="BE303" i="3"/>
  <c r="BE304" i="3"/>
  <c r="BE305" i="3"/>
  <c r="BE306" i="3"/>
  <c r="BE307" i="3"/>
  <c r="BE308" i="3"/>
  <c r="BE309" i="3"/>
  <c r="BE310" i="3"/>
  <c r="BE311" i="3"/>
  <c r="BE312" i="3"/>
  <c r="BE313" i="3"/>
  <c r="BE314" i="3"/>
  <c r="BE315" i="3"/>
  <c r="BE316" i="3"/>
  <c r="BE317" i="3"/>
  <c r="BE318" i="3"/>
  <c r="BE319" i="3"/>
  <c r="BE320" i="3"/>
  <c r="BE321" i="3"/>
  <c r="BE322" i="3"/>
  <c r="BE323" i="3"/>
  <c r="BE324" i="3"/>
  <c r="BE325" i="3"/>
  <c r="BE326" i="3"/>
  <c r="BE327" i="3"/>
  <c r="BE328" i="3"/>
  <c r="BE329" i="3"/>
  <c r="BE330" i="3"/>
  <c r="BE331" i="3"/>
  <c r="BE332" i="3"/>
  <c r="BE333" i="3"/>
  <c r="BE334" i="3"/>
  <c r="BE335" i="3"/>
  <c r="BE336" i="3"/>
  <c r="BE337" i="3"/>
  <c r="BE338" i="3"/>
  <c r="BE339" i="3"/>
  <c r="BE340" i="3"/>
  <c r="BE341" i="3"/>
  <c r="BE342" i="3"/>
  <c r="BE343" i="3"/>
  <c r="BE344" i="3"/>
  <c r="BE345" i="3"/>
  <c r="BE346" i="3"/>
  <c r="BE347" i="3"/>
  <c r="BE348" i="3"/>
  <c r="BE349" i="3"/>
  <c r="BE350" i="3"/>
  <c r="BE351" i="3"/>
  <c r="BE352" i="3"/>
  <c r="BE353" i="3"/>
  <c r="BE354" i="3"/>
  <c r="BE355" i="3"/>
  <c r="BE356" i="3"/>
  <c r="BE357" i="3"/>
  <c r="BE358" i="3"/>
  <c r="BE359" i="3"/>
  <c r="BE360" i="3"/>
  <c r="BE361" i="3"/>
  <c r="BE362" i="3"/>
  <c r="BE363" i="3"/>
  <c r="BE364" i="3"/>
  <c r="BE365" i="3"/>
  <c r="BE366" i="3"/>
  <c r="BE367" i="3"/>
  <c r="BE368" i="3"/>
  <c r="BE369" i="3"/>
  <c r="BE370" i="3"/>
  <c r="BE371" i="3"/>
  <c r="BE372" i="3"/>
  <c r="BE373" i="3"/>
  <c r="BE374" i="3"/>
  <c r="BE375" i="3"/>
  <c r="BE376" i="3"/>
  <c r="BE377" i="3"/>
  <c r="BE378" i="3"/>
  <c r="BE379" i="3"/>
  <c r="BE380" i="3"/>
  <c r="BE381" i="3"/>
  <c r="BE382" i="3"/>
  <c r="BE383" i="3"/>
  <c r="BE384" i="3"/>
  <c r="BE385" i="3"/>
  <c r="BE386" i="3"/>
  <c r="BE387" i="3"/>
  <c r="BE388" i="3"/>
  <c r="BE389" i="3"/>
  <c r="BE390" i="3"/>
  <c r="BE391" i="3"/>
  <c r="BE392" i="3"/>
  <c r="BE393" i="3"/>
  <c r="BE394" i="3"/>
  <c r="BE395" i="3"/>
  <c r="BE396" i="3"/>
  <c r="BE397" i="3"/>
  <c r="BE398" i="3"/>
  <c r="BE399" i="3"/>
  <c r="BE400" i="3"/>
  <c r="BE401" i="3"/>
  <c r="BE402" i="3"/>
  <c r="BE403" i="3"/>
  <c r="BE404" i="3"/>
  <c r="BE405" i="3"/>
  <c r="BE406" i="3"/>
  <c r="BE407" i="3"/>
  <c r="BE408" i="3"/>
  <c r="BE409" i="3"/>
  <c r="BE410" i="3"/>
  <c r="BE411" i="3"/>
  <c r="BE412" i="3"/>
  <c r="BE413" i="3"/>
  <c r="BE414" i="3"/>
  <c r="BE415" i="3"/>
  <c r="BE416" i="3"/>
  <c r="BE417" i="3"/>
  <c r="BE418" i="3"/>
  <c r="BE419" i="3"/>
  <c r="BE420" i="3"/>
  <c r="BE421" i="3"/>
  <c r="BE422" i="3"/>
  <c r="BE423" i="3"/>
  <c r="BE424" i="3"/>
  <c r="BE425" i="3"/>
  <c r="BE426" i="3"/>
  <c r="BE427" i="3"/>
  <c r="BE428" i="3"/>
  <c r="BE429" i="3"/>
  <c r="BE430" i="3"/>
  <c r="BE431" i="3"/>
  <c r="BE432" i="3"/>
  <c r="BE433" i="3"/>
  <c r="BE434" i="3"/>
  <c r="BE435" i="3"/>
  <c r="BE436" i="3"/>
  <c r="BE437" i="3"/>
  <c r="BE438" i="3"/>
  <c r="BE439" i="3"/>
  <c r="BE440" i="3"/>
  <c r="BE441" i="3"/>
  <c r="BE442" i="3"/>
  <c r="BE443" i="3"/>
  <c r="BE444" i="3"/>
  <c r="BE445" i="3"/>
  <c r="BE446" i="3"/>
  <c r="BE447" i="3"/>
  <c r="BE448" i="3"/>
  <c r="BE449" i="3"/>
  <c r="BE450" i="3"/>
  <c r="BE451" i="3"/>
  <c r="BE452" i="3"/>
  <c r="BE453" i="3"/>
  <c r="BE454" i="3"/>
  <c r="BE455" i="3"/>
  <c r="BE456" i="3"/>
  <c r="BE457" i="3"/>
  <c r="BE458" i="3"/>
  <c r="BE459" i="3"/>
  <c r="BE460" i="3"/>
  <c r="BE461" i="3"/>
  <c r="BE462" i="3"/>
  <c r="BE463" i="3"/>
  <c r="BE464" i="3"/>
  <c r="BE465" i="3"/>
  <c r="BE466" i="3"/>
  <c r="BE467" i="3"/>
  <c r="BE468" i="3"/>
  <c r="BE469" i="3"/>
  <c r="BE470" i="3"/>
  <c r="BE471" i="3"/>
  <c r="BE472" i="3"/>
  <c r="BE473" i="3"/>
  <c r="BE474" i="3"/>
  <c r="BE475" i="3"/>
  <c r="BE476" i="3"/>
  <c r="BE477" i="3"/>
  <c r="BE478" i="3"/>
  <c r="BE479" i="3"/>
  <c r="BE480" i="3"/>
  <c r="BE481" i="3"/>
  <c r="BE482" i="3"/>
  <c r="BE483" i="3"/>
  <c r="BE484" i="3"/>
  <c r="BE485" i="3"/>
  <c r="BE486" i="3"/>
  <c r="BE487" i="3"/>
  <c r="BE488" i="3"/>
  <c r="BE489" i="3"/>
  <c r="BE490" i="3"/>
  <c r="BE491" i="3"/>
  <c r="BE492" i="3"/>
  <c r="BE493" i="3"/>
  <c r="BE494" i="3"/>
  <c r="BE495" i="3"/>
  <c r="BE496" i="3"/>
  <c r="BE497" i="3"/>
  <c r="BE498" i="3"/>
  <c r="BE499" i="3"/>
  <c r="BE500" i="3"/>
  <c r="BE501" i="3"/>
  <c r="BE502" i="3"/>
  <c r="BE503" i="3"/>
  <c r="BE504" i="3"/>
  <c r="BE505" i="3"/>
  <c r="BE506" i="3"/>
  <c r="BE507" i="3"/>
  <c r="BE508" i="3"/>
  <c r="BE509" i="3"/>
  <c r="BE510" i="3"/>
  <c r="BE511" i="3"/>
  <c r="BE512" i="3"/>
  <c r="BE513" i="3"/>
  <c r="BE514" i="3"/>
  <c r="BE515" i="3"/>
  <c r="BE516" i="3"/>
  <c r="BE517" i="3"/>
  <c r="BE518" i="3"/>
  <c r="BE519" i="3"/>
  <c r="BE520" i="3"/>
  <c r="BE521" i="3"/>
  <c r="BE522" i="3"/>
  <c r="BE523" i="3"/>
  <c r="BE524" i="3"/>
  <c r="BE525" i="3"/>
  <c r="BE526" i="3"/>
  <c r="BE527" i="3"/>
  <c r="BE528" i="3"/>
  <c r="BE529" i="3"/>
  <c r="BE530" i="3"/>
  <c r="BE531" i="3"/>
  <c r="BE532" i="3"/>
  <c r="BE533" i="3"/>
  <c r="BE534" i="3"/>
  <c r="BE535" i="3"/>
  <c r="BE536" i="3"/>
  <c r="BE537" i="3"/>
  <c r="BE538" i="3"/>
  <c r="BE539" i="3"/>
  <c r="BE540" i="3"/>
  <c r="BE541" i="3"/>
  <c r="BE542" i="3"/>
  <c r="BE543" i="3"/>
  <c r="BE544" i="3"/>
  <c r="BE545" i="3"/>
  <c r="BE546" i="3"/>
  <c r="BE547" i="3"/>
  <c r="BE548" i="3"/>
  <c r="BE549" i="3"/>
  <c r="BE550" i="3"/>
  <c r="BE551" i="3"/>
  <c r="BE552" i="3"/>
  <c r="BE553" i="3"/>
  <c r="BE554" i="3"/>
  <c r="BE555" i="3"/>
  <c r="BE556" i="3"/>
  <c r="BE557" i="3"/>
  <c r="BE558" i="3"/>
  <c r="BE559" i="3"/>
  <c r="BE560" i="3"/>
  <c r="BE561" i="3"/>
  <c r="BE562" i="3"/>
  <c r="BE563" i="3"/>
  <c r="BE564" i="3"/>
  <c r="BE565" i="3"/>
  <c r="BE566" i="3"/>
  <c r="BE567" i="3"/>
  <c r="BE568" i="3"/>
  <c r="BE569" i="3"/>
  <c r="BE570" i="3"/>
  <c r="BE571" i="3"/>
  <c r="BE572" i="3"/>
  <c r="BE573" i="3"/>
  <c r="BE574" i="3"/>
  <c r="BE575" i="3"/>
  <c r="BE576" i="3"/>
  <c r="BE577" i="3"/>
  <c r="BE578" i="3"/>
  <c r="BE579" i="3"/>
  <c r="BE580" i="3"/>
  <c r="BE581" i="3"/>
  <c r="BE582" i="3"/>
  <c r="BE583" i="3"/>
  <c r="BE584" i="3"/>
  <c r="BE585" i="3"/>
  <c r="BE586" i="3"/>
  <c r="BE587" i="3"/>
  <c r="BE588" i="3"/>
  <c r="BE589" i="3"/>
  <c r="BE590" i="3"/>
  <c r="BE591" i="3"/>
  <c r="BE592" i="3"/>
  <c r="BE593" i="3"/>
  <c r="BE594" i="3"/>
  <c r="BE595" i="3"/>
  <c r="BE596" i="3"/>
  <c r="BE597" i="3"/>
  <c r="BE598" i="3"/>
  <c r="BE599" i="3"/>
  <c r="BE600" i="3"/>
  <c r="BE601" i="3"/>
  <c r="BE602" i="3"/>
  <c r="BE603" i="3"/>
  <c r="BE604" i="3"/>
  <c r="BE605" i="3"/>
  <c r="BE606" i="3"/>
  <c r="BE607" i="3"/>
  <c r="BE608" i="3"/>
  <c r="BE609" i="3"/>
  <c r="BE610" i="3"/>
  <c r="BE611" i="3"/>
  <c r="BE612" i="3"/>
  <c r="BE613" i="3"/>
  <c r="BE614" i="3"/>
  <c r="BE615" i="3"/>
  <c r="BE616" i="3"/>
  <c r="BE617" i="3"/>
  <c r="BE618" i="3"/>
  <c r="BE619" i="3"/>
  <c r="BE620" i="3"/>
  <c r="BE621" i="3"/>
  <c r="BE622" i="3"/>
  <c r="BE623" i="3"/>
  <c r="BE624" i="3"/>
  <c r="BE625" i="3"/>
  <c r="BE626" i="3"/>
  <c r="BE627" i="3"/>
  <c r="BE628" i="3"/>
  <c r="BE629" i="3"/>
  <c r="BE630" i="3"/>
  <c r="BE631" i="3"/>
  <c r="BE632" i="3"/>
  <c r="BE633" i="3"/>
  <c r="BE634" i="3"/>
  <c r="BE635" i="3"/>
  <c r="BE636" i="3"/>
  <c r="BE637" i="3"/>
  <c r="BE638" i="3"/>
  <c r="BE639" i="3"/>
  <c r="BE640" i="3"/>
  <c r="BE641" i="3"/>
  <c r="BE642" i="3"/>
  <c r="BE643" i="3"/>
  <c r="BE644" i="3"/>
  <c r="BE645" i="3"/>
  <c r="BE646" i="3"/>
  <c r="BE647" i="3"/>
  <c r="BE648" i="3"/>
  <c r="BE649" i="3"/>
  <c r="BE650" i="3"/>
  <c r="BE651" i="3"/>
  <c r="BE652" i="3"/>
  <c r="BE653" i="3"/>
  <c r="BE654" i="3"/>
  <c r="BE655" i="3"/>
  <c r="BE656" i="3"/>
  <c r="BE657" i="3"/>
  <c r="BE658" i="3"/>
  <c r="BE659" i="3"/>
  <c r="BE660" i="3"/>
  <c r="BE661" i="3"/>
  <c r="BE662" i="3"/>
  <c r="BE663" i="3"/>
  <c r="BE664" i="3"/>
  <c r="BE665" i="3"/>
  <c r="BE666" i="3"/>
  <c r="BE667" i="3"/>
  <c r="BE668" i="3"/>
  <c r="BE669" i="3"/>
  <c r="BE670" i="3"/>
  <c r="BE671" i="3"/>
  <c r="BE672" i="3"/>
  <c r="BE673" i="3"/>
  <c r="BE674" i="3"/>
  <c r="BE675" i="3"/>
  <c r="BE676" i="3"/>
  <c r="BE677" i="3"/>
  <c r="BE678" i="3"/>
  <c r="BE679" i="3"/>
  <c r="BE680" i="3"/>
  <c r="BE681" i="3"/>
  <c r="BE682" i="3"/>
  <c r="BE683" i="3"/>
  <c r="BE684" i="3"/>
  <c r="BE685" i="3"/>
  <c r="BE686" i="3"/>
  <c r="BE687" i="3"/>
  <c r="BE688" i="3"/>
  <c r="BE689" i="3"/>
  <c r="BE690" i="3"/>
  <c r="BE691" i="3"/>
  <c r="BE692" i="3"/>
  <c r="BE693" i="3"/>
  <c r="BE694" i="3"/>
  <c r="BE695" i="3"/>
  <c r="BE696" i="3"/>
  <c r="BE697" i="3"/>
  <c r="BE698" i="3"/>
  <c r="BE699" i="3"/>
  <c r="BE700" i="3"/>
  <c r="BE701" i="3"/>
  <c r="BE702" i="3"/>
  <c r="BE703" i="3"/>
  <c r="BE704" i="3"/>
  <c r="BE705" i="3"/>
  <c r="BE706" i="3"/>
  <c r="BE707" i="3"/>
  <c r="BE708" i="3"/>
  <c r="BE709" i="3"/>
  <c r="BE710" i="3"/>
  <c r="BE711" i="3"/>
  <c r="BE712" i="3"/>
  <c r="BE713" i="3"/>
  <c r="BE714" i="3"/>
  <c r="BE715" i="3"/>
  <c r="BE716" i="3"/>
  <c r="BE717" i="3"/>
  <c r="BE718" i="3"/>
  <c r="BE719" i="3"/>
  <c r="BE720" i="3"/>
  <c r="BE721" i="3"/>
  <c r="BE722" i="3"/>
  <c r="BE723" i="3"/>
  <c r="BE724" i="3"/>
  <c r="BE725" i="3"/>
  <c r="BE726" i="3"/>
  <c r="BE727" i="3"/>
  <c r="BE728" i="3"/>
  <c r="BE729" i="3"/>
  <c r="BE730" i="3"/>
  <c r="BE731" i="3"/>
  <c r="BE732" i="3"/>
  <c r="BE733" i="3"/>
  <c r="BE734" i="3"/>
  <c r="BE735" i="3"/>
  <c r="BE736" i="3"/>
  <c r="BE737" i="3"/>
  <c r="BE738" i="3"/>
  <c r="BE739" i="3"/>
  <c r="BE740" i="3"/>
  <c r="BE741" i="3"/>
  <c r="BE742" i="3"/>
  <c r="BE743" i="3"/>
  <c r="BE744" i="3"/>
  <c r="BE745" i="3"/>
  <c r="BE746" i="3"/>
  <c r="BE747" i="3"/>
  <c r="BE748" i="3"/>
  <c r="BE749" i="3"/>
  <c r="BE750" i="3"/>
  <c r="BE751" i="3"/>
  <c r="BE752" i="3"/>
  <c r="BE753" i="3"/>
  <c r="BE754" i="3"/>
  <c r="BE755" i="3"/>
  <c r="BE756" i="3"/>
  <c r="BE757" i="3"/>
  <c r="BE758" i="3"/>
  <c r="BE759" i="3"/>
  <c r="BE760" i="3"/>
  <c r="BE761" i="3"/>
  <c r="BE762" i="3"/>
  <c r="BE763" i="3"/>
  <c r="BE764" i="3"/>
  <c r="BE765" i="3"/>
  <c r="BE766" i="3"/>
  <c r="BE767" i="3"/>
  <c r="BE768" i="3"/>
  <c r="BE769" i="3"/>
  <c r="BE770" i="3"/>
  <c r="BE771" i="3"/>
  <c r="BE772" i="3"/>
  <c r="BE773" i="3"/>
  <c r="BE774" i="3"/>
  <c r="BE775" i="3"/>
  <c r="BE776" i="3"/>
  <c r="BE777" i="3"/>
  <c r="BE778" i="3"/>
  <c r="BE779" i="3"/>
  <c r="BE780" i="3"/>
  <c r="BE781" i="3"/>
  <c r="BE782" i="3"/>
  <c r="BE783" i="3"/>
  <c r="BE784" i="3"/>
  <c r="BE785" i="3"/>
  <c r="BE786" i="3"/>
  <c r="BE787" i="3"/>
  <c r="BE788" i="3"/>
  <c r="BE789" i="3"/>
  <c r="BE790" i="3"/>
  <c r="BE791" i="3"/>
  <c r="BE792" i="3"/>
  <c r="BE793" i="3"/>
  <c r="BE794" i="3"/>
  <c r="BE795" i="3"/>
  <c r="BE796" i="3"/>
  <c r="BE797" i="3"/>
  <c r="BE798" i="3"/>
  <c r="BE799" i="3"/>
  <c r="BE800" i="3"/>
  <c r="BE801" i="3"/>
  <c r="BE802" i="3"/>
  <c r="BE803" i="3"/>
  <c r="BE804" i="3"/>
  <c r="BE805" i="3"/>
  <c r="BE806" i="3"/>
  <c r="BE807" i="3"/>
  <c r="BE808" i="3"/>
  <c r="BE809" i="3"/>
  <c r="BE810" i="3"/>
  <c r="BE811" i="3"/>
  <c r="BE812" i="3"/>
  <c r="BE813" i="3"/>
  <c r="BE814" i="3"/>
  <c r="BE815" i="3"/>
  <c r="BE816" i="3"/>
  <c r="BE817" i="3"/>
  <c r="BE818" i="3"/>
  <c r="BE819" i="3"/>
  <c r="BE820" i="3"/>
  <c r="BE821" i="3"/>
  <c r="BE822" i="3"/>
  <c r="BE823" i="3"/>
  <c r="BE824" i="3"/>
  <c r="BE825" i="3"/>
  <c r="BE826" i="3"/>
  <c r="BE827" i="3"/>
  <c r="BE828" i="3"/>
  <c r="BE829" i="3"/>
  <c r="BE830" i="3"/>
  <c r="BE831" i="3"/>
  <c r="BE832" i="3"/>
  <c r="BE833" i="3"/>
  <c r="BE834" i="3"/>
  <c r="BE835" i="3"/>
  <c r="BE836" i="3"/>
  <c r="BE837" i="3"/>
  <c r="BE838" i="3"/>
  <c r="BE839" i="3"/>
  <c r="BE840" i="3"/>
  <c r="BE841" i="3"/>
  <c r="BE842" i="3"/>
  <c r="BE843" i="3"/>
  <c r="BE844" i="3"/>
  <c r="BE845" i="3"/>
  <c r="BE846" i="3"/>
  <c r="BE847" i="3"/>
  <c r="BE848" i="3"/>
  <c r="BE849" i="3"/>
  <c r="BE850" i="3"/>
  <c r="BE851" i="3"/>
  <c r="BE852" i="3"/>
  <c r="BE853" i="3"/>
  <c r="BE854" i="3"/>
  <c r="BE855" i="3"/>
  <c r="BE856" i="3"/>
  <c r="BE857" i="3"/>
  <c r="BE858" i="3"/>
  <c r="BE859" i="3"/>
  <c r="BE860" i="3"/>
  <c r="BE861" i="3"/>
  <c r="BE862" i="3"/>
  <c r="BE863" i="3"/>
  <c r="BE864" i="3"/>
  <c r="BE865" i="3"/>
  <c r="BE866" i="3"/>
  <c r="BE867" i="3"/>
  <c r="BE868" i="3"/>
  <c r="BE869" i="3"/>
  <c r="BE870" i="3"/>
  <c r="BE871" i="3"/>
  <c r="BE872" i="3"/>
  <c r="BE873" i="3"/>
  <c r="BE874" i="3"/>
  <c r="BE875" i="3"/>
  <c r="BE876" i="3"/>
  <c r="BE877" i="3"/>
  <c r="BE878" i="3"/>
  <c r="BE879" i="3"/>
  <c r="BE880" i="3"/>
  <c r="BE881" i="3"/>
  <c r="BE882" i="3"/>
  <c r="BE883" i="3"/>
  <c r="BE884" i="3"/>
  <c r="BE885" i="3"/>
  <c r="BE886" i="3"/>
  <c r="BE887" i="3"/>
  <c r="BE888" i="3"/>
  <c r="BE889" i="3"/>
  <c r="BE890" i="3"/>
  <c r="BE891" i="3"/>
  <c r="BE892" i="3"/>
  <c r="BE893" i="3"/>
  <c r="BE894" i="3"/>
  <c r="BE895" i="3"/>
  <c r="BE896" i="3"/>
  <c r="BE897" i="3"/>
  <c r="BE898" i="3"/>
  <c r="BE899" i="3"/>
  <c r="BE900" i="3"/>
  <c r="BE901" i="3"/>
  <c r="BE902" i="3"/>
  <c r="BE903" i="3"/>
  <c r="BE904" i="3"/>
  <c r="BE905" i="3"/>
  <c r="BE906" i="3"/>
  <c r="BE907" i="3"/>
  <c r="BE908" i="3"/>
  <c r="BE909" i="3"/>
  <c r="BE910" i="3"/>
  <c r="BE911" i="3"/>
  <c r="BE912" i="3"/>
  <c r="BE913" i="3"/>
  <c r="BE914" i="3"/>
  <c r="BE915" i="3"/>
  <c r="BE916" i="3"/>
  <c r="BE917" i="3"/>
  <c r="BE918" i="3"/>
  <c r="BE919" i="3"/>
  <c r="BE920" i="3"/>
  <c r="BE921" i="3"/>
  <c r="BE922" i="3"/>
  <c r="BE923" i="3"/>
  <c r="BE924" i="3"/>
  <c r="BE925" i="3"/>
  <c r="BE926" i="3"/>
  <c r="BE927" i="3"/>
  <c r="BE928" i="3"/>
  <c r="BE929" i="3"/>
  <c r="BE930" i="3"/>
  <c r="BE931" i="3"/>
  <c r="BE932" i="3"/>
  <c r="BE933" i="3"/>
  <c r="BE934" i="3"/>
  <c r="BE935" i="3"/>
  <c r="BE936" i="3"/>
  <c r="BE937" i="3"/>
  <c r="BE938" i="3"/>
  <c r="BE939" i="3"/>
  <c r="BE940" i="3"/>
  <c r="BE941" i="3"/>
  <c r="BE942" i="3"/>
  <c r="BE943" i="3"/>
  <c r="BE944" i="3"/>
  <c r="BE945" i="3"/>
  <c r="BE946" i="3"/>
  <c r="BE947" i="3"/>
  <c r="BE948" i="3"/>
  <c r="BE949" i="3"/>
  <c r="BE950" i="3"/>
  <c r="BE951" i="3"/>
  <c r="BE952" i="3"/>
  <c r="BE953" i="3"/>
  <c r="BE954" i="3"/>
  <c r="BE955" i="3"/>
  <c r="BE956" i="3"/>
  <c r="BE957" i="3"/>
  <c r="BE958" i="3"/>
  <c r="BE959" i="3"/>
  <c r="BE960" i="3"/>
  <c r="BE961" i="3"/>
  <c r="BE962" i="3"/>
  <c r="BE963" i="3"/>
  <c r="BE964" i="3"/>
  <c r="BE965" i="3"/>
  <c r="BE966" i="3"/>
  <c r="BE967" i="3"/>
  <c r="BE968" i="3"/>
  <c r="BE969" i="3"/>
  <c r="BE970" i="3"/>
  <c r="BE971" i="3"/>
  <c r="BE972" i="3"/>
  <c r="BE973" i="3"/>
  <c r="BE974" i="3"/>
  <c r="BE975" i="3"/>
  <c r="BE976" i="3"/>
  <c r="BE977" i="3"/>
  <c r="BE978" i="3"/>
  <c r="BE979" i="3"/>
  <c r="BE980" i="3"/>
  <c r="BE981" i="3"/>
  <c r="BE982" i="3"/>
  <c r="BE983" i="3"/>
  <c r="BE984" i="3"/>
  <c r="BE985" i="3"/>
  <c r="BE986" i="3"/>
  <c r="BE987" i="3"/>
  <c r="BE988" i="3"/>
  <c r="BE989" i="3"/>
  <c r="BE990" i="3"/>
  <c r="BE991" i="3"/>
  <c r="BE992" i="3"/>
  <c r="BE993" i="3"/>
  <c r="BE994" i="3"/>
  <c r="BE995" i="3"/>
  <c r="BE996" i="3"/>
  <c r="BE997" i="3"/>
  <c r="BE998" i="3"/>
  <c r="BE999" i="3"/>
  <c r="BE1000" i="3"/>
  <c r="BE1001" i="3"/>
  <c r="BE1002" i="3"/>
  <c r="BE1003" i="3"/>
  <c r="BE1004" i="3"/>
  <c r="BE1005" i="3"/>
  <c r="BE1006" i="3"/>
  <c r="BE1007" i="3"/>
  <c r="BE1008" i="3"/>
  <c r="BE1009" i="3"/>
  <c r="BE1010" i="3"/>
  <c r="BE1011" i="3"/>
  <c r="BE1012" i="3"/>
  <c r="BE1013" i="3"/>
  <c r="BE1014" i="3"/>
  <c r="BE1015" i="3"/>
  <c r="BE1016" i="3"/>
  <c r="BE1017" i="3"/>
  <c r="BE1018" i="3"/>
  <c r="BE1019" i="3"/>
  <c r="BE1020" i="3"/>
  <c r="BE1021" i="3"/>
  <c r="BE1022" i="3"/>
  <c r="BE1023" i="3"/>
  <c r="BE1024" i="3"/>
  <c r="BE1025" i="3"/>
  <c r="BE1026" i="3"/>
  <c r="BE1027" i="3"/>
  <c r="BE1028" i="3"/>
  <c r="BE1029" i="3"/>
  <c r="BE1030" i="3"/>
  <c r="BE1031" i="3"/>
  <c r="BE1032" i="3"/>
  <c r="BE1033" i="3"/>
  <c r="BE1034" i="3"/>
  <c r="BE1035" i="3"/>
  <c r="BE1036" i="3"/>
  <c r="BE1037" i="3"/>
  <c r="BE1038" i="3"/>
  <c r="BE1039" i="3"/>
  <c r="BE1040" i="3"/>
  <c r="BE1041" i="3"/>
  <c r="BE1042" i="3"/>
  <c r="BE1043" i="3"/>
  <c r="BE1044" i="3"/>
  <c r="BE1045" i="3"/>
  <c r="BE1046" i="3"/>
  <c r="BE1047" i="3"/>
  <c r="BE1048" i="3"/>
  <c r="BE1049" i="3"/>
  <c r="BE1050" i="3"/>
  <c r="BE1051" i="3"/>
  <c r="BE1052" i="3"/>
  <c r="BE1053" i="3"/>
  <c r="BE1054" i="3"/>
  <c r="BE1055" i="3"/>
  <c r="BE1056" i="3"/>
  <c r="BE1057" i="3"/>
  <c r="BE1058" i="3"/>
  <c r="BE1059" i="3"/>
  <c r="BE1060" i="3"/>
  <c r="BE1061" i="3"/>
  <c r="BE1062" i="3"/>
  <c r="BE1063" i="3"/>
  <c r="BE1064" i="3"/>
  <c r="BE1065" i="3"/>
  <c r="BE1066" i="3"/>
  <c r="BE1067" i="3"/>
  <c r="BE1068" i="3"/>
  <c r="BE1069" i="3"/>
  <c r="BE1070" i="3"/>
  <c r="BE1071" i="3"/>
  <c r="BE1072" i="3"/>
  <c r="BE1073" i="3"/>
  <c r="BE1074" i="3"/>
  <c r="BE1075" i="3"/>
  <c r="BE1076" i="3"/>
  <c r="BE1077" i="3"/>
  <c r="BE1078" i="3"/>
  <c r="BE1079" i="3"/>
  <c r="BE1080" i="3"/>
  <c r="BE1081" i="3"/>
  <c r="BE1082" i="3"/>
  <c r="BE1083" i="3"/>
  <c r="BE1084" i="3"/>
  <c r="BE1085" i="3"/>
  <c r="BE1086" i="3"/>
  <c r="BE1087" i="3"/>
  <c r="BE1088" i="3"/>
  <c r="BE1089" i="3"/>
  <c r="BE1090" i="3"/>
  <c r="BE1091" i="3"/>
  <c r="BE1092" i="3"/>
  <c r="BE1093" i="3"/>
  <c r="BE1094" i="3"/>
  <c r="BE1095" i="3"/>
  <c r="BE1096" i="3"/>
  <c r="BE1097" i="3"/>
  <c r="BE1098" i="3"/>
  <c r="BE1099" i="3"/>
  <c r="BE1100" i="3"/>
  <c r="BE1101" i="3"/>
  <c r="BE1102" i="3"/>
  <c r="BE1103" i="3"/>
  <c r="BE1104" i="3"/>
  <c r="BE1105" i="3"/>
  <c r="BA3" i="3"/>
  <c r="BA4" i="3"/>
  <c r="BA5" i="3"/>
  <c r="BA6" i="3"/>
  <c r="BA7" i="3"/>
  <c r="BA8" i="3"/>
  <c r="BA9" i="3"/>
  <c r="BA10" i="3"/>
  <c r="BA11" i="3"/>
  <c r="BA12" i="3"/>
  <c r="BA13" i="3"/>
  <c r="BA14" i="3"/>
  <c r="BA15" i="3"/>
  <c r="BA16" i="3"/>
  <c r="BA17" i="3"/>
  <c r="BA18" i="3"/>
  <c r="BA19" i="3"/>
  <c r="BA20" i="3"/>
  <c r="BA21" i="3"/>
  <c r="BA22" i="3"/>
  <c r="BA23" i="3"/>
  <c r="BA24" i="3"/>
  <c r="BA25" i="3"/>
  <c r="BA26" i="3"/>
  <c r="BA27" i="3"/>
  <c r="BA28" i="3"/>
  <c r="BA29" i="3"/>
  <c r="BA30" i="3"/>
  <c r="BA31" i="3"/>
  <c r="BA32" i="3"/>
  <c r="BA33" i="3"/>
  <c r="BA34" i="3"/>
  <c r="BA35" i="3"/>
  <c r="BA36" i="3"/>
  <c r="BA37" i="3"/>
  <c r="BA38" i="3"/>
  <c r="BA39" i="3"/>
  <c r="BA40" i="3"/>
  <c r="BA41" i="3"/>
  <c r="BA42" i="3"/>
  <c r="BA43" i="3"/>
  <c r="BA44" i="3"/>
  <c r="BA45" i="3"/>
  <c r="BA46" i="3"/>
  <c r="BA47" i="3"/>
  <c r="BA48" i="3"/>
  <c r="BA49" i="3"/>
  <c r="BA50" i="3"/>
  <c r="BA51" i="3"/>
  <c r="BA52" i="3"/>
  <c r="BA53" i="3"/>
  <c r="BA54" i="3"/>
  <c r="BA55" i="3"/>
  <c r="BA56" i="3"/>
  <c r="BA57" i="3"/>
  <c r="BA58" i="3"/>
  <c r="BA59" i="3"/>
  <c r="BA60" i="3"/>
  <c r="BA61" i="3"/>
  <c r="BA62" i="3"/>
  <c r="BA63" i="3"/>
  <c r="BA64" i="3"/>
  <c r="BA65" i="3"/>
  <c r="BA66" i="3"/>
  <c r="BA67" i="3"/>
  <c r="BA68" i="3"/>
  <c r="BA69" i="3"/>
  <c r="BA70" i="3"/>
  <c r="BA71" i="3"/>
  <c r="BA72" i="3"/>
  <c r="BA73" i="3"/>
  <c r="BA74" i="3"/>
  <c r="BA75" i="3"/>
  <c r="BA76" i="3"/>
  <c r="BA77" i="3"/>
  <c r="BA78" i="3"/>
  <c r="BA79" i="3"/>
  <c r="BA80" i="3"/>
  <c r="BA81" i="3"/>
  <c r="BA82" i="3"/>
  <c r="BA83" i="3"/>
  <c r="BA84" i="3"/>
  <c r="BA85" i="3"/>
  <c r="BA86" i="3"/>
  <c r="BA87" i="3"/>
  <c r="BA88" i="3"/>
  <c r="BA89" i="3"/>
  <c r="BA90" i="3"/>
  <c r="BA91" i="3"/>
  <c r="BA92" i="3"/>
  <c r="BA93" i="3"/>
  <c r="BA94" i="3"/>
  <c r="BA95" i="3"/>
  <c r="BA96" i="3"/>
  <c r="BA97" i="3"/>
  <c r="BA98" i="3"/>
  <c r="BA99" i="3"/>
  <c r="BA100" i="3"/>
  <c r="BA101" i="3"/>
  <c r="BA102" i="3"/>
  <c r="BA103" i="3"/>
  <c r="BA104" i="3"/>
  <c r="BA105" i="3"/>
  <c r="BA106" i="3"/>
  <c r="BA107" i="3"/>
  <c r="BA108" i="3"/>
  <c r="BA109" i="3"/>
  <c r="BA110" i="3"/>
  <c r="BA111" i="3"/>
  <c r="BA112" i="3"/>
  <c r="BA113" i="3"/>
  <c r="BA114" i="3"/>
  <c r="BA115" i="3"/>
  <c r="BA116" i="3"/>
  <c r="BA117" i="3"/>
  <c r="BA118" i="3"/>
  <c r="BA119" i="3"/>
  <c r="BA120" i="3"/>
  <c r="BA121" i="3"/>
  <c r="BA122" i="3"/>
  <c r="BA123" i="3"/>
  <c r="BA124" i="3"/>
  <c r="BA125" i="3"/>
  <c r="BA126" i="3"/>
  <c r="BA127" i="3"/>
  <c r="BA128" i="3"/>
  <c r="BA129" i="3"/>
  <c r="BA130" i="3"/>
  <c r="BA131" i="3"/>
  <c r="BA132" i="3"/>
  <c r="BA133" i="3"/>
  <c r="BA134" i="3"/>
  <c r="BA135" i="3"/>
  <c r="BA136" i="3"/>
  <c r="BA137" i="3"/>
  <c r="BA138" i="3"/>
  <c r="BA139" i="3"/>
  <c r="BA140" i="3"/>
  <c r="BA141" i="3"/>
  <c r="BA142" i="3"/>
  <c r="BA143" i="3"/>
  <c r="BA144" i="3"/>
  <c r="BA145" i="3"/>
  <c r="BA146" i="3"/>
  <c r="BA147" i="3"/>
  <c r="BA148" i="3"/>
  <c r="BA149" i="3"/>
  <c r="BA150" i="3"/>
  <c r="BA151" i="3"/>
  <c r="BA152" i="3"/>
  <c r="BA153" i="3"/>
  <c r="BA154" i="3"/>
  <c r="BA155" i="3"/>
  <c r="BA156" i="3"/>
  <c r="BA157" i="3"/>
  <c r="BA158" i="3"/>
  <c r="BA159" i="3"/>
  <c r="BA160" i="3"/>
  <c r="BA161" i="3"/>
  <c r="BA162" i="3"/>
  <c r="BA163" i="3"/>
  <c r="BA164" i="3"/>
  <c r="BA165" i="3"/>
  <c r="BA166" i="3"/>
  <c r="BA167" i="3"/>
  <c r="BA168" i="3"/>
  <c r="BA169" i="3"/>
  <c r="BA170" i="3"/>
  <c r="BA171" i="3"/>
  <c r="BA172" i="3"/>
  <c r="BA173" i="3"/>
  <c r="BA174" i="3"/>
  <c r="BA175" i="3"/>
  <c r="BA176" i="3"/>
  <c r="BA177" i="3"/>
  <c r="BA178" i="3"/>
  <c r="BA179" i="3"/>
  <c r="BA180" i="3"/>
  <c r="BA181" i="3"/>
  <c r="BA182" i="3"/>
  <c r="BA183" i="3"/>
  <c r="BA184" i="3"/>
  <c r="BA185" i="3"/>
  <c r="BA186" i="3"/>
  <c r="BA187" i="3"/>
  <c r="BA188" i="3"/>
  <c r="BA189" i="3"/>
  <c r="BA190" i="3"/>
  <c r="BA191" i="3"/>
  <c r="BA192" i="3"/>
  <c r="BA193" i="3"/>
  <c r="BA194" i="3"/>
  <c r="BA195" i="3"/>
  <c r="BA196" i="3"/>
  <c r="BA197" i="3"/>
  <c r="BA198" i="3"/>
  <c r="BA199" i="3"/>
  <c r="BA200" i="3"/>
  <c r="BA201" i="3"/>
  <c r="BA202" i="3"/>
  <c r="BA203" i="3"/>
  <c r="BA204" i="3"/>
  <c r="BA205" i="3"/>
  <c r="BA206" i="3"/>
  <c r="BA207" i="3"/>
  <c r="BA208" i="3"/>
  <c r="BA209" i="3"/>
  <c r="BA210" i="3"/>
  <c r="BA211" i="3"/>
  <c r="BA212" i="3"/>
  <c r="BA213" i="3"/>
  <c r="BA214" i="3"/>
  <c r="BA215" i="3"/>
  <c r="BA216" i="3"/>
  <c r="BA217" i="3"/>
  <c r="BA218" i="3"/>
  <c r="BA219" i="3"/>
  <c r="BA220" i="3"/>
  <c r="BA221" i="3"/>
  <c r="BA222" i="3"/>
  <c r="BA223" i="3"/>
  <c r="BA224" i="3"/>
  <c r="BA225" i="3"/>
  <c r="BA226" i="3"/>
  <c r="BA227" i="3"/>
  <c r="BA228" i="3"/>
  <c r="BA229" i="3"/>
  <c r="BA230" i="3"/>
  <c r="BA231" i="3"/>
  <c r="BA232" i="3"/>
  <c r="BA233" i="3"/>
  <c r="BA234" i="3"/>
  <c r="BA235" i="3"/>
  <c r="BA236" i="3"/>
  <c r="BA237" i="3"/>
  <c r="BA238" i="3"/>
  <c r="BA239" i="3"/>
  <c r="BA240" i="3"/>
  <c r="BA241" i="3"/>
  <c r="BA242" i="3"/>
  <c r="BA243" i="3"/>
  <c r="BA244" i="3"/>
  <c r="BA245" i="3"/>
  <c r="BA246" i="3"/>
  <c r="BA247" i="3"/>
  <c r="BA248" i="3"/>
  <c r="BA249" i="3"/>
  <c r="BA250" i="3"/>
  <c r="BA251" i="3"/>
  <c r="BA252" i="3"/>
  <c r="BA253" i="3"/>
  <c r="BA254" i="3"/>
  <c r="BA255" i="3"/>
  <c r="BA256" i="3"/>
  <c r="BA257" i="3"/>
  <c r="BA258" i="3"/>
  <c r="BA259" i="3"/>
  <c r="BA260" i="3"/>
  <c r="BA261" i="3"/>
  <c r="BA262" i="3"/>
  <c r="BA263" i="3"/>
  <c r="BA264" i="3"/>
  <c r="BA265" i="3"/>
  <c r="BA266" i="3"/>
  <c r="BA267" i="3"/>
  <c r="BA268" i="3"/>
  <c r="BA269" i="3"/>
  <c r="BA270" i="3"/>
  <c r="BA271" i="3"/>
  <c r="BA272" i="3"/>
  <c r="BA273" i="3"/>
  <c r="BA274" i="3"/>
  <c r="BA275" i="3"/>
  <c r="BA276" i="3"/>
  <c r="BA277" i="3"/>
  <c r="BA278" i="3"/>
  <c r="BA279" i="3"/>
  <c r="BA280" i="3"/>
  <c r="BA281" i="3"/>
  <c r="BA282" i="3"/>
  <c r="BA283" i="3"/>
  <c r="BA284" i="3"/>
  <c r="BA285" i="3"/>
  <c r="BA286" i="3"/>
  <c r="BA287" i="3"/>
  <c r="BA288" i="3"/>
  <c r="BA289" i="3"/>
  <c r="BA290" i="3"/>
  <c r="BA291" i="3"/>
  <c r="BA292" i="3"/>
  <c r="BA293" i="3"/>
  <c r="BA294" i="3"/>
  <c r="BA295" i="3"/>
  <c r="BA296" i="3"/>
  <c r="BA297" i="3"/>
  <c r="BA298" i="3"/>
  <c r="BA299" i="3"/>
  <c r="BA300" i="3"/>
  <c r="BA301" i="3"/>
  <c r="BA302" i="3"/>
  <c r="BA303" i="3"/>
  <c r="BA304" i="3"/>
  <c r="BA305" i="3"/>
  <c r="BA306" i="3"/>
  <c r="BA307" i="3"/>
  <c r="BA308" i="3"/>
  <c r="BA309" i="3"/>
  <c r="BA310" i="3"/>
  <c r="BA311" i="3"/>
  <c r="BA312" i="3"/>
  <c r="BA313" i="3"/>
  <c r="BA314" i="3"/>
  <c r="BA315" i="3"/>
  <c r="BA316" i="3"/>
  <c r="BA317" i="3"/>
  <c r="BA318" i="3"/>
  <c r="BA319" i="3"/>
  <c r="BA320" i="3"/>
  <c r="BA321" i="3"/>
  <c r="BA322" i="3"/>
  <c r="BA323" i="3"/>
  <c r="BA324" i="3"/>
  <c r="BA325" i="3"/>
  <c r="BA326" i="3"/>
  <c r="BA327" i="3"/>
  <c r="BA328" i="3"/>
  <c r="BA329" i="3"/>
  <c r="BA330" i="3"/>
  <c r="BA331" i="3"/>
  <c r="BA332" i="3"/>
  <c r="BA333" i="3"/>
  <c r="BA334" i="3"/>
  <c r="BA335" i="3"/>
  <c r="BA336" i="3"/>
  <c r="BA337" i="3"/>
  <c r="BA338" i="3"/>
  <c r="BA339" i="3"/>
  <c r="BA340" i="3"/>
  <c r="BA341" i="3"/>
  <c r="BA342" i="3"/>
  <c r="BA343" i="3"/>
  <c r="BA344" i="3"/>
  <c r="BA345" i="3"/>
  <c r="BA346" i="3"/>
  <c r="BA347" i="3"/>
  <c r="BA348" i="3"/>
  <c r="BA349" i="3"/>
  <c r="BA350" i="3"/>
  <c r="BA351" i="3"/>
  <c r="BA352" i="3"/>
  <c r="BA353" i="3"/>
  <c r="BA354" i="3"/>
  <c r="BA355" i="3"/>
  <c r="BA356" i="3"/>
  <c r="BA357" i="3"/>
  <c r="BA358" i="3"/>
  <c r="BA359" i="3"/>
  <c r="BA360" i="3"/>
  <c r="BA361" i="3"/>
  <c r="BA362" i="3"/>
  <c r="BA363" i="3"/>
  <c r="BA364" i="3"/>
  <c r="BA365" i="3"/>
  <c r="BA366" i="3"/>
  <c r="BA367" i="3"/>
  <c r="BA368" i="3"/>
  <c r="BA369" i="3"/>
  <c r="BA370" i="3"/>
  <c r="BA371" i="3"/>
  <c r="BA372" i="3"/>
  <c r="BA373" i="3"/>
  <c r="BA374" i="3"/>
  <c r="BA375" i="3"/>
  <c r="BA376" i="3"/>
  <c r="BA377" i="3"/>
  <c r="BA378" i="3"/>
  <c r="BA379" i="3"/>
  <c r="BA380" i="3"/>
  <c r="BA381" i="3"/>
  <c r="BA382" i="3"/>
  <c r="BA383" i="3"/>
  <c r="BA384" i="3"/>
  <c r="BA385" i="3"/>
  <c r="BA386" i="3"/>
  <c r="BA387" i="3"/>
  <c r="BA388" i="3"/>
  <c r="BA389" i="3"/>
  <c r="BA390" i="3"/>
  <c r="BA391" i="3"/>
  <c r="BA392" i="3"/>
  <c r="BA393" i="3"/>
  <c r="BA394" i="3"/>
  <c r="BA395" i="3"/>
  <c r="BA396" i="3"/>
  <c r="BA397" i="3"/>
  <c r="BA398" i="3"/>
  <c r="BA399" i="3"/>
  <c r="BA400" i="3"/>
  <c r="BA401" i="3"/>
  <c r="BA402" i="3"/>
  <c r="BA403" i="3"/>
  <c r="BA404" i="3"/>
  <c r="BA405" i="3"/>
  <c r="BA406" i="3"/>
  <c r="BA407" i="3"/>
  <c r="BA408" i="3"/>
  <c r="BA409" i="3"/>
  <c r="BA410" i="3"/>
  <c r="BA411" i="3"/>
  <c r="BA412" i="3"/>
  <c r="BA413" i="3"/>
  <c r="BA414" i="3"/>
  <c r="BA415" i="3"/>
  <c r="BA416" i="3"/>
  <c r="BA417" i="3"/>
  <c r="BA418" i="3"/>
  <c r="BA419" i="3"/>
  <c r="BA420" i="3"/>
  <c r="BA421" i="3"/>
  <c r="BA422" i="3"/>
  <c r="BA423" i="3"/>
  <c r="BA424" i="3"/>
  <c r="BA425" i="3"/>
  <c r="BA426" i="3"/>
  <c r="BA427" i="3"/>
  <c r="BA428" i="3"/>
  <c r="BA429" i="3"/>
  <c r="BA430" i="3"/>
  <c r="BA431" i="3"/>
  <c r="BA432" i="3"/>
  <c r="BA433" i="3"/>
  <c r="BA434" i="3"/>
  <c r="BA435" i="3"/>
  <c r="BA436" i="3"/>
  <c r="BA437" i="3"/>
  <c r="BA438" i="3"/>
  <c r="BA439" i="3"/>
  <c r="BA440" i="3"/>
  <c r="BA441" i="3"/>
  <c r="BA442" i="3"/>
  <c r="BA443" i="3"/>
  <c r="BA444" i="3"/>
  <c r="BA445" i="3"/>
  <c r="BA446" i="3"/>
  <c r="BA447" i="3"/>
  <c r="BA448" i="3"/>
  <c r="BA449" i="3"/>
  <c r="BA450" i="3"/>
  <c r="BA451" i="3"/>
  <c r="BA452" i="3"/>
  <c r="BA453" i="3"/>
  <c r="BA454" i="3"/>
  <c r="BA455" i="3"/>
  <c r="BA456" i="3"/>
  <c r="BA457" i="3"/>
  <c r="BA458" i="3"/>
  <c r="BA459" i="3"/>
  <c r="BA460" i="3"/>
  <c r="BA461" i="3"/>
  <c r="BA462" i="3"/>
  <c r="BA463" i="3"/>
  <c r="BA464" i="3"/>
  <c r="BA465" i="3"/>
  <c r="BA466" i="3"/>
  <c r="BA467" i="3"/>
  <c r="BA468" i="3"/>
  <c r="BA469" i="3"/>
  <c r="BA470" i="3"/>
  <c r="BA471" i="3"/>
  <c r="BA472" i="3"/>
  <c r="BA473" i="3"/>
  <c r="BA474" i="3"/>
  <c r="BA475" i="3"/>
  <c r="BA476" i="3"/>
  <c r="BA477" i="3"/>
  <c r="BA478" i="3"/>
  <c r="BA479" i="3"/>
  <c r="BA480" i="3"/>
  <c r="BA481" i="3"/>
  <c r="BA482" i="3"/>
  <c r="BA483" i="3"/>
  <c r="BA484" i="3"/>
  <c r="BA485" i="3"/>
  <c r="BA486" i="3"/>
  <c r="BA487" i="3"/>
  <c r="BA488" i="3"/>
  <c r="BA489" i="3"/>
  <c r="BA490" i="3"/>
  <c r="BA491" i="3"/>
  <c r="BA492" i="3"/>
  <c r="BA493" i="3"/>
  <c r="BA494" i="3"/>
  <c r="BA495" i="3"/>
  <c r="BA496" i="3"/>
  <c r="BA497" i="3"/>
  <c r="BA498" i="3"/>
  <c r="BA499" i="3"/>
  <c r="BA500" i="3"/>
  <c r="BA501" i="3"/>
  <c r="BA502" i="3"/>
  <c r="BA503" i="3"/>
  <c r="BA504" i="3"/>
  <c r="BA505" i="3"/>
  <c r="BA506" i="3"/>
  <c r="BA507" i="3"/>
  <c r="BA508" i="3"/>
  <c r="BA509" i="3"/>
  <c r="BA510" i="3"/>
  <c r="BA511" i="3"/>
  <c r="BA512" i="3"/>
  <c r="BA513" i="3"/>
  <c r="BA514" i="3"/>
  <c r="BA515" i="3"/>
  <c r="BA516" i="3"/>
  <c r="BA517" i="3"/>
  <c r="BA518" i="3"/>
  <c r="BA519" i="3"/>
  <c r="BA520" i="3"/>
  <c r="BA521" i="3"/>
  <c r="BA522" i="3"/>
  <c r="BA523" i="3"/>
  <c r="BA524" i="3"/>
  <c r="BA525" i="3"/>
  <c r="BA526" i="3"/>
  <c r="BA527" i="3"/>
  <c r="BA528" i="3"/>
  <c r="BA529" i="3"/>
  <c r="BA530" i="3"/>
  <c r="BA531" i="3"/>
  <c r="BA532" i="3"/>
  <c r="BA533" i="3"/>
  <c r="BA534" i="3"/>
  <c r="BA535" i="3"/>
  <c r="BA536" i="3"/>
  <c r="BA537" i="3"/>
  <c r="BA538" i="3"/>
  <c r="BA539" i="3"/>
  <c r="BA540" i="3"/>
  <c r="BA541" i="3"/>
  <c r="BA542" i="3"/>
  <c r="BA543" i="3"/>
  <c r="BA544" i="3"/>
  <c r="BA545" i="3"/>
  <c r="BA546" i="3"/>
  <c r="BA547" i="3"/>
  <c r="BA548" i="3"/>
  <c r="BA549" i="3"/>
  <c r="BA550" i="3"/>
  <c r="BA551" i="3"/>
  <c r="BA552" i="3"/>
  <c r="BA553" i="3"/>
  <c r="BA554" i="3"/>
  <c r="BA555" i="3"/>
  <c r="BA556" i="3"/>
  <c r="BA557" i="3"/>
  <c r="BA558" i="3"/>
  <c r="BA559" i="3"/>
  <c r="BA560" i="3"/>
  <c r="BA561" i="3"/>
  <c r="BA562" i="3"/>
  <c r="BA563" i="3"/>
  <c r="BA564" i="3"/>
  <c r="BA565" i="3"/>
  <c r="BA566" i="3"/>
  <c r="BA567" i="3"/>
  <c r="BA568" i="3"/>
  <c r="BA569" i="3"/>
  <c r="BA570" i="3"/>
  <c r="BA571" i="3"/>
  <c r="BA572" i="3"/>
  <c r="BA573" i="3"/>
  <c r="BA574" i="3"/>
  <c r="BA575" i="3"/>
  <c r="BA576" i="3"/>
  <c r="BA577" i="3"/>
  <c r="BA578" i="3"/>
  <c r="BA579" i="3"/>
  <c r="BA580" i="3"/>
  <c r="BA581" i="3"/>
  <c r="BA582" i="3"/>
  <c r="BA583" i="3"/>
  <c r="BA584" i="3"/>
  <c r="BA585" i="3"/>
  <c r="BA586" i="3"/>
  <c r="BA587" i="3"/>
  <c r="BA588" i="3"/>
  <c r="BA589" i="3"/>
  <c r="BA590" i="3"/>
  <c r="BA591" i="3"/>
  <c r="BA592" i="3"/>
  <c r="BA593" i="3"/>
  <c r="BA594" i="3"/>
  <c r="BA595" i="3"/>
  <c r="BA596" i="3"/>
  <c r="BA597" i="3"/>
  <c r="BA598" i="3"/>
  <c r="BA599" i="3"/>
  <c r="BA600" i="3"/>
  <c r="BA601" i="3"/>
  <c r="BA602" i="3"/>
  <c r="BA603" i="3"/>
  <c r="BA604" i="3"/>
  <c r="BA605" i="3"/>
  <c r="BA606" i="3"/>
  <c r="BA607" i="3"/>
  <c r="BA608" i="3"/>
  <c r="BA609" i="3"/>
  <c r="BA610" i="3"/>
  <c r="BA611" i="3"/>
  <c r="BA612" i="3"/>
  <c r="BA613" i="3"/>
  <c r="BA614" i="3"/>
  <c r="BA615" i="3"/>
  <c r="BA616" i="3"/>
  <c r="BA617" i="3"/>
  <c r="BA618" i="3"/>
  <c r="BA619" i="3"/>
  <c r="BA620" i="3"/>
  <c r="BA621" i="3"/>
  <c r="BA622" i="3"/>
  <c r="BA623" i="3"/>
  <c r="BA624" i="3"/>
  <c r="BA625" i="3"/>
  <c r="BA626" i="3"/>
  <c r="BA627" i="3"/>
  <c r="BA628" i="3"/>
  <c r="BA629" i="3"/>
  <c r="BA630" i="3"/>
  <c r="BA631" i="3"/>
  <c r="BA632" i="3"/>
  <c r="BA633" i="3"/>
  <c r="BA634" i="3"/>
  <c r="BA635" i="3"/>
  <c r="BA636" i="3"/>
  <c r="BA637" i="3"/>
  <c r="BA638" i="3"/>
  <c r="BA639" i="3"/>
  <c r="BA640" i="3"/>
  <c r="BA641" i="3"/>
  <c r="BA642" i="3"/>
  <c r="BA643" i="3"/>
  <c r="BA644" i="3"/>
  <c r="BA645" i="3"/>
  <c r="BA646" i="3"/>
  <c r="BA647" i="3"/>
  <c r="BA648" i="3"/>
  <c r="BA649" i="3"/>
  <c r="BA650" i="3"/>
  <c r="BA651" i="3"/>
  <c r="BA652" i="3"/>
  <c r="BA653" i="3"/>
  <c r="BA654" i="3"/>
  <c r="BA655" i="3"/>
  <c r="BA656" i="3"/>
  <c r="BA657" i="3"/>
  <c r="BA658" i="3"/>
  <c r="BA659" i="3"/>
  <c r="BA660" i="3"/>
  <c r="BA661" i="3"/>
  <c r="BA662" i="3"/>
  <c r="BA663" i="3"/>
  <c r="BA664" i="3"/>
  <c r="BA665" i="3"/>
  <c r="BA666" i="3"/>
  <c r="BA667" i="3"/>
  <c r="BA668" i="3"/>
  <c r="BA669" i="3"/>
  <c r="BA670" i="3"/>
  <c r="BA671" i="3"/>
  <c r="BA672" i="3"/>
  <c r="BA673" i="3"/>
  <c r="BA674" i="3"/>
  <c r="BA675" i="3"/>
  <c r="BA676" i="3"/>
  <c r="BA677" i="3"/>
  <c r="BA678" i="3"/>
  <c r="BA679" i="3"/>
  <c r="BA680" i="3"/>
  <c r="BA681" i="3"/>
  <c r="BA682" i="3"/>
  <c r="BA683" i="3"/>
  <c r="BA684" i="3"/>
  <c r="BA685" i="3"/>
  <c r="BA686" i="3"/>
  <c r="BA687" i="3"/>
  <c r="BA688" i="3"/>
  <c r="BA689" i="3"/>
  <c r="BA690" i="3"/>
  <c r="BA691" i="3"/>
  <c r="BA692" i="3"/>
  <c r="BA693" i="3"/>
  <c r="BA694" i="3"/>
  <c r="BA695" i="3"/>
  <c r="BA696" i="3"/>
  <c r="BA697" i="3"/>
  <c r="BA698" i="3"/>
  <c r="BA699" i="3"/>
  <c r="BA700" i="3"/>
  <c r="BA701" i="3"/>
  <c r="BA702" i="3"/>
  <c r="BA703" i="3"/>
  <c r="BA704" i="3"/>
  <c r="BA705" i="3"/>
  <c r="BA706" i="3"/>
  <c r="BA707" i="3"/>
  <c r="BA708" i="3"/>
  <c r="BA709" i="3"/>
  <c r="BA710" i="3"/>
  <c r="BA711" i="3"/>
  <c r="BA712" i="3"/>
  <c r="BA713" i="3"/>
  <c r="BA714" i="3"/>
  <c r="BA715" i="3"/>
  <c r="BA716" i="3"/>
  <c r="BA717" i="3"/>
  <c r="BA718" i="3"/>
  <c r="BA719" i="3"/>
  <c r="BA720" i="3"/>
  <c r="BA721" i="3"/>
  <c r="BA722" i="3"/>
  <c r="BA723" i="3"/>
  <c r="BA724" i="3"/>
  <c r="BA725" i="3"/>
  <c r="BA726" i="3"/>
  <c r="BA727" i="3"/>
  <c r="BA728" i="3"/>
  <c r="BA729" i="3"/>
  <c r="BA730" i="3"/>
  <c r="BA731" i="3"/>
  <c r="BA732" i="3"/>
  <c r="BA733" i="3"/>
  <c r="BA734" i="3"/>
  <c r="BA735" i="3"/>
  <c r="BA736" i="3"/>
  <c r="BA737" i="3"/>
  <c r="BA738" i="3"/>
  <c r="BA739" i="3"/>
  <c r="BA740" i="3"/>
  <c r="BA741" i="3"/>
  <c r="BA742" i="3"/>
  <c r="BA743" i="3"/>
  <c r="BA744" i="3"/>
  <c r="BA745" i="3"/>
  <c r="BA746" i="3"/>
  <c r="BA747" i="3"/>
  <c r="BA748" i="3"/>
  <c r="BA749" i="3"/>
  <c r="BA750" i="3"/>
  <c r="BA751" i="3"/>
  <c r="BA752" i="3"/>
  <c r="BA753" i="3"/>
  <c r="BA754" i="3"/>
  <c r="BA755" i="3"/>
  <c r="BA756" i="3"/>
  <c r="BA757" i="3"/>
  <c r="BA758" i="3"/>
  <c r="BA759" i="3"/>
  <c r="BA760" i="3"/>
  <c r="BA761" i="3"/>
  <c r="BA762" i="3"/>
  <c r="BA763" i="3"/>
  <c r="BA764" i="3"/>
  <c r="BA765" i="3"/>
  <c r="BA766" i="3"/>
  <c r="BA767" i="3"/>
  <c r="BA768" i="3"/>
  <c r="BA769" i="3"/>
  <c r="BA770" i="3"/>
  <c r="BA771" i="3"/>
  <c r="BA772" i="3"/>
  <c r="BA773" i="3"/>
  <c r="BA774" i="3"/>
  <c r="BA775" i="3"/>
  <c r="BA776" i="3"/>
  <c r="BA777" i="3"/>
  <c r="BA778" i="3"/>
  <c r="BA779" i="3"/>
  <c r="BA780" i="3"/>
  <c r="BA781" i="3"/>
  <c r="BA782" i="3"/>
  <c r="BA783" i="3"/>
  <c r="BA784" i="3"/>
  <c r="BA785" i="3"/>
  <c r="BA786" i="3"/>
  <c r="BA787" i="3"/>
  <c r="BA788" i="3"/>
  <c r="BA789" i="3"/>
  <c r="BA790" i="3"/>
  <c r="BA791" i="3"/>
  <c r="BA792" i="3"/>
  <c r="BA793" i="3"/>
  <c r="BA794" i="3"/>
  <c r="BA795" i="3"/>
  <c r="BA796" i="3"/>
  <c r="BA797" i="3"/>
  <c r="BA798" i="3"/>
  <c r="BA799" i="3"/>
  <c r="BA800" i="3"/>
  <c r="BA801" i="3"/>
  <c r="BA802" i="3"/>
  <c r="BA803" i="3"/>
  <c r="BA804" i="3"/>
  <c r="BA805" i="3"/>
  <c r="BA806" i="3"/>
  <c r="BA807" i="3"/>
  <c r="BA808" i="3"/>
  <c r="BA809" i="3"/>
  <c r="BA810" i="3"/>
  <c r="BA811" i="3"/>
  <c r="BA812" i="3"/>
  <c r="BA813" i="3"/>
  <c r="BA814" i="3"/>
  <c r="BA815" i="3"/>
  <c r="BA816" i="3"/>
  <c r="BA817" i="3"/>
  <c r="BA818" i="3"/>
  <c r="BA819" i="3"/>
  <c r="BA820" i="3"/>
  <c r="BA821" i="3"/>
  <c r="BA822" i="3"/>
  <c r="BA823" i="3"/>
  <c r="BA824" i="3"/>
  <c r="BA825" i="3"/>
  <c r="BA826" i="3"/>
  <c r="BA827" i="3"/>
  <c r="BA828" i="3"/>
  <c r="BA829" i="3"/>
  <c r="BA830" i="3"/>
  <c r="BA831" i="3"/>
  <c r="BA832" i="3"/>
  <c r="BA833" i="3"/>
  <c r="BA834" i="3"/>
  <c r="BA835" i="3"/>
  <c r="BA836" i="3"/>
  <c r="BA837" i="3"/>
  <c r="BA838" i="3"/>
  <c r="BA839" i="3"/>
  <c r="BA840" i="3"/>
  <c r="BA841" i="3"/>
  <c r="BA842" i="3"/>
  <c r="BA843" i="3"/>
  <c r="BA844" i="3"/>
  <c r="BA845" i="3"/>
  <c r="BA846" i="3"/>
  <c r="BA847" i="3"/>
  <c r="BA848" i="3"/>
  <c r="BA849" i="3"/>
  <c r="BA850" i="3"/>
  <c r="BA851" i="3"/>
  <c r="BA852" i="3"/>
  <c r="BA853" i="3"/>
  <c r="BA854" i="3"/>
  <c r="BA855" i="3"/>
  <c r="BA856" i="3"/>
  <c r="BA857" i="3"/>
  <c r="BA858" i="3"/>
  <c r="BA859" i="3"/>
  <c r="BA860" i="3"/>
  <c r="BA861" i="3"/>
  <c r="BA862" i="3"/>
  <c r="BA863" i="3"/>
  <c r="BA864" i="3"/>
  <c r="BA865" i="3"/>
  <c r="BA866" i="3"/>
  <c r="BA867" i="3"/>
  <c r="BA868" i="3"/>
  <c r="BA869" i="3"/>
  <c r="BA870" i="3"/>
  <c r="BA871" i="3"/>
  <c r="BA872" i="3"/>
  <c r="BA873" i="3"/>
  <c r="BA874" i="3"/>
  <c r="BA875" i="3"/>
  <c r="BA876" i="3"/>
  <c r="BA877" i="3"/>
  <c r="BA878" i="3"/>
  <c r="BA879" i="3"/>
  <c r="BA880" i="3"/>
  <c r="BA881" i="3"/>
  <c r="BA882" i="3"/>
  <c r="BA883" i="3"/>
  <c r="BA884" i="3"/>
  <c r="BA885" i="3"/>
  <c r="BA886" i="3"/>
  <c r="BA887" i="3"/>
  <c r="BA888" i="3"/>
  <c r="BA889" i="3"/>
  <c r="BA890" i="3"/>
  <c r="BA891" i="3"/>
  <c r="BA892" i="3"/>
  <c r="BA893" i="3"/>
  <c r="BA894" i="3"/>
  <c r="BA895" i="3"/>
  <c r="BA896" i="3"/>
  <c r="BA897" i="3"/>
  <c r="BA898" i="3"/>
  <c r="BA899" i="3"/>
  <c r="BA900" i="3"/>
  <c r="BA901" i="3"/>
  <c r="BA902" i="3"/>
  <c r="BA903" i="3"/>
  <c r="BA904" i="3"/>
  <c r="BA905" i="3"/>
  <c r="BA906" i="3"/>
  <c r="BA907" i="3"/>
  <c r="BA908" i="3"/>
  <c r="BA909" i="3"/>
  <c r="BA910" i="3"/>
  <c r="BA911" i="3"/>
  <c r="BA912" i="3"/>
  <c r="BA913" i="3"/>
  <c r="BA914" i="3"/>
  <c r="BA915" i="3"/>
  <c r="BA916" i="3"/>
  <c r="BA917" i="3"/>
  <c r="BA918" i="3"/>
  <c r="BA919" i="3"/>
  <c r="BA920" i="3"/>
  <c r="BA921" i="3"/>
  <c r="BA922" i="3"/>
  <c r="BA923" i="3"/>
  <c r="BA924" i="3"/>
  <c r="BA925" i="3"/>
  <c r="BA926" i="3"/>
  <c r="BA927" i="3"/>
  <c r="BA928" i="3"/>
  <c r="BA929" i="3"/>
  <c r="BA930" i="3"/>
  <c r="BA931" i="3"/>
  <c r="BA932" i="3"/>
  <c r="BA933" i="3"/>
  <c r="BA934" i="3"/>
  <c r="BA935" i="3"/>
  <c r="BA936" i="3"/>
  <c r="BA937" i="3"/>
  <c r="BA938" i="3"/>
  <c r="BA939" i="3"/>
  <c r="BA940" i="3"/>
  <c r="BA941" i="3"/>
  <c r="BA942" i="3"/>
  <c r="BA943" i="3"/>
  <c r="BA944" i="3"/>
  <c r="BA945" i="3"/>
  <c r="BA946" i="3"/>
  <c r="BA947" i="3"/>
  <c r="BA948" i="3"/>
  <c r="BA949" i="3"/>
  <c r="BA950" i="3"/>
  <c r="BA951" i="3"/>
  <c r="BA952" i="3"/>
  <c r="BA953" i="3"/>
  <c r="BA954" i="3"/>
  <c r="BA955" i="3"/>
  <c r="BA956" i="3"/>
  <c r="BA957" i="3"/>
  <c r="BA958" i="3"/>
  <c r="BA959" i="3"/>
  <c r="BA960" i="3"/>
  <c r="BA961" i="3"/>
  <c r="BA962" i="3"/>
  <c r="BA963" i="3"/>
  <c r="BA964" i="3"/>
  <c r="BA965" i="3"/>
  <c r="BA966" i="3"/>
  <c r="BA967" i="3"/>
  <c r="BA968" i="3"/>
  <c r="BA969" i="3"/>
  <c r="BA970" i="3"/>
  <c r="BA971" i="3"/>
  <c r="BA972" i="3"/>
  <c r="BA973" i="3"/>
  <c r="BA974" i="3"/>
  <c r="BA975" i="3"/>
  <c r="BA976" i="3"/>
  <c r="BA977" i="3"/>
  <c r="BA978" i="3"/>
  <c r="BA979" i="3"/>
  <c r="BA980" i="3"/>
  <c r="BA981" i="3"/>
  <c r="BA982" i="3"/>
  <c r="BA983" i="3"/>
  <c r="BA984" i="3"/>
  <c r="BA985" i="3"/>
  <c r="BA986" i="3"/>
  <c r="BA987" i="3"/>
  <c r="BA988" i="3"/>
  <c r="BA989" i="3"/>
  <c r="BA990" i="3"/>
  <c r="BA991" i="3"/>
  <c r="BA992" i="3"/>
  <c r="BA993" i="3"/>
  <c r="BA994" i="3"/>
  <c r="BA995" i="3"/>
  <c r="BA996" i="3"/>
  <c r="BA997" i="3"/>
  <c r="BA998" i="3"/>
  <c r="BA999" i="3"/>
  <c r="BA1000" i="3"/>
  <c r="BA1001" i="3"/>
  <c r="BA1002" i="3"/>
  <c r="BA1003" i="3"/>
  <c r="BA1004" i="3"/>
  <c r="BA1005" i="3"/>
  <c r="BA1006" i="3"/>
  <c r="BA1007" i="3"/>
  <c r="BA1008" i="3"/>
  <c r="BA1009" i="3"/>
  <c r="BA1010" i="3"/>
  <c r="BA1011" i="3"/>
  <c r="BA1012" i="3"/>
  <c r="BA1013" i="3"/>
  <c r="BA1014" i="3"/>
  <c r="BA1015" i="3"/>
  <c r="BA1016" i="3"/>
  <c r="BA1017" i="3"/>
  <c r="BA1018" i="3"/>
  <c r="BA1019" i="3"/>
  <c r="BA1020" i="3"/>
  <c r="BA1021" i="3"/>
  <c r="BA1022" i="3"/>
  <c r="BA1023" i="3"/>
  <c r="BA1024" i="3"/>
  <c r="BA1025" i="3"/>
  <c r="BA1026" i="3"/>
  <c r="BA1027" i="3"/>
  <c r="BA1028" i="3"/>
  <c r="BA1029" i="3"/>
  <c r="BA1030" i="3"/>
  <c r="BA1031" i="3"/>
  <c r="BA1032" i="3"/>
  <c r="BA1033" i="3"/>
  <c r="BA1034" i="3"/>
  <c r="BA1035" i="3"/>
  <c r="BA1036" i="3"/>
  <c r="BA1037" i="3"/>
  <c r="BA1038" i="3"/>
  <c r="BA1039" i="3"/>
  <c r="BA1040" i="3"/>
  <c r="BA1041" i="3"/>
  <c r="BA1042" i="3"/>
  <c r="BA1043" i="3"/>
  <c r="BA1044" i="3"/>
  <c r="BA1045" i="3"/>
  <c r="BA1046" i="3"/>
  <c r="BA1047" i="3"/>
  <c r="BA1048" i="3"/>
  <c r="BA1049" i="3"/>
  <c r="BA1050" i="3"/>
  <c r="BA1051" i="3"/>
  <c r="BA1052" i="3"/>
  <c r="BA1053" i="3"/>
  <c r="BA1054" i="3"/>
  <c r="BA1055" i="3"/>
  <c r="BA1056" i="3"/>
  <c r="BA1057" i="3"/>
  <c r="BA1058" i="3"/>
  <c r="BA1059" i="3"/>
  <c r="BA1060" i="3"/>
  <c r="BA1061" i="3"/>
  <c r="BA1062" i="3"/>
  <c r="BA1063" i="3"/>
  <c r="BA1064" i="3"/>
  <c r="BA1065" i="3"/>
  <c r="BA1066" i="3"/>
  <c r="BA1067" i="3"/>
  <c r="BA1068" i="3"/>
  <c r="BA1069" i="3"/>
  <c r="BA1070" i="3"/>
  <c r="BA1071" i="3"/>
  <c r="BA1072" i="3"/>
  <c r="BA1073" i="3"/>
  <c r="BA1074" i="3"/>
  <c r="BA1075" i="3"/>
  <c r="BA1076" i="3"/>
  <c r="BA1077" i="3"/>
  <c r="BA1078" i="3"/>
  <c r="BA1079" i="3"/>
  <c r="BA1080" i="3"/>
  <c r="BA1081" i="3"/>
  <c r="BA1082" i="3"/>
  <c r="BA1083" i="3"/>
  <c r="BA1084" i="3"/>
  <c r="BA1085" i="3"/>
  <c r="BA1086" i="3"/>
  <c r="BA1087" i="3"/>
  <c r="BA1088" i="3"/>
  <c r="BA1089" i="3"/>
  <c r="BA1090" i="3"/>
  <c r="BA1091" i="3"/>
  <c r="BA1092" i="3"/>
  <c r="BA1093" i="3"/>
  <c r="BA1094" i="3"/>
  <c r="BA1095" i="3"/>
  <c r="BA1096" i="3"/>
  <c r="BA1097" i="3"/>
  <c r="BA1098" i="3"/>
  <c r="BA1099" i="3"/>
  <c r="BA1100" i="3"/>
  <c r="BA1101" i="3"/>
  <c r="BA1102" i="3"/>
  <c r="BA1103" i="3"/>
  <c r="BA1104" i="3"/>
  <c r="BA1105" i="3"/>
  <c r="AY4" i="1"/>
  <c r="AY20" i="1"/>
  <c r="AW4" i="1"/>
  <c r="AW5" i="1"/>
  <c r="AW6" i="1"/>
  <c r="AW7" i="1"/>
  <c r="AW9" i="1"/>
  <c r="AW10" i="1"/>
  <c r="AW11" i="1"/>
  <c r="AW12" i="1"/>
  <c r="AW13" i="1"/>
  <c r="AW14" i="1"/>
  <c r="AW15" i="1"/>
  <c r="AW17" i="1"/>
  <c r="AW20" i="1"/>
  <c r="AW21" i="1"/>
  <c r="AV4" i="1"/>
  <c r="AV5" i="1"/>
  <c r="AV6" i="1"/>
  <c r="AV7" i="1"/>
  <c r="AV8" i="1"/>
  <c r="AV9" i="1"/>
  <c r="AV10" i="1"/>
  <c r="AV11" i="1"/>
  <c r="AV12" i="1"/>
  <c r="AV13" i="1"/>
  <c r="AV14" i="1"/>
  <c r="AV15" i="1"/>
  <c r="AV16" i="1"/>
  <c r="AV17" i="1"/>
  <c r="AV18" i="1"/>
  <c r="AV19" i="1"/>
  <c r="AV20" i="1"/>
  <c r="AV21" i="1"/>
  <c r="AW8" i="1"/>
  <c r="AW16" i="1"/>
  <c r="BI4" i="1"/>
  <c r="BI5" i="1"/>
  <c r="BI6" i="1"/>
  <c r="BI7" i="1"/>
  <c r="BI8" i="1"/>
  <c r="BI9" i="1"/>
  <c r="BI10" i="1"/>
  <c r="BI11" i="1"/>
  <c r="BI12" i="1"/>
  <c r="BI13" i="1"/>
  <c r="BI14" i="1"/>
  <c r="BI15" i="1"/>
  <c r="BI16" i="1"/>
  <c r="BI17" i="1"/>
  <c r="BI18" i="1"/>
  <c r="BI19" i="1"/>
  <c r="BI20" i="1"/>
  <c r="BI21" i="1"/>
  <c r="AU84" i="1" l="1"/>
  <c r="AU88" i="1"/>
  <c r="AU52" i="1"/>
  <c r="AU228" i="1"/>
  <c r="AU124" i="1"/>
  <c r="AU196" i="1"/>
  <c r="AU132" i="1"/>
  <c r="AU100" i="1"/>
  <c r="AU101" i="1"/>
  <c r="AU249" i="1"/>
  <c r="AU216" i="1"/>
  <c r="AU265" i="1"/>
  <c r="AU233" i="1"/>
  <c r="AU200" i="1"/>
  <c r="AU136" i="1"/>
  <c r="AU104" i="1"/>
  <c r="AU72" i="1"/>
  <c r="AU245" i="1"/>
  <c r="AU261" i="1"/>
  <c r="AU68" i="1"/>
  <c r="AU212" i="1"/>
  <c r="AU178" i="1"/>
  <c r="AU335" i="1"/>
  <c r="AU271" i="1"/>
  <c r="AU227" i="1"/>
  <c r="AU181" i="1"/>
  <c r="AU53" i="1"/>
  <c r="AU230" i="1"/>
  <c r="AU623" i="1"/>
  <c r="AU415" i="1"/>
  <c r="AU351" i="1"/>
  <c r="AU607" i="1"/>
  <c r="AU263" i="1"/>
  <c r="AU163" i="1"/>
  <c r="AU99" i="1"/>
  <c r="AU35" i="1"/>
  <c r="AU108" i="1"/>
  <c r="AU106" i="1"/>
  <c r="AU237" i="1"/>
  <c r="AU253" i="1"/>
  <c r="AU495" i="1"/>
  <c r="AU244" i="1"/>
  <c r="AU179" i="1"/>
  <c r="AU115" i="1"/>
  <c r="AU431" i="1"/>
  <c r="AU367" i="1"/>
  <c r="AU51" i="1"/>
  <c r="AU575" i="1"/>
  <c r="AU260" i="1"/>
  <c r="AU195" i="1"/>
  <c r="AU131" i="1"/>
  <c r="AU67" i="1"/>
  <c r="AU591" i="1"/>
  <c r="AU527" i="1"/>
  <c r="AU319" i="1"/>
  <c r="AU211" i="1"/>
  <c r="AU83" i="1"/>
  <c r="AU235" i="1"/>
  <c r="AU105" i="1"/>
  <c r="AU234" i="1"/>
  <c r="AU90" i="1"/>
  <c r="AU218" i="1"/>
  <c r="AU89" i="1"/>
  <c r="AU217" i="1"/>
  <c r="AU138" i="1"/>
  <c r="AU137" i="1"/>
  <c r="AU267" i="1"/>
  <c r="AU266" i="1"/>
  <c r="AU122" i="1"/>
  <c r="AU251" i="1"/>
  <c r="AU121" i="1"/>
  <c r="AU4" i="1"/>
  <c r="AU250" i="1"/>
  <c r="AU418" i="1"/>
  <c r="AU162" i="1"/>
  <c r="AU34" i="1"/>
  <c r="AU197" i="1"/>
  <c r="AU69" i="1"/>
  <c r="AU434" i="1"/>
  <c r="AU160" i="1"/>
  <c r="AU50" i="1"/>
  <c r="AU32" i="1"/>
  <c r="AU247" i="1"/>
  <c r="AU231" i="1"/>
  <c r="AU214" i="1"/>
  <c r="AU198" i="1"/>
  <c r="AU134" i="1"/>
  <c r="AU118" i="1"/>
  <c r="AU102" i="1"/>
  <c r="AU86" i="1"/>
  <c r="AU70" i="1"/>
  <c r="AY86" i="1"/>
  <c r="AU213" i="1"/>
  <c r="AU85" i="1"/>
  <c r="AY646" i="1"/>
  <c r="AY630" i="1"/>
  <c r="AY614" i="1"/>
  <c r="AY598" i="1"/>
  <c r="AY582" i="1"/>
  <c r="AY566" i="1"/>
  <c r="AY550" i="1"/>
  <c r="AY534" i="1"/>
  <c r="AY518" i="1"/>
  <c r="AY502" i="1"/>
  <c r="AY486" i="1"/>
  <c r="AY470" i="1"/>
  <c r="AY454" i="1"/>
  <c r="AY438" i="1"/>
  <c r="AY422" i="1"/>
  <c r="AY406" i="1"/>
  <c r="AY390" i="1"/>
  <c r="AY374" i="1"/>
  <c r="AY358" i="1"/>
  <c r="AY342" i="1"/>
  <c r="AY326" i="1"/>
  <c r="AY310" i="1"/>
  <c r="AY294" i="1"/>
  <c r="AY278" i="1"/>
  <c r="AY262" i="1"/>
  <c r="AY246" i="1"/>
  <c r="AY230" i="1"/>
  <c r="AY213" i="1"/>
  <c r="AY197" i="1"/>
  <c r="AY181" i="1"/>
  <c r="AY165" i="1"/>
  <c r="AY149" i="1"/>
  <c r="AY133" i="1"/>
  <c r="AY117" i="1"/>
  <c r="AY101" i="1"/>
  <c r="AY85" i="1"/>
  <c r="AY69" i="1"/>
  <c r="AY53" i="1"/>
  <c r="AY37" i="1"/>
  <c r="AU450" i="1"/>
  <c r="AU194" i="1"/>
  <c r="AU66" i="1"/>
  <c r="AY645" i="1"/>
  <c r="AY629" i="1"/>
  <c r="AY613" i="1"/>
  <c r="AY581" i="1"/>
  <c r="AY565" i="1"/>
  <c r="AY549" i="1"/>
  <c r="AY533" i="1"/>
  <c r="AY517" i="1"/>
  <c r="AY501" i="1"/>
  <c r="AY485" i="1"/>
  <c r="AY453" i="1"/>
  <c r="AY437" i="1"/>
  <c r="AY421" i="1"/>
  <c r="AY405" i="1"/>
  <c r="AY389" i="1"/>
  <c r="AY373" i="1"/>
  <c r="AY357" i="1"/>
  <c r="AY325" i="1"/>
  <c r="AY309" i="1"/>
  <c r="AY293" i="1"/>
  <c r="AY277" i="1"/>
  <c r="AY261" i="1"/>
  <c r="AY245" i="1"/>
  <c r="AY228" i="1"/>
  <c r="AY196" i="1"/>
  <c r="AY180" i="1"/>
  <c r="AY164" i="1"/>
  <c r="AY148" i="1"/>
  <c r="AY132" i="1"/>
  <c r="AY116" i="1"/>
  <c r="AY100" i="1"/>
  <c r="AY68" i="1"/>
  <c r="AY52" i="1"/>
  <c r="AY36" i="1"/>
  <c r="AY17" i="1"/>
  <c r="AU594" i="1"/>
  <c r="AU466" i="1"/>
  <c r="AU338" i="1"/>
  <c r="AU210" i="1"/>
  <c r="AU82" i="1"/>
  <c r="AU246" i="1"/>
  <c r="AU117" i="1"/>
  <c r="AU226" i="1"/>
  <c r="AU98" i="1"/>
  <c r="AU626" i="1"/>
  <c r="AU133" i="1"/>
  <c r="AU370" i="1"/>
  <c r="AU243" i="1"/>
  <c r="AU114" i="1"/>
  <c r="AU259" i="1"/>
  <c r="AU130" i="1"/>
  <c r="AY7" i="1"/>
  <c r="AY551" i="1"/>
  <c r="AY343" i="1"/>
  <c r="AY118" i="1"/>
  <c r="AY12" i="1"/>
  <c r="AU142" i="1"/>
  <c r="AY599" i="1"/>
  <c r="AY359" i="1"/>
  <c r="AY70" i="1"/>
  <c r="AY631" i="1"/>
  <c r="AY455" i="1"/>
  <c r="AY263" i="1"/>
  <c r="AY38" i="1"/>
  <c r="AY535" i="1"/>
  <c r="AY327" i="1"/>
  <c r="AY22" i="1"/>
  <c r="AY471" i="1"/>
  <c r="AY198" i="1"/>
  <c r="AU610" i="1"/>
  <c r="AU482" i="1"/>
  <c r="AU354" i="1"/>
  <c r="AY503" i="1"/>
  <c r="AY214" i="1"/>
  <c r="AY166" i="1"/>
  <c r="AY615" i="1"/>
  <c r="AY391" i="1"/>
  <c r="AY295" i="1"/>
  <c r="AY134" i="1"/>
  <c r="AU8" i="1"/>
  <c r="AY583" i="1"/>
  <c r="AY375" i="1"/>
  <c r="AY247" i="1"/>
  <c r="AY487" i="1"/>
  <c r="AY102" i="1"/>
  <c r="AY567" i="1"/>
  <c r="AY279" i="1"/>
  <c r="AY54" i="1"/>
  <c r="AY519" i="1"/>
  <c r="AY311" i="1"/>
  <c r="AY16" i="1"/>
  <c r="AY439" i="1"/>
  <c r="AY182" i="1"/>
  <c r="AY423" i="1"/>
  <c r="AY231" i="1"/>
  <c r="AU634" i="1"/>
  <c r="AU617" i="1"/>
  <c r="AU600" i="1"/>
  <c r="AU566" i="1"/>
  <c r="AU532" i="1"/>
  <c r="AU515" i="1"/>
  <c r="AU464" i="1"/>
  <c r="AU447" i="1"/>
  <c r="AU412" i="1"/>
  <c r="AU344" i="1"/>
  <c r="AU310" i="1"/>
  <c r="AU242" i="1"/>
  <c r="AU207" i="1"/>
  <c r="AU190" i="1"/>
  <c r="AU87" i="1"/>
  <c r="AU633" i="1"/>
  <c r="AU616" i="1"/>
  <c r="AU599" i="1"/>
  <c r="AU582" i="1"/>
  <c r="AU548" i="1"/>
  <c r="AU531" i="1"/>
  <c r="AU514" i="1"/>
  <c r="AU480" i="1"/>
  <c r="AU463" i="1"/>
  <c r="AU428" i="1"/>
  <c r="AU360" i="1"/>
  <c r="AU326" i="1"/>
  <c r="AU258" i="1"/>
  <c r="AU223" i="1"/>
  <c r="AU206" i="1"/>
  <c r="AU103" i="1"/>
  <c r="AU498" i="1"/>
  <c r="AU638" i="1"/>
  <c r="AU622" i="1"/>
  <c r="AU606" i="1"/>
  <c r="AU590" i="1"/>
  <c r="AU574" i="1"/>
  <c r="AU558" i="1"/>
  <c r="AU542" i="1"/>
  <c r="AU526" i="1"/>
  <c r="AU510" i="1"/>
  <c r="AU494" i="1"/>
  <c r="AU478" i="1"/>
  <c r="AU462" i="1"/>
  <c r="AU446" i="1"/>
  <c r="AU430" i="1"/>
  <c r="AU414" i="1"/>
  <c r="AU398" i="1"/>
  <c r="AU382" i="1"/>
  <c r="AU366" i="1"/>
  <c r="AU350" i="1"/>
  <c r="AU334" i="1"/>
  <c r="AU318" i="1"/>
  <c r="AU302" i="1"/>
  <c r="AU286" i="1"/>
  <c r="AU270" i="1"/>
  <c r="AU254" i="1"/>
  <c r="AU221" i="1"/>
  <c r="AU205" i="1"/>
  <c r="AU189" i="1"/>
  <c r="AU173" i="1"/>
  <c r="AU157" i="1"/>
  <c r="AU141" i="1"/>
  <c r="AU125" i="1"/>
  <c r="AU109" i="1"/>
  <c r="AU93" i="1"/>
  <c r="AU77" i="1"/>
  <c r="AU61" i="1"/>
  <c r="AU45" i="1"/>
  <c r="AU29" i="1"/>
  <c r="AY6" i="1"/>
  <c r="AU238" i="1"/>
  <c r="AY19" i="1"/>
  <c r="AY18" i="1"/>
  <c r="AU16" i="1"/>
  <c r="AU632" i="1"/>
  <c r="AU615" i="1"/>
  <c r="AU598" i="1"/>
  <c r="AU564" i="1"/>
  <c r="AU547" i="1"/>
  <c r="AU496" i="1"/>
  <c r="AU444" i="1"/>
  <c r="AU376" i="1"/>
  <c r="AU342" i="1"/>
  <c r="AU240" i="1"/>
  <c r="AU222" i="1"/>
  <c r="AU119" i="1"/>
  <c r="AU631" i="1"/>
  <c r="AU614" i="1"/>
  <c r="AU580" i="1"/>
  <c r="AU563" i="1"/>
  <c r="AU512" i="1"/>
  <c r="AU460" i="1"/>
  <c r="AU392" i="1"/>
  <c r="AU358" i="1"/>
  <c r="AU239" i="1"/>
  <c r="AU135" i="1"/>
  <c r="AU33" i="1"/>
  <c r="AU479" i="1"/>
  <c r="AU630" i="1"/>
  <c r="AU596" i="1"/>
  <c r="AU579" i="1"/>
  <c r="AU528" i="1"/>
  <c r="AU476" i="1"/>
  <c r="AU408" i="1"/>
  <c r="AU374" i="1"/>
  <c r="AU272" i="1"/>
  <c r="AU255" i="1"/>
  <c r="AU151" i="1"/>
  <c r="AU49" i="1"/>
  <c r="AU646" i="1"/>
  <c r="AU612" i="1"/>
  <c r="AU595" i="1"/>
  <c r="AU561" i="1"/>
  <c r="AU544" i="1"/>
  <c r="AU492" i="1"/>
  <c r="AU475" i="1"/>
  <c r="AU424" i="1"/>
  <c r="AU390" i="1"/>
  <c r="AU288" i="1"/>
  <c r="AU167" i="1"/>
  <c r="AU65" i="1"/>
  <c r="AU31" i="1"/>
  <c r="AU645" i="1"/>
  <c r="AU628" i="1"/>
  <c r="AU611" i="1"/>
  <c r="AU577" i="1"/>
  <c r="AU560" i="1"/>
  <c r="AU508" i="1"/>
  <c r="AU491" i="1"/>
  <c r="AU440" i="1"/>
  <c r="AU406" i="1"/>
  <c r="AU304" i="1"/>
  <c r="AU183" i="1"/>
  <c r="AU81" i="1"/>
  <c r="AU47" i="1"/>
  <c r="AU30" i="1"/>
  <c r="AU578" i="1"/>
  <c r="AU322" i="1"/>
  <c r="AU644" i="1"/>
  <c r="AU627" i="1"/>
  <c r="AU593" i="1"/>
  <c r="AU576" i="1"/>
  <c r="AU524" i="1"/>
  <c r="AU507" i="1"/>
  <c r="AU456" i="1"/>
  <c r="AU422" i="1"/>
  <c r="AU320" i="1"/>
  <c r="AU199" i="1"/>
  <c r="AU97" i="1"/>
  <c r="AU63" i="1"/>
  <c r="AU46" i="1"/>
  <c r="AU643" i="1"/>
  <c r="AU609" i="1"/>
  <c r="AU592" i="1"/>
  <c r="AU540" i="1"/>
  <c r="AU523" i="1"/>
  <c r="AU472" i="1"/>
  <c r="AU438" i="1"/>
  <c r="AU404" i="1"/>
  <c r="AU336" i="1"/>
  <c r="AU215" i="1"/>
  <c r="AU113" i="1"/>
  <c r="AU79" i="1"/>
  <c r="AU62" i="1"/>
  <c r="AU562" i="1"/>
  <c r="AU306" i="1"/>
  <c r="AU625" i="1"/>
  <c r="AU608" i="1"/>
  <c r="AU556" i="1"/>
  <c r="AU539" i="1"/>
  <c r="AU488" i="1"/>
  <c r="AU454" i="1"/>
  <c r="AU420" i="1"/>
  <c r="AU352" i="1"/>
  <c r="AU232" i="1"/>
  <c r="AU129" i="1"/>
  <c r="AU95" i="1"/>
  <c r="AU78" i="1"/>
  <c r="AU559" i="1"/>
  <c r="AU303" i="1"/>
  <c r="AU641" i="1"/>
  <c r="AU624" i="1"/>
  <c r="AU572" i="1"/>
  <c r="AU555" i="1"/>
  <c r="AU504" i="1"/>
  <c r="AU470" i="1"/>
  <c r="AU436" i="1"/>
  <c r="AU368" i="1"/>
  <c r="AU248" i="1"/>
  <c r="AU111" i="1"/>
  <c r="AU94" i="1"/>
  <c r="AU546" i="1"/>
  <c r="AU290" i="1"/>
  <c r="AU145" i="1"/>
  <c r="AU640" i="1"/>
  <c r="AU588" i="1"/>
  <c r="AU571" i="1"/>
  <c r="AU537" i="1"/>
  <c r="AU520" i="1"/>
  <c r="AU486" i="1"/>
  <c r="AU452" i="1"/>
  <c r="AU384" i="1"/>
  <c r="AU264" i="1"/>
  <c r="AU161" i="1"/>
  <c r="AU110" i="1"/>
  <c r="AU543" i="1"/>
  <c r="AU287" i="1"/>
  <c r="AU604" i="1"/>
  <c r="AU587" i="1"/>
  <c r="AU553" i="1"/>
  <c r="AU536" i="1"/>
  <c r="AU502" i="1"/>
  <c r="AU468" i="1"/>
  <c r="AU400" i="1"/>
  <c r="AU280" i="1"/>
  <c r="AU177" i="1"/>
  <c r="AU143" i="1"/>
  <c r="AU126" i="1"/>
  <c r="AU23" i="1"/>
  <c r="AU530" i="1"/>
  <c r="AU402" i="1"/>
  <c r="AU274" i="1"/>
  <c r="AU127" i="1"/>
  <c r="AU620" i="1"/>
  <c r="AU603" i="1"/>
  <c r="AU586" i="1"/>
  <c r="AU569" i="1"/>
  <c r="AU552" i="1"/>
  <c r="AU518" i="1"/>
  <c r="AU484" i="1"/>
  <c r="AU416" i="1"/>
  <c r="AU296" i="1"/>
  <c r="AU262" i="1"/>
  <c r="AU193" i="1"/>
  <c r="AU159" i="1"/>
  <c r="AU39" i="1"/>
  <c r="AU399" i="1"/>
  <c r="AU636" i="1"/>
  <c r="AU619" i="1"/>
  <c r="AU602" i="1"/>
  <c r="AU585" i="1"/>
  <c r="AU568" i="1"/>
  <c r="AU534" i="1"/>
  <c r="AU500" i="1"/>
  <c r="AU483" i="1"/>
  <c r="AU432" i="1"/>
  <c r="AU312" i="1"/>
  <c r="AU278" i="1"/>
  <c r="AU209" i="1"/>
  <c r="AU175" i="1"/>
  <c r="AU158" i="1"/>
  <c r="AU55" i="1"/>
  <c r="AU642" i="1"/>
  <c r="AU386" i="1"/>
  <c r="AU256" i="1"/>
  <c r="AU635" i="1"/>
  <c r="AU618" i="1"/>
  <c r="AU601" i="1"/>
  <c r="AU584" i="1"/>
  <c r="AU550" i="1"/>
  <c r="AU516" i="1"/>
  <c r="AU499" i="1"/>
  <c r="AU448" i="1"/>
  <c r="AU328" i="1"/>
  <c r="AU294" i="1"/>
  <c r="AU225" i="1"/>
  <c r="AU191" i="1"/>
  <c r="AU174" i="1"/>
  <c r="AU71" i="1"/>
  <c r="AU639" i="1"/>
  <c r="AU511" i="1"/>
  <c r="AU383" i="1"/>
  <c r="AU545" i="1"/>
  <c r="AU529" i="1"/>
  <c r="AU513" i="1"/>
  <c r="AU497" i="1"/>
  <c r="AU481" i="1"/>
  <c r="AU465" i="1"/>
  <c r="AU449" i="1"/>
  <c r="AU433" i="1"/>
  <c r="AU417" i="1"/>
  <c r="AU401" i="1"/>
  <c r="AU385" i="1"/>
  <c r="AU369" i="1"/>
  <c r="AU353" i="1"/>
  <c r="AU337" i="1"/>
  <c r="AU321" i="1"/>
  <c r="AU305" i="1"/>
  <c r="AU289" i="1"/>
  <c r="AU273" i="1"/>
  <c r="AU144" i="1"/>
  <c r="AU637" i="1"/>
  <c r="AU621" i="1"/>
  <c r="AU605" i="1"/>
  <c r="AU589" i="1"/>
  <c r="AU573" i="1"/>
  <c r="AU557" i="1"/>
  <c r="AU541" i="1"/>
  <c r="AU525" i="1"/>
  <c r="AU509" i="1"/>
  <c r="AU493" i="1"/>
  <c r="AU477" i="1"/>
  <c r="AU461" i="1"/>
  <c r="AU445" i="1"/>
  <c r="AU429" i="1"/>
  <c r="AU413" i="1"/>
  <c r="AU397" i="1"/>
  <c r="AU381" i="1"/>
  <c r="AU365" i="1"/>
  <c r="AU349" i="1"/>
  <c r="AU333" i="1"/>
  <c r="AU317" i="1"/>
  <c r="AU301" i="1"/>
  <c r="AU285" i="1"/>
  <c r="AU269" i="1"/>
  <c r="AU176" i="1"/>
  <c r="AU140" i="1"/>
  <c r="AU48" i="1"/>
  <c r="AU268" i="1"/>
  <c r="AU252" i="1"/>
  <c r="AU236" i="1"/>
  <c r="AU219" i="1"/>
  <c r="AU203" i="1"/>
  <c r="AU187" i="1"/>
  <c r="AU171" i="1"/>
  <c r="AU155" i="1"/>
  <c r="AU139" i="1"/>
  <c r="AU123" i="1"/>
  <c r="AU107" i="1"/>
  <c r="AU91" i="1"/>
  <c r="AU75" i="1"/>
  <c r="AU59" i="1"/>
  <c r="AU43" i="1"/>
  <c r="AU27" i="1"/>
  <c r="AU396" i="1"/>
  <c r="AU380" i="1"/>
  <c r="AU364" i="1"/>
  <c r="AU348" i="1"/>
  <c r="AU332" i="1"/>
  <c r="AU316" i="1"/>
  <c r="AU300" i="1"/>
  <c r="AU284" i="1"/>
  <c r="AU459" i="1"/>
  <c r="AU443" i="1"/>
  <c r="AU427" i="1"/>
  <c r="AU411" i="1"/>
  <c r="AU395" i="1"/>
  <c r="AU379" i="1"/>
  <c r="AU363" i="1"/>
  <c r="AU347" i="1"/>
  <c r="AU331" i="1"/>
  <c r="AU315" i="1"/>
  <c r="AU299" i="1"/>
  <c r="AU283" i="1"/>
  <c r="AU192" i="1"/>
  <c r="AU156" i="1"/>
  <c r="AU64" i="1"/>
  <c r="AU28" i="1"/>
  <c r="AU570" i="1"/>
  <c r="AU554" i="1"/>
  <c r="AU538" i="1"/>
  <c r="AU522" i="1"/>
  <c r="AU506" i="1"/>
  <c r="AU490" i="1"/>
  <c r="AU474" i="1"/>
  <c r="AU458" i="1"/>
  <c r="AU442" i="1"/>
  <c r="AU426" i="1"/>
  <c r="AU410" i="1"/>
  <c r="AU394" i="1"/>
  <c r="AU378" i="1"/>
  <c r="AU362" i="1"/>
  <c r="AU346" i="1"/>
  <c r="AU330" i="1"/>
  <c r="AU314" i="1"/>
  <c r="AU298" i="1"/>
  <c r="AU282" i="1"/>
  <c r="AU154" i="1"/>
  <c r="AU26" i="1"/>
  <c r="AU521" i="1"/>
  <c r="AU505" i="1"/>
  <c r="AU489" i="1"/>
  <c r="AU473" i="1"/>
  <c r="AU457" i="1"/>
  <c r="AU441" i="1"/>
  <c r="AU425" i="1"/>
  <c r="AU409" i="1"/>
  <c r="AU393" i="1"/>
  <c r="AU377" i="1"/>
  <c r="AU361" i="1"/>
  <c r="AU345" i="1"/>
  <c r="AU329" i="1"/>
  <c r="AU313" i="1"/>
  <c r="AU297" i="1"/>
  <c r="AU281" i="1"/>
  <c r="AU208" i="1"/>
  <c r="AU172" i="1"/>
  <c r="AU153" i="1"/>
  <c r="AU80" i="1"/>
  <c r="AU44" i="1"/>
  <c r="AU25" i="1"/>
  <c r="AU170" i="1"/>
  <c r="AU152" i="1"/>
  <c r="AU42" i="1"/>
  <c r="AU24" i="1"/>
  <c r="AU22" i="1"/>
  <c r="AU583" i="1"/>
  <c r="AU567" i="1"/>
  <c r="AU551" i="1"/>
  <c r="AU535" i="1"/>
  <c r="AU519" i="1"/>
  <c r="AU503" i="1"/>
  <c r="AU487" i="1"/>
  <c r="AU471" i="1"/>
  <c r="AU455" i="1"/>
  <c r="AU439" i="1"/>
  <c r="AU423" i="1"/>
  <c r="AU407" i="1"/>
  <c r="AU391" i="1"/>
  <c r="AU375" i="1"/>
  <c r="AU359" i="1"/>
  <c r="AU343" i="1"/>
  <c r="AU327" i="1"/>
  <c r="AU311" i="1"/>
  <c r="AU295" i="1"/>
  <c r="AU279" i="1"/>
  <c r="AU224" i="1"/>
  <c r="AU188" i="1"/>
  <c r="AU169" i="1"/>
  <c r="AU150" i="1"/>
  <c r="AU96" i="1"/>
  <c r="AU60" i="1"/>
  <c r="AU41" i="1"/>
  <c r="AU186" i="1"/>
  <c r="AU168" i="1"/>
  <c r="AU149" i="1"/>
  <c r="AU58" i="1"/>
  <c r="AU40" i="1"/>
  <c r="AU629" i="1"/>
  <c r="AU613" i="1"/>
  <c r="AU597" i="1"/>
  <c r="AU581" i="1"/>
  <c r="AU565" i="1"/>
  <c r="AU549" i="1"/>
  <c r="AU533" i="1"/>
  <c r="AU517" i="1"/>
  <c r="AU501" i="1"/>
  <c r="AU485" i="1"/>
  <c r="AU469" i="1"/>
  <c r="AU453" i="1"/>
  <c r="AU437" i="1"/>
  <c r="AU421" i="1"/>
  <c r="AU405" i="1"/>
  <c r="AU389" i="1"/>
  <c r="AU373" i="1"/>
  <c r="AU357" i="1"/>
  <c r="AU341" i="1"/>
  <c r="AU325" i="1"/>
  <c r="AU309" i="1"/>
  <c r="AU293" i="1"/>
  <c r="AU277" i="1"/>
  <c r="AU241" i="1"/>
  <c r="AU204" i="1"/>
  <c r="AU185" i="1"/>
  <c r="AU166" i="1"/>
  <c r="AU148" i="1"/>
  <c r="AU112" i="1"/>
  <c r="AU76" i="1"/>
  <c r="AU57" i="1"/>
  <c r="AU38" i="1"/>
  <c r="AU388" i="1"/>
  <c r="AU372" i="1"/>
  <c r="AU356" i="1"/>
  <c r="AU340" i="1"/>
  <c r="AU324" i="1"/>
  <c r="AU308" i="1"/>
  <c r="AU292" i="1"/>
  <c r="AU276" i="1"/>
  <c r="AU202" i="1"/>
  <c r="AU184" i="1"/>
  <c r="AU165" i="1"/>
  <c r="AU147" i="1"/>
  <c r="AU74" i="1"/>
  <c r="AU56" i="1"/>
  <c r="AU37" i="1"/>
  <c r="AU467" i="1"/>
  <c r="AU451" i="1"/>
  <c r="AU435" i="1"/>
  <c r="AU419" i="1"/>
  <c r="AU403" i="1"/>
  <c r="AU387" i="1"/>
  <c r="AU371" i="1"/>
  <c r="AU355" i="1"/>
  <c r="AU339" i="1"/>
  <c r="AU323" i="1"/>
  <c r="AU307" i="1"/>
  <c r="AU291" i="1"/>
  <c r="AU275" i="1"/>
  <c r="AU257" i="1"/>
  <c r="AU220" i="1"/>
  <c r="AU201" i="1"/>
  <c r="AU182" i="1"/>
  <c r="AU164" i="1"/>
  <c r="AU146" i="1"/>
  <c r="AU128" i="1"/>
  <c r="AU92" i="1"/>
  <c r="AU73" i="1"/>
  <c r="AU54" i="1"/>
  <c r="AU36" i="1"/>
  <c r="AU19" i="1"/>
  <c r="AY8" i="1"/>
  <c r="AY21" i="1"/>
  <c r="AY13" i="1"/>
  <c r="AY15" i="1"/>
  <c r="AY14" i="1"/>
  <c r="AY11" i="1"/>
  <c r="AU21" i="1"/>
  <c r="AU5" i="1"/>
  <c r="AU20" i="1"/>
  <c r="AY5" i="1"/>
  <c r="AY9" i="1"/>
  <c r="AY10" i="1"/>
  <c r="AU18" i="1"/>
  <c r="AU17" i="1"/>
  <c r="AU14" i="1"/>
  <c r="AU11" i="1"/>
  <c r="AU10" i="1"/>
  <c r="AU9" i="1"/>
  <c r="AU7" i="1"/>
  <c r="AU6" i="1"/>
  <c r="AU15" i="1"/>
  <c r="AU13" i="1"/>
  <c r="AU12" i="1"/>
  <c r="BU2" i="3" l="1"/>
  <c r="BM2" i="3"/>
  <c r="BE2" i="3"/>
  <c r="BA2" i="3"/>
  <c r="AX229" i="1" l="1"/>
  <c r="AZ229" i="1"/>
  <c r="AX29" i="1"/>
  <c r="AX45" i="1"/>
  <c r="AX61" i="1"/>
  <c r="AX77" i="1"/>
  <c r="AX93" i="1"/>
  <c r="AX109" i="1"/>
  <c r="AX27" i="1"/>
  <c r="AX44" i="1"/>
  <c r="AX62" i="1"/>
  <c r="AX79" i="1"/>
  <c r="AX96" i="1"/>
  <c r="AX113" i="1"/>
  <c r="AX129" i="1"/>
  <c r="AX145" i="1"/>
  <c r="AX161" i="1"/>
  <c r="AX177" i="1"/>
  <c r="AX193" i="1"/>
  <c r="AX209" i="1"/>
  <c r="AX225" i="1"/>
  <c r="AX242" i="1"/>
  <c r="AX258" i="1"/>
  <c r="AX274" i="1"/>
  <c r="AX290" i="1"/>
  <c r="AX306" i="1"/>
  <c r="AX322" i="1"/>
  <c r="AX338" i="1"/>
  <c r="AX354" i="1"/>
  <c r="AX370" i="1"/>
  <c r="AX386" i="1"/>
  <c r="AX402" i="1"/>
  <c r="AX418" i="1"/>
  <c r="AX434" i="1"/>
  <c r="AX450" i="1"/>
  <c r="AX466" i="1"/>
  <c r="AX482" i="1"/>
  <c r="AX498" i="1"/>
  <c r="AX514" i="1"/>
  <c r="AX530" i="1"/>
  <c r="AX546" i="1"/>
  <c r="AX562" i="1"/>
  <c r="AX578" i="1"/>
  <c r="AX594" i="1"/>
  <c r="AX610" i="1"/>
  <c r="AX626" i="1"/>
  <c r="AX642" i="1"/>
  <c r="AZ33" i="1"/>
  <c r="AZ49" i="1"/>
  <c r="AZ65" i="1"/>
  <c r="AZ81" i="1"/>
  <c r="AZ97" i="1"/>
  <c r="AZ113" i="1"/>
  <c r="AZ129" i="1"/>
  <c r="AZ145" i="1"/>
  <c r="AZ161" i="1"/>
  <c r="AZ177" i="1"/>
  <c r="AZ193" i="1"/>
  <c r="AZ209" i="1"/>
  <c r="AZ225" i="1"/>
  <c r="AZ274" i="1"/>
  <c r="AZ290" i="1"/>
  <c r="AZ306" i="1"/>
  <c r="AZ322" i="1"/>
  <c r="AZ338" i="1"/>
  <c r="AZ354" i="1"/>
  <c r="AZ370" i="1"/>
  <c r="AZ386" i="1"/>
  <c r="AZ402" i="1"/>
  <c r="AZ418" i="1"/>
  <c r="AZ434" i="1"/>
  <c r="AZ450" i="1"/>
  <c r="AZ466" i="1"/>
  <c r="AZ482" i="1"/>
  <c r="AZ530" i="1"/>
  <c r="AZ546" i="1"/>
  <c r="AZ562" i="1"/>
  <c r="AX28" i="1"/>
  <c r="AX46" i="1"/>
  <c r="AX63" i="1"/>
  <c r="AX80" i="1"/>
  <c r="AX97" i="1"/>
  <c r="AX114" i="1"/>
  <c r="AX130" i="1"/>
  <c r="AX146" i="1"/>
  <c r="AX162" i="1"/>
  <c r="AX178" i="1"/>
  <c r="AX194" i="1"/>
  <c r="AX210" i="1"/>
  <c r="AX226" i="1"/>
  <c r="AX243" i="1"/>
  <c r="AX259" i="1"/>
  <c r="AX275" i="1"/>
  <c r="AX291" i="1"/>
  <c r="AX307" i="1"/>
  <c r="AX323" i="1"/>
  <c r="AX339" i="1"/>
  <c r="AX355" i="1"/>
  <c r="AX371" i="1"/>
  <c r="AX387" i="1"/>
  <c r="AX403" i="1"/>
  <c r="AX419" i="1"/>
  <c r="AX435" i="1"/>
  <c r="AX451" i="1"/>
  <c r="AX467" i="1"/>
  <c r="AX483" i="1"/>
  <c r="AX499" i="1"/>
  <c r="AX515" i="1"/>
  <c r="AX531" i="1"/>
  <c r="AX547" i="1"/>
  <c r="AX563" i="1"/>
  <c r="AX579" i="1"/>
  <c r="AX595" i="1"/>
  <c r="AX611" i="1"/>
  <c r="AX627" i="1"/>
  <c r="AX643" i="1"/>
  <c r="AZ34" i="1"/>
  <c r="AZ50" i="1"/>
  <c r="AZ66" i="1"/>
  <c r="AZ82" i="1"/>
  <c r="AZ98" i="1"/>
  <c r="AZ114" i="1"/>
  <c r="AZ130" i="1"/>
  <c r="AZ146" i="1"/>
  <c r="AZ162" i="1"/>
  <c r="AZ178" i="1"/>
  <c r="AZ194" i="1"/>
  <c r="AZ210" i="1"/>
  <c r="AZ226" i="1"/>
  <c r="AZ243" i="1"/>
  <c r="AZ259" i="1"/>
  <c r="AZ275" i="1"/>
  <c r="AX30" i="1"/>
  <c r="AX47" i="1"/>
  <c r="AX64" i="1"/>
  <c r="AX81" i="1"/>
  <c r="AX98" i="1"/>
  <c r="AX115" i="1"/>
  <c r="AX131" i="1"/>
  <c r="AX147" i="1"/>
  <c r="AX163" i="1"/>
  <c r="AX179" i="1"/>
  <c r="AX195" i="1"/>
  <c r="AX211" i="1"/>
  <c r="AX227" i="1"/>
  <c r="AX244" i="1"/>
  <c r="AX260" i="1"/>
  <c r="AX276" i="1"/>
  <c r="AX292" i="1"/>
  <c r="AX308" i="1"/>
  <c r="AX324" i="1"/>
  <c r="AX340" i="1"/>
  <c r="AX356" i="1"/>
  <c r="AX372" i="1"/>
  <c r="AX388" i="1"/>
  <c r="AX404" i="1"/>
  <c r="AX420" i="1"/>
  <c r="AX436" i="1"/>
  <c r="AX452" i="1"/>
  <c r="AX468" i="1"/>
  <c r="AX484" i="1"/>
  <c r="AX500" i="1"/>
  <c r="AX516" i="1"/>
  <c r="AX532" i="1"/>
  <c r="AX548" i="1"/>
  <c r="AX564" i="1"/>
  <c r="AX580" i="1"/>
  <c r="AX596" i="1"/>
  <c r="AX612" i="1"/>
  <c r="AX628" i="1"/>
  <c r="AX644" i="1"/>
  <c r="AX31" i="1"/>
  <c r="AX48" i="1"/>
  <c r="AX65" i="1"/>
  <c r="AX82" i="1"/>
  <c r="AX99" i="1"/>
  <c r="AX116" i="1"/>
  <c r="AX132" i="1"/>
  <c r="AX148" i="1"/>
  <c r="AX164" i="1"/>
  <c r="AX180" i="1"/>
  <c r="AX196" i="1"/>
  <c r="AX212" i="1"/>
  <c r="AX228" i="1"/>
  <c r="AX245" i="1"/>
  <c r="AX261" i="1"/>
  <c r="AX277" i="1"/>
  <c r="AX293" i="1"/>
  <c r="AX309" i="1"/>
  <c r="AX325" i="1"/>
  <c r="AX341" i="1"/>
  <c r="AX357" i="1"/>
  <c r="AX373" i="1"/>
  <c r="AX389" i="1"/>
  <c r="AX405" i="1"/>
  <c r="AX421" i="1"/>
  <c r="AX437" i="1"/>
  <c r="AX453" i="1"/>
  <c r="AX469" i="1"/>
  <c r="AX485" i="1"/>
  <c r="AX501" i="1"/>
  <c r="AX517" i="1"/>
  <c r="AX533" i="1"/>
  <c r="AX549" i="1"/>
  <c r="AX565" i="1"/>
  <c r="AX581" i="1"/>
  <c r="AX597" i="1"/>
  <c r="AX613" i="1"/>
  <c r="AX629" i="1"/>
  <c r="AX645" i="1"/>
  <c r="AZ36" i="1"/>
  <c r="AZ52" i="1"/>
  <c r="AZ68" i="1"/>
  <c r="AZ84" i="1"/>
  <c r="AZ100" i="1"/>
  <c r="AZ116" i="1"/>
  <c r="AZ132" i="1"/>
  <c r="AZ148" i="1"/>
  <c r="AZ164" i="1"/>
  <c r="AZ180" i="1"/>
  <c r="AZ196" i="1"/>
  <c r="AZ212" i="1"/>
  <c r="AZ228" i="1"/>
  <c r="AZ245" i="1"/>
  <c r="AZ261" i="1"/>
  <c r="AZ277" i="1"/>
  <c r="AZ293" i="1"/>
  <c r="AZ309" i="1"/>
  <c r="AZ325" i="1"/>
  <c r="AZ341" i="1"/>
  <c r="AZ357" i="1"/>
  <c r="AZ373" i="1"/>
  <c r="AZ389" i="1"/>
  <c r="AZ405" i="1"/>
  <c r="AZ421" i="1"/>
  <c r="AZ437" i="1"/>
  <c r="AZ453" i="1"/>
  <c r="AZ469" i="1"/>
  <c r="AZ485" i="1"/>
  <c r="AZ501" i="1"/>
  <c r="AZ517" i="1"/>
  <c r="AZ533" i="1"/>
  <c r="AZ549" i="1"/>
  <c r="AZ565" i="1"/>
  <c r="AZ581" i="1"/>
  <c r="AZ597" i="1"/>
  <c r="AZ613" i="1"/>
  <c r="AZ629" i="1"/>
  <c r="AZ645" i="1"/>
  <c r="AX32" i="1"/>
  <c r="AX49" i="1"/>
  <c r="AX66" i="1"/>
  <c r="AX83" i="1"/>
  <c r="AX100" i="1"/>
  <c r="AX117" i="1"/>
  <c r="AX133" i="1"/>
  <c r="AX149" i="1"/>
  <c r="AX165" i="1"/>
  <c r="AX181" i="1"/>
  <c r="AX197" i="1"/>
  <c r="AX213" i="1"/>
  <c r="AX230" i="1"/>
  <c r="AX246" i="1"/>
  <c r="AX262" i="1"/>
  <c r="AX278" i="1"/>
  <c r="AX294" i="1"/>
  <c r="AX310" i="1"/>
  <c r="AX326" i="1"/>
  <c r="AX342" i="1"/>
  <c r="AX358" i="1"/>
  <c r="AX374" i="1"/>
  <c r="AX390" i="1"/>
  <c r="AX406" i="1"/>
  <c r="AX422" i="1"/>
  <c r="AX438" i="1"/>
  <c r="AX454" i="1"/>
  <c r="AX470" i="1"/>
  <c r="AX486" i="1"/>
  <c r="AX502" i="1"/>
  <c r="AX518" i="1"/>
  <c r="AX534" i="1"/>
  <c r="AX550" i="1"/>
  <c r="AX566" i="1"/>
  <c r="AX582" i="1"/>
  <c r="AX598" i="1"/>
  <c r="AX614" i="1"/>
  <c r="AX630" i="1"/>
  <c r="AX646" i="1"/>
  <c r="AZ37" i="1"/>
  <c r="AZ53" i="1"/>
  <c r="AZ69" i="1"/>
  <c r="AZ85" i="1"/>
  <c r="AZ101" i="1"/>
  <c r="AZ117" i="1"/>
  <c r="AZ133" i="1"/>
  <c r="AZ149" i="1"/>
  <c r="AZ165" i="1"/>
  <c r="AZ181" i="1"/>
  <c r="AZ197" i="1"/>
  <c r="AZ213" i="1"/>
  <c r="AZ230" i="1"/>
  <c r="AZ246" i="1"/>
  <c r="AZ262" i="1"/>
  <c r="AZ278" i="1"/>
  <c r="AZ294" i="1"/>
  <c r="AZ342" i="1"/>
  <c r="AZ358" i="1"/>
  <c r="AZ374" i="1"/>
  <c r="AZ390" i="1"/>
  <c r="AZ406" i="1"/>
  <c r="AZ422" i="1"/>
  <c r="AZ438" i="1"/>
  <c r="AZ454" i="1"/>
  <c r="AZ470" i="1"/>
  <c r="AZ486" i="1"/>
  <c r="AZ502" i="1"/>
  <c r="AZ518" i="1"/>
  <c r="AZ534" i="1"/>
  <c r="AZ550" i="1"/>
  <c r="AZ598" i="1"/>
  <c r="AZ614" i="1"/>
  <c r="AX33" i="1"/>
  <c r="AX50" i="1"/>
  <c r="AX67" i="1"/>
  <c r="AX84" i="1"/>
  <c r="AX101" i="1"/>
  <c r="AX118" i="1"/>
  <c r="AX134" i="1"/>
  <c r="AX150" i="1"/>
  <c r="AX166" i="1"/>
  <c r="AX182" i="1"/>
  <c r="AX198" i="1"/>
  <c r="AX214" i="1"/>
  <c r="AX231" i="1"/>
  <c r="AX247" i="1"/>
  <c r="AX263" i="1"/>
  <c r="AX279" i="1"/>
  <c r="AX295" i="1"/>
  <c r="AX311" i="1"/>
  <c r="AX327" i="1"/>
  <c r="AX343" i="1"/>
  <c r="AX359" i="1"/>
  <c r="AX375" i="1"/>
  <c r="AX391" i="1"/>
  <c r="AX407" i="1"/>
  <c r="AX423" i="1"/>
  <c r="AX439" i="1"/>
  <c r="AX455" i="1"/>
  <c r="AX471" i="1"/>
  <c r="AX487" i="1"/>
  <c r="AX503" i="1"/>
  <c r="AX519" i="1"/>
  <c r="AX535" i="1"/>
  <c r="AX551" i="1"/>
  <c r="AX567" i="1"/>
  <c r="AX583" i="1"/>
  <c r="AX599" i="1"/>
  <c r="AX615" i="1"/>
  <c r="AX631" i="1"/>
  <c r="AZ22" i="1"/>
  <c r="AZ38" i="1"/>
  <c r="AZ54" i="1"/>
  <c r="AZ70" i="1"/>
  <c r="AZ86" i="1"/>
  <c r="AZ102" i="1"/>
  <c r="AZ118" i="1"/>
  <c r="AZ134" i="1"/>
  <c r="AZ150" i="1"/>
  <c r="AZ166" i="1"/>
  <c r="AZ182" i="1"/>
  <c r="AZ198" i="1"/>
  <c r="AZ214" i="1"/>
  <c r="AZ231" i="1"/>
  <c r="AZ247" i="1"/>
  <c r="AZ263" i="1"/>
  <c r="AZ279" i="1"/>
  <c r="AZ295" i="1"/>
  <c r="AZ311" i="1"/>
  <c r="AZ327" i="1"/>
  <c r="AZ343" i="1"/>
  <c r="AZ359" i="1"/>
  <c r="AZ375" i="1"/>
  <c r="AZ391" i="1"/>
  <c r="AZ407" i="1"/>
  <c r="AZ423" i="1"/>
  <c r="AZ439" i="1"/>
  <c r="AZ455" i="1"/>
  <c r="AZ471" i="1"/>
  <c r="AZ487" i="1"/>
  <c r="AZ503" i="1"/>
  <c r="AZ519" i="1"/>
  <c r="AX34" i="1"/>
  <c r="AX51" i="1"/>
  <c r="AX68" i="1"/>
  <c r="AX85" i="1"/>
  <c r="AX102" i="1"/>
  <c r="AX119" i="1"/>
  <c r="AX135" i="1"/>
  <c r="AX151" i="1"/>
  <c r="AX167" i="1"/>
  <c r="AX183" i="1"/>
  <c r="AX199" i="1"/>
  <c r="AX215" i="1"/>
  <c r="AX232" i="1"/>
  <c r="AX248" i="1"/>
  <c r="AX264" i="1"/>
  <c r="AX280" i="1"/>
  <c r="AX296" i="1"/>
  <c r="AX312" i="1"/>
  <c r="AX328" i="1"/>
  <c r="AX344" i="1"/>
  <c r="AX360" i="1"/>
  <c r="AX376" i="1"/>
  <c r="AX392" i="1"/>
  <c r="AX408" i="1"/>
  <c r="AX424" i="1"/>
  <c r="AX440" i="1"/>
  <c r="AX456" i="1"/>
  <c r="AX472" i="1"/>
  <c r="AX488" i="1"/>
  <c r="AX504" i="1"/>
  <c r="AX520" i="1"/>
  <c r="AX536" i="1"/>
  <c r="AX552" i="1"/>
  <c r="AX568" i="1"/>
  <c r="AX584" i="1"/>
  <c r="AX600" i="1"/>
  <c r="AX616" i="1"/>
  <c r="AX632" i="1"/>
  <c r="AZ23" i="1"/>
  <c r="AZ39" i="1"/>
  <c r="AZ55" i="1"/>
  <c r="AZ71" i="1"/>
  <c r="AZ119" i="1"/>
  <c r="AZ135" i="1"/>
  <c r="AZ151" i="1"/>
  <c r="AZ167" i="1"/>
  <c r="AZ183" i="1"/>
  <c r="AZ199" i="1"/>
  <c r="AZ215" i="1"/>
  <c r="AZ232" i="1"/>
  <c r="AZ248" i="1"/>
  <c r="AZ264" i="1"/>
  <c r="AZ280" i="1"/>
  <c r="AZ296" i="1"/>
  <c r="AZ312" i="1"/>
  <c r="AZ328" i="1"/>
  <c r="AZ376" i="1"/>
  <c r="AZ392" i="1"/>
  <c r="AZ408" i="1"/>
  <c r="AZ424" i="1"/>
  <c r="AZ440" i="1"/>
  <c r="AZ456" i="1"/>
  <c r="AZ472" i="1"/>
  <c r="AZ488" i="1"/>
  <c r="AZ504" i="1"/>
  <c r="AZ520" i="1"/>
  <c r="AZ536" i="1"/>
  <c r="AZ552" i="1"/>
  <c r="AZ568" i="1"/>
  <c r="AZ584" i="1"/>
  <c r="AZ632" i="1"/>
  <c r="AX35" i="1"/>
  <c r="AX52" i="1"/>
  <c r="AX69" i="1"/>
  <c r="AX86" i="1"/>
  <c r="AX103" i="1"/>
  <c r="AX120" i="1"/>
  <c r="AX136" i="1"/>
  <c r="AX152" i="1"/>
  <c r="AX168" i="1"/>
  <c r="AX184" i="1"/>
  <c r="AX200" i="1"/>
  <c r="AX216" i="1"/>
  <c r="AX233" i="1"/>
  <c r="AX249" i="1"/>
  <c r="AX265" i="1"/>
  <c r="AX281" i="1"/>
  <c r="AX297" i="1"/>
  <c r="AX313" i="1"/>
  <c r="AX329" i="1"/>
  <c r="AX345" i="1"/>
  <c r="AX361" i="1"/>
  <c r="AX377" i="1"/>
  <c r="AX393" i="1"/>
  <c r="AX409" i="1"/>
  <c r="AX425" i="1"/>
  <c r="AX441" i="1"/>
  <c r="AX457" i="1"/>
  <c r="AX473" i="1"/>
  <c r="AX489" i="1"/>
  <c r="AX505" i="1"/>
  <c r="AX521" i="1"/>
  <c r="AX537" i="1"/>
  <c r="AX553" i="1"/>
  <c r="AX569" i="1"/>
  <c r="AX585" i="1"/>
  <c r="AX601" i="1"/>
  <c r="AX617" i="1"/>
  <c r="AX633" i="1"/>
  <c r="AZ24" i="1"/>
  <c r="AZ40" i="1"/>
  <c r="AZ56" i="1"/>
  <c r="AZ72" i="1"/>
  <c r="AZ88" i="1"/>
  <c r="AZ104" i="1"/>
  <c r="AZ120" i="1"/>
  <c r="AZ136" i="1"/>
  <c r="AZ152" i="1"/>
  <c r="AZ168" i="1"/>
  <c r="AZ184" i="1"/>
  <c r="AZ200" i="1"/>
  <c r="AZ216" i="1"/>
  <c r="AZ233" i="1"/>
  <c r="AZ249" i="1"/>
  <c r="AZ265" i="1"/>
  <c r="AZ281" i="1"/>
  <c r="AZ297" i="1"/>
  <c r="AZ313" i="1"/>
  <c r="AZ329" i="1"/>
  <c r="AZ345" i="1"/>
  <c r="AZ361" i="1"/>
  <c r="AX36" i="1"/>
  <c r="AX53" i="1"/>
  <c r="AX70" i="1"/>
  <c r="AX87" i="1"/>
  <c r="AX104" i="1"/>
  <c r="AX121" i="1"/>
  <c r="AX137" i="1"/>
  <c r="AX153" i="1"/>
  <c r="AX169" i="1"/>
  <c r="AX185" i="1"/>
  <c r="AX201" i="1"/>
  <c r="AX217" i="1"/>
  <c r="AX234" i="1"/>
  <c r="AX250" i="1"/>
  <c r="AX266" i="1"/>
  <c r="AX282" i="1"/>
  <c r="AX298" i="1"/>
  <c r="AX314" i="1"/>
  <c r="AX330" i="1"/>
  <c r="AX346" i="1"/>
  <c r="AX362" i="1"/>
  <c r="AX378" i="1"/>
  <c r="AX394" i="1"/>
  <c r="AX410" i="1"/>
  <c r="AX426" i="1"/>
  <c r="AX442" i="1"/>
  <c r="AX458" i="1"/>
  <c r="AX474" i="1"/>
  <c r="AX490" i="1"/>
  <c r="AX506" i="1"/>
  <c r="AX522" i="1"/>
  <c r="AX538" i="1"/>
  <c r="AX554" i="1"/>
  <c r="AX570" i="1"/>
  <c r="AX586" i="1"/>
  <c r="AX602" i="1"/>
  <c r="AX618" i="1"/>
  <c r="AX634" i="1"/>
  <c r="AZ25" i="1"/>
  <c r="AZ41" i="1"/>
  <c r="AZ57" i="1"/>
  <c r="AZ73" i="1"/>
  <c r="AZ89" i="1"/>
  <c r="AZ105" i="1"/>
  <c r="AZ121" i="1"/>
  <c r="AZ137" i="1"/>
  <c r="AZ153" i="1"/>
  <c r="AZ169" i="1"/>
  <c r="AZ185" i="1"/>
  <c r="AZ201" i="1"/>
  <c r="AZ217" i="1"/>
  <c r="AZ234" i="1"/>
  <c r="AZ250" i="1"/>
  <c r="AZ266" i="1"/>
  <c r="AZ282" i="1"/>
  <c r="AZ298" i="1"/>
  <c r="AZ314" i="1"/>
  <c r="AZ330" i="1"/>
  <c r="AZ346" i="1"/>
  <c r="AZ362" i="1"/>
  <c r="AZ378" i="1"/>
  <c r="AZ394" i="1"/>
  <c r="AZ410" i="1"/>
  <c r="AZ426" i="1"/>
  <c r="AZ442" i="1"/>
  <c r="AZ458" i="1"/>
  <c r="AZ474" i="1"/>
  <c r="AZ490" i="1"/>
  <c r="AZ506" i="1"/>
  <c r="AZ522" i="1"/>
  <c r="AZ538" i="1"/>
  <c r="AZ554" i="1"/>
  <c r="AZ570" i="1"/>
  <c r="AZ586" i="1"/>
  <c r="AZ602" i="1"/>
  <c r="AZ618" i="1"/>
  <c r="AX37" i="1"/>
  <c r="AX54" i="1"/>
  <c r="AX71" i="1"/>
  <c r="AX88" i="1"/>
  <c r="AX105" i="1"/>
  <c r="AX122" i="1"/>
  <c r="AX138" i="1"/>
  <c r="AX154" i="1"/>
  <c r="AX170" i="1"/>
  <c r="AX186" i="1"/>
  <c r="AX202" i="1"/>
  <c r="AX218" i="1"/>
  <c r="AX235" i="1"/>
  <c r="AX251" i="1"/>
  <c r="AX267" i="1"/>
  <c r="AX283" i="1"/>
  <c r="AX299" i="1"/>
  <c r="AX315" i="1"/>
  <c r="AX331" i="1"/>
  <c r="AX347" i="1"/>
  <c r="AX363" i="1"/>
  <c r="AX379" i="1"/>
  <c r="AX395" i="1"/>
  <c r="AX411" i="1"/>
  <c r="AX427" i="1"/>
  <c r="AX443" i="1"/>
  <c r="AX459" i="1"/>
  <c r="AX475" i="1"/>
  <c r="AX491" i="1"/>
  <c r="AX507" i="1"/>
  <c r="AX523" i="1"/>
  <c r="AX539" i="1"/>
  <c r="AX555" i="1"/>
  <c r="AX571" i="1"/>
  <c r="AX587" i="1"/>
  <c r="AX603" i="1"/>
  <c r="AX619" i="1"/>
  <c r="AX635" i="1"/>
  <c r="AZ26" i="1"/>
  <c r="AZ42" i="1"/>
  <c r="AZ58" i="1"/>
  <c r="AZ74" i="1"/>
  <c r="AZ90" i="1"/>
  <c r="AZ106" i="1"/>
  <c r="AZ122" i="1"/>
  <c r="AZ138" i="1"/>
  <c r="AZ154" i="1"/>
  <c r="AZ170" i="1"/>
  <c r="AZ186" i="1"/>
  <c r="AZ202" i="1"/>
  <c r="AZ218" i="1"/>
  <c r="AZ235" i="1"/>
  <c r="AZ251" i="1"/>
  <c r="AZ267" i="1"/>
  <c r="AZ283" i="1"/>
  <c r="AZ299" i="1"/>
  <c r="AZ315" i="1"/>
  <c r="AZ331" i="1"/>
  <c r="AZ347" i="1"/>
  <c r="AZ363" i="1"/>
  <c r="AZ379" i="1"/>
  <c r="AZ395" i="1"/>
  <c r="AZ411" i="1"/>
  <c r="AZ427" i="1"/>
  <c r="AZ443" i="1"/>
  <c r="AZ459" i="1"/>
  <c r="AZ475" i="1"/>
  <c r="AZ491" i="1"/>
  <c r="AZ507" i="1"/>
  <c r="AZ523" i="1"/>
  <c r="AZ539" i="1"/>
  <c r="AZ555" i="1"/>
  <c r="AZ571" i="1"/>
  <c r="AZ587" i="1"/>
  <c r="AZ603" i="1"/>
  <c r="AZ619" i="1"/>
  <c r="AZ635" i="1"/>
  <c r="AX38" i="1"/>
  <c r="AX55" i="1"/>
  <c r="AX72" i="1"/>
  <c r="AX89" i="1"/>
  <c r="AX106" i="1"/>
  <c r="AX123" i="1"/>
  <c r="AX139" i="1"/>
  <c r="AX155" i="1"/>
  <c r="AX171" i="1"/>
  <c r="AX187" i="1"/>
  <c r="AX203" i="1"/>
  <c r="AX219" i="1"/>
  <c r="AX236" i="1"/>
  <c r="AX252" i="1"/>
  <c r="AX268" i="1"/>
  <c r="AX284" i="1"/>
  <c r="AX300" i="1"/>
  <c r="AX316" i="1"/>
  <c r="AX332" i="1"/>
  <c r="AX348" i="1"/>
  <c r="AX364" i="1"/>
  <c r="AX380" i="1"/>
  <c r="AX396" i="1"/>
  <c r="AX412" i="1"/>
  <c r="AX428" i="1"/>
  <c r="AX444" i="1"/>
  <c r="AX460" i="1"/>
  <c r="AX476" i="1"/>
  <c r="AX492" i="1"/>
  <c r="AX508" i="1"/>
  <c r="AX524" i="1"/>
  <c r="AX540" i="1"/>
  <c r="AX556" i="1"/>
  <c r="AX572" i="1"/>
  <c r="AX588" i="1"/>
  <c r="AX604" i="1"/>
  <c r="AX620" i="1"/>
  <c r="AX636" i="1"/>
  <c r="AZ27" i="1"/>
  <c r="AZ43" i="1"/>
  <c r="AZ59" i="1"/>
  <c r="AZ75" i="1"/>
  <c r="AZ91" i="1"/>
  <c r="AZ107" i="1"/>
  <c r="AZ123" i="1"/>
  <c r="AZ139" i="1"/>
  <c r="AZ155" i="1"/>
  <c r="AZ171" i="1"/>
  <c r="AZ187" i="1"/>
  <c r="AZ203" i="1"/>
  <c r="AZ219" i="1"/>
  <c r="AZ236" i="1"/>
  <c r="AZ252" i="1"/>
  <c r="AZ268" i="1"/>
  <c r="AZ284" i="1"/>
  <c r="AZ300" i="1"/>
  <c r="AZ316" i="1"/>
  <c r="AZ332" i="1"/>
  <c r="AZ348" i="1"/>
  <c r="AZ364" i="1"/>
  <c r="AZ380" i="1"/>
  <c r="AZ396" i="1"/>
  <c r="AZ444" i="1"/>
  <c r="AZ460" i="1"/>
  <c r="AZ476" i="1"/>
  <c r="AZ492" i="1"/>
  <c r="AZ508" i="1"/>
  <c r="AZ524" i="1"/>
  <c r="AZ540" i="1"/>
  <c r="AX22" i="1"/>
  <c r="AX39" i="1"/>
  <c r="AX56" i="1"/>
  <c r="AX73" i="1"/>
  <c r="AX90" i="1"/>
  <c r="AX107" i="1"/>
  <c r="AX124" i="1"/>
  <c r="AX140" i="1"/>
  <c r="AX156" i="1"/>
  <c r="AX172" i="1"/>
  <c r="AX188" i="1"/>
  <c r="AX204" i="1"/>
  <c r="AX220" i="1"/>
  <c r="AX237" i="1"/>
  <c r="AX253" i="1"/>
  <c r="AX269" i="1"/>
  <c r="AX285" i="1"/>
  <c r="AX301" i="1"/>
  <c r="AX317" i="1"/>
  <c r="AX333" i="1"/>
  <c r="AX349" i="1"/>
  <c r="AX365" i="1"/>
  <c r="AX381" i="1"/>
  <c r="AX397" i="1"/>
  <c r="AX413" i="1"/>
  <c r="AX429" i="1"/>
  <c r="AX445" i="1"/>
  <c r="AX461" i="1"/>
  <c r="AX477" i="1"/>
  <c r="AX493" i="1"/>
  <c r="AX509" i="1"/>
  <c r="AX525" i="1"/>
  <c r="AX541" i="1"/>
  <c r="AX557" i="1"/>
  <c r="AX573" i="1"/>
  <c r="AX589" i="1"/>
  <c r="AX605" i="1"/>
  <c r="AX621" i="1"/>
  <c r="AX637" i="1"/>
  <c r="AZ28" i="1"/>
  <c r="AZ44" i="1"/>
  <c r="AZ60" i="1"/>
  <c r="AZ76" i="1"/>
  <c r="AZ92" i="1"/>
  <c r="AZ108" i="1"/>
  <c r="AZ124" i="1"/>
  <c r="AZ140" i="1"/>
  <c r="AZ156" i="1"/>
  <c r="AZ172" i="1"/>
  <c r="AZ188" i="1"/>
  <c r="AZ204" i="1"/>
  <c r="AZ220" i="1"/>
  <c r="AZ237" i="1"/>
  <c r="AZ253" i="1"/>
  <c r="AZ269" i="1"/>
  <c r="AZ285" i="1"/>
  <c r="AZ301" i="1"/>
  <c r="AZ317" i="1"/>
  <c r="AZ333" i="1"/>
  <c r="AZ349" i="1"/>
  <c r="AZ365" i="1"/>
  <c r="AZ381" i="1"/>
  <c r="AZ397" i="1"/>
  <c r="AZ413" i="1"/>
  <c r="AZ429" i="1"/>
  <c r="AZ445" i="1"/>
  <c r="AZ461" i="1"/>
  <c r="AZ477" i="1"/>
  <c r="AZ493" i="1"/>
  <c r="AZ509" i="1"/>
  <c r="AZ525" i="1"/>
  <c r="AZ541" i="1"/>
  <c r="AZ557" i="1"/>
  <c r="AZ573" i="1"/>
  <c r="AZ589" i="1"/>
  <c r="AZ605" i="1"/>
  <c r="AZ621" i="1"/>
  <c r="AX23" i="1"/>
  <c r="AX40" i="1"/>
  <c r="AX57" i="1"/>
  <c r="AX74" i="1"/>
  <c r="AX91" i="1"/>
  <c r="AX108" i="1"/>
  <c r="AX125" i="1"/>
  <c r="AX141" i="1"/>
  <c r="AX157" i="1"/>
  <c r="AX173" i="1"/>
  <c r="AX189" i="1"/>
  <c r="AX205" i="1"/>
  <c r="AX221" i="1"/>
  <c r="AX238" i="1"/>
  <c r="AX254" i="1"/>
  <c r="AX270" i="1"/>
  <c r="AX286" i="1"/>
  <c r="AX302" i="1"/>
  <c r="AX318" i="1"/>
  <c r="AX334" i="1"/>
  <c r="AX350" i="1"/>
  <c r="AX366" i="1"/>
  <c r="AX382" i="1"/>
  <c r="AX398" i="1"/>
  <c r="AX414" i="1"/>
  <c r="AX430" i="1"/>
  <c r="AX446" i="1"/>
  <c r="AX462" i="1"/>
  <c r="AX478" i="1"/>
  <c r="AX494" i="1"/>
  <c r="AX510" i="1"/>
  <c r="AX526" i="1"/>
  <c r="AX542" i="1"/>
  <c r="AX558" i="1"/>
  <c r="AX574" i="1"/>
  <c r="AX590" i="1"/>
  <c r="AX606" i="1"/>
  <c r="AX622" i="1"/>
  <c r="AX638" i="1"/>
  <c r="AX24" i="1"/>
  <c r="AX41" i="1"/>
  <c r="AX58" i="1"/>
  <c r="AX75" i="1"/>
  <c r="AX92" i="1"/>
  <c r="AX110" i="1"/>
  <c r="AX126" i="1"/>
  <c r="AX142" i="1"/>
  <c r="AX158" i="1"/>
  <c r="AX174" i="1"/>
  <c r="AX190" i="1"/>
  <c r="AX206" i="1"/>
  <c r="AX222" i="1"/>
  <c r="AX239" i="1"/>
  <c r="AX255" i="1"/>
  <c r="AX271" i="1"/>
  <c r="AX287" i="1"/>
  <c r="AX303" i="1"/>
  <c r="AX319" i="1"/>
  <c r="AX335" i="1"/>
  <c r="AX351" i="1"/>
  <c r="AX367" i="1"/>
  <c r="AX383" i="1"/>
  <c r="AX399" i="1"/>
  <c r="AX415" i="1"/>
  <c r="AX431" i="1"/>
  <c r="AX447" i="1"/>
  <c r="AX463" i="1"/>
  <c r="AX479" i="1"/>
  <c r="AX495" i="1"/>
  <c r="AX511" i="1"/>
  <c r="AX527" i="1"/>
  <c r="AX543" i="1"/>
  <c r="AX559" i="1"/>
  <c r="AX575" i="1"/>
  <c r="AX591" i="1"/>
  <c r="AX607" i="1"/>
  <c r="AX623" i="1"/>
  <c r="AX639" i="1"/>
  <c r="AX60" i="1"/>
  <c r="AX192" i="1"/>
  <c r="AX321" i="1"/>
  <c r="AX449" i="1"/>
  <c r="AX577" i="1"/>
  <c r="AZ80" i="1"/>
  <c r="AZ144" i="1"/>
  <c r="AZ208" i="1"/>
  <c r="AZ273" i="1"/>
  <c r="AZ324" i="1"/>
  <c r="AZ377" i="1"/>
  <c r="AZ419" i="1"/>
  <c r="AZ505" i="1"/>
  <c r="AZ545" i="1"/>
  <c r="AZ577" i="1"/>
  <c r="AZ607" i="1"/>
  <c r="AZ631" i="1"/>
  <c r="AX76" i="1"/>
  <c r="AX207" i="1"/>
  <c r="AX336" i="1"/>
  <c r="AX464" i="1"/>
  <c r="AX592" i="1"/>
  <c r="AZ83" i="1"/>
  <c r="AZ147" i="1"/>
  <c r="AZ211" i="1"/>
  <c r="AZ276" i="1"/>
  <c r="AZ335" i="1"/>
  <c r="AZ383" i="1"/>
  <c r="AZ420" i="1"/>
  <c r="AZ465" i="1"/>
  <c r="AZ511" i="1"/>
  <c r="AZ547" i="1"/>
  <c r="AZ578" i="1"/>
  <c r="AZ608" i="1"/>
  <c r="AX78" i="1"/>
  <c r="AX208" i="1"/>
  <c r="AX337" i="1"/>
  <c r="AX465" i="1"/>
  <c r="AX593" i="1"/>
  <c r="AZ30" i="1"/>
  <c r="AZ94" i="1"/>
  <c r="AZ158" i="1"/>
  <c r="AZ222" i="1"/>
  <c r="AZ287" i="1"/>
  <c r="AZ336" i="1"/>
  <c r="AZ384" i="1"/>
  <c r="AZ425" i="1"/>
  <c r="AZ467" i="1"/>
  <c r="AZ512" i="1"/>
  <c r="AZ579" i="1"/>
  <c r="AZ609" i="1"/>
  <c r="AX94" i="1"/>
  <c r="AX223" i="1"/>
  <c r="AX352" i="1"/>
  <c r="AX480" i="1"/>
  <c r="AX608" i="1"/>
  <c r="AZ31" i="1"/>
  <c r="AZ95" i="1"/>
  <c r="AZ159" i="1"/>
  <c r="AZ288" i="1"/>
  <c r="AZ337" i="1"/>
  <c r="AZ385" i="1"/>
  <c r="AZ431" i="1"/>
  <c r="AZ468" i="1"/>
  <c r="AZ513" i="1"/>
  <c r="AZ551" i="1"/>
  <c r="AZ580" i="1"/>
  <c r="AZ610" i="1"/>
  <c r="AZ636" i="1"/>
  <c r="AX95" i="1"/>
  <c r="AX224" i="1"/>
  <c r="AX353" i="1"/>
  <c r="AX481" i="1"/>
  <c r="AX609" i="1"/>
  <c r="AZ32" i="1"/>
  <c r="AZ96" i="1"/>
  <c r="AZ160" i="1"/>
  <c r="AZ224" i="1"/>
  <c r="AZ289" i="1"/>
  <c r="AZ339" i="1"/>
  <c r="AZ387" i="1"/>
  <c r="AZ432" i="1"/>
  <c r="AZ473" i="1"/>
  <c r="AZ553" i="1"/>
  <c r="AZ583" i="1"/>
  <c r="AZ611" i="1"/>
  <c r="AZ637" i="1"/>
  <c r="AX111" i="1"/>
  <c r="AX240" i="1"/>
  <c r="AX368" i="1"/>
  <c r="AX496" i="1"/>
  <c r="AX624" i="1"/>
  <c r="AZ35" i="1"/>
  <c r="AZ99" i="1"/>
  <c r="AZ163" i="1"/>
  <c r="AZ227" i="1"/>
  <c r="AZ291" i="1"/>
  <c r="AZ340" i="1"/>
  <c r="AZ388" i="1"/>
  <c r="AZ433" i="1"/>
  <c r="AZ479" i="1"/>
  <c r="AZ516" i="1"/>
  <c r="AZ556" i="1"/>
  <c r="AZ585" i="1"/>
  <c r="AZ612" i="1"/>
  <c r="AZ639" i="1"/>
  <c r="AX112" i="1"/>
  <c r="AX241" i="1"/>
  <c r="AX369" i="1"/>
  <c r="AX497" i="1"/>
  <c r="AX625" i="1"/>
  <c r="AZ46" i="1"/>
  <c r="AZ110" i="1"/>
  <c r="AZ174" i="1"/>
  <c r="AZ239" i="1"/>
  <c r="AZ292" i="1"/>
  <c r="AZ351" i="1"/>
  <c r="AZ393" i="1"/>
  <c r="AZ435" i="1"/>
  <c r="AZ521" i="1"/>
  <c r="AZ559" i="1"/>
  <c r="AZ588" i="1"/>
  <c r="AZ615" i="1"/>
  <c r="AZ640" i="1"/>
  <c r="AX127" i="1"/>
  <c r="AX256" i="1"/>
  <c r="AX384" i="1"/>
  <c r="AX512" i="1"/>
  <c r="AX640" i="1"/>
  <c r="AZ47" i="1"/>
  <c r="AZ111" i="1"/>
  <c r="AZ175" i="1"/>
  <c r="AZ240" i="1"/>
  <c r="AZ303" i="1"/>
  <c r="AZ352" i="1"/>
  <c r="AZ399" i="1"/>
  <c r="AZ436" i="1"/>
  <c r="AZ481" i="1"/>
  <c r="AZ527" i="1"/>
  <c r="AZ560" i="1"/>
  <c r="AZ591" i="1"/>
  <c r="AZ641" i="1"/>
  <c r="AX128" i="1"/>
  <c r="AX257" i="1"/>
  <c r="AX385" i="1"/>
  <c r="AX513" i="1"/>
  <c r="AX641" i="1"/>
  <c r="AZ48" i="1"/>
  <c r="AZ112" i="1"/>
  <c r="AZ176" i="1"/>
  <c r="AZ241" i="1"/>
  <c r="AZ304" i="1"/>
  <c r="AZ353" i="1"/>
  <c r="AZ400" i="1"/>
  <c r="AZ441" i="1"/>
  <c r="AZ483" i="1"/>
  <c r="AZ528" i="1"/>
  <c r="AZ561" i="1"/>
  <c r="AZ592" i="1"/>
  <c r="AZ620" i="1"/>
  <c r="AZ642" i="1"/>
  <c r="AX143" i="1"/>
  <c r="AX272" i="1"/>
  <c r="AX400" i="1"/>
  <c r="AX528" i="1"/>
  <c r="AZ51" i="1"/>
  <c r="AZ115" i="1"/>
  <c r="AZ179" i="1"/>
  <c r="AZ244" i="1"/>
  <c r="AZ305" i="1"/>
  <c r="AZ355" i="1"/>
  <c r="AZ401" i="1"/>
  <c r="AZ484" i="1"/>
  <c r="AZ529" i="1"/>
  <c r="AZ563" i="1"/>
  <c r="AZ593" i="1"/>
  <c r="AZ623" i="1"/>
  <c r="AZ643" i="1"/>
  <c r="AX144" i="1"/>
  <c r="AX273" i="1"/>
  <c r="AX401" i="1"/>
  <c r="AX529" i="1"/>
  <c r="AZ62" i="1"/>
  <c r="AZ126" i="1"/>
  <c r="AZ255" i="1"/>
  <c r="AZ307" i="1"/>
  <c r="AZ356" i="1"/>
  <c r="AZ403" i="1"/>
  <c r="AZ448" i="1"/>
  <c r="AZ489" i="1"/>
  <c r="AZ564" i="1"/>
  <c r="AZ594" i="1"/>
  <c r="AZ624" i="1"/>
  <c r="AZ644" i="1"/>
  <c r="AX25" i="1"/>
  <c r="AX159" i="1"/>
  <c r="AX288" i="1"/>
  <c r="AX416" i="1"/>
  <c r="AX544" i="1"/>
  <c r="AZ63" i="1"/>
  <c r="AZ127" i="1"/>
  <c r="AZ191" i="1"/>
  <c r="AZ256" i="1"/>
  <c r="AZ308" i="1"/>
  <c r="AZ367" i="1"/>
  <c r="AZ404" i="1"/>
  <c r="AZ449" i="1"/>
  <c r="AZ495" i="1"/>
  <c r="AZ567" i="1"/>
  <c r="AZ595" i="1"/>
  <c r="AZ625" i="1"/>
  <c r="AZ646" i="1"/>
  <c r="AX26" i="1"/>
  <c r="AX160" i="1"/>
  <c r="AX289" i="1"/>
  <c r="AX417" i="1"/>
  <c r="AX545" i="1"/>
  <c r="AZ64" i="1"/>
  <c r="AZ128" i="1"/>
  <c r="AZ192" i="1"/>
  <c r="AZ257" i="1"/>
  <c r="AZ319" i="1"/>
  <c r="AZ368" i="1"/>
  <c r="AZ409" i="1"/>
  <c r="AZ451" i="1"/>
  <c r="AZ496" i="1"/>
  <c r="AZ535" i="1"/>
  <c r="AZ569" i="1"/>
  <c r="AZ596" i="1"/>
  <c r="AZ626" i="1"/>
  <c r="AX42" i="1"/>
  <c r="AX175" i="1"/>
  <c r="AX304" i="1"/>
  <c r="AX432" i="1"/>
  <c r="AX560" i="1"/>
  <c r="AZ67" i="1"/>
  <c r="AZ131" i="1"/>
  <c r="AZ195" i="1"/>
  <c r="AZ260" i="1"/>
  <c r="AZ320" i="1"/>
  <c r="AZ369" i="1"/>
  <c r="AZ415" i="1"/>
  <c r="AZ452" i="1"/>
  <c r="AZ497" i="1"/>
  <c r="AZ537" i="1"/>
  <c r="AZ572" i="1"/>
  <c r="AZ627" i="1"/>
  <c r="AX43" i="1"/>
  <c r="AX176" i="1"/>
  <c r="AX305" i="1"/>
  <c r="AX433" i="1"/>
  <c r="AX561" i="1"/>
  <c r="AZ78" i="1"/>
  <c r="AZ142" i="1"/>
  <c r="AZ206" i="1"/>
  <c r="AZ271" i="1"/>
  <c r="AZ321" i="1"/>
  <c r="AZ371" i="1"/>
  <c r="AZ416" i="1"/>
  <c r="AZ457" i="1"/>
  <c r="AZ499" i="1"/>
  <c r="AZ543" i="1"/>
  <c r="AZ575" i="1"/>
  <c r="AZ601" i="1"/>
  <c r="AZ628" i="1"/>
  <c r="AX59" i="1"/>
  <c r="AX191" i="1"/>
  <c r="AX320" i="1"/>
  <c r="AX448" i="1"/>
  <c r="AX576" i="1"/>
  <c r="AZ79" i="1"/>
  <c r="AZ143" i="1"/>
  <c r="AZ207" i="1"/>
  <c r="AZ272" i="1"/>
  <c r="AZ323" i="1"/>
  <c r="AZ372" i="1"/>
  <c r="AZ417" i="1"/>
  <c r="AZ463" i="1"/>
  <c r="AZ500" i="1"/>
  <c r="AZ544" i="1"/>
  <c r="AZ576" i="1"/>
  <c r="AZ604" i="1"/>
  <c r="AZ630" i="1"/>
  <c r="AZ412" i="1"/>
  <c r="AZ326" i="1"/>
  <c r="AZ599" i="1"/>
  <c r="AZ590" i="1"/>
  <c r="AZ526" i="1"/>
  <c r="AZ462" i="1"/>
  <c r="AZ398" i="1"/>
  <c r="AZ334" i="1"/>
  <c r="AZ270" i="1"/>
  <c r="AZ447" i="1"/>
  <c r="AZ205" i="1"/>
  <c r="AZ189" i="1"/>
  <c r="AZ125" i="1"/>
  <c r="AZ61" i="1"/>
  <c r="AZ617" i="1"/>
  <c r="AZ344" i="1"/>
  <c r="AZ582" i="1"/>
  <c r="AZ258" i="1"/>
  <c r="AZ638" i="1"/>
  <c r="AZ574" i="1"/>
  <c r="AZ510" i="1"/>
  <c r="AZ446" i="1"/>
  <c r="AZ382" i="1"/>
  <c r="AZ318" i="1"/>
  <c r="AZ254" i="1"/>
  <c r="AZ480" i="1"/>
  <c r="AZ498" i="1"/>
  <c r="AZ87" i="1"/>
  <c r="AZ515" i="1"/>
  <c r="AZ238" i="1"/>
  <c r="AZ173" i="1"/>
  <c r="AZ109" i="1"/>
  <c r="AZ45" i="1"/>
  <c r="AZ223" i="1"/>
  <c r="AZ310" i="1"/>
  <c r="AZ428" i="1"/>
  <c r="AZ622" i="1"/>
  <c r="AZ558" i="1"/>
  <c r="AZ494" i="1"/>
  <c r="AZ430" i="1"/>
  <c r="AZ366" i="1"/>
  <c r="AZ302" i="1"/>
  <c r="AZ600" i="1"/>
  <c r="AZ634" i="1"/>
  <c r="AZ548" i="1"/>
  <c r="AZ221" i="1"/>
  <c r="AZ157" i="1"/>
  <c r="AZ93" i="1"/>
  <c r="AZ29" i="1"/>
  <c r="AZ633" i="1"/>
  <c r="AZ242" i="1"/>
  <c r="AZ360" i="1"/>
  <c r="AZ606" i="1"/>
  <c r="AZ542" i="1"/>
  <c r="AZ478" i="1"/>
  <c r="AZ414" i="1"/>
  <c r="AZ350" i="1"/>
  <c r="AZ286" i="1"/>
  <c r="AZ464" i="1"/>
  <c r="AZ141" i="1"/>
  <c r="AZ77" i="1"/>
  <c r="AZ190" i="1"/>
  <c r="AZ566" i="1"/>
  <c r="AZ616" i="1"/>
  <c r="AZ514" i="1"/>
  <c r="AZ532" i="1"/>
  <c r="AZ103" i="1"/>
  <c r="AZ531" i="1"/>
  <c r="AX12" i="1"/>
  <c r="AZ8" i="1"/>
  <c r="AX13" i="1"/>
  <c r="AX11" i="1"/>
  <c r="AX14" i="1"/>
  <c r="AX15" i="1"/>
  <c r="AX16" i="1"/>
  <c r="AX17" i="1"/>
  <c r="AX18" i="1"/>
  <c r="AX19" i="1"/>
  <c r="AX4" i="1"/>
  <c r="AX20" i="1"/>
  <c r="AX5" i="1"/>
  <c r="AX21" i="1"/>
  <c r="AX6" i="1"/>
  <c r="AX7" i="1"/>
  <c r="AZ19" i="1"/>
  <c r="AX8" i="1"/>
  <c r="AX9" i="1"/>
  <c r="AZ5" i="1"/>
  <c r="AZ21" i="1"/>
  <c r="AX10" i="1"/>
  <c r="AZ9" i="1"/>
  <c r="AZ18" i="1"/>
  <c r="AZ12" i="1"/>
  <c r="AZ16" i="1"/>
  <c r="AZ17" i="1"/>
  <c r="AZ7" i="1"/>
  <c r="AZ14" i="1"/>
  <c r="AZ15" i="1"/>
  <c r="AZ11" i="1"/>
  <c r="AZ6" i="1"/>
  <c r="AZ13" i="1"/>
  <c r="AZ20" i="1"/>
  <c r="AZ10" i="1"/>
  <c r="AZ4" i="1"/>
  <c r="BZ2" i="3"/>
</calcChain>
</file>

<file path=xl/comments1.xml><?xml version="1.0" encoding="utf-8"?>
<comments xmlns="http://schemas.openxmlformats.org/spreadsheetml/2006/main">
  <authors>
    <author>Jairo Alonso Saenz Gomez</author>
  </authors>
  <commentList>
    <comment ref="A4" authorId="0" shapeId="0">
      <text>
        <r>
          <rPr>
            <sz val="9"/>
            <color indexed="81"/>
            <rFont val="Tahoma"/>
            <family val="2"/>
          </rPr>
          <t xml:space="preserve">En la línea del contador se registra la información completa del contrato.
</t>
        </r>
      </text>
    </comment>
  </commentList>
</comments>
</file>

<file path=xl/sharedStrings.xml><?xml version="1.0" encoding="utf-8"?>
<sst xmlns="http://schemas.openxmlformats.org/spreadsheetml/2006/main" count="18676" uniqueCount="3550">
  <si>
    <t>AÑO</t>
  </si>
  <si>
    <t>TIPO DE CONTRATO Y/O CONVENIO</t>
  </si>
  <si>
    <t>INFORMACION CONTRATISTA</t>
  </si>
  <si>
    <t>INFORMACION FINANCIERA</t>
  </si>
  <si>
    <t>SEGUIMIENTO AL CONTRATO</t>
  </si>
  <si>
    <t>SECOP</t>
  </si>
  <si>
    <t>GARANTÍAS</t>
  </si>
  <si>
    <t>FECHAS DE EJECUCIÓN INICIAL</t>
  </si>
  <si>
    <t>OTORSI DEL CONTRATO</t>
  </si>
  <si>
    <t>INFORMACIÓN DE LA CESIÓN</t>
  </si>
  <si>
    <t>FECHAS DE EJECUCIÓN FINAL</t>
  </si>
  <si>
    <t>LIQUIDACIÓN</t>
  </si>
  <si>
    <t>OBSERVACIONES</t>
  </si>
  <si>
    <t xml:space="preserve">No. </t>
  </si>
  <si>
    <t>ABOGADO RESPONSABLE</t>
  </si>
  <si>
    <t>MODALIDAD DE SELECCIÓN</t>
  </si>
  <si>
    <t>TIPO DE CONTRATO</t>
  </si>
  <si>
    <t>CAUSALES DENTRO DE LA MODALIDAD DE SELECCIÓN</t>
  </si>
  <si>
    <t>CLASE DE CONTRATO</t>
  </si>
  <si>
    <t>NÚMERO DE PROCESO</t>
  </si>
  <si>
    <t>NOMBRE DEL CONTRATISTA</t>
  </si>
  <si>
    <t>C: NATURALEZA JURÍDICA</t>
  </si>
  <si>
    <t>C: TIPO DE IDENTIFICACIÓN</t>
  </si>
  <si>
    <t>PERFIL PROFESIONAL</t>
  </si>
  <si>
    <t>TIENE RUP</t>
  </si>
  <si>
    <t>DEPENDENCIA SOLICITANTE</t>
  </si>
  <si>
    <t xml:space="preserve">OBJETO   </t>
  </si>
  <si>
    <t>OBLIGACIONES</t>
  </si>
  <si>
    <t>VALOR DEL CONTRATO
(EN LETRAS)</t>
  </si>
  <si>
    <t>VALOR DEL CONTRATO
(EN NUMEROS)</t>
  </si>
  <si>
    <t>VALOR PAGO MENSUAL</t>
  </si>
  <si>
    <t>RECURSO (MADS/FONAM)</t>
  </si>
  <si>
    <t>TIPO DE RECURSOS DE OTRA ENTIDAD</t>
  </si>
  <si>
    <t>AFECTACIÓN DEL RECURSO</t>
  </si>
  <si>
    <t>FECHA DE SUSCRIPCION DEL CONTRATO</t>
  </si>
  <si>
    <t>DEPARTAMENTO  EJECUCIÓN</t>
  </si>
  <si>
    <t>MUNICIPIO DE EJECUCIÓN</t>
  </si>
  <si>
    <t>TIPO DE SEGUIMIENTO</t>
  </si>
  <si>
    <t>CARGO</t>
  </si>
  <si>
    <t>DEPENDENCIA</t>
  </si>
  <si>
    <t>CÓDIGO SECOP</t>
  </si>
  <si>
    <t>FECHA DE PUBLICACIÓN</t>
  </si>
  <si>
    <t>CLASE DE GARANTÍA</t>
  </si>
  <si>
    <t>NÚMERO DE POLIZA</t>
  </si>
  <si>
    <t>ENTIDAD ASEGURADORA</t>
  </si>
  <si>
    <t>FECHA DE EXPEDICIÓN DE GARANTÍA</t>
  </si>
  <si>
    <t>FECHA DE APROBACIÓN DE GARANTÍA</t>
  </si>
  <si>
    <t>RIESGO ASEGURADO (1)</t>
  </si>
  <si>
    <t>% ASEGURADO (1)</t>
  </si>
  <si>
    <t>VALOR ASEGURADO (1)</t>
  </si>
  <si>
    <t>VIGENCIA DESDE (1)</t>
  </si>
  <si>
    <t>VIGENCIA HASTA (1)</t>
  </si>
  <si>
    <t>RIESGO ASEGURADO (2)</t>
  </si>
  <si>
    <t>% ASEGURADO (2)</t>
  </si>
  <si>
    <t>VALOR ASEGURADO (2)</t>
  </si>
  <si>
    <t>VIGENCIA DESDE (2)</t>
  </si>
  <si>
    <t>VIGENCIA HASTA (2)</t>
  </si>
  <si>
    <t>RIESGO ASEGURADO (3)</t>
  </si>
  <si>
    <t>% ASEGURADO (3)</t>
  </si>
  <si>
    <t>VALOR ASEGURADO (3)</t>
  </si>
  <si>
    <t>VIGENCIA DESDE (3)</t>
  </si>
  <si>
    <t>VIGENCIA HASTA (3)</t>
  </si>
  <si>
    <t>RIESGO ASEGURADO (4)</t>
  </si>
  <si>
    <t>% ASEGURADO (4)</t>
  </si>
  <si>
    <t>VALOR ASEGURADO (4)</t>
  </si>
  <si>
    <t>VIGENCIA DESDE (4)</t>
  </si>
  <si>
    <t>VIGENCIA HASTA (4)</t>
  </si>
  <si>
    <t>FECHA DE PERFECCIONAMIENTO Y CUMPLIMIENTO DE REQUISITOS</t>
  </si>
  <si>
    <t>FECHA INICIO</t>
  </si>
  <si>
    <t>FECHA TERMINACION
(INICIAL)</t>
  </si>
  <si>
    <t>PLAZO DE EJECUCIÓN EN DÍAS (INICIAL)</t>
  </si>
  <si>
    <t>PLAZO DE EJECUCIÓN EN MESES (INICIAL)</t>
  </si>
  <si>
    <t>PLAZO DE EJECUCION</t>
  </si>
  <si>
    <t>VALOR REDUCIDO</t>
  </si>
  <si>
    <t>VALOR ADICIONES</t>
  </si>
  <si>
    <t xml:space="preserve">TOTAL TIEMPO PRORROGADO EN DÍAS
</t>
  </si>
  <si>
    <t>CESIÓN</t>
  </si>
  <si>
    <t>PLAZO DE EJECUCIÓN FINAL DEL CONTRATO
(DÍAS)</t>
  </si>
  <si>
    <t>PLAZO DE EJECUCIÓN FINAL DEL CONTRATO
(DESDE)</t>
  </si>
  <si>
    <t>PLAZO DE EJECUCIÓN FINAL DEL CONTRATO
(HASTA)</t>
  </si>
  <si>
    <t>% avance</t>
  </si>
  <si>
    <t>VALOR TOTAL DE CONTRATO (ANTES DE LIQUIDACIÓN - LIBERACIÓN DE SALDOS)</t>
  </si>
  <si>
    <t xml:space="preserve">ESTADO </t>
  </si>
  <si>
    <t>TIPO DE LIQUIDACIÓN</t>
  </si>
  <si>
    <t>FECHA DE LIQUIDACIÓN</t>
  </si>
  <si>
    <t>VALOR FINAL DEL CONTRATO (EJECUTADO)</t>
  </si>
  <si>
    <t>NA</t>
  </si>
  <si>
    <t>CONTRATACIÓN_DIRECTA</t>
  </si>
  <si>
    <t>MÍNIMA_CUANTÍA</t>
  </si>
  <si>
    <t>SELECCIÓN_ABREVIADA</t>
  </si>
  <si>
    <t>PROCEDIMIENTO_SEGÚN_REGLAMENTO_DE_ORGANISMOS_INTERNACIONALES</t>
  </si>
  <si>
    <t>LICITACIÓN_PÚBLICA</t>
  </si>
  <si>
    <t>MÍNIMA CUANTÍA</t>
  </si>
  <si>
    <t>CONTRATACIÓN DIRECTA</t>
  </si>
  <si>
    <t>CONCURO DE MÉRITOS</t>
  </si>
  <si>
    <t>SELECCIÓN ABREVIADA</t>
  </si>
  <si>
    <t>LICITACIÓN PÚBLICA</t>
  </si>
  <si>
    <t>CONTRATO DE ARRENDAMIENTO</t>
  </si>
  <si>
    <t>CONTRATO DE CONSULTORIA</t>
  </si>
  <si>
    <t>ACEPTACIÓN DE OFERTA</t>
  </si>
  <si>
    <t>CONTRATO DE COMPRAVENTA</t>
  </si>
  <si>
    <t>CONTRATO DE SEGUROS</t>
  </si>
  <si>
    <t>CONTRATO INTERADMINISTRATIVO</t>
  </si>
  <si>
    <t>PRESTACIÓN DE SERVICIOS</t>
  </si>
  <si>
    <t>CONVENIO DE ASOCIACIÓN</t>
  </si>
  <si>
    <t>CONTRATO DE OBRA</t>
  </si>
  <si>
    <t>CONVENIO INTERADMINISTRATIVO</t>
  </si>
  <si>
    <t>CONTRATO DE SUMINISTROS</t>
  </si>
  <si>
    <t>PRESTACION DE SERVICIOS</t>
  </si>
  <si>
    <t>ORDEN DE COMPRA</t>
  </si>
  <si>
    <t>CONTRATO DE COMODATO</t>
  </si>
  <si>
    <t>CONVENIO DE CIENCIA Y TECNOLOGIA</t>
  </si>
  <si>
    <t>CONVENIO DE COOPERACIÓN</t>
  </si>
  <si>
    <t>CONVENIO DE PASANTIA</t>
  </si>
  <si>
    <t>CONVENIO MARCO</t>
  </si>
  <si>
    <t>PRESTACIÓN DE SERVICIOS FNC</t>
  </si>
  <si>
    <t>CONTRATO DE DONACIÓN</t>
  </si>
  <si>
    <t>CONTRATO DE CONSULTORIA CREDITO BIRF</t>
  </si>
  <si>
    <t>PROCEDIMIENTO SEGÚN REGLAMENTO DE ORGANISMOS INTERNACIONALES</t>
  </si>
  <si>
    <t>BANCA MULTILATERAL</t>
  </si>
  <si>
    <t>12 PRESTACIÓN DE SERVICIOS PROFESIONALES Y DE APOYO A LA GESTIÓN</t>
  </si>
  <si>
    <t>1 ADQUISICIÓN O SUMINISTRO DE BIENES Y SERVICIOS DE CARACTERÍSTICAS TÉCNICAS UNIFORMES Y DE COMÚN UTILIZACIÓN</t>
  </si>
  <si>
    <t>2 MENOR CUANTÍA</t>
  </si>
  <si>
    <t>3 CONTRATACIÓN CUYO PROCESO SE DECLARÓ DESIERTO</t>
  </si>
  <si>
    <t>4 ENAJENACIÓN DE BIENES DEL ESTADO</t>
  </si>
  <si>
    <t>5 PRODUCTO DE ORIGEN O DESTINACIÓN AGROPECUARA QUE SE OFREZCA EN  LAS BOLSAS DE PRODUCTOS LEGALMENTE CONSTITUIDAS</t>
  </si>
  <si>
    <t>6 URGENCIA MANIFIESTA</t>
  </si>
  <si>
    <t>7 EMPRÉSTITO</t>
  </si>
  <si>
    <t>8 CONTRATO INTERADMINISTRATIVO</t>
  </si>
  <si>
    <t>9 DESARROLLO DE ACTIVIDADES CIENTÍFICAS Y TECNOLÓGICAS</t>
  </si>
  <si>
    <t>10 ENCARGO FIDUCIARIO</t>
  </si>
  <si>
    <t>11 INEXISTENCIA DE PLURALIDAD DE OFERENTES EN EL MERCADO</t>
  </si>
  <si>
    <t>13 ARRENDAMIENTO</t>
  </si>
  <si>
    <t>14 MÍNIMA CUANTÍA</t>
  </si>
  <si>
    <t>15 ACUERDO MARCO</t>
  </si>
  <si>
    <t>16 SUBASTA INVERSA</t>
  </si>
  <si>
    <t>PROFESIONALES</t>
  </si>
  <si>
    <t>APOYO A LA GESTION</t>
  </si>
  <si>
    <t>NO APLICA</t>
  </si>
  <si>
    <t>PROFESIONAL / APOYO A LA GESTION</t>
  </si>
  <si>
    <t>PERSONA NATURAL</t>
  </si>
  <si>
    <t>CÉDULA DE CIUDADANÍA</t>
  </si>
  <si>
    <t>NIT</t>
  </si>
  <si>
    <t>DERECHO</t>
  </si>
  <si>
    <t>GRUPO FINANCIERO</t>
  </si>
  <si>
    <t>1 SI</t>
  </si>
  <si>
    <t>2 NO</t>
  </si>
  <si>
    <t>DESPACHO MINISTERIO</t>
  </si>
  <si>
    <t>DIRECCION DE ASUNTOS AMBIENTALES SECTORIAL Y URBANA</t>
  </si>
  <si>
    <t xml:space="preserve">DIRECCION DE ASUNTOS MARINOS, COSTEROS Y RECURSOS ACUATICOS </t>
  </si>
  <si>
    <t xml:space="preserve">DIRECCION DE BOSQUES BIODIVERSIDAD Y SERVICIOS ECOSISTEMICOS </t>
  </si>
  <si>
    <t>DIRECCION DE CAMBIO CLIMATICO</t>
  </si>
  <si>
    <t>DIRECCION GENERAL DE ORDENAMIENTO AMBIENTAL, TERRITORIAL Y COORDINACION DEL SISTEMA NACIONAL AMBIENTAL -SINA</t>
  </si>
  <si>
    <t>DIRECCION GESTION INTEGRAL DE RECURSO HIDRICO</t>
  </si>
  <si>
    <t>DIVULGACION DEL CONOCIMIENTO Y CULTURA AMBIENTAL</t>
  </si>
  <si>
    <t>FONDO NACIONAL DE CALAMIDADES</t>
  </si>
  <si>
    <t>GRUPO DE COMUNICACIONES</t>
  </si>
  <si>
    <t>GRUPO DE CONTRATOS</t>
  </si>
  <si>
    <t>GRUPO DE GESTION DOCUMENTAL</t>
  </si>
  <si>
    <t>GRUPO DE PROCESOS  JUDICIALES</t>
  </si>
  <si>
    <t xml:space="preserve">GRUPO DE SERVICIOS ADMINISTRATIVOS </t>
  </si>
  <si>
    <t>GRUPO DE TALENTO HUMANO</t>
  </si>
  <si>
    <t>OFICINA ASESORA DE PLANEACION</t>
  </si>
  <si>
    <t>OFICINA ASESORA JURIDICA</t>
  </si>
  <si>
    <t xml:space="preserve">OFICINA DE ASUNTOS INTERNACIONALES </t>
  </si>
  <si>
    <t xml:space="preserve">OFICINA DE NEGOCIOS VERDES Y SOSTENIBLES </t>
  </si>
  <si>
    <t>SECRETARIA GENERAL</t>
  </si>
  <si>
    <t>SUBDIRECCION ADMINISTRATIVA Y FINANCIERA</t>
  </si>
  <si>
    <t xml:space="preserve">SUBDIRECCION DE EDUCACION Y PARTICIPACION </t>
  </si>
  <si>
    <t>DESPACHO VICEMINISTERIO</t>
  </si>
  <si>
    <t>OFICINA DE TECNOLOGIAS DE LA INFORMACION Y LA COMUNICACIÓN</t>
  </si>
  <si>
    <t>GRUPO DE SISTEMAS</t>
  </si>
  <si>
    <t>GRUPO DE TESORERIA, CUENTAS Y CONTABILIDAD</t>
  </si>
  <si>
    <t>OFICINA DE CONTROL INTERNO</t>
  </si>
  <si>
    <t>MADS</t>
  </si>
  <si>
    <t>FONAM</t>
  </si>
  <si>
    <t>01 DINERO</t>
  </si>
  <si>
    <t>02 ESPECIE</t>
  </si>
  <si>
    <t>03 DINERO Y ESPECIE</t>
  </si>
  <si>
    <t>01 FUNCIONAMIENTO</t>
  </si>
  <si>
    <t>02 INVERSIÓN</t>
  </si>
  <si>
    <t>03 GIRO DE REGALIAS</t>
  </si>
  <si>
    <t>BOGOTA</t>
  </si>
  <si>
    <t>1 SUPERVISIÓN</t>
  </si>
  <si>
    <t>2 INTERVENTORIA</t>
  </si>
  <si>
    <t>3 SUPERVISIÓN E INTERVENTORÍA</t>
  </si>
  <si>
    <t>SUBDIRECTOR ADMINISTRATIVO Y FINANCIERO</t>
  </si>
  <si>
    <t>CEDULA EXTRANJERA</t>
  </si>
  <si>
    <t>1 PÓLIZA</t>
  </si>
  <si>
    <t>2 FIDUCIA MERCANTIL EN GARANTÍA</t>
  </si>
  <si>
    <t>3 GARANTÍAS BANCARIAS A PRIMER REQUERIMIENTO</t>
  </si>
  <si>
    <t>4 ENDOSO EN GARANTÍA DE TÍTULOS VALORES</t>
  </si>
  <si>
    <t>5 DEPÓSITO DE DINERO EN GARANTÍA</t>
  </si>
  <si>
    <t>6 NO CONSTITUYÓ GARANTÍAS</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</si>
  <si>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</si>
  <si>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</si>
  <si>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</si>
  <si>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</si>
  <si>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</si>
  <si>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</si>
  <si>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</si>
  <si>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</si>
  <si>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</si>
  <si>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</si>
  <si>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</si>
  <si>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</si>
  <si>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</si>
  <si>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</si>
  <si>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</si>
  <si>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</si>
  <si>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</si>
  <si>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</si>
  <si>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</si>
  <si>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</si>
  <si>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99999998 NO SE DILIGENCIA INFORMACIÓN PARA ESTE FORMULARIO EN ESTE PERÍODO DE REPORTE</t>
  </si>
  <si>
    <t>VALOR RECURSOS (MADS/FONAM)</t>
  </si>
  <si>
    <t>REDUCCIÓN: FECHA DE SUSCRIPCIÓN</t>
  </si>
  <si>
    <t>REDUCCIÓN: ORDENADOR DEL GASTO</t>
  </si>
  <si>
    <t>REDUCCIÓN: FECHA DEL REGISTRO PRESUPUESTAL</t>
  </si>
  <si>
    <t>REDUCCIÓN: FECHA DE PUBLICACIÓN EN EL SECOP</t>
  </si>
  <si>
    <t>REDUCCIÓN: ABOGADO RESPONSABLE</t>
  </si>
  <si>
    <t xml:space="preserve">
ADICIÓN
(1)</t>
  </si>
  <si>
    <t>FECHA DE SUSCRIPCIÓN
(ADICIÓN)
(1)</t>
  </si>
  <si>
    <t>ORDENADOR DEL GASTO
(1)</t>
  </si>
  <si>
    <t>VALOR RECURSOS
(1)</t>
  </si>
  <si>
    <t xml:space="preserve">CDP
(1) </t>
  </si>
  <si>
    <t>FECHA CDP
(1)</t>
  </si>
  <si>
    <t>RP
(1)</t>
  </si>
  <si>
    <t>FECHA RP
(1)</t>
  </si>
  <si>
    <t>FECHA DE PUBLICACIÓN EN EL SECOP
(1)</t>
  </si>
  <si>
    <t>ABOGADO RESPONSABLE
(1)</t>
  </si>
  <si>
    <t xml:space="preserve">
ADICIÓN
(2)</t>
  </si>
  <si>
    <t>FECHA DE SUSCRIPCIÓN
(2)</t>
  </si>
  <si>
    <t>ORDENADOR DEL GASTO
(2)</t>
  </si>
  <si>
    <t>VALOR RECURSOS
(2)</t>
  </si>
  <si>
    <t xml:space="preserve">CDP
(2) </t>
  </si>
  <si>
    <t>FECHA CDP
(2)</t>
  </si>
  <si>
    <t>RP
(2)</t>
  </si>
  <si>
    <t>FECHA RP
(2)</t>
  </si>
  <si>
    <t>FECHA DE PUBLICACIÓN EN EL SECOP
(2)</t>
  </si>
  <si>
    <t>ABOGADO RESPONSABLE
(2)</t>
  </si>
  <si>
    <t xml:space="preserve">
ADICIÓN
(3)</t>
  </si>
  <si>
    <t>FECHA DE SUSCRIPCIÓN
(3)</t>
  </si>
  <si>
    <t>ORDENADOR DEL GASTO
(3)</t>
  </si>
  <si>
    <t>VALOR RECURSOS
(3)</t>
  </si>
  <si>
    <t xml:space="preserve">CDP
(3) </t>
  </si>
  <si>
    <t>FECHA CDP
(3)</t>
  </si>
  <si>
    <t>RP
(3)</t>
  </si>
  <si>
    <t>FECHA RP
(3)</t>
  </si>
  <si>
    <t>FECHA DE PUBLICACIÓN EN EL SECOP
(3)</t>
  </si>
  <si>
    <t>ABOGADO RESPONSABLE
(3)</t>
  </si>
  <si>
    <t xml:space="preserve">
ADICIÓN
(4)</t>
  </si>
  <si>
    <t>FECHA DE SUSCRIPCIÓN
(4)</t>
  </si>
  <si>
    <t>ORDENADOR DEL GASTO
(4)</t>
  </si>
  <si>
    <t>VALOR RECURSOS
(4)</t>
  </si>
  <si>
    <t xml:space="preserve">CDP
(4) </t>
  </si>
  <si>
    <t>FECHA CDP
(4)</t>
  </si>
  <si>
    <t>RP
(4)</t>
  </si>
  <si>
    <t>FECHA RP
(4)</t>
  </si>
  <si>
    <t>FECHA DE PUBLICACIÓN EN EL SECOP
(4)</t>
  </si>
  <si>
    <t>ABOGADO RESPONSABLE
(4)</t>
  </si>
  <si>
    <t xml:space="preserve">
PRÓRROGA (1)</t>
  </si>
  <si>
    <t>TIEMPO PRORROGADO DESDE
(1)</t>
  </si>
  <si>
    <t>TIEMPO PRORROGADO HASTA
(1)</t>
  </si>
  <si>
    <t>PRÓRROGA
(2)</t>
  </si>
  <si>
    <t>TIEMPO PRORROGADO DESDE
(2)</t>
  </si>
  <si>
    <t>TIEMPO PRORROGADO HASTA
(2)</t>
  </si>
  <si>
    <t>PRÓRROGA
(3)</t>
  </si>
  <si>
    <t>TIEMPO PRORROGADO DESDE
(3)</t>
  </si>
  <si>
    <t>TIEMPO PRORROGADO HASTA
(3)</t>
  </si>
  <si>
    <t>SUSPENSIÓN</t>
  </si>
  <si>
    <t>TERMINACIÓN ANTICIPADA</t>
  </si>
  <si>
    <t>FECHA DE EJECUCIÓN FINAL DEL CONTRATO
(HASTA)</t>
  </si>
  <si>
    <t>TOTAL ADICIONES</t>
  </si>
  <si>
    <t>FECHA DE SUSCRIPCIÓN
(1)</t>
  </si>
  <si>
    <t>TIEMPO PRORROGADO EN DÍAS
(1)</t>
  </si>
  <si>
    <t>TIEMPO PRORROGADO EN DÍAS
(2)</t>
  </si>
  <si>
    <t>TIEMPO PRORROGADO EN DÍAS
(3)</t>
  </si>
  <si>
    <t>TOTAL PRÓRROGAS</t>
  </si>
  <si>
    <t>FECHA DE SUSCRIPCIÓN</t>
  </si>
  <si>
    <t>ORDENADOR DEL GASTO</t>
  </si>
  <si>
    <t>FECHA DE PUBLICACIÓN EN EL SECOP</t>
  </si>
  <si>
    <t>RECURSO (MADS/FONAM)2</t>
  </si>
  <si>
    <t>RECURSO (MADS/FONAM)3</t>
  </si>
  <si>
    <t>RECURSO (MADS/FONAM)4</t>
  </si>
  <si>
    <t>ORDENADOR DEL GASTO
(1)5</t>
  </si>
  <si>
    <t>FECHA DE PUBLICACIÓN EN EL SECOP
(1)6</t>
  </si>
  <si>
    <t>ABOGADO RESPONSABLE
(1)7</t>
  </si>
  <si>
    <t>FECHA DE SUSCRIPCIÓN
(2)8</t>
  </si>
  <si>
    <t>ORDENADOR DEL GASTO
(2)9</t>
  </si>
  <si>
    <t>FECHA DE PUBLICACIÓN EN EL SECOP
(2)10</t>
  </si>
  <si>
    <t>ABOGADO RESPONSABLE
(2)11</t>
  </si>
  <si>
    <t>FECHA DE SUSCRIPCIÓN
(3)12</t>
  </si>
  <si>
    <t>ORDENADOR DEL GASTO
(3)13</t>
  </si>
  <si>
    <t>FECHA DE PUBLICACIÓN EN EL SECOP
(3)14</t>
  </si>
  <si>
    <t>ABOGADO RESPONSABLE
(3)15</t>
  </si>
  <si>
    <t>FECHA DE SUSCRIPCIÓN16</t>
  </si>
  <si>
    <t>ORDENADOR DEL GASTO17</t>
  </si>
  <si>
    <t>FECHA DE PUBLICACIÓN EN EL SECOP18</t>
  </si>
  <si>
    <t>ABOGADO RESPONSABLE19</t>
  </si>
  <si>
    <t xml:space="preserve">FECHA DE PUBLICACIÓN EN EL SECOP
</t>
  </si>
  <si>
    <t xml:space="preserve">TERMINACIÓN ANTICIPADA
</t>
  </si>
  <si>
    <t>MES</t>
  </si>
  <si>
    <t>CARPETA</t>
  </si>
  <si>
    <t>RIESGOS ASEGURADOS</t>
  </si>
  <si>
    <t>45 CUMPLIM+ CALIDAD DL SERVICIO</t>
  </si>
  <si>
    <t>2 CUMPLIMIENTO</t>
  </si>
  <si>
    <t>46 CUMPLIM+ ESTABIL_CALIDAD D OBRA+ PAGO D SALARIOS_PRESTAC SOC LEGALES</t>
  </si>
  <si>
    <t>47 CUMPLIM+ ESTABIL_CALIDAD D OBRA+ RESPONSAB EXTRACONTRACTUAL</t>
  </si>
  <si>
    <t xml:space="preserve">44 CUMPLIM+ CALIDAD_CORRECTO FUNCIONAM D LOS BIENES SUMIN </t>
  </si>
  <si>
    <t>41 CUMPLIM+ PAGO D SALARIOS_PRESTAC SOC LEGALES</t>
  </si>
  <si>
    <t>GRUPO SOLICITANTE</t>
  </si>
  <si>
    <t>CONVENIO DE COOPERACIÓN INTERNACIONAL</t>
  </si>
  <si>
    <t>ENTIDAD</t>
  </si>
  <si>
    <t xml:space="preserve">CONVENIO SUBSIDIARIO </t>
  </si>
  <si>
    <t>REGALIAS</t>
  </si>
  <si>
    <t>Yennifer johanna tangarife forero</t>
  </si>
  <si>
    <t>NELSON ENRIQUE MOLANO ROZO</t>
  </si>
  <si>
    <t>BEATRIZ RINCON NIETO</t>
  </si>
  <si>
    <t xml:space="preserve">EMILCE MORA JAIME </t>
  </si>
  <si>
    <t>ELKIN DUAN GARCIA GUERRERO</t>
  </si>
  <si>
    <t>Carol Mariyeth Hernandez Patiño</t>
  </si>
  <si>
    <t>DORIAN ALBERTO MUÑOZ RODAS</t>
  </si>
  <si>
    <t>JEFE OFICINA ASESORA DE PLANEACION</t>
  </si>
  <si>
    <t>ANULADO</t>
  </si>
  <si>
    <t>DANIEL ARISTIZÁBAL RAMÍREZ</t>
  </si>
  <si>
    <t>JUAN CAMILO RONCALLO SARMIENTO</t>
  </si>
  <si>
    <t>ESTEBAN NEIRA MONSALVE</t>
  </si>
  <si>
    <t>CATALINA GARCIA CASTILLO</t>
  </si>
  <si>
    <t>JESSICA ALEXANDRA SANCHEZ FAJARDO</t>
  </si>
  <si>
    <t>Oscar Andres Victoria Vaquiro</t>
  </si>
  <si>
    <t>JOSÉ FRANCISCO CHARRY RUIZ</t>
  </si>
  <si>
    <t>DIRECTOR DE CAMBIO CLIMATICO</t>
  </si>
  <si>
    <t>DIRECCION  DE CAMBIO CLIMATICO</t>
  </si>
  <si>
    <t xml:space="preserve">MONICA ROCIO PINZON VANEGAS </t>
  </si>
  <si>
    <t>DIRECCION DE BOSQUES BIODIVERSIDAD Y SERVICIOS ECOSISTEMICOS</t>
  </si>
  <si>
    <t>MONICA LILLY SERRATO MORENO</t>
  </si>
  <si>
    <t>RAYZA CRISTINA SEGURA OSPINO</t>
  </si>
  <si>
    <t>YULI TATIANA QUINTERO ARIAS</t>
  </si>
  <si>
    <t>JAVIER DARIO ARISTIZABAL HERNANDEZ</t>
  </si>
  <si>
    <t>MARY ALEJANDRA LASSO ORLAS</t>
  </si>
  <si>
    <t>SINDY ANDREA GOMEZ CARO</t>
  </si>
  <si>
    <t>DIEGO ALEJANDRO ROJAS RODRIGUEZ</t>
  </si>
  <si>
    <t>CLAUDIA CAROLINA GARZON LAMPREA</t>
  </si>
  <si>
    <t>LUISA FERNANDA GONZALEZ HERRERA</t>
  </si>
  <si>
    <t>PAULA ANDREA ROJAS GUTIERREZ</t>
  </si>
  <si>
    <t>EDGAR EMILIO RODRIGUEZ BASTIDAS</t>
  </si>
  <si>
    <t>NATALIA MARIA RAMIREZ MARTINEZ</t>
  </si>
  <si>
    <t xml:space="preserve">DALILA YANETH ANGARITA GARCIA </t>
  </si>
  <si>
    <t>DIRECTOR DE BOSQUES BIODIVERSIDAD Y SERVICIOS ECOSISTEMICOS</t>
  </si>
  <si>
    <t>NIDIA JOHANA HERNANDEZ</t>
  </si>
  <si>
    <t>LINA ESPERANZA MENDOZA SALAMANCA</t>
  </si>
  <si>
    <t>MARCO JAVIER RAMOS GUZMAN</t>
  </si>
  <si>
    <t>YINA MARCELA CARRERA RODRIGUEZ</t>
  </si>
  <si>
    <t>JUAN DIEGO GONZALEZ PARRA</t>
  </si>
  <si>
    <t>JULIAN DARIO ARBELAEZ SALAZAR</t>
  </si>
  <si>
    <t>EMIRO JULIAN ROBLES PEREZ</t>
  </si>
  <si>
    <t xml:space="preserve">JULIAN FELIPE ZAMBRANO PARAMO </t>
  </si>
  <si>
    <t>BILMA ALEXANDRA ROMO LUCERO</t>
  </si>
  <si>
    <t>ETAPA CONTRACTUAL SECOP II</t>
  </si>
  <si>
    <t>ESTADO SECOP II</t>
  </si>
  <si>
    <t>1. PRE-CONTRACTUAL</t>
  </si>
  <si>
    <t>2. CONTRACTUAL</t>
  </si>
  <si>
    <t>1. FIRMADO</t>
  </si>
  <si>
    <t>2. RECHAZADO</t>
  </si>
  <si>
    <t>3. PENDIENTE DE APROBACIÓN</t>
  </si>
  <si>
    <t>4. EN EDICIÓN</t>
  </si>
  <si>
    <t>5. REVISION PROVEEDOR</t>
  </si>
  <si>
    <t>JOSE VILLE JUNIOR TRIANA GARCIA</t>
  </si>
  <si>
    <t>NATALIA ANDREA RAMIREZ MORAN</t>
  </si>
  <si>
    <t>VILMA ISABEL JAIME SANCHEZ</t>
  </si>
  <si>
    <t>NATHALIA ALEJANDRA GUERRERO NIÑO</t>
  </si>
  <si>
    <t>DIANA MARIA RODAS ARIAS</t>
  </si>
  <si>
    <t>COORDINADORA DEL GRUPO GESTIÓN EN BIODIVERSIDAD DE LA DIRECCIÓN DE BOSQUES, BIODIVERSIDAD Y SERVICIOS ECOSISTÉMICOS</t>
  </si>
  <si>
    <t>JOHN JAIRO PERDOMO CASTAÑEDA</t>
  </si>
  <si>
    <t>OLGA LUCIA RODRIGUEZ CARDENAS</t>
  </si>
  <si>
    <t>GONZALO ALBERTO ESCOBAR NIÑO</t>
  </si>
  <si>
    <t>Jenny Alexandra Guerra Villarreal</t>
  </si>
  <si>
    <t>Argenis Maldonado Rivera</t>
  </si>
  <si>
    <t>Carlos Eduardo Chaustre Avendaño</t>
  </si>
  <si>
    <t>Nancy Stella Castañeda Bohorquez</t>
  </si>
  <si>
    <t xml:space="preserve">Beatriz Rincon Nieto </t>
  </si>
  <si>
    <t xml:space="preserve">Giomar Liliana Gutierrez Sanchez </t>
  </si>
  <si>
    <t>SANTIAGO IVAN GUIOT SAAVEDRA</t>
  </si>
  <si>
    <t>SERGIO ANDRES MENDOZA JAIMES</t>
  </si>
  <si>
    <t>DIANA PAOLA OSORIO PEÑA</t>
  </si>
  <si>
    <t>OSCAR ALEJANDRO VARGAS ORTIZ</t>
  </si>
  <si>
    <t>DIANA MARIA CASTILLO SAÑUDO</t>
  </si>
  <si>
    <t>DIEGO ARTURO GUERRERO TARQUINO</t>
  </si>
  <si>
    <t>EDUARDO ANTONIO GUERRERO FORERO</t>
  </si>
  <si>
    <t>MAURICIO GAITÁN VARÓN</t>
  </si>
  <si>
    <t>GIOVANA CONSTANZA SAAVEDRA PLAZAS</t>
  </si>
  <si>
    <t>COORDINADOR DEL GRUPO DE APOYO TÉCNICO EVALUACIÓN Y SEGUIMIENTO A PROYECTOS DE INVERSIÓN DEL SECTOR AMBIENTAL</t>
  </si>
  <si>
    <t>SUPERVISOR</t>
  </si>
  <si>
    <t>SULMA LILIANA GAONA PEREZ</t>
  </si>
  <si>
    <t>REVISION SECOP II</t>
  </si>
  <si>
    <t>LILIANA MALAMBO MARTINEZ</t>
  </si>
  <si>
    <t>COORDINADOR(A) DEL GRUPO DE ADMINISTRACIÓN DE LA DIRECCIÓN DE GESTIÓN INTEGRAL DE RECURSO HÍDRICO</t>
  </si>
  <si>
    <t>DIANA MARCELA MORENO BARCO</t>
  </si>
  <si>
    <t xml:space="preserve">COORDINADOR DEL GRUPO DE MITIGACION </t>
  </si>
  <si>
    <t>FREDY ALEJANDRO GOMEZ QUIROZ</t>
  </si>
  <si>
    <t>WINSTON WILCHES ALVAREZ</t>
  </si>
  <si>
    <t>GRUPO DE GESTIÓN AMBIENTAL URBANA DE LA DIRECCIÓN DE ASUNTOS AMBIENTALES,</t>
  </si>
  <si>
    <t>DIANA CAMILA RODRIGUEZ VARGAS</t>
  </si>
  <si>
    <t>6. ANULADO</t>
  </si>
  <si>
    <t>ANGELA MARIA BEDOYA BLANDON</t>
  </si>
  <si>
    <t>JUAN JACOBO CARRIZALES MONTEALEGRE</t>
  </si>
  <si>
    <t>8201-3-167   19/02/2020</t>
  </si>
  <si>
    <t>NOTA DEL SUPERVISOR</t>
  </si>
  <si>
    <t>1. Supervisor inicial</t>
  </si>
  <si>
    <t>2. Encargdo por vacaciones del titular de supervisión</t>
  </si>
  <si>
    <t>3. El Supervisor renuncio al cargo</t>
  </si>
  <si>
    <t>CARLOS AUGUSTO OSPINA BRAVO</t>
  </si>
  <si>
    <t>CONTRATISTA</t>
  </si>
  <si>
    <t>No. CONTRATO</t>
  </si>
  <si>
    <t>MEMORANDO</t>
  </si>
  <si>
    <t>NOTA SUPERVISOR</t>
  </si>
  <si>
    <t>FECHA FINAL SUPERVISION</t>
  </si>
  <si>
    <t>FECHA INCIO SUPERVISION</t>
  </si>
  <si>
    <t>COORDINADORA DEL GRUPO DE RECURSOS GENÉTICOS DE LA DIRECCIÓN DE BOSQUES, BIODIVERSIDAD Y SERVICIOS ECOSISTÉMICOS</t>
  </si>
  <si>
    <t>PROFESIONAL ESPECIALIZADO CODIGO 2028 GRADO 19</t>
  </si>
  <si>
    <t>CÉDULA</t>
  </si>
  <si>
    <t>CONTADOR</t>
  </si>
  <si>
    <t>JOHANNA CRISTINA JIMÉNEZ FONSECA</t>
  </si>
  <si>
    <t>CARLOS ANDRES LOPEZ AREVALO</t>
  </si>
  <si>
    <t>1. SI</t>
  </si>
  <si>
    <t>2. NO</t>
  </si>
  <si>
    <t>SUBDIRECCIÓN ADMINISTRATIVA Y FINANCIERA</t>
  </si>
  <si>
    <t>OSCAR FRANCISCO MANTILLA REY</t>
  </si>
  <si>
    <t>Correo electronico 20 de abril</t>
  </si>
  <si>
    <t xml:space="preserve">ANGELA LILIANA RODRÍGUEZ GONZÁLEZ </t>
  </si>
  <si>
    <t>LINK DE PUBLICACIÓN SECOP</t>
  </si>
  <si>
    <t>Correo electronico 24 de abril</t>
  </si>
  <si>
    <t>Correo electronico 2 de mayo</t>
  </si>
  <si>
    <t>Memo por correo del 4 de mayo</t>
  </si>
  <si>
    <t>GRUPO DE COMISIONES Y APOYO LOGÍSTICO</t>
  </si>
  <si>
    <t>NANCY MILENA MARTIN MARTINEZ</t>
  </si>
  <si>
    <t>EVELIA DE JESUS ESQUIVEL MANJARRES</t>
  </si>
  <si>
    <t>LEIDY ALEJANDRA MORALES ESLAVA</t>
  </si>
  <si>
    <t>LEIDY JOHANNA MARTINEZ CRISTIANO</t>
  </si>
  <si>
    <t>Memo 8300-3-000018</t>
  </si>
  <si>
    <t>COORDINADORA GRUPO DE COMISIONES Y APOYO LOGÍSTICO</t>
  </si>
  <si>
    <t>NATALIA MICHEL VALENCIA NAVARRO</t>
  </si>
  <si>
    <t xml:space="preserve">Correo del 2 de julio </t>
  </si>
  <si>
    <t>Memo - 8141-3-149</t>
  </si>
  <si>
    <t>MAYRA ALEJANDRA LANCHEROS BARRAGÁN</t>
  </si>
  <si>
    <t>TATIANA ANDREA PÉREZ CAMARGO</t>
  </si>
  <si>
    <t>Memo - 8201-3-399</t>
  </si>
  <si>
    <t>LUIS FRANCISCO CAMARGO FAJARDO</t>
  </si>
  <si>
    <t>COORDINADOR DEL GRUPO DE GESTIÓN EN BIODIVERSIDAD</t>
  </si>
  <si>
    <t>MADS - FONAM</t>
  </si>
  <si>
    <t>Memo - 8230-148</t>
  </si>
  <si>
    <t>CLAUDIA LILIANA BUITRAGO AGUIRRE</t>
  </si>
  <si>
    <t>Memo - 8141-3-177</t>
  </si>
  <si>
    <t>Correo 24 Agosto</t>
  </si>
  <si>
    <t>GISELE MANRIQUE VACA</t>
  </si>
  <si>
    <t>Memo 8230-3-161</t>
  </si>
  <si>
    <t>LINK SIGEP</t>
  </si>
  <si>
    <t xml:space="preserve">ACUERDO INTERINSTITUCIONAL </t>
  </si>
  <si>
    <t>ORDENADORES DEL GASTO</t>
  </si>
  <si>
    <t>CARLOS FRASSER ARRIETA</t>
  </si>
  <si>
    <t>VINCULADO SIGEP</t>
  </si>
  <si>
    <t>JULY MARCELA ACOSTA SUAREZ</t>
  </si>
  <si>
    <t xml:space="preserve">Carlos Emilio Burbano Barrera </t>
  </si>
  <si>
    <t xml:space="preserve">Ingrid Natalia Martinez Usuga </t>
  </si>
  <si>
    <t>Mayra Joyce Ceballos Cuesta</t>
  </si>
  <si>
    <t xml:space="preserve">July Marcela Acosta Suarez </t>
  </si>
  <si>
    <t>Diana Margarita de la Rosa Cerra</t>
  </si>
  <si>
    <t xml:space="preserve">PAA   </t>
  </si>
  <si>
    <t>Daniela Ines Galván Cueter</t>
  </si>
  <si>
    <t>Erika Cristina Rodriguez Gomez</t>
  </si>
  <si>
    <t>CONCURSO_DE_MÉRITOS</t>
  </si>
  <si>
    <t>Diana Marcela Santamaria Rico</t>
  </si>
  <si>
    <t>Oficina Asesora de planeación</t>
  </si>
  <si>
    <t>Jefe Oficina Asesora de planeación</t>
  </si>
  <si>
    <t>DIANA MARCELA SANTAMARIA</t>
  </si>
  <si>
    <t>Grupo de Contratos</t>
  </si>
  <si>
    <t>Secretaria General</t>
  </si>
  <si>
    <t>Coordinador Grupo de Contratos</t>
  </si>
  <si>
    <t>Subdirección Administrativa y Financiera</t>
  </si>
  <si>
    <t>Subdirector Administrativo y Financiero</t>
  </si>
  <si>
    <t>JUAN CAMILO FALLA CORTES</t>
  </si>
  <si>
    <t>ADMINISTRACIÓN DE EMPRESAS</t>
  </si>
  <si>
    <t>NANCY STELLA CASTAÑEDA BOHORQUEZ</t>
  </si>
  <si>
    <t>CESAR AUGUSTO BENITEZ RIVAS</t>
  </si>
  <si>
    <t>ECONOMIA</t>
  </si>
  <si>
    <t>Grupo de Presupuesto</t>
  </si>
  <si>
    <t>Coordinador del Grupo de Presupuesto</t>
  </si>
  <si>
    <t>CONTADURIA PUBLICA</t>
  </si>
  <si>
    <t>CONTADOR PUBLICO</t>
  </si>
  <si>
    <t>LUIS HUMBERTO ESPINOSA FULA</t>
  </si>
  <si>
    <t>ECOLOGIA</t>
  </si>
  <si>
    <t>Coordinadora de la Unidad Coordinadora para el Gobierno Abierto</t>
  </si>
  <si>
    <t>Edna Margarita Ángel Palomino</t>
  </si>
  <si>
    <t>INGRID PAOLA SOLANO CANO</t>
  </si>
  <si>
    <t>Oficina de Tecnología de la Información y la Comunicación</t>
  </si>
  <si>
    <t>Prestación de servicios profesionales a la Oficina de Tecnologías de la Información y la Comunicación del Ministerio de Ambiente y Desarrollo Sostenible para adelantar las gestiones presupuestales, financieras, y administrativas que se desarrollen en la oficina para el cumplimiento de las metas en la entidad.</t>
  </si>
  <si>
    <t>Jefe Oficina de Tecnología de la Información y la Comunicación</t>
  </si>
  <si>
    <t>BACHILLER</t>
  </si>
  <si>
    <t>Carolina Espinosa Mayorga</t>
  </si>
  <si>
    <t>Coordinador del Grupo de Gestión Documental</t>
  </si>
  <si>
    <t>CIENCIA DE LA INFORMACIÓN Y BIBLIOTECOLOGIA</t>
  </si>
  <si>
    <t>LAURA ANDRADE ARIAS</t>
  </si>
  <si>
    <t xml:space="preserve">Grupo de Servicios Administrativos </t>
  </si>
  <si>
    <t>Coordinador Grupo de Servicios Administrativos</t>
  </si>
  <si>
    <t>HERMAN GIOVANNI RUEDA PIMENTEL</t>
  </si>
  <si>
    <t>INGENIERIA AMBIENTAL</t>
  </si>
  <si>
    <t>JOSE GREGORIO SILVA</t>
  </si>
  <si>
    <t>JURISPRUDENCIA</t>
  </si>
  <si>
    <t>BIOLOGIA MARINA</t>
  </si>
  <si>
    <t>JHON HARRISON AMAYA HUERTAS</t>
  </si>
  <si>
    <t>DERECHO Y CIENCIAS POLITICAS Y RELACIONES INTERNACIONALES</t>
  </si>
  <si>
    <t>Juliana Isabel Ruiz Hoyos</t>
  </si>
  <si>
    <t>INGENIERIA CIVIL</t>
  </si>
  <si>
    <t>KELLY JOLETTI MORENO FONTALVO</t>
  </si>
  <si>
    <t>FINANZAS Y RELACIONES INTERNACIONALES</t>
  </si>
  <si>
    <t xml:space="preserve">Oficina de Asuntos Internacionales </t>
  </si>
  <si>
    <t>Jefe de la Oficina de Asuntos Internacionales</t>
  </si>
  <si>
    <t>Oficina de Asuntos Internacionales</t>
  </si>
  <si>
    <t>CLAUDIA LORENA SALAZAR MOJICA</t>
  </si>
  <si>
    <t>POLITICA Y RELACIONES INTERNACIONALES</t>
  </si>
  <si>
    <t>FELIPE COBO MOLINA</t>
  </si>
  <si>
    <t>RELACIONES INTERNACIONALES</t>
  </si>
  <si>
    <t>ANGELA PATRICIA RIVERA GALVIS</t>
  </si>
  <si>
    <t>RELACIONES ECONOMICAS INTERNACIONALES</t>
  </si>
  <si>
    <t>KEILA MARIA MORA MARTINEZ</t>
  </si>
  <si>
    <t>Subdirección de Educación y Participación</t>
  </si>
  <si>
    <t>ALIX JENIFFER JEREZ TARAZONA</t>
  </si>
  <si>
    <t>ADMINISTRACION PUBLICA</t>
  </si>
  <si>
    <t>Subdirector de Educación y Participación</t>
  </si>
  <si>
    <t>LIZETH CAROLINA QUIROGA CUBILLOS</t>
  </si>
  <si>
    <t>GOBIERNO Y RELACIONES INTERNACIONALES</t>
  </si>
  <si>
    <t>CONSUELO GAUTA GÓMEZ</t>
  </si>
  <si>
    <t>SISTEMAS DE INFORMACION Y DOCUMENTACION</t>
  </si>
  <si>
    <t>YENNIFER JOHANNA TANGARIFE FORERO</t>
  </si>
  <si>
    <t xml:space="preserve">Oficina de Negocios Verdes y Sostenibles </t>
  </si>
  <si>
    <t>Jefe de la Oficina de Negocios Verdes y Sostenibles</t>
  </si>
  <si>
    <t>Oficina de Negocios Verdes y Sostenibles</t>
  </si>
  <si>
    <t xml:space="preserve">Viceministro de Ordenamiento Ambiental del Territorio </t>
  </si>
  <si>
    <t>CIENCIA POLITICA</t>
  </si>
  <si>
    <t>EMITH JOHANA CASTILLO ROMERO</t>
  </si>
  <si>
    <t>Oficina Asesora Jurídica</t>
  </si>
  <si>
    <t>LEDYS FARLEY PARRA CUELLAR</t>
  </si>
  <si>
    <t>Direccion de Bosques Biodiversidad y Servicios Ecosistémicos</t>
  </si>
  <si>
    <t>Dirección de Bosques Biodiversidad y Servicios Ecosistémicos</t>
  </si>
  <si>
    <t>LIBIA EDELMIRA CIFUENTES DELGADILLO</t>
  </si>
  <si>
    <t>RICHAR MILLEY RODRIGUEZ SAAVEDRA</t>
  </si>
  <si>
    <t>Emith Johana Castillo Romero</t>
  </si>
  <si>
    <t>Lorena Marcela Barandica Acosta</t>
  </si>
  <si>
    <t>CAROL MARIYETH HERNANDEZ PATIÑO</t>
  </si>
  <si>
    <t>LAURIETH KARINA PALOMINO FLOREZ</t>
  </si>
  <si>
    <t>CRISTIAN DAVID BERNAL</t>
  </si>
  <si>
    <t>VILMA ROCIO ALARCÓN BAMBAGUÉ</t>
  </si>
  <si>
    <t>Grupo de Talento Humano</t>
  </si>
  <si>
    <t>Direccion de Ordenamiento Ambiental, Territorial y Coordinacion del Sistema Nacional Ambiental -SINA</t>
  </si>
  <si>
    <t>Direccion de Ordenamiento Ambiental, Territorial y Coordinación del Sistema Nacional Ambiental -SINA</t>
  </si>
  <si>
    <t>Direccion de Cambio climático</t>
  </si>
  <si>
    <t>TECNOLOGÍA EN ADMINISTRACIÓN DE SISTEMAS</t>
  </si>
  <si>
    <t>Direccion de Asuntos Ambientales Sectorial y Urbana</t>
  </si>
  <si>
    <t>Director General de Ordenamiento Ambiental, Territorial y coordinación del Sistema Nacional Ambiental -SINA</t>
  </si>
  <si>
    <t>Direccion General de Ordenamiento Ambiental, Territorial y coordinación del Sistema Nacional Ambiental -SINA</t>
  </si>
  <si>
    <t>INGENIERIA INDUSTRIAL</t>
  </si>
  <si>
    <t>INGENIERIA CATASTRAL Y GEODESIA</t>
  </si>
  <si>
    <t>INGENIERIA DE SISTEMAS Y COMPUTACION</t>
  </si>
  <si>
    <t>INGENIERIA DE SISTEMAS</t>
  </si>
  <si>
    <t>Director de Bosques Biodiversidad y Servicios Ecosistémicos</t>
  </si>
  <si>
    <t>INGENIERIA FORESTAL</t>
  </si>
  <si>
    <t>AFFIF CAMPOS SEFAIR</t>
  </si>
  <si>
    <t>Guillermo Prieto Palacios</t>
  </si>
  <si>
    <t>Direccion de Cambio Climatico</t>
  </si>
  <si>
    <t>INGENIERIA DE MERCADOS</t>
  </si>
  <si>
    <t>MYRIAM SILVA CERINZA</t>
  </si>
  <si>
    <t>TECNOLOGÍA EN GESTIÓN DOCUMENTAL</t>
  </si>
  <si>
    <t>BIOLOGÍA</t>
  </si>
  <si>
    <t>MEDICINA VETERINARIA</t>
  </si>
  <si>
    <t>Director de Asuntos Ambientales Sectorial y Urbana</t>
  </si>
  <si>
    <t>Jefe de la Oficina Asesora Jurídica</t>
  </si>
  <si>
    <t>FABIO CAMILO ROMERO PARAMO</t>
  </si>
  <si>
    <t>AZALIA INES PARRA CUELLAR</t>
  </si>
  <si>
    <t>INGENIERÍA FORESTAL</t>
  </si>
  <si>
    <t>VIVIANA CASTIBLANCO GUTIÉRREZ</t>
  </si>
  <si>
    <t>INGENIERIA AMBIENTAL Y SANITARIA</t>
  </si>
  <si>
    <t>PATRICIA EUGENIA PUCHE ACOSTA</t>
  </si>
  <si>
    <t>FERNANDO ALBERTO GOYENECHE MEJIA</t>
  </si>
  <si>
    <t>INGENIERÍA AGRONOMICA</t>
  </si>
  <si>
    <t>ADMINISTRACIÓN DEL MEDIO AMBIENTE</t>
  </si>
  <si>
    <t>LUIS ALEXANDER HERRERA ROJAS</t>
  </si>
  <si>
    <t>INGENIERO FORESTAL</t>
  </si>
  <si>
    <t>ARQUITECTURA</t>
  </si>
  <si>
    <t>NELSON ENRIQUE GARCÍA SÁNCHEZ</t>
  </si>
  <si>
    <t>INGENIERIA ELECTROMECANICA</t>
  </si>
  <si>
    <t>TEGNÓLOGIA EN GESTIÓN DOCUMENTAL</t>
  </si>
  <si>
    <t>Grupo de Comunicaciones</t>
  </si>
  <si>
    <t>COMUNICACIÓN SOCIAL - PERIODISMO</t>
  </si>
  <si>
    <t>PERSONA JURIDICA</t>
  </si>
  <si>
    <t>N/A</t>
  </si>
  <si>
    <t>NIDIA MILENA LÓPEZ PENAGOS</t>
  </si>
  <si>
    <t>TRABAJO SOCIAL</t>
  </si>
  <si>
    <t>INGENIERIA QUIMICA</t>
  </si>
  <si>
    <t>Oficina de Control Interno</t>
  </si>
  <si>
    <t>Jefe de Control Interno</t>
  </si>
  <si>
    <t>ADMINISTRACION FINANCIERA Y DE SISTEMAS</t>
  </si>
  <si>
    <t>LAURA MARCELA CADENA PEDRAZA</t>
  </si>
  <si>
    <t>YAQUELIN DEL AMPARO MOYA DE ARCO</t>
  </si>
  <si>
    <t>CIENCIAS DE LA INFORMACION Y LA DOCUMENTACION</t>
  </si>
  <si>
    <t>JORGE ANDRÉS GÓMEZ ESGUERRA</t>
  </si>
  <si>
    <t>ABOGADO</t>
  </si>
  <si>
    <t>DANIELA PARDO DUARTE</t>
  </si>
  <si>
    <t>JADER GREGORIO DORIA LUGO</t>
  </si>
  <si>
    <t>Prestación de servicios de apoyo a la gestión en el Grupo de Contratos con el fin de realizar las acciones en el archivo de gestión que conllevan al cumplimiento del Plan de Mejoramiento Archivístico, así como a la implementación de los instrumentos archivísticos con los que cuenta la entidad.</t>
  </si>
  <si>
    <t>Viceministro de Ordenamiento Ambiental - Director General de Ordenamiento Ambiental, Territorial y coordinación del Sistema Nacional Ambiental -SINA</t>
  </si>
  <si>
    <t>Viceministro de Ordenamiento Ambiental - Direccion General de Ordenamiento Ambiental, Territorial y coordinación del Sistema Nacional Ambiental -SINA</t>
  </si>
  <si>
    <t>ADRIANA MARCELA SOLANO PITA</t>
  </si>
  <si>
    <t>MAGALY GARCIA BAUTISTA</t>
  </si>
  <si>
    <t>LICENCIATURA EN BIOLOGIA</t>
  </si>
  <si>
    <t>ESTUDIOS POLITICOS Y RESOLUCION DE CONFLICTOS</t>
  </si>
  <si>
    <t>EMIRO JULIÁN ROBLES PÉREZ</t>
  </si>
  <si>
    <t>El valor del contrato a celebrar es hasta por la suma de OCHENTA Y DOS MILLONES QUINIENTOS MIL PESOS M/CTE ($82.500.000,00), incluido los impuestos a que haya lugar.</t>
  </si>
  <si>
    <t>IVAN DARIO RAMIREZ BEJARANO</t>
  </si>
  <si>
    <t>ADMINISTRACION DE EMPRESAS AGROPECUARIAS</t>
  </si>
  <si>
    <t>CIENCIA DE LA INFORMACION Y BIBLIOTECOLOGIA</t>
  </si>
  <si>
    <t>ESTADISTICA</t>
  </si>
  <si>
    <t>CINDY TATIANA JACOME SIATOYA</t>
  </si>
  <si>
    <t>TECNICO PROFESIONAL EN ARCHIVISTA</t>
  </si>
  <si>
    <t>Secretario General</t>
  </si>
  <si>
    <t>COMUNICACION SOCIAL - PERIODISMO</t>
  </si>
  <si>
    <t>Ana Marlene Arriaga Rodríguez</t>
  </si>
  <si>
    <t>GUSTAVO ANDRES LARA RODRÍGUEZ</t>
  </si>
  <si>
    <t>DORA CRISTINA SUÁREZ MACIAS</t>
  </si>
  <si>
    <t>NATALIA RUBIO ROJAS</t>
  </si>
  <si>
    <t>LINA MARÍA ROMERO CABRA</t>
  </si>
  <si>
    <t>DISEÑO GRAFICO</t>
  </si>
  <si>
    <t>LEIDY JOHANNA PEREZ VELEZ</t>
  </si>
  <si>
    <t>DAVID CAMILO BERNAL HERRERA</t>
  </si>
  <si>
    <t>JEIMY BLANCO FLÓREZ</t>
  </si>
  <si>
    <t>DIANA JIMENA TORRES MORALES</t>
  </si>
  <si>
    <t>YAISA LORENA BEJARANO CÓRDOBA</t>
  </si>
  <si>
    <t>ZOOTECNIA</t>
  </si>
  <si>
    <t>El valor del contrato a celebrar es hasta por la suma de SETENTA Y SIETE MILLONES DE PESOS M/CTE ($77.000.000), incluido los impuestos a que haya lugar.</t>
  </si>
  <si>
    <t>DANIELA VELÁSQUEZ MUÑOZ</t>
  </si>
  <si>
    <t>LUIS ALFONSO MEDRANO PEREA</t>
  </si>
  <si>
    <t>INGENIERIA AGROFORESTAL</t>
  </si>
  <si>
    <t>MARIANA GÓMEZ GIRALDO</t>
  </si>
  <si>
    <t>YENNY CAROLINA RAMIREZ QUINTERO</t>
  </si>
  <si>
    <t>NANCY BEATRIZ AYALA AVILAN</t>
  </si>
  <si>
    <t>Grupo de Contabilidad</t>
  </si>
  <si>
    <t>GODOFREDO SAMPEDRO BORRERO</t>
  </si>
  <si>
    <t>FRANCISCO JAVIER GARCIA CASTILLO</t>
  </si>
  <si>
    <t>Prestar los servicios de apoyo al Grupo de Cuentas de la Subdirección Administrativa y Financiera, en la gestión y ejecución de las actividades asistenciales, relacionadas con el proceso de revisión, seguimiento y asignación de cuentas del Ministerio de Ambiente y Desarrollo Sostenible, Fondo Nacional Ambiental y el Sistema General de Regalías.</t>
  </si>
  <si>
    <t>RICHARD FREDY HERRERA TRIANA</t>
  </si>
  <si>
    <t>CARLOS GIOVANNY SIMBAQUEBA PERAZA</t>
  </si>
  <si>
    <t>PSICOLOGIA</t>
  </si>
  <si>
    <t>INGENIERIA SANITARIA</t>
  </si>
  <si>
    <t>JOSÉ VILLE TRIANA GARCÍA</t>
  </si>
  <si>
    <t>CIENCIAS SOCIALES</t>
  </si>
  <si>
    <t>JOHN ALEXANDER CHAVARRO DIAZ</t>
  </si>
  <si>
    <t>INGENIERIA AGRICOLA</t>
  </si>
  <si>
    <t>ESTRELLA IVON AZA ARROYO</t>
  </si>
  <si>
    <t>ANDREA MILENA OVALLE PINZÓN</t>
  </si>
  <si>
    <t>DANIELA YULIETH MEJIA PEÑATA</t>
  </si>
  <si>
    <t>DIANA CAROLINA PEREZ BELLO</t>
  </si>
  <si>
    <t>INGENIERIA GEOLOGICA</t>
  </si>
  <si>
    <t>OLGA ADRIANA NIETO MORENO</t>
  </si>
  <si>
    <t>LAURA ESCOBAR ACOSTA</t>
  </si>
  <si>
    <t>ANGÉLICA MARIA MOSQUERA MUÑOZ</t>
  </si>
  <si>
    <t>Prestación de servicios profesionales a la Oficina de Tecnologías de la Información y la Comunicación del Ministerio de Ambiente y Desarrollo Sostenible para contribuir en los procesos inherentes a la formulación del Plan Estadístico Institucional, al igual que en la gestión para el cumplimiento de metas y compromisos relacionados con políticas, Conpes e instrumentos que están bajo la responsabilidad de la Oficina TIC y que contribuyen en el fortalecimiento del Sistema de Información Ambiental de Colombia SIAC.</t>
  </si>
  <si>
    <t>MERCADEO Y PUBLICIDAD</t>
  </si>
  <si>
    <t>JULIO EMERSON JIMENEZ VERGARA</t>
  </si>
  <si>
    <t>INGENIERIA ELECTRONICA</t>
  </si>
  <si>
    <t>JHOVANA REINA GARCIA </t>
  </si>
  <si>
    <t>WINSTON WILCHES ÁLVAREZ</t>
  </si>
  <si>
    <t>CESAR LEONARDO GUEVARA RODRIGUEZ</t>
  </si>
  <si>
    <t>TECNICO EN MANTENIMIENTO DE EQUIPOS DE COMPUTO</t>
  </si>
  <si>
    <t>MARIA PAULA RIVERA TOVAR</t>
  </si>
  <si>
    <t>El valor del contrato a celebrar es hasta por la suma de OCHENTA Y CINCO MILLONES DE PESOS M/CTE ($85.000.000), incluido los impuestos a que haya lugar.</t>
  </si>
  <si>
    <t>NICOLLY DANIELA SANCHEZ VALCARCEL</t>
  </si>
  <si>
    <t>ANA JOAQUINA PÉREZ LÓPEZ</t>
  </si>
  <si>
    <t>HECTOR MARIO AMAR GIL</t>
  </si>
  <si>
    <t>MAURICIO RUEDA GÓMEZ</t>
  </si>
  <si>
    <t>SUSANA MARLENY FAGUA LOZANO</t>
  </si>
  <si>
    <t xml:space="preserve">INGENIERIA QUIMICA </t>
  </si>
  <si>
    <t xml:space="preserve">PROFESIONALES </t>
  </si>
  <si>
    <t>ANDRES DAVID GONZALEZ SOTO</t>
  </si>
  <si>
    <t xml:space="preserve">TECNICO EN ADMINISTRACION DE SISTEMAS </t>
  </si>
  <si>
    <t>XIMENA PATRICIA GALINDEZ CUAYAL</t>
  </si>
  <si>
    <t xml:space="preserve">FELIX IGNACIO  MENESES ARIAS </t>
  </si>
  <si>
    <t>GEOGRAFIA</t>
  </si>
  <si>
    <t>El valor del contrato a celebrar es hasta por la suma de TREINTA Y SEIS MILLONES DE PESOS M/CTE ($36.000.000) incluido los impuestos a que haya lugar.</t>
  </si>
  <si>
    <t xml:space="preserve">INGENIERIA AGRONOMICA </t>
  </si>
  <si>
    <t>CLAUDIA MARIA CORDOBA GARCIA</t>
  </si>
  <si>
    <t>TECNOLOGIA EN RECURSOS NATURALES RENOVABLES</t>
  </si>
  <si>
    <t>TECNOLOGIA EN GESTION DE PROCESOS INDUSTRIALES</t>
  </si>
  <si>
    <t>Javier Ivan Fajardo Rodriguez</t>
  </si>
  <si>
    <t>IMPRENTA NACIONAL DE COLOMBIA</t>
  </si>
  <si>
    <t>DANIELA GUTIERREZ TOVAR</t>
  </si>
  <si>
    <t>CIENCIA POLITICA Y GOBIERNO</t>
  </si>
  <si>
    <t>ANA VALERIA MARTINEZ SICACHA</t>
  </si>
  <si>
    <t>DEYANIRA ARGUELLO SUAREZ</t>
  </si>
  <si>
    <t>MARIA CAMILA GOMEZ DE LA BARRERA</t>
  </si>
  <si>
    <t>INGENIERIA AGRONOMICA</t>
  </si>
  <si>
    <t>JOSÉ ROBERTO ARANGO ROMERO</t>
  </si>
  <si>
    <t>TECNOLOGIA EN DISEÑO GRAFICO</t>
  </si>
  <si>
    <t>MARIO ALEJANDRO MARIÑO RONDERO</t>
  </si>
  <si>
    <t>SOCIOLOGIA</t>
  </si>
  <si>
    <t>Dirección de Gestión Integral del Recurso Hídrico del Ministerio</t>
  </si>
  <si>
    <t>MARIA JOSE BARRERA RANGEL</t>
  </si>
  <si>
    <t>ALBA LUCIA MONTAÑEZ PEREZ</t>
  </si>
  <si>
    <t>HÉCTOR FABIO MAFLA CHAPARRO</t>
  </si>
  <si>
    <t>LUIS GUILLERMO PINILLA RODRIGUEZ</t>
  </si>
  <si>
    <t>INGENIERIA MECANICA</t>
  </si>
  <si>
    <t>KAREN JOHANNA RICO GÓMEZ</t>
  </si>
  <si>
    <t>INGENIERIA TOPOGRAFICA</t>
  </si>
  <si>
    <t>GEOGRAFIA DEL DESARROLLO REGIONAL Y AMBIENTA</t>
  </si>
  <si>
    <t>MIGUEL ÁNGEL HERRERA HERNANDEZ</t>
  </si>
  <si>
    <t>Sully Vanessa Gutiérrez Fierro</t>
  </si>
  <si>
    <t>CARLOS MAURICIO SILVA FERNÁNDEZ</t>
  </si>
  <si>
    <t>INGENIERIA ELÉCTRICA</t>
  </si>
  <si>
    <t>CLAUDIA ESPERANZA MEDINA PEÑA</t>
  </si>
  <si>
    <t>Directora de Bosques, Biodiversidad y Servicios Ecosistémicos</t>
  </si>
  <si>
    <t>INGENIERO DE SISTEMAS</t>
  </si>
  <si>
    <t>ZOOTECNISTA</t>
  </si>
  <si>
    <t>GEOLOGIA</t>
  </si>
  <si>
    <t>ARGEMIRO JAVIER MENDOZA GENEY</t>
  </si>
  <si>
    <t>DIANA CAROLINA FARFAN LIEVANO</t>
  </si>
  <si>
    <t>LILIANA MARIA PANTOJA ROJAS</t>
  </si>
  <si>
    <t>GUELDY VIVIANA CERÓN RODRÍGUEZ</t>
  </si>
  <si>
    <t>BACTERIOLOGIA</t>
  </si>
  <si>
    <t>ANGEL EDUARDO CAMACHO LOZANO</t>
  </si>
  <si>
    <t>INGENIERIA ELECTRICA</t>
  </si>
  <si>
    <t>PATSY NADIN LIZARAZO MARTÍNEZ</t>
  </si>
  <si>
    <t>NATALIA ALEJANDRA USCÁTEGUI RUIZ</t>
  </si>
  <si>
    <t>ELIANA MARCELA MACHADO HERNÁNDEZ</t>
  </si>
  <si>
    <t>HECTOR ANDRES ALARCON SANCHEZ</t>
  </si>
  <si>
    <t xml:space="preserve">INGENIERIA CIVIL </t>
  </si>
  <si>
    <t>LADY JULIETH MONROY HERNÁNDEZ</t>
  </si>
  <si>
    <t>DANIEL GERARDO MATIZ KECAN</t>
  </si>
  <si>
    <t>ANDREA PIÑEROS BOTERO</t>
  </si>
  <si>
    <t>INGENIERIA HIDROLOGICA</t>
  </si>
  <si>
    <t>PAULA ANDREA VILLEGAS GONZÁLEZ</t>
  </si>
  <si>
    <t xml:space="preserve">Fabian Mauricio Caicedo Carrascal </t>
  </si>
  <si>
    <t>LINDA IRENE GOMEZ FERNANDEZ</t>
  </si>
  <si>
    <t>INGENIERIA GEOGRAFICA</t>
  </si>
  <si>
    <t>LUZ FRANCY NAVARRO CUERVO</t>
  </si>
  <si>
    <t>IVONNE ANDREA LOPEZ RINCON</t>
  </si>
  <si>
    <t>SERVICIO AÉREO A TERRITORIOS NACIONALES S.A. SATENA</t>
  </si>
  <si>
    <t>DIANA ROCIO CORTES SALGADO</t>
  </si>
  <si>
    <t>Coordinadora del Grupo de Comisiones y Apoyo Logístico</t>
  </si>
  <si>
    <t>Subdireccion Administrativa y Financiera</t>
  </si>
  <si>
    <t>JHONATHAN MOSQUERA QUINTO</t>
  </si>
  <si>
    <t>IVETH NAYIBE CANTURA BELTRAN</t>
  </si>
  <si>
    <t>ANDRES HUMBERTO ALONSO TRIANA</t>
  </si>
  <si>
    <t>JENNY PAOLA ZAPATA ROJAS</t>
  </si>
  <si>
    <t>ANGELA MARCELA URREGO CARABALLO</t>
  </si>
  <si>
    <t>TECNOLOGIA EN GESTION EMPRESARIAL</t>
  </si>
  <si>
    <t>MERY GUERRERO RIVERA</t>
  </si>
  <si>
    <t>SANDRA ISABEL GRANADOS AVELLANEDA</t>
  </si>
  <si>
    <t>ingenieria quimica</t>
  </si>
  <si>
    <t>MARÍA  ANGELICA ARENAS AGUIRRE</t>
  </si>
  <si>
    <t>LUZ AMPARO DIMATÉ CASTELLANOS</t>
  </si>
  <si>
    <t>COMUNICACION SOCIAL Y PERIODISMO</t>
  </si>
  <si>
    <t>LADY JOHANNA VELOZA CALDAS</t>
  </si>
  <si>
    <t>KAROL KATERINE BETANCOURT CRUZ</t>
  </si>
  <si>
    <t>DANIEL IVAN PIZARRO LOMBANA</t>
  </si>
  <si>
    <t>EMILCE MORA JAIME</t>
  </si>
  <si>
    <t>QUIMICA</t>
  </si>
  <si>
    <t>FABIAN ALFONSO MARTINEZ SERPA</t>
  </si>
  <si>
    <t>SERGIO RODRIGO HERNANDEZ CRUZ</t>
  </si>
  <si>
    <t>LUISANA RIVEIRA OÑATE</t>
  </si>
  <si>
    <t>LUZ ADRIANA LOPEZ AYALA</t>
  </si>
  <si>
    <t>TECNOLOGIA EN CONTROL AMBIENTAL</t>
  </si>
  <si>
    <t>CARMEN MARIA MARTINEZ LOBO</t>
  </si>
  <si>
    <t>HECTOR ABEL CASTELLANOS PEREZ</t>
  </si>
  <si>
    <t>ZULMA PILAR PEÑALOSA BONILLA</t>
  </si>
  <si>
    <t>LAURA ANGELICA RUBIO MONCADA</t>
  </si>
  <si>
    <t>LAURA CATALINA MONTENEGRO DIAZ</t>
  </si>
  <si>
    <t>VALENTINA GIRALDO CASTAÑO</t>
  </si>
  <si>
    <t>BLANCA CECILIA ROJAS ARIAS</t>
  </si>
  <si>
    <t>MARCO ANTONIO SANABRIA PULIDO</t>
  </si>
  <si>
    <t>MICROBIOLOGIA INDUSTRIAL</t>
  </si>
  <si>
    <t>Grupo de Comisiones y Apoyo Logístico</t>
  </si>
  <si>
    <t>JOHN ALEXANDER CAICEDO MUÑOZ</t>
  </si>
  <si>
    <t>LICENCIATURA EN INFORMATICA</t>
  </si>
  <si>
    <t>DANY YORDANO MARTINEZ CASTRO</t>
  </si>
  <si>
    <t>KEVIN ALEXANDER ALVARADO BURGOS</t>
  </si>
  <si>
    <t>DIEGO FERNANDO BOCANEGRA SACRISTAN</t>
  </si>
  <si>
    <t>BIBLIOTECOLOGIA Y ARCHIVISTICA</t>
  </si>
  <si>
    <t>DIEGO JOSE RUBIANO RUBIANO</t>
  </si>
  <si>
    <t>ALIS ADRIANA SEGURA BERNAL</t>
  </si>
  <si>
    <t>DISEÑO INDUSTRIAL</t>
  </si>
  <si>
    <t>CARLOS ALEJANDRO PRIETO MONDRAGON</t>
  </si>
  <si>
    <t>OLGA LUCIA GARCIA GIRALDO</t>
  </si>
  <si>
    <t>CARLOS EDUARDO GARZÓN DÍAZ</t>
  </si>
  <si>
    <t>El valor del contrato a celebrar es hasta por la suma de SESENTA Y CINCO MILLONES DE PESOS M/CTE ($65.000.000) incluido los impuestos a que haya lugar.</t>
  </si>
  <si>
    <t>TECNOLOGIA EN CONTABILIDAD Y FINANZAS</t>
  </si>
  <si>
    <t>HECTOR ARSENIO TAVERA ESCOBAR</t>
  </si>
  <si>
    <t>TECNOLOGIA EN GESTION DOCUMENTAL</t>
  </si>
  <si>
    <t>JESUS MIGUEL SEPULVEDA ESCOBAR</t>
  </si>
  <si>
    <t xml:space="preserve">ADRIANA MARGARITA DELGADO ORTEGA </t>
  </si>
  <si>
    <t>MAURICIO ZAMBRANO FERNÁNDEZ</t>
  </si>
  <si>
    <t>MARTHA MONICA CASTRILLON TRUJILLO</t>
  </si>
  <si>
    <t>El valor del contrato a celebrar es hasta por la suma de VEINTE MILLONES CUATROCIENTOS MIL PESOS M/CTE ($20.400.000) incluido los impuestos a que haya lugar.</t>
  </si>
  <si>
    <t>FILOSOFIA</t>
  </si>
  <si>
    <t>El valor del contrato a celebrar es hasta por la suma de NOVENTA Y NUEVE MILLONES DE PESOS M/CTE ($99.000.000), incluido los impuestos a que haya lugar.</t>
  </si>
  <si>
    <t>DIEGO ANTONIO MIGUEL CIFUENTES NAVAS</t>
  </si>
  <si>
    <t>Coordinador del Grupo de Talento Humano- Coordinadora Grupo de Gestión Documental</t>
  </si>
  <si>
    <t>JUAN CARLOS ROMERO FONSECA</t>
  </si>
  <si>
    <t>DANNY JULIETH MEDINA GONZALEZ</t>
  </si>
  <si>
    <t>LINDA CATALINA PUENTES ATUESTA</t>
  </si>
  <si>
    <t>SANDRA CAROLINA RIVERA GARZÓN</t>
  </si>
  <si>
    <t>ANGIE KATHERINE RONCANCIO SÁNCHEZ</t>
  </si>
  <si>
    <t>ANDRES FELIPE GARZON FLOREZ</t>
  </si>
  <si>
    <t>Prestar servicios profesionales a la Dirección de Asuntos Ambientales Sectorial y Urbana del Ministerio de Ambiente y Desarrollo Sostenible, como apoyo técnico en la implementación de acciones del componente de información y conocimiento de la política ambiental urbana.</t>
  </si>
  <si>
    <t>JUAN CARLOS SANCHEZ CONTRERAS</t>
  </si>
  <si>
    <t>MARTHA CECILIA HOYOS CALVETE</t>
  </si>
  <si>
    <t>PAULA ANDREA ROA GARCIA</t>
  </si>
  <si>
    <t>AXULIAR ADMINISTRATIVO</t>
  </si>
  <si>
    <t>TECNOLOGIA EN GESTION</t>
  </si>
  <si>
    <t>NATHALIA CHACON SUAREZ</t>
  </si>
  <si>
    <t>ALMA ISBEL ARIZA RAMIREZ</t>
  </si>
  <si>
    <t>JAIME ALBERTO GONZALEZ QUIROGA</t>
  </si>
  <si>
    <t xml:space="preserve">BACHILLER </t>
  </si>
  <si>
    <t>DUVAN GERARDO PARDO VARGAS</t>
  </si>
  <si>
    <t>INGENIERO</t>
  </si>
  <si>
    <t>ANA MARIA VERANO PUCHE</t>
  </si>
  <si>
    <t>INGENIERO AGRICOLA</t>
  </si>
  <si>
    <t>INGENIERO QUIMICO</t>
  </si>
  <si>
    <t>LUISA FERNANDA CARVAJAL DIAZ</t>
  </si>
  <si>
    <t>DIANA CATALINA JIMÉNEZ TORRES</t>
  </si>
  <si>
    <t>ASTRID ELIANA REYES PEÑA</t>
  </si>
  <si>
    <t>LUIS ENRIQUE RAMIREZ CASTRO</t>
  </si>
  <si>
    <t>EDUCACION MEDIA</t>
  </si>
  <si>
    <t>El valor del contrato a celebrar es hasta por la suma de CIENTO DIEZ MILLONES DE PESOS M/CTE ($110.000.000), incluido los impuestos a que haya lugar.</t>
  </si>
  <si>
    <t>DIANA CRISTINA BOBADILLA OSORIO</t>
  </si>
  <si>
    <t>NOHORA CAROLINA ROJAS CORTES</t>
  </si>
  <si>
    <t>BERTHA CRUZ FORERO</t>
  </si>
  <si>
    <t>ECONOMISTA</t>
  </si>
  <si>
    <t xml:space="preserve">INGENIERIA AMBIENTAL Y SANITARIA </t>
  </si>
  <si>
    <t>EDWIN GIOVANNY ORTIZ RODRÍGUEZ</t>
  </si>
  <si>
    <t>LAURA VANESSA PINILLOS LEÓN</t>
  </si>
  <si>
    <t>LAURA VALENTINA TOVAR OLIVEROS</t>
  </si>
  <si>
    <t>JUAN FERNANDO BETANCOURT FRANCO</t>
  </si>
  <si>
    <t>MARÍA JOSÉ DE LA OSSA HUMANEZ</t>
  </si>
  <si>
    <t>Andres Felipe Marmolejo Egred</t>
  </si>
  <si>
    <t>Prestación de servicios profesionales a la de la Oficina de Tecnologías de la Información y la Comunicación del Ministerio de Ambiente y Desarrollo Sostenible, para dar continuidad y solución a los requerimientos de soporte e incidencias reportadas por los ciudadanos en relación con la plataforma VITAL y los trámites del sector ambiental.</t>
  </si>
  <si>
    <t>TECNOLOGIA EN ANALISIS Y DESARROLLO DE SISTEMAS DE INFORMACION</t>
  </si>
  <si>
    <t>TECNOLOGIA EN DISEÑO, IMPLEMENTACION Y MANTENIMIENTO DE SISTEMAS DE TELECOMUNICACIONES</t>
  </si>
  <si>
    <t>ANGIE LORENA SILVA GOMEZ</t>
  </si>
  <si>
    <t>TECNOLOGIA EN ELECTRONICA</t>
  </si>
  <si>
    <t>HENRRY SOTO VEGA</t>
  </si>
  <si>
    <t>RAMON EDUARDO VILLAMIZAR MALDONADO</t>
  </si>
  <si>
    <t>COMUNICACION SOCIALY PERIODISMO</t>
  </si>
  <si>
    <t>JUAN SEBASTIAN CESPEDES CARDONA</t>
  </si>
  <si>
    <t>Coordinador Grupo de Comunicaciones</t>
  </si>
  <si>
    <t>LILIANA PAOLA GUERRERO ALBARRACIN</t>
  </si>
  <si>
    <t>MILTON HUMBERTO BUITRAGO MORENO</t>
  </si>
  <si>
    <t>Armando León Noreña</t>
  </si>
  <si>
    <t xml:space="preserve">SANDRA LIZETH ANDRADE DIAZ </t>
  </si>
  <si>
    <t>Prestar los servicios profesionales a la Subdirección Administrativa y Financiera del Ministerio de Ambiente y Desarrollo Sostenible, apoyando al Grupo Central de Cuentas y Contabilidad en el proceso de analizar, registrar, obligar y liquidar las deducciones de las Cuentas por pagar, así como las demás operaciones derivadas de la ejecución presupuestal que se llevan a cabo en financiera.</t>
  </si>
  <si>
    <t>GINNA MARCELA HERNÀNDEZ BARÒN</t>
  </si>
  <si>
    <t>ANGELA IVETTE GRIJALBA CASTRO</t>
  </si>
  <si>
    <t>CLAUDIA MILENA ÁLVAREZ LONDOÑO</t>
  </si>
  <si>
    <t>CARLOS ANDRES SANTIAGO LOZANO</t>
  </si>
  <si>
    <t>ANTROPOLOGIA</t>
  </si>
  <si>
    <t>Prestación de servicios en la Oficina de Tecnologías de la Información y la Comunicación del Ministerio de Ambiente y Desarrollo Sostenible, para apoyar la articulación, manejo e integración de los diferentes componentes de telecomunicaciones y la disponibilidad de los servicios de TI, que se prestan por parte de la entidad.</t>
  </si>
  <si>
    <t>CARLOS AUGUSTO PINILLOS SAAVEDRA</t>
  </si>
  <si>
    <t>Gustavo Adolfo Carrión Barrero</t>
  </si>
  <si>
    <t>Alicia Andrea Baquero Ortegón</t>
  </si>
  <si>
    <t>Maria Alejandra Franco Morales</t>
  </si>
  <si>
    <t xml:space="preserve">JONATHAN CASTELBLANCO PEÑA </t>
  </si>
  <si>
    <t>ANGELICA ALEXANDRA BEJARANO VELEZ</t>
  </si>
  <si>
    <t xml:space="preserve">ADMINISTRACIÓN AMBIENTAL </t>
  </si>
  <si>
    <t>JOHANS FELIPE MARTINEZ MAYORGA</t>
  </si>
  <si>
    <t>KAREN JULIETTE LOPEZ DUEÑAS</t>
  </si>
  <si>
    <t>MERY JOHANNA LADINO ZULUAGA</t>
  </si>
  <si>
    <t>Evaristo Raúl Gutiérrez Armenta</t>
  </si>
  <si>
    <t>RAFAEL HUMBERTO ARGUELLES LÓPEZ</t>
  </si>
  <si>
    <t>ALEJANDRO NEIRA FAUDEL</t>
  </si>
  <si>
    <t>BIOLOGIA AMBIENTAL</t>
  </si>
  <si>
    <t>ANA MILENA PRADA URIBE</t>
  </si>
  <si>
    <t>DANIELA SIERRA NAVARRETE</t>
  </si>
  <si>
    <t>JANETH ELENA ORTEGA RICARDO</t>
  </si>
  <si>
    <t>DIEGO FERNANDO RUBIO</t>
  </si>
  <si>
    <t>DORIS LILIANA OTÁLVARO HOYOS</t>
  </si>
  <si>
    <t>DAVID ALIRIO URIBE LAVERDE</t>
  </si>
  <si>
    <t>Ximena Rojas Giraldo</t>
  </si>
  <si>
    <t>HENRY ROBERTO PLAZAS FIGUEROA</t>
  </si>
  <si>
    <t>INGENIERIA FINANCIERA</t>
  </si>
  <si>
    <t>JUAN GONZALO MARÍN FUENTES</t>
  </si>
  <si>
    <t>LEYES Y JURISPRUDENCIA</t>
  </si>
  <si>
    <t>LEYCER PALACIOS MOSQUERA</t>
  </si>
  <si>
    <t>ADMINISTRACION DE EMPRESAS</t>
  </si>
  <si>
    <t>CARLOS ALBERTO NEGRETE MONTES</t>
  </si>
  <si>
    <t>MILENA DE LAS MERCEDES MENDOZA GONZÁLEZ</t>
  </si>
  <si>
    <t>LICENCIATURA EN ADMINISTRACION EDUCATIVA</t>
  </si>
  <si>
    <t>RICARDO MAYO CORDOBA</t>
  </si>
  <si>
    <t>VIVIANA MARCELA PEDRAZA SERRANO</t>
  </si>
  <si>
    <t>ERNESTO FALLA DURAN</t>
  </si>
  <si>
    <t>LILIANA MARGARITA ESPINOSA JIMENEZ</t>
  </si>
  <si>
    <t>DIEGO ARMANDO DONCEL PAVA</t>
  </si>
  <si>
    <t>GERMAN DARIO CAMACHO SANCHEZ</t>
  </si>
  <si>
    <t>ADMINISTRACION FINANCIERA</t>
  </si>
  <si>
    <t>CAMILA VANESSA RAMOS ORDOÑEZ</t>
  </si>
  <si>
    <t>DIEGO FERNANDO CAICEDO MOSQUERA</t>
  </si>
  <si>
    <t>MARIA CAROLINA GONZALEZ FONSECA</t>
  </si>
  <si>
    <t>GILBERTO BARRIOS CAMPOS</t>
  </si>
  <si>
    <t>YACILA PEREA PALACIOS</t>
  </si>
  <si>
    <t>Leonardo Rincón Gaviria</t>
  </si>
  <si>
    <t>MARÍA DEISY SOTO PÉREZ</t>
  </si>
  <si>
    <t>Susana Milena Fandiño Fonseca</t>
  </si>
  <si>
    <t>HOLLMAN LADINO PAREDES</t>
  </si>
  <si>
    <t>ANDRES GIOVANNY CADENA HERRERA</t>
  </si>
  <si>
    <t>CLAUDIA LILIANA RODRIGUEZ GARAVITO</t>
  </si>
  <si>
    <t>ADRIANA MARCELA DURAN PERDOMO</t>
  </si>
  <si>
    <t>Prestar los servicios de apoyo administrativo para el Grupo de Contratos del Ministerio de
Ambiente y Desarrollo Sostenible en las gestiones de administración de ARCA, correo
electrónico, sistematización de información, y otras actividades operativas propias del
funcionamiento del Grupo</t>
  </si>
  <si>
    <t>1. Apoyar en la administración del ARCA y correo electrónico asignado al Grupo de Contratos.
2. Apoyar en el seguimiento de la cumplimentación de los expedientes electrónicos contractuales.
3. Sistematizar la información generada y relacionada con las actividades propias del Grupo de Contratos.
4. Acompañar los procesos operativos, administrativos y logísticos relacionados con metas, y demás
actividades a cargo del grupo de contratos.
5. Atender oportunamente los requerimientos que le sean solicitados y que surjan en desarrollo de las
necesidades del equipo del grupo de contratos.
6. Mantener la comunicación con usuarios interés y externos interesados en el estado actual de los
trámites y solicitudes.
7. Alimentar y tener actualizada la base de datos de memorandos internos de radicación de solicitud de
tramite precontractuales, contractuales y post contractuales, base de documentos firmados por la jefe
del grupo de contratos, base de datos de reparto y asignación de tramites precontractuales,
contractuales y post contractuales.
8. Apoyar la revisión y gestión de paz y salvos requeridos por los contratistas para informe final.
9. Manejar y mantener actualizado el archivo correspondiente a actas de comité y pre-comité contractual
que se realizan para el trámite de la contratación.
10. Apoyar en la gestión y cumplimiento oportuno de los derechos de petición asignados al grupo de
contratos.
11. Apoyo en el proceso de numeración de resoluciones que se expidan en el Grupo de Contratos
12. Asignar oportunamente los tramites radicados por ARCA a cada abogado, conforme las indicaciones
de la supervisión.
13. Cumplir con las demás obligaciones que requiera el supervisor y que estén relacionadas con el objeto
del contrato</t>
  </si>
  <si>
    <t>El valor del contrato a celebrar es hasta por la suma de CUARENTA Y OCHO MILLONES
TRESCIENTOS MIL PESOS ($48.300.000) incluido los impuestos a que haya lugar</t>
  </si>
  <si>
    <t>DIANA CAROLINA BELTRAN HERRERA</t>
  </si>
  <si>
    <t>El término estrictamente indispensable para que el contratista cumpla con el objeto y
obligaciones contractuales será de ONCE (11) MESES Y QUINCE (15) DIAS.</t>
  </si>
  <si>
    <t>Prestar los servicios profesionales para adelantar los trámites propios del grupo de
contratos en las plataformas SIGEP I y II, apoyo en la revisión de análisis de sector y
estudios de mercado, así como la proyección de respuestas a derechos de petición y
certificaciones.</t>
  </si>
  <si>
    <t>1. Realizar la activación, registro, aprobación y vinculación de los contratistas en la plataforma Sigep I y II.
2. Apoyar en la validación de hojas de vida de contratistas en la plataforma Sigep I y II.
3. Actualizar y llevar a cabo el seguimiento de las bases de datos de las diferentes vigencias, con el fin de
actualizar las vinculaciones realizadas en dichas plataformas.
4. Apoyar en la revisión de análisis de sector y estudios de mercado que le sean asignados por el supervisor
del contrato.
5. Apoyar técnicamente en la elaboración de informes y consolidación de información a cargo del Grupo de
Contratos.
6. Apoyar las actividades relacionadas con el sistema integrado de gestión de calidad de la entidad.
7. Proyectar la respuesta a derechos de petición y solicitudes de certificación que se presenten ante el Grupo
de Contratos.
8. Mantener actualizada la información de cada expediente contractual digital del Grupo de Contratos, así
como la plataforma ARCA, respecto de los tramites que le sean asignados.
9. Suministrar la información contractual requerida para alimentar las bases de datos del Grupo de Contratos.
10. Tramitar de manera oportuna todas las solicitudes que le sean asignadas en la plataforma ARCA del
Ministerio de Ambiente y Desarrollo Sostenible.
11. Cumplir con los lineamientos internos de la gestión documental.
12. Presentar los informes que sean requeridos durante la ejecución del contrato.
13. Participar en las reuniones, grupos de trabajo y comités que sean requeridos por el supervisor del contrato,
relacionados con el objeto y obligaciones contractuales.
14. Elaborar las actas de cierre de expediente contractual que le sean asignadas.
15. Cumplir con las demás obligaciones que le sean asignadas por el supervisor del contrato, inherentes a la
naturaleza del objeto contractual.</t>
  </si>
  <si>
    <t>El valor del contrato a celebrar es hasta por la suma de CINCUENTA Y CINCO MILLONES
DE PESOS MDA CTE ($55.000.000), incluido los impuestos a que haya lugar.</t>
  </si>
  <si>
    <t>El término estrictamente indispensable para que el contratista cumpla con el objeto y
obligaciones contractuales será de once (11) meses, contados a partir del cumplimiento
de los requisitos de ejecución previo perfeccionamiento del contrato</t>
  </si>
  <si>
    <t>Prestar los servicios profesionales al Grupo de Contratos del Ministerio de Ambiente y Desarrollo Sostenible en el proceso de contratación directa, incluidas todas las actividades que se derivan de ello.</t>
  </si>
  <si>
    <t>1. Revisar, orientar y acompañar la estructuración de la documentación de la contratación directa, en las etapas precontractual, contractual y poscontractual que sean asignados por el supervisor del contrato. 
2. Proyectar, revisar y gestionar los actos administrativos, respuestas a derechos de petición y/o requerimientos y demás documentos de contenido jurídico que le sean asignados por el supervisor del contrato. 
3. Publicar en los medios electrónicos disponibles para tal fin, la información contractual dentro de los términos legales de manera oportuna. 4. Proyectar los memorandos de legalización y las comunicaciones respecto de las modificaciones de contratos, de los procesos que le sean asignados por parte de la supervisión del contrato.
5. Revisar y enviar para aprobación las garantías que se constituyan en los procesos contractuales que le sean asignados. 
6. Mantener actualizada la información de cada expediente contractual digital del Grupo de Contratos, así como la plataforma ARCA, respecto de los tramites que le sean asignados.
7. Suministrar la información contractual requerida para alimentar las bases de datos del Grupo de Contratos. 
8. Tramitar de manera oportuna todas las solicitudes que le sean asignadas en la plataforma ARCA del Ministerio de Ambiente y Desarrollo Sostenible. 
9. Cumplir con los lineamientos internos de la gestión documental.
10. Presentar los informes que sean requeridos durante la ejecución del contrato. 
11. Participar en las reuniones, grupos de trabajo y comités que sean requeridos por el supervisor del contrato, relacionados con el objeto y obligaciones contractuales. 
12. Cumplir con las demás obligaciones que le sean asignadas por el supervisor del contrato, inherentes a la naturaleza del objeto contractual.</t>
  </si>
  <si>
    <t>El valor del contrato a celebrar es hasta por la suma de DOCE MILLONES DE PESOS M/CTE ($12.000.000) incluido IVA y los impuestos a que haya lugar.</t>
  </si>
  <si>
    <t>El término estrictamente indispensable para que el contratista cumpla con el objeto y
obligaciones contractuales será un mes y medio (1.5) contados a partir del cumplimiento
de los requisitos de ejecución previo perfeccionamiento del contrato.</t>
  </si>
  <si>
    <t>Prestar servicios profesionales para revisar, adelantar y prestar acompañamiento a los procesos de liquidaciones contractuales, así como a los tramites y asuntos jurídicos de la etapa poscontractual de los temas a cargo del Grupo de Contratos, de conformidad con lo establecido en las obligaciones específicas.</t>
  </si>
  <si>
    <t>1. Revisar los proyectos de acta de liquidación remitidas al Grupo de Contratos por las respectivas dependencias de la entidad, que le sean asignadas por el supervisor del contrato.
2. Impulsar con el respectivo supervisor del contrato a liquidar el trámite de su suscripción por las partes interesadas, según se trate de SECOP I, SECOP II y/o Tienda Virtual del Estado Colombiano.
3. Publicar en SECOP II, Tienda Virtual del Estado Colombiano, las actas de liquidación o resoluciones suscritas dentro de los procesos de liquidación asignados por el supervisor del contrato.
4. Proyectar los memorandos y actos administrativos que sean requeridos dentro del trámite poscontractual.
5. Proyectar la notificación de los actos administrativos que tengan relación con el objeto del contrato y que le sean asignadas por el supervisor del contrato.
6. Suministrar la información contractual requerida para alimentar las bases de datos del Grupo de Contratos.
7. Cumplir con los lineamientos internos de la gestión documental.
8. Presentar los informes que sean requeridos durante la ejecución del contrato.
9. Elaborar las actas de cierre de expediente contractual que le sean asignadas.
10. Proyectar la respuesta y gestionar los derechos de petición que le sean asignados por el supervisor del contrato.
11. Mantener actualizada la información de cada expediente contractual digital del Grupo de Contratos, así como la plataforma ARCA, respecto de los tramites que le sean asignados.
12. Tramitar de manera oportuna todas las solicitudes que le sean asignadas en la plataforma ARCA del Ministerio de Ambiente y Desarrollo Sostenible.
13. Presentar los informes que sean requeridos durante la ejecución del contrato.
14. Participar en las reuniones, grupos de trabajo y comités que sean requeridos por el supervisor del contrato, relacionados con el objeto y obligaciones contractuales.
15. Cumplir con las demás obligaciones que le sean asignadas por el supervisor del contrato, inherentes a la naturaleza del objeto contractual.</t>
  </si>
  <si>
    <t>El valor del contrato a celebrar es hasta por la suma OCHENTA MILLONES DE PESOS M/CTE ($80.000.000) incluido los impuestos a que haya lugar.</t>
  </si>
  <si>
    <t>El término estrictamente indispensable para que el contratista cumpla con el objeto y obligaciones contractuales será de diez (10) meses contados a partir del cumplimiento de los requisitos de ejecución previo perfeccionamiento del contrato o hasta el 31 de diciembre, lo primero que ocurra.</t>
  </si>
  <si>
    <t>004 - CESION</t>
  </si>
  <si>
    <t xml:space="preserve">Fernando Mauricio Iglesias Gaona	</t>
  </si>
  <si>
    <t>El valor sin ejecutar y que se cede del Contrato de Prestación de Servicios Profesionales No. CD-004-2023 es de SESENTA Y NUEVE MILLONES TRESCIENTOS TREINTA Y TRES MIL TRESCIENTOS TREINTA Y TRES PESOS ($69.333.333) incluido impuestos a que haya lugar.</t>
  </si>
  <si>
    <t>Sandra Cristina Cristancho Ruiz</t>
  </si>
  <si>
    <t>Prestar servicios profesionales para apoyar en todas sus etapas el desarrollo de los procesos de selección y contratación necesarios para la adquisición de bienes y servicios requeridos por la entidad y proyectar los documentos jurídicos que sean requeridos.</t>
  </si>
  <si>
    <t>1. Revisar y orientar jurídicamente a las dependencias del Ministerio de Ambiente y Desarrollo Sostenible y del FONAM en la elaboración de los documentos requeridos en las diferentes modalidades de selección, de conformidad con lo asignado por la supervisión del contrato.
2.Atender las consultas jurídicas en relación con asuntos de orden contractual o administrativo.
3.Apoyo en la proyección y/o revisión de convenios y contratos del Ministerio de Ambiente y Desarrollo Sostenible y del FONAM .
4. Llevar a cabo, realizar seguimiento y acompañamiento a los procesos de selección pública que desarrolle el Grupo de Contratos en cualquiera de sus modalidades.
5.Revisar las garantías previstas para los diferentes tipos de contratos, así como sus anexos modificatorios, de acuerdo con las reglas establecidas en el manual de contratación, supervisión e interventoría del Ministerio y los procedimientos internos.
6.Proyectar informes y respuestas a derechos de petición y demás documentos relacionados con el objeto del contrato, que le sean solicitados por la supervisión del contrato.
7.Revisar y proyectar los actos administrativos y demás documentos de contenido jurídico que determine el supervisor.
8.Revisar los documentos que durante las etapas precontractual, contractual y pos contractual se proyecten para firma del coordinador del grupo de contratos y del ordenador del gasto.
9. Participar como Comité Evaluador de los procesos de selección que asigne el supervisor del contrato.
10. Participar en las reuniones, grupos de trabajo y comités que sean requeridos por la supervisión del contrato, relacionados con el objeto y obligaciones contractuales.
11.Tramitar de manera oportuna todas las solicitudes que le sean asignadas en la plataforma ARCA del Ministerio de Ambiente.
12. Suministrar la información necesaria para alimentar las bases de datos del grupo de contratos.
13. Llevar a cabo las modificaciones contractuales que le sean asignadas por la supervisión del contrato.
14.Proyectar memorando de legalización de cada contrato y comunicado de modificación al supervisor del mismo.
15.Publicar en la oportunidad legal en el SECOP II y en la Tienda Virtual del Estado Colombiano, los documentos exigidos en la normatividad de contratación estatal vigente, de conformidad a las instrucciones o directrices impartidas por Colombia Compra Eficiente, cuando se requiera.
16.Apoyar la custodia y cierre de los expedientes contractuales.
17.Alimentar el OneDrive, Arca, o cualquier plataforma digital asignada por la supervisión del contrato de acuerdo a los lineamientos de archivo.
18. Cumplir con las demás obligaciones que le sean asignadas por el supervisor del contrato, inherentes a ñ-la naturaleza del objeto contractual.</t>
  </si>
  <si>
    <t>El valor de cada contrato a celebrar es hasta por la suma de CUARENTA Y OCHO MILLONES DE PESOS M/CTE ($48.000.000) incluido los impuestos a que haya lugar.</t>
  </si>
  <si>
    <t>El término estrictamente indispensable para que el contratista cumpla con el objeto y obligaciones contractuales será de seis (6) meses contados a partir del cumplimiento de requisitos de ejecución y sin exceder el 31 de diciembre de 2023.</t>
  </si>
  <si>
    <t>Ingrith Natalia Martínez Usuga</t>
  </si>
  <si>
    <t>Prestar los servicios profesionales en las actividades jurídico-contractuales del Grupo de Contratos del Ministerio de Ambiente y Desarrollo Sostenible.</t>
  </si>
  <si>
    <t>1. Llevar a cabo, realizar seguimiento y acompañamiento a los procesos de selección pública que desarrolle el Grupo de Contratos en cualquiera de sus modalidades.
2. Participar como Comité Evaluador de los procesos de selección que asigne la supervisión del contrato.
3. Realizar tanto la revisión como la proyección de los estudios previos y documentos soporte para adelantar los procesos de Contratación directa que requieran las dependencias del Ministerio de Ambiente y Desarrollo Sostenible y del Fonam, y que le sean asignados por el Supervisor, en la etapa precontractual, contractual y pos contractual.
4. Proyectar las actas de los comités cuya secretaría técnica esté a cargo de la Coordinación del Grupo de Contratos.
5. Revisar las garantías previstas para los diferentes tipos de contratos, así como sus anexos modificatorios, de acuerdo con las reglas establecidas en el manual de contratación, supervisión e interventoría del Ministerio y los procedimientos internos.
6. Publicar en la oportunidad legal en el SECOP II y en la Tienda Virtual del Estado Colombiano, los documentos exigidos en la normatividad de contratación estatal vigente, de conformidad a las instrucciones o directrices impartidas por Colombia Compra Eficiente, cuando se requiera.
7. Preparar, analizar y consolidar la información necesaria para la elaboración de informes que sean requeridos por la supervisión del contrato.
8. Mantener actualizada la información digital de los expedientes contractuales asignados, así como las bases de datos que se dispongan para lo pertinente.
9. Apoyar el control de legalidad de actos administrativos, circulares, instructivos o demás documentos relacionados con asuntos contractuales y administrativos, que deban ser suscritos por la secretaria general.
10. Participar y asistir en las reuniones y/o eventos requeridos por la supervisión.
11. Apoyo en la supervisión de los contratos que tenga a cargo la coordina del grupo de contratos.
12. Proyectar informes y respuestas a derechos de petición y demás documentos relacionados con el objeto del contrato, que le sean solicitados por la supervisión del contrato.
13. Revisar y proyectar los actos administrativos y demás documentos de contenido jurídico que determine la supervisión.
14. Revisar los documentos que durante las etapas precontractual, contractual y pos contractual se proyecten para firma del coordinador del grupo de contratos y del ordenador del gasto.
15. Tramitar de manera oportuna todas las solicitudes que le sean asignadas en la plataforma ARCA del Ministerio de Ambiente.
16. Suministrar la información necesaria para alimentar las bases de datos del grupo de contratos.
17. Llevar a cabo las modificaciones contractuales que le sean asignadas por la supervisión del contrato.
18. Proyectar memorando de legalización de cada contrato y comunicado de modificación al supervisor del mismo.
19. La demás que sean asignadas por la supervisión y tengan relación con el objeto contractual</t>
  </si>
  <si>
    <t>El valor del contrato a celebrar es hasta por la suma de VEINTISEIS MILLONES DE PESOS ($26.000.000) incluido los impuestos a que haya lugar.</t>
  </si>
  <si>
    <t>El término estrictamente indispensable para que el contratista cumpla con el objeto y obligaciones contractuales será de CUATRO (04) MESES.</t>
  </si>
  <si>
    <t>El valor de cada contrato a celebrar es hasta por la suma de OCHENTA MILLONES DE PESOS M/CTE ($80.000.000) incluido los impuestos a que haya lugar.</t>
  </si>
  <si>
    <t>El término estrictamente indispensable para que el contratista cumpla con el objeto y obligaciones contractuales será de diez (10) meses o hasta 31 de diciembre de 2023, lo primero que ocurra.</t>
  </si>
  <si>
    <t>javier ivan fajardo rodriguez</t>
  </si>
  <si>
    <t>El valor de cada contrato a celebrar es hasta por la suma de SETENTA Y SEIS MILLONES CIENTO SESENTA MIL DE PESOS M/CTE ($76.160.000) incluido los impuestos a que haya lugar.</t>
  </si>
  <si>
    <t>El término estrictamente indispensable para que el contratista cumpla con el objeto y obligaciones contractuales será de OCHO (08) meses.</t>
  </si>
  <si>
    <t>Prestación de servicios profesionales para realizar acompañamiento jurídico, impulso, estructuración y revisión en los procesos de contratación que adelante el Grupo de Contratos del Ministerio de Ambiente y Desarrollo Sostenible, en las diferentes etapas del proceso.</t>
  </si>
  <si>
    <t>1. Llevar a cabo, realizar seguimiento y acompañamiento a los procesos de selección pública que desarrolle el Grupo de Contratos en cualquiera de sus modalidades.
2. Apoyar en las audiencias de los procesos de selección y proyección de las actas soporte de cada etapa del proceso.
3. Participar como Comité Evaluador de los procesos de selección que asigne el supervisor del contrato.
4. Realizar tanto la revisión como la proyección de los estudios previos y documentos soporte para adelantar los procesos de Contratación directa que requieran las dependencias del Ministerio de Ambiente y Desarrollo Sostenible y del Fonam, y que le sean asignados por el Supervisor, en la etapa precontractual, contractual y pos contractual.
5. Revisar las garantías previstas para los diferentes tipos de contratos, así como sus anexos modificatorios, de acuerdo con las reglas establecidas en el manual de contratación, supervisión e interventoría del Ministerio y los procedimientos internos.
6. Llevar a cabo las modificaciones contractuales que le sean asignadas por la supervisión del contrato.
7. Proyectar memorando de legalización de cada contrato y comunicado de modificación al supervisor del mismo.
8. Publicar en la oportunidad legal en el SECOP II y en la Tienda Virtual del Estado Colombiano, los documentos exigidos en la normatividad de contratación estatal vigente, de conformidad a las instrucciones o directrices impartidas por Colombia Compra Eficiente, cuando se requiera.
9. Preparar, analizar y consolidar la información necesaria para la elaboración de informes que sean requeridos por la supervisión del contrato.
10. Mantener actualizada la información digital de los expedientes contractuales asignados, así como las bases de datos que se dispongan para lo pertinente.
11. Apoyar en la notificación de actos administrativos.
12. Proyectar conceptos contractuales que le sean asignados por la supervisión del contrato.
13. Participar y asistir en las reuniones y/o eventos requeridos por la supervisión.
14. Proyectar informes y respuestas a derechos de petición y demás documentos relacionados con el objeto del contrato, que le sean solicitados por la supervisión del contrato.
15. Tramitar de manera oportuna todas las solicitudes que le sean asignadas en la plataforma ARCA del Ministerio de Ambiente.
16. Apoyar la compra en la tienda virtual del Estado Colombiano y los acuerdos marco de precios.
17. Suministrar la información necesaria para alimentar las bases de datos del grupo de contratos.
18. La demás que sean asignadas por la supervisión y tengan relación con el objeto contractual</t>
  </si>
  <si>
    <t>El valor del contrato a celebrar es hasta por la suma de NOVENTA Y NUEVE MILLONES SETECIENTOS CINCUENTA MIL PESOS ($99.750.000) incluido los impuestos a que haya lugar.</t>
  </si>
  <si>
    <t>El término estrictamente indispensable para que el contratista cumpla con el objeto y obligaciones contractuales será de DIEZ MESES Y QUINCE DIAZ CALENDARIO, o hasta el 31 de diciembre de 2023, lo primero que ocurra.</t>
  </si>
  <si>
    <t>Oficina Asesora Jurídica.</t>
  </si>
  <si>
    <t>Prestación de servicios profesionales como abogado de apoyo para la coordinación y seguimiento de las actividades propias y afines de competencia del Despacho de la Oficina Asesora Jurídica del Ministerio de Ambiente y Desarrollo Sostenible</t>
  </si>
  <si>
    <t>1. Revisar los temas a tratar en los precomités y comités de contratación, y demás asuntos de la Gestión Contractual de la oficina asesora jurídica.
2. Asistir y preparar insumos para el jefe (a) de la Oficina Asesora Jurídica, en el marco de su participación en los diferentes comités, internos como externos, mesas interinstitucionales, y demás instancias en que sea miembro de conformidad con su competencia.
3. Proyectar los conceptos jurídicos que sean solicitados por el (la) jefe (a) de la Oficina Asesora Jurídica, y revisar la consolidación de conceptos de proyectos de ley y derechos de petición congreso.
4. Asistir y participar en las reuniones requeridas y demás actividades que le sean solicitadas por el (la) Jefe (a) de la Oficina Asesora Jurídica, con el fin de brindar asesoramiento jurídico con respecto a los temas que le sean solicitados y sustanciar las actuaciones que le sean requeridas por el supervisor del contrato.
5. Atender y proyectar las respuestas a las PQRS y requerimientos relacionados con el objeto del contrato, dentro de los términos legales establecidos, adjuntando el reporte del sistema de Gestión Documental que evidencia el estado de las asignaciones.
6. Las demás actividades asignadas por el Supervisor del Contrato y que estén relacionadas con el objeto contractual.</t>
  </si>
  <si>
    <t>El valor del contrato a celebrar es hasta por la suma de SETENTA Y OCHO MILLONES DOSCIENTOS MIL PESOS MCTE ($78.200.000) incluidos los impuestos a que haya lugar.</t>
  </si>
  <si>
    <t>ALICIA ANDREA BAQUERO ORTEGON.</t>
  </si>
  <si>
    <t>El término estrictamente indispensable para que el contratista cumpla con el objeto y obligaciones contractuales será de Once puntos cinco (115,) meses, sin que sobrepase el 31 de diciembre de 2023, previo cumplimiento de los requisitos de perfeccionamiento y ejecución.</t>
  </si>
  <si>
    <t>oscar andres victoria vaquiro</t>
  </si>
  <si>
    <t>Prestación de servicios profesionales a la Subdirección Administrativa y Financiera en los
procedimientos y procesos de contratación, así como apoyar en los trámites en la tienda
virtual del estado colombiano.</t>
  </si>
  <si>
    <t>1. Estructurar los estudios previos, actos administrativos y demás documentos que se requieran para el
trámite de los procesos que le sean asignados por la supervisión, de conformidad con los lineamientos
dados por la coordinación del Grupo de Contratos.
2. Realizar la evaluación de requisitos jurídicos habilitantes de las propuestas presentadas en los procesos
de selección y la proyección jurídica de las respuestas a las observaciones que se presenten en
desarrollo de los mismos.
3. Proyectar las minutas de contratos y convenios, sus modificaciones, adiciones y prórrogas, entre otros,
solicitados por las dependencias de la Subdirección Administrativa y Financiera.
4. Revisar las garantías que constituyan los contratistas, así como sus modificaciones, para dar
cumplimiento a la normatividad vigente, y proyectar las actas de aprobación en caso de que sea
necesario.
5. Apoyar en la elaboración de los proyectos de actas de liquidación bilateral y de resoluciones de
liquidación unilateral de los contratos y convenios que se hayan suscrito con la Subdirección
Administrativa y Financiera.
6. Realizar las Observaciones Jurídicas a los Precomites y Comités de Contratación donde intervenga la
Subdirección Administrativa y Financiera.
7. Acompañar los procesos de compra de bienes y servicios a través de los acuerdos marco de precios,
instrumentos de agregación de demanda y bienes en la modalidad de mínima cuantía en grandes
almacenes, y todos los trámites en general que se deban surtir a través de la Tienda Virtual del Estado
Colombiano.
8. Apoyar la elaboración, revisión y ajuste de los estudios previos que se requieran para el trámite de las
adquisiciones que se adelanten a través de la tienda virtual del Estado Colombiano.
9. Proyectar respuestas y tramitar las comunicaciones, consultas y peticiones que le sean asignadas por
el supervisor, de conformidad con la normatividad y procedimientos internos aplicables.
10. Participar y asistir en las reuniones y/o eventos requeridos por el Supervisor.
11. Todas las demás que le sean asignadas por el supervisor acorde con el objeto del contrato.</t>
  </si>
  <si>
    <t>El valor del contrato a celebrar es hasta por la suma de OCHENTA Y OCHO MILLONES DE PESOS M/cte ($88.000.000) incluido los impuestos a que haya lugar.</t>
  </si>
  <si>
    <t>CESAR EDUARDO CAMARGO RAMIREZ</t>
  </si>
  <si>
    <t>El término estrictamente indispensable para que el contratista cumpla con el objeto y obligaciones contractuales será por Once (11) meses, contados a partir del cumplimiento de los requisitos de perfeccionamiento y ejecución del contrato.</t>
  </si>
  <si>
    <t>NELSON PASTRANA CASTAÑEDA</t>
  </si>
  <si>
    <t>Prestar servicios profesionales en la administración de las plataformas dispuestas para la 
publicidad de la contratación, presentación de informes, administración de bases de datos 
de la gestión contractual de la entidad.</t>
  </si>
  <si>
    <t>1. Apoyar en la consolidación y actualización de la base de datos del Grupo de Contratos de la Secretaría General, de los contratos y/o convenios suscritos por el MINISTERIO y/o FONAM. 2. Presentar los informes que deban rendirse a los entes internos y externos que lo soliciten en la periodicidad establecida (SIRECI, planes de mejoramiento, austeridad del gasto, control interno, entre otros) y los demás de seguimiento a los instrumentos de planeación. 3. Llevar control frente a las bases de datos de las publicaciones realizadas de: contratos y/o convenios, adiciones, prorrogas, actas de liquidación, memorandos de entendimiento, suspensiones, cesiones y cualquier otra modificación. 4. Proyectar para visto bueno del Coordinador del Grupo de Contratos, el Reporte de Entidades del Estado para el Registro Único de Proponentes que deba presentar el Ministerio y el FONAM, de acuerdo con lo establecido por la Cámara de Comercio. 5. Elaborar certificaciones de contratos y convenios suscritos por el Ministerio y/o FONAM, solicitadas por los contratistas, entes de control, veedurías ciudadanas, entidades financieras y público en general; dentro de los plazos establecidos por la Ley, que le sean asignadas por el supervisor del contrato. 6. Suministrar la información contractual a la Oficina Asesora de Planeación, con el objeto de dar cumplimiento a la obligación del Ministerio No. 5, contenida en el clausulado de los contratos de prestación de servicios profesionales y de apoyo a la gestión. 7. Apoyar en los trámites que se requieran en la plataforma de la Tienda Virtual del Estado Colombiano. 8. Apoyar al Grupo de Contratos del MINISTERIO en las actividades de seguimiento, custodia y control de los expedientes contractuales digitales del Grupo de Contratos. 9. Mantener actualizada la información de cada expediente contractual digital del Grupo de Contratos, así como la plataforma ARCA, respecto de los tramites que le sean asignados. 10. Elaborar las actas de reunión que le sean requeridas por el supervisor del contrato. 11. Tramitar de manera oportuna todas las solicitudes que le sean asignadas en la plataforma ARCA del Ministerio de Ambiente y Desarrollo Sostenible. 
 12. Cumplir con los lineamientos internos de la gestión documental.
 13. Presentar los informes que sean requeridos durante la ejecución del contrato. 
14. Participar en las reuniones, grupos de trabajo y comités que sean requeridos por el supervisor del contrato, relacionados con el objeto y obligaciones contractuales. 15. Elaborar las actas de cierre de expediente contractual que le sean asignadas. 16. Cumplir con las demás obligaciones que le sean asignadas por el supervisor del contrato, inherentes a la naturaleza del objeto contractual.</t>
  </si>
  <si>
    <t>El valor del contrato a celebrar es hasta por la suma de VEINTE MILLONES DE PESOS 
MDA CTE ($20.000.000), incluido los impuestos a que haya lugar</t>
  </si>
  <si>
    <t>El término estrictamente indispensable para que el contratista cumpla con el objeto y 
obligaciones contractuales será de cuatro (4) meses contados a partir del cumplimiento 
de los requisitos de ejecución previo perfeccionamiento del contrato.</t>
  </si>
  <si>
    <t>SONIA YADIRA GUERRERO SILVA</t>
  </si>
  <si>
    <t>Prestación de servicios profesionales al Grupo de Contratos, así como la Secretaria General del Ministerio de Ambiente y Desarrollo Sostenible para la atención de los procedimientos administrativos sancionatorios contractuales, temas contractuales y transversales.</t>
  </si>
  <si>
    <t>1. Participar en las reuniones previas a las que se cite para otorgar el soporte jurídico necesario para el inicio de los procedimientos administrativos sancionatorios contractuales. 2. Apoyar en la estructuración del componente jurídico de las sanciones y multas que declare el Ministerio y/o FONAM o los actos administrativos de cierre de naturaleza contractual. 3. Apoyar al Grupo de Contratos en la adopción de medidas correspondientes para el cumplimiento de los requisitos y términos legales en el marco de los procedimientos administrativos sancionatorios contractuales. 4. Acompañar jurídicamente las actuaciones que se presenten en el curso de los procedimientos administrativos sancionatorios contractuales. 5. Proyectar todos y cada uno de los documentos necesarios para el inicio de los procedimientos administrativos sancionatorios contractuales y los que se requieran durante su trámite, hasta su culminación. 6. Proyectar conceptos jurídicos en asuntos administrativos sancionatorios contractuales y en materias afines y /o complementarias que se requiera.
7. Acompañar al Coordinador del Grupo de Contratos en los procedimientos administrativos sancionatorios 
contractuales que se requiera.
8. Brindar asesoría para atender todas las etapas de los Procedimientos administrativos sancionatorios 
contractuales que se requiera.
9. Proyectar los documentos, apoyar y acompañar el trámite y gestión de los procesos para llevar a cabo el 
procedimiento para afectación de garantías en los procesos de naturaleza contractual.
10. Proyectar los documentos y actos administrativos necesarios para dar aplicación a las facultades 
excepcionales de caducidad, de terminación, interpretación y modificación unilaterales y proyectar la 
respuesta a los recursos que sean interpuestos.
11. Adelantar el procedimiento para hacer efectivas las garantías establecidas en los contratos, proyectando 
los documentos y actos administrativos a que haya lugar durante dicho trámite.
12. Revisar, orientar y acompañar la estructuración de la documentación en las etapas precontractual, 
contractual y poscontractual y proceder al trámite contractual que le sean asignados por el supervisor del 
contrato
13. Proyectar, revisar y gestionar los actos administrativos y demás documentos de contenido jurídico que le 
sean asignados por el supervisor del contrato.
14. Publicar en los medios electrónicos disponibles para tal fin, la información contractual dentro de los 
términos legales de manera oportuna.
15. Proyectar los memorandos de legalización y las comunicaciones respecto de las modificaciones de 
contratos, de los procesos que le sean asignados por parte de la supervisión del contrato.
16. Revisar y enviar para aprobación las garantías que se constituyan en los procesos contractuales que le 
sean asignados.
17. Revisar los proyectos de acta de liquidación remitidas al Grupo de Contratos por las respectivas 
dependencias de la entidad, que le sean asignadas por el supervisor del contrato.
18. Impulsar con el respectivo supervisor del contrato a liquidar, el trámite de su suscripción por las partes 
interesadas, según se trate de SECOP I, SECOP II y/o Tienda Virtual del Estado Colombiano. 
19. Publicar en SECOP II, Tienda Virtual del Estado Colombiano, las actas de liquidación o resoluciones 
suscritas dentro de los procesos de liquidación asignados por el supervisor del contrato.
20. Proyectar los memorandos y actos administrativos que sean requeridos dentro del trámite poscontractual.
21. Proyectar la notificación de los actos administrativos que tengan relación con el objeto del contrato y que 
le sean asignadas por el supervisor del contrato.
22. Suministrar la información contractual requerida para alimentar las bases de datos del Grupo de 
Contratos.
23. Mantener actualizada la información de cada expediente contractual digital del Grupo de Contratos, así 
como la plataforma ARCA, respecto de los tramites que le sean asignados.
24. Apoyar, acompañar y proyectar los documentos que le sean requeridos al Grupo de Contratos y a la 
Secretaria General, respecto de temas transversales de competencia de dichas dependencias.
25. Mantener actualizada la información de cada expediente contractual digital del Grupo de Contratos, así 
como la plataforma ARCA, respecto de los tramites que le sean asignados.
26. Suministrar la información contractual requerida para alimentar las bases de datos del Grupo de Contratos.
27. Tramitar de manera oportuna todas las solicitudes que le sean asignadas en la plataforma ARCA del 
Ministerio de Ambiente y Desarrollo Sostenible.
28. Cumplir con los lineamientos internos de la gestión documental.
29. Participar en las reuniones, grupos de trabajo y comités que sean requeridos por el supervisor del contrato, 
relacionados con el objeto y obligaciones contractuales.
30. Elaborar las actas de cierre de expediente contractual que le sean asignadas.
31. Cumplir con las demás obligaciones que le sean asignadas por el supervisor del contrato, inherentes a la 
naturaleza del objeto contractual.</t>
  </si>
  <si>
    <t>El valor del contrato a celebrar es hasta por la suma NOVENTA MILLONES DE PESOS M/CTE ($90.000.000) incluido los impuestos a que haya lugar.</t>
  </si>
  <si>
    <t>El término estrictamente indispensable para que el contratista cumpla con el objeto y 
obligaciones contractuales será diez (10) meses contados a partir del cumplimiento de los 
requisitos de ejecución previo perfeccionamiento del contrato.</t>
  </si>
  <si>
    <t>SUSANA MILENA FANDINO FONSECA</t>
  </si>
  <si>
    <t>Prestación de servicios profesionales al Grupo de Comunicaciones del Ministerio de Ambiente y Desarrollo Sostenible en los temas de orden jurídico y contractual que se requieran.</t>
  </si>
  <si>
    <t>1. Elaborar y revisar documentos de índole jurídico y aquellos relativos a los procesos y tramites de 
contratación del Grupo de comunicaciones, que se requieran para cubrir las necesidades del área.
2. Elaborar y proyectar informes y respuestas a los derechos de petición, a entes de control y demás 
entidades y/ actores internos y externos que requieran información o documentos, que le sean 
asignados por el supervisor del contrato.
3. Realizar acompañamiento al Grupo de Comunicaciones en los comités evaluadores de los procesos 
que se lleven a cabo con componente de comunicaciones.
4. Revisar las fechas de vencimiento de entrega de informes que por normativa deba cumplir el Grupo y 
verificar su cumplimiento.
5. Proyectar los documentos que le sean requeridos por el supervisor del contrato, en desarrollo del objeto 
contractual.
6. Realizar los estudios previos, modificaciones, memorandos y demás documentos que se requieran para 
el oportuno cumplimiento de las funciones establecidas en el grupo de comunicaciones.
7. Elaborar la proyección de conceptos jurídicos requeridos por el supervisor acorde con las necesidades 
del grupo de comunicaciones.</t>
  </si>
  <si>
    <t>El valor del contrato a celebrar es hasta por la suma de CIENTO QUINCE MILLONES DE PESOS M/CTE($ 115.000.000) incluido los impuestos a que haya lugar.</t>
  </si>
  <si>
    <t>El término estrictamente indispensable para que el contratista cumpla con el objeto y obligaciones contractuales será de Once (11) meses quince (15) días, contados a partir del cumplimiento de los requisitos de ejecución previo perfeccionamiento del contrato</t>
  </si>
  <si>
    <t>Jairo Alonso Saenz Gomez</t>
  </si>
  <si>
    <t>Prestación de servicios profesionales a la Oficina de Control Interno del Ministerio de Ambiente y Desarrollo Sostenible, para verificar la operatividad del Sistema de Control Interno a partir de actividades de evaluación y seguimiento, así como la atención y acompañamiento de procesos auditores de la Contraloría General de la República, y demás asignadas en el Plan Anual de Auditorías de la vigencia 2023.</t>
  </si>
  <si>
    <t>1, Presentar el plan de trabajo del contrato a más tardar a los 15 días hábiles contados desde el inicio del contrato, bajo los mismos parámetros establecidos para el plan anual de auditorías de la Oficina de Control Interno de la vigencia 2023, así mismo, reportar las novedades que sean autorizadas por el supervisor del contrato.
2. Desarrollar y/o revisar las auditorías de evaluación o informes de ley, conformes el plan anual de 
auditorías vigencia 2023 de la Oficina de Control Interno, verificando el adecuado cumplimiento del 
Sistema de Control Interno en los procesos y actividades desarrollados por las diferentes dependencias 
del Ministerio, que sean afines con el objeto contractual en el marco de su especialidad y experticia.
3. Administrar el flujo de atención y comunicaciones como enlace del Ministerio ante la Contraloría General 
de la República – CGR en la atención de las auditorías bajo las modalidades financiera, cumplimiento, 
desempeño y/o actuaciones especiales de fiscalización que se surtan en la ejecución de la vigencia 
2023.
4. Realizar el seguimiento y acompañamiento a la Oficina de Control Interno y dependencias del Ministerio 
que deben migrar reportes electrónicos de la Contraloría General de la República – CGR en los sistemas 
SIRECI y SCHIP de conformidad con la normativa vigente.
5. Desplegar las actividades destinadas al aseguramiento de la gestión de migración de los reportes de 
Ley que tienen componentes de la analítica de datos proporcionados por el Ministerio y FONAM 
respecto a su gestión contractual y/o jurídica ante los aplicativos y/o sistemas de información de entes 
externos de control y entidades gubernamentales.
6. Administrar el flujo de información del plan anual de auditorías, el plan anual de acción, la ejecución 
presupuestal y control de viáticos de la Oficina de Control Interno, así mismo de generar los 
correspondientes reportes periódicos de avance a las dependencias que recopilan la información de la 
gestión general del Ministerio.
7. Gestionar las actividades del componente logístico que requiera la Oficina de Control Interno en la 
realización de sus actividades frente a los comités sectoriales de auditoría, evento de capacitación para 
las unidades de control interno del nivel nación y demás actividades que sean referidas en el plan anual 
de auditorías de la vigencia 2023.
8. Revisar en la Oficina de Control Interno las solicitudes, consultas y actualización de procedimientos, 
provenientes de las dependencias del Ministerio y del Comité Sectorial de Auditoría bajo el marco de 
los roles vigentes designados por el Departamento Administrativo de la Función Pública y los marcos 
internacionales de auditoría interna.
9. Elaborar los acápites de información que aporta la Oficina de Control Interno en las solicitudes de 
información y reportes de gestión con destino al Congreso de la República y/o mecanismos de control 
social.
10. Presentar las respuestas de comunicaciones oficiales, derechos de petición y consultas afines con el 
objeto contractual, que deban ser generadas y/ o articuladas por la Oficina de Control Interno acorde 
con los criterios de oportunidad y cumplimiento normativo.
11. Realizar actividades dirigidas a fortalecer la cultura de autocontrol y autoevaluación del Sistema de 
Control Interno, bajo el marco de las herramientas y sistemas de información del Ministerio.
12. Participar en reuniones y visitas promovidas por los entes externos de control, comité instituciones e 
interinstitucionales, u otras entidades, bajo el alcance de los roles asignados a las Oficinas de Control 
Interno.
13. Desplazarse fuera de la ciudad de Bogotá D.C., con el fin de dar cumplimiento al objeto contractual, 
previa autorización del supervisor del contrato.
14. Las demás que le sean asignadas por el supervisor del contrato y que sean afines con el objeto 
contractual en el marco de su especialidad y experticia.</t>
  </si>
  <si>
    <t>El valor del contrato a celebrar es hasta por la suma de CIENTO VEINTIÚN MILLONES 
QUINIENTOS CUARENTA Y SEIS MIL SEISCIENTOS SESENTA Y SIETE PESOS 
M/CTE. ($121.546.667) incluido los impuestos a que haya lugar</t>
  </si>
  <si>
    <t>NATALIA BAQUERO CÁRDENAS</t>
  </si>
  <si>
    <t>El término estrictamente indispensable para que el contratista cumpla con el objeto y obligaciones contractuales será por once (11) meses y catorce (14) días calendario sin exceder el 31 de diciembre de 2023.</t>
  </si>
  <si>
    <t>Prestación de servicios profesionales a la Subdirección de Educación y Participación desde el componente jurídico para realizar la estructuración de los documentos que se requieran para los procesos contractuales y contribuir en la implementación de acciones orientadas a fortalecer procesos de participación ambiental con grupos étnicos.</t>
  </si>
  <si>
    <t>1. Apoyar en los temas jurídicos relacionados con la estructuración de planes, programas y 
proyectos para el fortalecimiento de los procesos de participación ambiental con grupos étnicos
2. Contribuir a la Subdirección de Educación y Participación en la elaboración de insumos 
orientados a la estructuración de documentos para fortalecer la participación de las comunidades 
étnicas 
3. Apoyar la gestión contractual de los procesos que se lleven a cabo con los diferentes actores 
sociales y grupos étnicos a cargo de la Subdirección de Educación y Participación.
4. Atender y brindar insumos para dar respuesta a las peticiones y demás requerimientos 
relacionados con los procesos del grupo de participación y aquellos que guarden relación con el 
objeto del contrato.
5. Participar en las reuniones relacionadas con el objeto contractual, allegando los soportes de 
asistencia, ayudas de memoria y evidencias del seguimiento a los compromisos establecidos, en 
caso de aplicar o requerirse.
6. Las demás obligaciones que le asigne el supervisor y tengan relación con el objeto del contrato</t>
  </si>
  <si>
    <t>El valor del contrato a celebrar es hasta por la suma de SETENTA Y CUATRO MILLONES OCHOCIENTOS MIL PESOS M/CT ($74.800.000) incluido los impuestos a que haya lugar.</t>
  </si>
  <si>
    <t>EDNA VALENTINA CAMACHO MONTEALEGRE</t>
  </si>
  <si>
    <t>El término estrictamente indispensable para que el contratista cumpla con el objeto y obligaciones contractuales será de once (11) meses, contados desde el cumplimiento de los requisitos de ejecución.</t>
  </si>
  <si>
    <t>LUZ KARIME JAIMES BONILLA</t>
  </si>
  <si>
    <t>Prestar los servicios profesionales especializados para apoyar en la orientación y revisión jurídica y contractual de los asuntos de competencia de la Oficina de Tecnología de la Información y la Comunicación del Minambiente.</t>
  </si>
  <si>
    <t>1. Proyectar y revisar los estudios previos que se requieran para dar cumplimiento al Plan Anual de 
Adquisiciones de la Oficina de Tecnología de la Información y la Comunicación de Minambiente.
2. Hacer seguimiento al cumplimiento del Plan Anual de Adquisiciones de la Oficina de Tecnología de la 
Información y la Comunicación Minambiente.
3. Realizar acompañamiento en materia jurídica y contractual en desarrollo de los procesos de 
contratación que se encuentren en ejecución y los que se pretenda iniciar, de acuerdo con las 
instrucciones dadas por el Supervisor del contrato. 
4. Hacer parte del Comité Evaluador en los procesos de selección que sean indicados por el Supervisor 
del contrato
5. Revisar y proyectar los documentos de tipo jurídico que deban ser suscritos por la Jefe de la Oficina de 
Tecnología de la Información y la Comunicación Minambiente.
6. Proyectar y/o revisar los conceptos sobre los temas que le sean asignados y solicitados en el marco del 
objeto del contrato.
7. Realizar seguimiento a los procesos de contratación publicados y adelantados a través de la plataforma 
Secop II y la Tienda Virtual de CCE.
8. Preparar y/o presentar los informes especiales que le solicite el supervisor del contrato en relación con 
el objeto del mismo. 
9. Asistir y prestar el acompañamiento en las reuniones virtuales y/o presenciales que se programen con 
ocasión de los procesos de contratación en curso o que se pretendan adelantar, brindando el apoyo 
jurídico requerido y levantando las actas correspondientes.</t>
  </si>
  <si>
    <t>El valor del contrato a celebrar es hasta por la suma de CIENTO VEINTICUATRO MILLONES SEISCIENTOS SESENTA Y SEIS MIL SEISCIENTOS SESENTA Y SIETE PESOS M/CTE ($124.666.667.oo), incluido los impuestos a que haya lugar.</t>
  </si>
  <si>
    <t>LILIANA MORALES</t>
  </si>
  <si>
    <t>El término estrictamente indispensable para que el contratista cumpla con el objeto y obligaciones contractuales será de once (11) meses y diez (10) días calendario, contando a partir de la aprobación de la garantía de cumplimiento, sin exceder el 31 de diciembre de 2023</t>
  </si>
  <si>
    <t>JULIAN JAVIER TORRENTE BARRAGAN</t>
  </si>
  <si>
    <t>Prestar servicios profesionales en la administración de SECOP I y II y planes estratégicos de la entidad.</t>
  </si>
  <si>
    <t>1. Administrar, realizar soporte y acompañamiento al Grupo de Contratos en el manejo de las plataformas 
SECOP II y SECOP I. 
2. Gestionar y hacer seguimiento y apoyar en la publicación del Plan Anual de Adquisiciones de la Entidad, 
de conformidad con los lineamentos del supervisor del contrato.
3. Realizar a creación de usuarios a los supervisores de contratos que requieran la presentación de factura 
electrónica para la respectiva aprobación a través de la plataforma Olympia.
4. Orientar al Grupo de Contratos en el manejo de la plataforma SECOP II.
5. Apoyar al Grupo de Contratos en la respuesta a las solicitudes y requerimientos de los Organismos de 
Control, en virtud de las diferentes actividades que realice la dependencia. 
6. Tramitar de manera oportuna todas las solicitudes que le sean asignadas en la plataforma ARCA del 
Ministerio de Ambiente y Desarrollo Sostenible.
7. Cumplir con los lineamientos internos de la gestión documental.
8. Presentar los informes que sean requeridos durante la ejecución del contrato.
9. Participar en las reuniones, grupos de trabajo y comités que sean requeridos por el supervisor del 
contrato, relacionados con el objeto y obligaciones contractuales.
10. Cumplir con las demás obligaciones que le sean asignadas por el supervisor del contrato, inherentes a 
la naturaleza del objeto contractual.</t>
  </si>
  <si>
    <t>El valor del contrato a celebrar es hasta por la suma de VEINTE MILLONES DE PESOS MDA CTE ($20.000.000), incluido los impuestos a que haya lugar</t>
  </si>
  <si>
    <t>El término estrictamente indispensable para que el contratista cumpla con el objeto y obligaciones contractuales será de cuatro (4) meses contados a partir del cumplimiento de los requisitos de ejecución previo perfeccionamiento del contrato.</t>
  </si>
  <si>
    <t>Prestar servicios profesionales en asuntos propios del derecho, para adelantar las actividades relacionadas con la gestión contractual en procesos de adquisición de bienes y servicios y en general en asuntos propios del derecho administrativo, para el fortalecimiento y cumplimiento del plan de acción de la Oficina Asesora de Planeación del Ministerio de Ambiente y Desarrollo Sostenible.</t>
  </si>
  <si>
    <t>1. Realizar los trámites jurídicos necesarios en el desarrollo de la actividad contractual de los procesos a 
cargo de la Oficina Asesora de Planeación, de conformidad con las instrucciones y directrices impartidas 
por la Coordinación del Grupo de Contratos del Ministerio, así como acompañar a los supervisores de 
los contratos en el seguimiento y revisión de informes de actividades de los contratos de prestación de 
servicios de la OAP.
2. Conformar y actualizar el expediente contractual digital en la plataforma definida por el Ministerio de los 
procesos a cargo de la Oficina Asesora de Planeación, de acuerdo con las directrices impartidas por la 
Coordinación del Grupo de Contratos del Ministerio.
3. Brindar soporte a los supervisores en la creación del porcentaje de ejecución prevista en el SECOP II 
de informes de supervisión de los contratos de competencia de la OAP
4. Generar insumos jurídicos para la toma de decisiones que requiera el Jefe de la Oficina Asesora de 
Planeación, respecto de los temas a tratar en los comités de contratación y conciliación en los cuales 
asista como miembro con voz y voto; y apoyar con orientaciones jurídicas la participación en los pre_x0002_comités de contratación que se convoquen por parte del Grupo de Contratos. 
5. Elaborar y actualizar matriz con los principales datos de inicio ejecución y terminación de los contratos 
suscritos en la vigencia 2023.
6. Proyectar o revisar actos administrativos a que haya lugar relacionados con el objeto del contrato que 
en derecho correspondan y que deba emitir la Oficina Asesora de Planeación en cumplimiento de las 
diferentes obligaciones.
7. Contribuir a las respuestas a solicitudes que presenten las Entidades del Orden Nacional Público o 
Privado o las dependencias del Ministerio o entidades del Sector de Ambiente y Desarrollo Sostenible 
y cuya competencia sea de la Oficina Asesora de Planeación.</t>
  </si>
  <si>
    <t>El valor del contrato a celebrar es hasta por la suma de OCHENTA Y OCHO MILLONES SEISCIENTOS CINCUENTA Y DOS MIL SETECIENTOS DIECIOCHO PESOS M/CTE ($88.652.718,00), incluido los impuestos a que haya lugar.</t>
  </si>
  <si>
    <t>SANDRA YOLIMA SGUERRA CASTAÑEDA</t>
  </si>
  <si>
    <t>El término estrictamente indispensable para que el contratista cumpla con el objeto y obligaciones contractuales será de once (11) meses, previo cumplimiento de los requisitos de perfeccionamiento y ejecución, en todo caso sin exceder del 31 de diciembre 2023.</t>
  </si>
  <si>
    <t>MAURICIO RUIZ RUBIO</t>
  </si>
  <si>
    <t>Prestación de servicios de apoyo a la gestión al Grupo de Contratos del Ministerio de Ambiente y Desarrollo Sostenible, para desarrollar actividades administrativas, logísticas y de apoyo al proceso de gestión documental del grupo.</t>
  </si>
  <si>
    <t>1. Apoyar las actividades operativas de los procesos técnicos archivísticos tales como inventario, organización, rotulado, almacenamiento, embalaje, atención del servicio de consulta, apoyo para la realización de transferencias, entre otros conforme a las instrucciones dadas por la supervisión del contrato. 2. Apoyar al Grupo de Contratos en el cotejo e identificación de la documentación generada perteneciente a los expedientes electrónicos, de acuerdo con las Tablas de Retención Documental del Ministerio. 3. Apoyar el proceso técnico y archivístico de organización de documentos del archivo de gestión del Grupo de Contratos (clasificación, ordenación, depuración y foliación), implementando el instrumento archivístico de tablas de retención documental conforme a las instrucciones dadas por la supervisión del contrato. 4. Apoyar la identificación de las unidades de almacenamiento y unidades de conservación, empleando los formatos indicados por el Grupo de Gestión Documental y de conformidad con los procedimientos existentes. 5. Apoyar el proceso técnico y archivístico de descripción e identificación (Rotulación y Hoja de control) de los expedientes que reposan en el archivo de gestión del grupo de contratos, de acuerdo con el instructivo de gestión documental. 6. Prestar apoyo en el levantamiento y actualización de inventarios documentales físicos y electrónicos, pertenecientes a las series convenios y contratos del archivo de gestión del Grupo de Contratos. 7. Las demás que le sean asignadas por el supervisor del contrato y que tenga relación con el objeto contractual.</t>
  </si>
  <si>
    <t>El valor del contrato a celebrar es hasta por la suma de OCHO MILLONES DE PESOS ($8.000.000) incluido los impuestos a que haya lugar.</t>
  </si>
  <si>
    <t>El término estrictamente indispensable para que el contratista cumpla con el objeto y obligaciones contractuales será de CUATRO (4) MESES.</t>
  </si>
  <si>
    <t>LUZ ANGELICA SIERRA BELTRAN</t>
  </si>
  <si>
    <t>Prestación de servicios profesionales al Grupo de Contratos en la gestión contractual que deba adelantar, así como la realización de los trámites propios de las etapas precontractual, contractual y postcontractual de los procesos de selección que le sean asignados a través de la supervisión.</t>
  </si>
  <si>
    <t>1. Realizar el acompañamiento jurídico a los usuarios de la entidad frente a los trámites de contratación 
que adelante el Grupo de Contratos en las etapas pre - contractual, contractual y post - contractual. 
2. Revisar y proponer ajustes jurídicos a los documentos que sean allegados al Grupo de Contratos. 
3. Elaborar el componente jurídico de los documentos y actos administrativos que se requieran para los 
trámites de contratación que adelante el Grupo de Contratos en las etapas pre - contractual, contractual 
y post -contractual. 
4. Adelantar los procesos de selección que le sean asignados, cumpliendo con los requisitos y etapas que 
legalmente correspondan a cada modalidad de contratación, verificando que cuenten con los 
documentos, aprobaciones y/o requisitos exigidos para su ejecución y efectuando las respectivas 
publicaciones, conforme a la normatividad vigente. 
5. Participar y apoyar jurídicamente en las sesiones de los comités internos y en las audiencias públicas 
relacionadas con los procesos de contratación que le hayan sido asignados, o aquellos en los que le 
sea requerido por la supervisión. 
6. Verificar la adecuación jurídica de las respuestas a las observaciones, consultas o requerimientos 
formulados con relación a los procesos de contratación de la Entidad en cualquiera de sus etapas. 
7. Hacer parte de los comités asesores de verificación y evaluación, apoyarlos jurídicamente y consolidar 
los informes jurídicos, financieros y técnicos, en los procesos de selección que le sean asignados. 
8. Publicar oportunamente en el Sistema Electrónico de Contratación Pública toda la información 
contractual de los diferentes procesos de selección que le sean asignados, de acuerdo con las normas 
vigentes y los procedimientos establecidos. 
9. Proyectar informes y respuestas a derechos de petición y demás documentos relacionados con el objeto 
del contrato, que le sean solicitados por la supervisión del contrato.
10. Revisar y proyectar los actos administrativos y demás documentos de contenido jurídico que determine 
la supervisión y apoyar la actualización de documentos trasversales de la gestión.
11. Tramitar de manera oportuna todas las solicitudes que le sean asignadas en la plataforma ARCA del 
Ministerio de Ambiente. 
12. Suministrar la información necesaria para alimentar las bases de datos del grupo de contratos.
13. Llevar a cabo las modificaciones contractuales que le sean asignadas por la supervisión del contrato.
14. Proyectar memorando de legalización de cada contrato y comunicado de modificación al supervisor del 
mismo.
15. Las demás que sean requeridas por la supervisión en el marco del objeto contractual.</t>
  </si>
  <si>
    <t>El valor del contrato a celebrar es hasta por la suma de CIENTO VEINTICUATRO MILLONES NOVESCIENTOS CINCUENTA MIL PESOS ($124.950.000) incluidos los impuestos a que haya lugar.</t>
  </si>
  <si>
    <t>El término estrictamente indispensable para que el contratista cumpla con el objeto y obligaciones contractuales será de DIEZ MESES Y QUINCE DÍAS calendario o hasta 31 de diciembre de 2023, lo primero que ocurra.</t>
  </si>
  <si>
    <t>Prestación de servicios profesionales a la Oficina de Negocios Verdes y Sostenibles en la gestión pre-contractual contractual y pos contractual, de los procesos que sean requeridos desde el Grupo de Competitividad y Promoción de los Negocios Verdes.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</si>
  <si>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Revisar desde el componente contractual el Plan Anual de Adquisiciones, Plan de acción de la Oficina 
de Negocios Verdes y modificaciones a los mismos. 
3. Estructurar desde el componente jurídico y realizar el trámite de los respectivos procesos de 
contratación en sus etapas pre-contractuales, contractuales y post-contractuales, acorde con la 
necesidad de la Oficina de Negocios Verdes y Sostenibles y de conformidad con las instrucciones y 
directrices impartidas por la Coordinación del Grupo de Contratos.
4. Revisar contractualmente los acuerdos y/o procesos que se requieran adelantar desde la Oficina de 
Negocios Verdes y Sostenibles, en cumplimiento de las funciones señaladas en el Decreto 3570 de 
2011.
5. Realizar la proyección y el trámite pertinente de los otrosíes tales como, adición, prórroga, terminación 
anticipada, modificación y suspensión de los procesos contractuales adelantados por la oficina, de 
conformidad con las directrices impartidas por la Coordinación del Grupo de Contratos.
6. Realizar la publicación de los documentos asociados a los procesos de contratación en la plataforma 
SECOP II.
7. Realizar el trámite de liquidación de los contratos y/o convenios adelantados por la oficina de Negocios 
Verdes y Sostenibles, dentro de los términos legales correspondientes y en articulación con el Grupo 
de Contratos.
8. Realizar la conformación del expediente digital y/o físico de los documentos contractuales de acuerdo 
con los lineamientos impartidos por la Coordinación del Grupo de Contratos.
9. Proyectar respuestas a entes de control, derechos de petición y demás solicitudes y documentos de 
competencia de la oficina de Negocios Verdes y Sostenibles, que le sean asignadas, según los plazos 
establecidos en las normas vigentes.
10. Suministrar de información contractual requerida por componente administrativo y financiero de la 
oficina de Negocios Verdes y al Grupo de Contratos. 
11. Participar en las reuniones relacionadas con el objeto contractual para lo cual se deben allegar los 
soportes de la asistencia, ayudas de memoria y soporte del seguimiento a los compromisos 
establecidos, en caso de aplicar.
12. Las demás que determine el supervisor del contrato, relacionadas con el ejercicio de sus obligaciones 
y del objeto contractual</t>
  </si>
  <si>
    <t>El valor del contrato a celebrar es hasta por la suma de CIENTO CATORCE MILLONES TRESCIENTOS TREINTA Y TRES MIL TRESCIENTOS TREINTA Y TRES PESOS M/CTE ($114.333.333), incluido los impuestos a que haya lugar.</t>
  </si>
  <si>
    <t>JOSE MANUEL PEREA GARCES</t>
  </si>
  <si>
    <t>El plazo del contrato será hasta por Once (11) meses y Trece (13) días, previo cumplimiento de los requisitos de perfeccionamiento y ejecución, sin que exceda el 31 de diciembre de 2023.</t>
  </si>
  <si>
    <t>Prestar servicios profesionales jurídicos al Grupo de Sostenibilidad de los Sectores Productivos de la Dirección de Asuntos Ambientales Sectorial y Urbana del Ministerio de Ambiente y Desarrollo Sostenible, en los asuntos para los que se requiera, especialmente aquellos relacionados con la gestión contractual de la dependencia.</t>
  </si>
  <si>
    <t>1. Apoyar en las actividades precontractuales, contractuales y poscontractuales de la dependencia. 
2. Generar insumos para la elaboración de conceptos y apoyar jurídicamente la emisión de pronunciamientos 
técnicos en las instancias de trabajo interinstitucional o interno que correspondan al Grupo de Sostenibilidad 
de los Sectores Productivos.
3. Apoyar jurídicamente en la revisión de documentos, conceptos, ayudas de memoria, respuestas a peticiones, 
quejas, reclamos y solicitudes, relacionados con el objeto contractual y, en general, de los asuntos jurídicos 
que sean requeridos por el Grupo de Sostenibilidad de los Sectores Productivos.
4.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5. Participar en las reuniones relacionadas con el objeto contractual, para lo cual se deben allegar los soportes 
de la asistencia, ayudas de memoria y soporte del seguimiento a los compromisos establecidos, en caso de 
aplicar.
6.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t>
  </si>
  <si>
    <t>El valor del contrato a celebrar es hasta por la suma de CIEN MILLONES DE PESOS M/CTE ($100.000.000), incluido los impuestos a que haya lugar.</t>
  </si>
  <si>
    <t>ANDREA CORZO ALVAREZ</t>
  </si>
  <si>
    <t>El término estrictamente indispensable para que el contratista cumpla con el objeto 
y obligaciones contractuales será diez (10) meses contados a partir del cumplimiento 
de los requisitos de ejecución previo perfeccionamiento del contrato, sin superar el 
31 de diciembre de 2023.</t>
  </si>
  <si>
    <t>Prestar servicios profesionales a la Dirección de Asuntos Ambientales Sectorial y Urbana del Ministerio de Ambiente y Desarrollo Sostenible, como apoyo en la Planeación Estratégica y el seguimiento de la Gestión Administrativa y Financiera de la dirección.</t>
  </si>
  <si>
    <t>1. Generar instrumentos de control, seguimiento y optimización de la gestión administrativa y financiera de la Dirección de Asuntos Ambientales Sectorial y Urbana. 2. Apoyar la articulación de procesos con otras dependencias del Ministerio en aspectos administrativos y financieros. 3. Apoyar la formulación y estructuración los proyectos de inversión de la dirección en la plataforma Integrada de Inversión Pública- PIIP, en articulación con la Oficina Asesora de Planeación (OAP). 4. Apoyar la planeación estratégica de la Dirección de Asuntos Ambientales Sectorial y Urbana; así como, la obtención, consolidación y remisión de la información solicitada por la Oficina Asesora de Planeación (OAP). 5. Apoyar en el desarrollo de los trámites presupuestales de la Dirección y en la respuesta a los requerimientos realizados por el Grupo de Presupuesto de la Subdirección Administrativa y Financiera del Ministerio. 6. Apoyar en el monitoreo, seguimiento y control de los reportes asociados al cumplimiento de metas y compromisos del plan de acción, a los documentos CONPES y a la ejecución de los recursos asignados a la Dirección de Asuntos Ambientales Sectorial y Urbana.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t>
  </si>
  <si>
    <t>El valor del contrato a celebrar es hasta por la suma de CIENTO CUARENTA Y OCHO MILLONES TRESCIENTOS NOVENTA MIL PESOS M/CTE ($148.390.000), incluido los impuestos a que haya lugar.</t>
  </si>
  <si>
    <t>El término estrictamente indispensable para que el contratista cumpla con el objeto y obligaciones contractuales será de ONCE (11) meses o hasta 31 de diciembre, lo primero que ocurra.</t>
  </si>
  <si>
    <t>Prestar servicios profesionales a la Dirección de Asuntos Ambientales, Sectorial y Urbana del Ministerio de Ambiente y Desarrollo Sostenible para apoyar el proceso de implementación de la Ley 2232 de 2022 y acciones orientadas a la gestión sostenible de los plásticos.</t>
  </si>
  <si>
    <t>1. Presentar para aprobación del supervisor un plan de trabajo (actividades, cronograma y entregables) dentro 
de los diez (10) días calendario siguientes al cumplimiento de los requisitos de ejecución del contrato. }
2. Apoyar técnicamente la formulación de instrumentos técnicos y normativos en el marco de la implementación 
de la Ley 2232 de 2022.
3. Elaborar los informes mensuales de avance de cada una de las instancias Nacionales e internacionales de 
trabajo en las que participa la Dirección en el tema de plásticos, microplásticos y basura marina.
4. Consolidar información de línea base para el flujo de materiales de envases y empaques en el marco de la 
actualización de Política de Producción y Consumo Responsable.
5. Generar insumos para la elaboración de documentos, instrumentos, y material de soporte requeridos para la 
divulgación, socialización, desarrollo de acciones y reporte de avances en el cumplimiento de los planes de 
trabajo definidos para cada instancia de trabajo en las que participa la Dirección en el marco de la gestión de 
plásticos.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</si>
  <si>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TREINTA Y NUEVE MILLONES NOVECIENTOS TREINTA Y TRES MIL DOSCIENTOS SESENTA Y CUATRO PESOS M/CTE ($39.933.264), incluido los impuestos a que haya lugar</t>
  </si>
  <si>
    <t>El término estrictamente indispensable para que el contratista cumpla con el objeto y obligaciones contractuales será ocho (8) meses o hasta 31 de diciembre, lo primero que ocurra.</t>
  </si>
  <si>
    <t xml:space="preserve">INGENIERIA AMBIENTAL </t>
  </si>
  <si>
    <t>Prestar servicios profesionales a la Dirección de Asuntos Ambientales, Sectorial y Urbana del Ministerio de Ambiente y Desarrollo Sostenible, como apoyo técnico en la actualización de la Política de Producción y Consumo Responsable.</t>
  </si>
  <si>
    <t>1. Presentar para aprobación del supervisor un plan de trabajo (actividades, cronograma y entregables) 
dentro de los diez (10) días calendario siguientes al cumplimiento de los requisitos de ejecución del 
contrato.
2. Generar insumos técnicos para los flujos priorizados que se definan en el marco de la actualización de 
Política de Producción y Consumo Responsable.
3. Consolidar información de línea base para los flujos priorizados que se definan en el marco de la 
actualización de Política de Producción y Consumo Responsable.
4. Apoyar el seguimiento a los indicadores para los flujos priorizados que se definan en el marco de la 
actualización de Política de Producción y Consumo Responsable.
5. Generar insumos para la elaboración de documentos, instrumentos, y material de soporte requeridos para 
la divulgación, socialización, desarrollo de acciones y reporte de avances en el proceso de actualización 
de la Política de Producción y Consumo Responsable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</si>
  <si>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término estrictamente indispensable para que el contratista cumpla con el objeto y obligaciones contractuales será once (11) meses o hasta 31 de diciembre, lo primero que ocurra.</t>
  </si>
  <si>
    <t xml:space="preserve">RELACIONES INTERNACIONALES </t>
  </si>
  <si>
    <t>Prestar los servicios profesionales con plena autonomía técnica, administrativa y financiera a la Oficina de Asuntos Internacionales con el fin de contribuir al relacionamiento de cooperación con los gobiernos aliados; así como también en las operaciones programáticas con la banca multilateral.</t>
  </si>
  <si>
    <t>1. Hacer seguimiento en los medios de verificación de los créditos programáticos en sus
fases de preparación, ejecución y cierre, en especial a la matriz política.
2. Elaborar, preparar y sustentar el reporte de nuevos préstamos programáticos indicados
por el Ministerio de Hacienda y Crédito Público y el Departamento Nacional de Planeación.
3. Asistir en representación de la Oficina de Asuntos Internacionales en las reuniones
internas, interinstitucionales, en los temas relativos a la Banca Multilateral, generando los
informes y documentos técnicos que para el efecto sean solicitados por el supervisor del
contrato.
4. Apoyar a la Oficina en la gestión de portafolios de cooperación internacional de socios
estratégicos; Estados Unidos y Canadá, entre otros.
5. Apoyar la articulación del comité ambiental en el marco del TLC Colombia-EEUU.
6. Las demás que le asigne el supervisor del contrato y que tengan relación directa con el
objeto contractual.</t>
  </si>
  <si>
    <t>El valor del contrato a celebrar es hasta por la suma de CIENTO TREINTA Y NUEVE MILLONES NOVENTA Y SIETE MIL PESOS ($139.997.000) MCTE, incluido los impuestos a que haya lugar</t>
  </si>
  <si>
    <t>El término estrictamente indispensable para que el contratista cumpla con el objeto y obligaciones contractuales será de once (11) meses a partir del cumplimiento de los requisitos de perfeccionamiento y ejecución</t>
  </si>
  <si>
    <t>MIGUEL ANGEL PORTILLA MUÑOZ</t>
  </si>
  <si>
    <t>Prestar los servicios profesionales para realizar seguimiento y control a los instrumentos de Planeación y Control de los procesos a cargo de la Subdirección Administrativa y Financiera, así mismo apoyar la formulación de los proyectos de Inversión y programas estratégicos a cargo de la Secretaría General.</t>
  </si>
  <si>
    <t>1. Apoyar la formulación de los proyectos de inversión que requiera la Secretaría General en la Plataforma Integrada de Inversión Pública del Departamento Nacional de Planeación conforme a lineamientos dispuestos por la Oficina Asesora de Planeación.
2. Apoyar a la Secretaría General en el control y seguimiento de las actividades, metas, hitos y productos
relacionados con el proyecto de inversión a cargo de esta.
3. Revisar los informes de seguimiento y control del Plan de Acción de la Subdirección Administrativa y
Financiera y sus dependencias, con el fin de validar su cumplimiento conforme a las normas y políticas
vigentes.
4. Proyectar y brindar apoyo en las respuestas de los oficios, solicitudes, peticiones y requerimientos en
relación con reportes de ejecución presupuestal de los proyectos de inversión a cargo de la Secretaría
General.
5. Realizar el seguimiento al cumplimiento financiero de las metas establecidas en el Plan de Acción de
la Subdirección Administrativa y Financiera y sus dependencias.
6. Realizar el seguimiento y control de las actividades, metas y productos del Plan de Acción del Modelo
Integrado de Planeación y Gestión – MIPG, que sean lideradas y/o apoyadas por la Subdirección
Administrativa y Financiera y los grupos que la conforman.
7. Revisar la información del Formato Único de Reporte de Avance en la Gestión – FURAG, en los
componentes relacionados con la Subdirección Administrativa y Financiera, conforme a las
orientaciones de la Oficina Asesora de Planeación.
8. Apoyar la identificación de riesgos y la formulación de las actividades del Plan Anticorrupción y
Atención al Ciudadano relacionadas con la Subdirección Administrativa y Financiera y sus
dependencias.
9. Apoyar la formulación y control de las acciones de los Planes de Mejoramiento ante la CGR
relacionadas con la Subdirección Administrativa y Financiera y los grupos que la conforman.
10. Formular acciones correctivas y/o de mejora de los procesos liderados por la Subdirección
Administrativa y Financiera en el marco del Modelo Integrado de Planeación y Gestión – MIPG.
11. Apoyar en la elaboración o revisión de los actos administrativos que impliquen temas financieros de
la Subdirección Administrativa y Financiera y Secretaría General.
12. Elaborar y validar documentos de análisis presupuestales y financieros relacionados con la ejecución
de los recursos y cumplimiento de las metas de los programas y planes a cargo de la Subdirección
Administrativa y Financiera y la Secretaría General.
13. Apoyar la formulación de los programas estratégicos de la Secretaría General.
14. Realizar las demás actividades que se deriven del objeto contractual o que le sean asignadas por el
supervisor del contrato.</t>
  </si>
  <si>
    <t>El valor del contrato a celebrar es hasta por la suma de CIENTO TREINTA Y DOS MILLONES DE PESOS M/cte (132.000.000.00), incluido los impuestos a que haya lugar</t>
  </si>
  <si>
    <t>El plazo de ejecución del contrato será de once (11) meses previo cumplimiento de los requisitos de perfeccionamiento y ejecución, sin exceder a 31 de diciembre de 2023.</t>
  </si>
  <si>
    <t>LUISA FERNANDA MERCHAN FORERO</t>
  </si>
  <si>
    <t>Prestar los servicios profesionales para el control, seguimiento y validación de los procesos financieros de la Secretaría General y apoyar la formulación de los programas estratégicos de la Subdirección Administrativa y Financiera.</t>
  </si>
  <si>
    <t>1. Realizar el seguimiento y control del presupuesto de funcionamiento de adquisición de bienes y servicios de la entidad
2. Revisar los componentes financieros de las cuentas y soportes presentados para el pago, correspondiente a
los contratos cuya supervisión está a cargo de la Subdirección Administrativa y Financiera.
3. Realizar el trámite de solicitud de los Certificados de Disponibilidad Presupuestal – CDPs, de acuerdo con
las necesidades requeridas por la Secretaria General y la Subdirección Administrativa y Financiera.
4. Efectuar la Consolidación del Plan Anual Mensualizado de Caja - PAC de los recursos de Gastos Generales
de Funcionamiento e Inversión de la Secretaría General y la Subdirección Administrativa y Financiera.
5. Realizar seguimiento de las reservas presupuestales tanto de la Secretaria General como de la Subdirección
Administrativa y Financiera.
6. Apoyar a la Subdirección Administrativa y Financiera con la gestión financiera para el control de saldos de
partidas presupuestales, traslados presupuestales y ejecución presupuestal de los Planes de Acción.
7. Realizar el seguimiento financiero de los proyectos de inversión de la Secretaría General.
8. Apoyar la formulación de los proyectos de inversión de la Secretaria General.
9. Apoyar la formulación de los programas estratégicos de la Subdirección Administrativa y Financiera.
10. Las demás actividades asignadas por el supervisor en relación con el objeto del contrato.</t>
  </si>
  <si>
    <t>El valor del contrato a celebrar es hasta por la suma de SESENTA MILLONES QUINIENTOS MIL PESOS M/cte (60.500.00), incluido los impuestos a que haya lugar</t>
  </si>
  <si>
    <t>El término estrictamente indispensable para que el contratista cumpla con el objeto y obligaciones contractuales será 11 meses contados a partir de la firma del contrato.</t>
  </si>
  <si>
    <t xml:space="preserve"> MARYORI PEREZ CARRILLO</t>
  </si>
  <si>
    <t>Prestar los servicios profesionales para el seguimiento y control de los diferentes planes de la Subdirección Administrativa y Financiera en el marco del Modelo Integrado de Planeación y Gestión y apoyar la formulación de los programas estratégicos de la Subdirección Administrativa y Financiera.</t>
  </si>
  <si>
    <t>1. Apoyar a la Subdirección Administrativa y Financiera y las dependencias q la conforman en las actividades del plan de acción del Modelo Integrado de Planeación y Gestión – MIPG 2. Gestionar y consolidar la información del Formato Único de Reporte de Avance en la Gestión – FURAG, en los componentes relacionados con la Subdirección Administrativa y Financiera conforme a las orientaciones de la Oficina Asesora de Planeación. 3. Realizar el seguimiento y control a las actividades del Plan Anticorrupción y Atención al Ciudadano relacionadas con la Subdirección Administrativa y Financiera. 4. Realizar el seguimiento a las acciones de los Planes de Mejoramiento ante la CGR relacionadas con la Subdirección Administrativa y Financiera. 5. Realizar auditorías de autocontrol a los procesos de la Subdirección Administrativa y Financiera con el fin de generar acciones correctivas y de mejora en el marco del Modelo Integrado de Planeación y Gestión. 6. Apoyar en la consolidación de los requerimientos e informes que la Subdirección Administrativa y Financiera presente a los organismos de control internos y externos. 7. Apoyar la revisión de los procesos, procedimientos, formatos y demás documentos, que se actualicen en el Modelo Integrado de Planeación y Gestión para la Subdirección Administrativa y Financiera y sus grupos. 8. Las demás actividades que determine el supervisor del contrato, siempre que guarden relación directa con el objeto del contrato.</t>
  </si>
  <si>
    <t>El valor del contrato a celebrar es hasta por la suma de CINCUENTA Y OCHO MILLONES TRESCIENTOS MIL PESOS M/cte (58.300.000) incluido los impuestos a que haya lugar.</t>
  </si>
  <si>
    <t>El plazo de ejecución del contrato será de once (11) meses previo cumplimiento de los requisitos de perfeccionamiento y ejecución, sin exceder a 31 de diciembre de 2023</t>
  </si>
  <si>
    <t>Prestación de servicios profesionales en el seguimiento al cumplimiento de las órdenes judiciales vigentes, diligencias postfallo, y demás trámites judiciales de competencia de la Oficina Asesora Jurídica del Ministerio de Ambiente y Desarrollo Sostenible.</t>
  </si>
  <si>
    <t>1. Ejercer la representación judicial del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las Direcciones Técnicas del mismo, 
a fin de ejercer la defensa de los intereses de la entidad. 
2. Impulsar al interior de las Direcciones Técnicas del Ministerio y demás entidades del SINA, las gestiones 
para que incluyan en sus respectivos Planes de Acción, el Cumplimiento a las sentencias y/u órdenes 
judiciales, para lo cual deberá realizarse por lo menos una reunión al mes de manera virtual o presencial, 
o los requerimientos que se estimen necesarios para el efectivo seguimiento al cumplimiento, en la que 
se analice el estado de cumplimiento de las diferentes órdenes judiciales y presente sus 
recomendaciones sobre cada caso. 
3. Ejercer la representación judicial y extrajudicial del Ministerio dentro de los procesos asignados por el 
supervisor.
4. Generar ayudas de memoria, conceptos y las fichas de seguimiento junto con su respectiva 
actualización sobre las sentencias y órdenes judiciales, identificando en estas las que son de 
competencia del Ministerio y las Direcciones Técnicas del mismo y demás entidades con las cuales se 
debe interactuar para su cumplimiento. 
5. Hacer el registro y digitalización de la información y las actuaciones de todos los procesos y trámites a 
su cargo, tanto en el eKogui como en los diferentes sistemas o medios con que cuente la Oficina 
Asesora Jurídica, siguiendo las directrices del Sistema Integrado de Gestión de Calidad. 
6. Asistir y participar en las diferentes reuniones, visitas requeridas y demás actividades en el cumplimiento 
del objeto del contrato
7. Atender y proyectar las respuestas a las PQRS y requerimientos relacionados con el objeto del contrato, 
dentro de los términos legales establecidos, adjuntando el reporte del sistema de Gestión Documental 
que evidencia el estado de las asignaciones.
8. Las demás actividades asignadas por el Supervisor del Contrato y que estén relacionadas con el objeto 
contractual.</t>
  </si>
  <si>
    <t>El valor del contrato a celebrar hasta por la suma de NOVENTA Y UN MILLONES DOSCIENTOS MIL PESOS MCTE ($91.200.000) incluidos todos los impuestos a que haya lugar.</t>
  </si>
  <si>
    <t>El término estrictamente indispensable para que el contratista cumpla con el objeto y obligaciones contractuales será de Once (11) meses y doce (12) días calendario, sin que sobrepase el 31 de diciembre de 2023, previo cumplimiento de los requisitos de perfeccionamiento y ejecución.</t>
  </si>
  <si>
    <t xml:space="preserve">SEBASTIAN MEJIA CONDE </t>
  </si>
  <si>
    <t>1. Ejercer la representación judicial del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las Direcciones Técnicas del mismo, 
a fin de ejercer la defensa de los intereses de la entidad. 
2. Impulsar al interior de las Direcciones Técnicas del Ministerio y demás entidades del SINA, las gestiones 
para que incluyan en sus respectivos Planes de Acción, el Cumplimiento a las sentencias y/u órdenes 
judiciales, para lo cual deberá realizarse por lo menos una reunión al mes de manera virtual o presencial, 
o los requerimientos que se estimen necesarios para el efectivo seguimiento al cumplimiento, en la que 
se analice el estado de cumplimiento de las diferentes órdenes judiciales y presente sus 
recomendaciones sobre cada caso. 
3. Ejercer la representación judicial y extrajudicial del Ministerio dentro de los procesos asignados por el 
supervisor.
4. Generar ayudas de memoria, conceptos y las fichas de seguimiento junto con su respectiva 
actualización sobre las sentencias y órdenes judiciales, identificando en estas las que son de 
competencia del Ministerio y las Direcciones Técnicas del mismo y demás entidades con las cuales se 
debe interactuar para su cumplimiento. 
5. Hacer el registro y digitalización de la información y las actuaciones de todos los procesos y trámites a 
su cargo, tanto en el eKogui como en los diferentes sistemas o medios con que cuente la Oficina 
Asesora Jurídica, siguiendo las directrices del Sistema Integrado de Gestión de Calidad. 
6. Asistir y participar en las diferentes reuniones, visitas requeridas y demás actividades en el cumplimiento 
del objeto del contrato.
7. Atender y proyectar las respuestas a las PQRS y requerimientos relacionados con el objeto del contrato, 
dentro de los términos legales establecidos, adjuntando el reporte del sistema de Gestión Documental 
que evidencia el estado de las asignaciones.
8. Las demás actividades asignadas por el Supervisor del Contrato y que estén relacionadas con el objeto 
contractua</t>
  </si>
  <si>
    <t>El valor del contrato a celebrar hasta por la suma de NOVENTA Y UN MILLONES DOSCIENTOS MIL PESOS MCTE ($91.200.000) incluidos todos los impuestos a que haya lugar</t>
  </si>
  <si>
    <t>Prestación de servicios profesionales para la consolidación y seguimiento de agenda legislativa, peticiones y demás solicitudes efectuadas por el Congreso de la República al Ministerio de Ambiente y Desarrollo Sostenible.</t>
  </si>
  <si>
    <t>1. Brindar acompañamiento al Despacho del Ministro de Ambiente y a la Oficina Asesora Jurídica, en la 
proyección y consolidación de las respuestas a derechos de petición que sean remitidos por el Congreso 
de la República, así como de los conceptos de proyectos de ley que le sean solicitados.
2. Prestar acompañamiento al despacho de la Ministra de ambiente y desarrollo sostenible y a la Oficina 
Asesora Jurídica en la obtención de los diferentes insumos técnicos necesarios para la contestación a 
los derechos de petición y requerimientos provenientes del Congreso de la República, entre otros.
3. Revisar, tramitar y dar seguimiento de manera oportuna y precisa a derechos de petición y 
requerimientos provenientes del Congreso de la República, que le sean asignados por el supervisor del 
contrato, así como la consecución y seguimiento de los insumos con las áreas técnicas del Ministerio 
de los Derechos de Petición en lo referente a asuntos legislativos
4. Proyectar las respuestas a derechos de petición, conceptos de proyectos de ley y de actos legislativos 
que sean remitidos por el Congreso de la República. 
5. Hacer seguimiento idóneo y oportuno a la Agenda Legislativa del Congreso de la República, para lo 
cual, deberá generar un instrumento de seguimiento en el cual se puedan vincular los conceptos que 
se generen. 
6. Asistir y participar en el desarrollo de las diferentes reuniones, visitas requeridas y demás actividades 
en el cumplimiento del objeto del contrato.
7. Analizar, y proyectar respuestas y conceptos jurídicos, solicitados por el supervisor, en temas 
relacionados con el contrato.
8. Las demás actividades asignadas por el Supervisor del Contrato y que estén relacionadas con el objeto 
contractual.</t>
  </si>
  <si>
    <t>El valor del contrato a celebrar es hasta por la suma de NOVENTA Y UN MILLONES 
DOSCIENTOS MIL PESOS MCTE ($91.200.000) incluidos todos los impuestos a que haya lugar</t>
  </si>
  <si>
    <t>El término estrictamente indispensable para que el contratista cumpla con el objeto y obligaciones contractuales será de Once (11) meses y doce (12) días calendarios, sin que sobrepase el 31 de diciembre de 2023, previo cumplimiento de los requisitos de perfeccionamiento y ejecución.</t>
  </si>
  <si>
    <t>Prestación de servicios profesionales para apoyar jurídicamente el liderazgo de las actividades que adelanta la Oficina Asesora Jurídica, mediante la orientación e impulso de las actuaciones y la revisión de los actos administrativos, conceptos y documentos que se requieran, así como en los temas estratégicos, de alto impacto para el Ministerio de Ambiente y Desarrollo Sostenible que sean encomendados a la Oficina Asesora Jurídica.</t>
  </si>
  <si>
    <t>1. Revisar y aprobar en oportunidad y con calidad, de conformidad con los criterios y lineamientos que establezca para tal efecto el Ministerio de Ambiente y Desarrollo Sostenible, los actos administrativos, conceptos y documentos relacionados con las actuaciones a cargo de la Oficina Asesora Jurídica, en los tiempos legales, para dar cumplimiento a las metas fijadas por la misma. 
2. Proponer soluciones Jurídicas a los profesionales de la Oficina Asesora Jurídica frente a la 
proyección de los actos administrativos, conceptos y documentos encomendados, teniendo en 
cuenta la normativa que regula la materia y las directrices entregadas por la Supervisión. 
3. Revisar y acompañar jurídicamente las actuaciones relacionadas con los proyectos de alto impacto 
e interés nacional y temas estratégicos para el Ministerio de Ambiente y Desarrollo Sostenible que 
sean encomendados a la Oficina Asesora Jurídica. 
4. Asistir, participar y orientar la preparación y ejecución de las reuniones que le sean asignadas por 
el Supervisor. 
5. Atender y proyectar las respuestas a las PQRS y requerimientos relacionados con el objeto del 
contrato, dentro de los términos legales establecidos, adjuntando el reporte del sistema de Gestión 
Documental que evidencia el estado de las asignaciones.
6. Las demás actividades asignadas por el Supervisor del Contrato y que estén relacionadas con el 
objeto contractual</t>
  </si>
  <si>
    <t>El valor del contrato a celebrar es hasta por la suma de CIENTO CATORCE MILLONES DE PESOS MCTE ($114.000.000) INCLUIDO IVA</t>
  </si>
  <si>
    <t>El término estrictamente indispensable para que el contratista cumpla con el objeto y obligaciones contractuales Once (11) meses y doce (12) días calendarios, sin que sobrepase el 31 de diciembre de 2023, previo cumplimiento de los requisitos de perfeccionamiento y ejecución.</t>
  </si>
  <si>
    <t>Prestar los servicios profesionales al Ministerio de Ambiente y Desarrollo Sostenible para la gestión, articular y seguimiento de los proyectos, programas e iniciativas de Cooperación Internacional.</t>
  </si>
  <si>
    <t>1.  Articular, gestionar y desarrollar el portafolio de cooperación internacional con la Unión Europea, 
incluyendo Euroclima, Herencia Colombia, el Acuerdo Comercial, entre otras.
2. Hacer seguimiento y apoyar el desarrollo de la agenda regional de mecanismos de integración como la 
Alianza Pacifico, Comunidad Andina de Naciones, entre otros.
3. Articular, gestionar y hacer seguimiento al cumplimiento de los compromisos ambientales en el marco 
de las agendas binacionales con Ecuador, Perú, Brasil, entre otros.
4. Hacer seguimiento a los compromisos regionales (América Latina) del Ministerio en materia de plásticos 
y economía circular.
5. Articular y gestionar el desarrollo del Apoyo Presupuestario -NDC Forest- con la Unión Europea.
6. Gestionar y promover las diferentes modalidades de cooperación con organismos multilaterales y 
actores bilaterales, que le sean asignados por el superviso</t>
  </si>
  <si>
    <t>El valor del contrato a celebrar es hasta por la suma de CIENTO TREINTA Y TRES MILLONES NOVECIENTOS NOVENTA Y UN MIL PESOS M/CTE ($133.991.000), incluido los impuestos a que haya lugar.</t>
  </si>
  <si>
    <t>ANDRES FELIPE MARMOLEJO EGRED</t>
  </si>
  <si>
    <t>El término estrictamente indispensable para que el contratista cumpla con el objeto y obligaciones contractuales será hasta once (11) meses, a partir del cumplimiento de los requisitos de perfeccionamiento y ejecución.</t>
  </si>
  <si>
    <t>Prestación de servicios profesionales la Oficina de Control Interno con el fin de realizar las acciones en el archivo de gestión que conllevan al cumplimiento del Plan de Mejoramiento Archivístico, así como a la implementación de los instrumentos archivísticos con los que cuenta la entidad, y demás actividades asignadas en el Plan Anual de Auditorías de la vigencia 2023.</t>
  </si>
  <si>
    <t>1. Presentar el plan de trabajo del contrato a más tardar a los 15 días hábiles contados desde el inicio del contrato, bajo los mismos parámetros establecidos para el plan anual de auditorías de la Oficina de Control Interno de la vigencia 2023, así mismo, reportar las novedades que sean autorizadas por el supervisor del contrato. 2. Realizar la gestión de los archivos de gestión de la dependencia, conforme a los parámetros de calidad necesarios en la clasificación, depuración, organización y foliación y digitalización del archivo conforme a los procedimientos que existen en el Ministerio para tal fin, de acuerdo con las metas programadas en coordinación con el supervisor y/o líder del proceso de Gestión Documental. 3. Realizar la identificación de las unidades de almacenamiento y de conservación, empleando los formatos y procedimientos del Grupo de Gestión Documental.
4. Actualizar el inventario documental del archivo de gestión, así como asegurar que todos los expedientes 
cuenten con hojas de control.
5. Efectuar las acciones necesarias para cumplir con las transferencias documentales primarias ante el 
Grupo de Gestión Documental, dentro de los tiempos previamente establecidos.
6. Llevar un control adecuado de los préstamos y consulta de expedientes de la dependencia realizados 
por usuarios internos y externos, de conformidad con los procedimientos establecidos por el Grupo de 
Gestión Documental.
7. Apoyar desde su especialidad y experiencia, a la atención de las auditorías internas y/o externas 
relacionadas a la función archivística y la gestión documental de la Oficina de Control Interno.
8. Participar en reuniones y visitas promovidas por los entes externos de control, comité instituciones e 
interinstitucionales, u otras entidades, bajo el alcance de los roles asignados a las Oficinas de Control 
Interno.
9. Las demás que le sean asignadas por el supervisor del contrato y que sean afines con el objeto 
contractual en el marco de su especialidad y experticia</t>
  </si>
  <si>
    <t>El valor del contrato a celebrar es hasta por la suma de CUARENTA Y CUATRO MILLONES TRESCIENTOS TREINTA MIL PESOS M/CTE. ($44.330.000) incluido los impuestos a que haya lugar.</t>
  </si>
  <si>
    <t>El término estrictamente indispensable para que el contratista cumpla con el objeto y obligaciones contractuales será por once (11) meses y once (11) días sin exceder el 31 de diciembre de 2023.</t>
  </si>
  <si>
    <t>Prestar servicios profesionales a la Secretaría General y sus dependencias, dando soporte jurídico, y apoyando en la articulación interna y externa para el desarrollo de los planes y programas estratégicos a cargo del Despacho de la Secretaria General del Ministerio de Ambiente y Desarrollo Sostenible.</t>
  </si>
  <si>
    <t>1. Apoyar jurídica y administrativamente en los temas relacionados con la formulación de los planes, proyectos y programas estratégicos que adelante la Secretaría General y que sean requeridos por el supervisor del contrato. 2. Apoyar la articulación de la gestión estratégica del despacho de la Secretaría General, con los despachos y demás dependencias del Ministerio, para facilitar el cumplimiento de los compromisos adquiridos por el Ministerio. 3. Apoyar la articulación con actores externos para generar las condiciones jurídico-legales de los programas estratégicos que adelante la Secretaría General. 4. Hacer seguimiento y revisión de las solicitudes de comisiones nacionales e internacionales que requieran los funcionarios y contratistas del Ministerio de Ambiente y Desarrollo Sostenible. 5. Elaborar informes, reportes, documentos, respuesta a solicitudes de información y demás requerimientos asociados a los temas propios de las obligaciones del objeto del contrato. 6. Asistir y participar en las reuniones, a las que se convoque a la Secretaría General realizando las recomendaciones jurídicas que le sean solicitados por el supervisor del contrato generando los informes y soportes correspondientes. 7. Llevar a cabo la revisión legal de las respuestas a las peticiones realizadas por los Órganos de Control o demás dependencias internas o externas del Ministerio, que sean de competencia de la Secretaría General. 8. Todas las demás que le sean asignadas por el supervisor acorde con el objeto del contrato.</t>
  </si>
  <si>
    <t>El valor del contrato a celebrar es hasta por la suma de CIENTO TREINTA Y SEIS MILLONES DE PESOS ($136.000.000), incluido los impuestos a que haya lugar</t>
  </si>
  <si>
    <t>El término estrictamente indispensable para que el contratista cumpla con el objeto y obligaciones contractuales será hasta por ONCE MESES y DIEZ DIAS, previo cumplimiento de los requisitos de perfeccionamiento y ejecución, en todo caso sin exceder la vigencia fiscal 2023.</t>
  </si>
  <si>
    <t>WENDY YARITZA TRIANA TAPIERO</t>
  </si>
  <si>
    <t>El término estrictamente indispensable para que el contratista cumpla con el objeto y obligaciones contractuales será de CUATRO (4) MESES</t>
  </si>
  <si>
    <t>JOSE VICENTE BOCANEGRA ROJAS</t>
  </si>
  <si>
    <t>Prestación de servicios de apoyo a la gestión en el Grupo de Contratos con el fin de realizar las acciones en el archivo de gestión que conllevan al cumplimiento del Plan de Mejoramiento Archivístico, así como a la implementación de los instrumentos archivísticos con los que cuenta la entidad</t>
  </si>
  <si>
    <t>1. Apoyar en la producción, organización, descripción, consulta, préstamo y custodia de la documentación y realización de transferencias documentales de los archivos de gestión.
 2. Apoyo en la atención de auditorías y subsanación de hallazgos de gestión documental. 
3. Apoyar en la gestión de los expedientes electrónicos conforme a las normas de archivo. 
4. Actualización de tablas de gestión documental. 
5. Completitud y proceso archivístico de los expedientes híbridos. 
6. Realizar la gestión de los archivos de gestión de la dependencia, ciñéndose a los parámetros de calidad necesarios en la clasificación, depuración, organización y foliación del archivo conforme a los procedimientos que existen en el Ministerio para tal fin, de acuerdo con las metas programadas en coordinación con el supervisor y/o líder del proceso de Gestión Documental.
 7. Realizar la identificación de las unidades de almacenamiento y unidades de conservación, empleando los formatos indicados por el Grupo de Gestión Documental y de conformidad con los procedimientos existentes. 
8. Mantener el inventario documental del archivo de gestión actualizado, así como asegurar que todos los expedientes cuenten con hojas de control. 
9. Llevar a cabo las acciones necesarias para dar cumplimiento al cronograma de transferencias documentales primarias divulgado por el Grupo de Gestión Documental, dentro de los tiempos establecidos. 
10. Llevar un control adecuado de los préstamos y consulta de expedientes de la dependencia realizados por usuarios internos y externos, empleando los formatos establecidos por el Grupo de Gestión Documental para tal fin. 
11. Realizar la digitalización de los expedientes que sean solicitados en calidad de consulta, verificando que la información se encuentre completa y exacta como el original.
 12. Asistir a las reuniones y/o eventos que sean requeridos por el supervisor del contrato y que estén relacionados en el marco contractual.
 13. Las demás que le sean asignadas por los Supervisores del Contrato y que tenga relación con el objeto contractual</t>
  </si>
  <si>
    <t>El valor de hasta por la suma de CATORCE MILLONES CUATROSCIENTOS MIL PESOS ($14.400.000) incluido los impuestos a que haya lugar</t>
  </si>
  <si>
    <t>20/01/203</t>
  </si>
  <si>
    <t>CARMEN EDILIA RICARDO GELVES</t>
  </si>
  <si>
    <t>TECNOLOGO GESTION DOCUMENTAL</t>
  </si>
  <si>
    <t xml:space="preserve">1. Apoyar en la producción, organización, descripción, consulta, préstamo y custodia de la documentación y realización de transferencias documentales de los archivos de gestión. 2. Apoyo en la atención de auditorías y subsanación de hallazgos de gestión documental. 3. Apoyar en la gestión de los expedientes electrónicos conforme a las normas de archivo. 4. Actualización de tablas de gestión documental. 5. Completitud y proceso archivístico de los expedientes híbridos. 6. Realizar la gestión de los archivos de gestión de la dependencia, ciñéndose a los parámetros de calidad necesarios en la clasificación, depuración, organización y foliación del archivo conforme a los procedimientos que existen en el Ministerio para tal fin, de acuerdo con las metas programadas en
coordinación con el supervisor y/o líder del proceso de Gestión Documental.
7. Realizar la identificación de las unidades de almacenamiento y unidades de conservación, empleando 
los formatos indicados por el Grupo de Gestión Documental y de conformidad con los procedimientos 
existentes.
8. Mantener el inventario documental del archivo de gestión actualizado, así como asegurar que todos los
expedientes cuenten con hojas de control.
9. Llevar a cabo las acciones necesarias para dar cumplimiento al cronograma de transferencias 
documentales primarias divulgado por el Grupo de Gestión Documental, dentro de los tiempos 
establecidos.
10. Llevar un control adecuado de los préstamos y consulta de expedientes de la dependencia realizados 
por usuarios internos y externos, empleando los formatos establecidos por el Grupo de Gestión 
Documental para tal fin.
11. Realizar la digitalización de los expedientes que sean solicitados en calidad de consulta, verificando 
que la información se encuentre completa y exacta como el original.
12. Asistir a las reuniones y/o eventos que sean requeridos por el supervisor del contrato y que estén
relacionados en el marco contractual.
13. Las demás que le sean asignadas por los Supervisores del Contrato y que tenga relación con el objeto
contractual
</t>
  </si>
  <si>
    <t>Cada uno de los contratos a celebrar será por un valor de hasta por la suma de CATORCE MILLONES CUATROSCIENTOS MIL PESOS ($14.400.000) incluido los impuestos a que haya lugar.</t>
  </si>
  <si>
    <t>JAVIER RICARDO PEÑA HUERTASE</t>
  </si>
  <si>
    <t>1. Revisar los proyectos de acta de liquidación remitidas al Grupo de Contratos por las respectivas 
dependencias de la entidad, que le sean asignadas por el supervisor del contrato. 
2. Impulsar con el respectivo supervisor del contrato a liquidar el trámite de su suscripción por las partes 
interesadas, según se trate de SECOP I, SECOP II y/o Tienda Virtual del Estado Colombiano. 
3. Publicar en SECOP II, Tienda Virtual del Estado Colombiano, las actas de liquidación o resoluciones 
suscritas dentro de los procesos de liquidación asignados por el supervisor del contrato.
4. Proyectar los memorandos y actos administrativos que sean requeridos dentro del trámite 
poscontractual.
5. Proyectar la notificación de los actos administrativos que tengan relación con el objeto del contrato y 
que le sean asignadas por el supervisor del contrato.
6. Suministrar la información contractual requerida para alimentar las bases de datos del Grupo de 
Contratos.
7. Cumplir con los lineamientos internos de la gestión documental.
8. Presentar los informes que sean requeridos durante la ejecución del contrato.
9. Elaborar las actas de cierre de expediente contractual que le sean asignadas.
10. Proyectar la respuesta y gestionar los derechos de petición que le sean asignados por el supervisor del 
contrato.
11. Mantener actualizada la información de cada expediente contractual digital del Grupo de Contratos, así 
como la plataforma ARCA, respecto de los tramites que le sean asignados.
12. Tramitar de manera oportuna todas las solicitudes que le sean asignadas en la plataforma ARCA del 
Ministerio de Ambiente y Desarrollo Sostenible.
13. Presentar los informes que sean requeridos durante la ejecución del contrato.
14. Participar en las reuniones, grupos de trabajo y comités que sean requeridos por el supervisor del 
contrato, relacionados con el objeto y obligaciones contractuales.
15. Cumplir con las demás obligaciones que le sean asignadas por el supervisor del contrato, inherentes a 
la naturaleza del objeto contractual.</t>
  </si>
  <si>
    <t>Cada uno por un tendrá un valor del contrato a celebrar es hasta por la suma OCHENTA MILLONES DE PESOS M/CTE ($80.000.000) incluido los impuestos a que haya lugar</t>
  </si>
  <si>
    <t>El término estrictamente indispensable para que el contratista cumpla con el objeto y obligaciones contractuales será de diez (10) meses contados a partir del cumplimiento de los requisitos de ejecución previo perfeccionamiento del contrato o hasta el 31 de diciembre, lo primero que ocurra</t>
  </si>
  <si>
    <t>Prestación de servicios profesionales a la Dirección de Bosques, Biodiversidad y Servicios Ecosistémicos del Ministerio de Ambiente y Desarrollo Sostenible, para participar en la sistematización de los módulos que conforman las fases del Sistema Nacional de Trazabilidad de Biodiversidad y para ejecutar la administración funcional del Sistema de Información para la Gestión de Trámites Ambientales – SILAMC.</t>
  </si>
  <si>
    <t>1. Participar en las actividades de levantamiento de información y de requerimientos funcionales de los módulos del Sistema Nacional de Trazabilidad de Biodiversidad. 2. Participar y documentar la ejecución de pruebas funcionales de los módulos del Sistema Nacional de Trazabilidad de Biodiversidad de la DBBSE. 3. Ejecutar las actividades de la administración funcional para los trámites de la Dirección de Bosques, Biodiversidad y Servicios Ecosistémicos en el Sistema de Información para la Gestión de Trámites Ambientales (SILAMC). 4. Ejecutar y gestionar las actividades de levantamiento de información y de requerimientos funcionales para la optimización y sistematización de los trámites en SILAMC aplicando los lineamientos de la estrategia de racionalización de trámites. 5. Reportar y hacer seguimiento de los errores técnicos que se generan en el en el Sistema de Información para la Gestión de Trámites Ambientales (SILAMC). 6. Participar y documentar la ejecución de pruebas funcionales de los trámites disponibles en SILAMC y VITAL de la Dirección de Bosques, Biodiversidad y Servicios Ecosistémicos. 7. Atender y responder las PQRS, dentro de los términos establecidos y en el mes asignado, adjuntando el reporte del sistema de gestión Documental que evidencia el estado de las asignaciones. 8. Las demás actividades que estén relacionadas con el objeto contractual y que sean asignadas por el supervisor.</t>
  </si>
  <si>
    <t>El valor del contrato a celebrar es hasta por la suma de NOVENTA MILLONES SEISCIENTOS CUARENTA MIL PESOS ($90.640.000) M/CTE incluido los impuestos a que haya lugar.</t>
  </si>
  <si>
    <t>ADRIANA RIVERA BRUSATIN</t>
  </si>
  <si>
    <t>El término estrictamente indispensable para que el contratista cumpla con el objeto y obligaciones contractuales será de ONCE (11) MESES, previo cumplimiento de los requisitos de perfeccionamiento y ejecución.</t>
  </si>
  <si>
    <t>Prestar los servicios profesionales al Viceministerio de Políticas y Normalización Ambiental para estructurar y apoyar técnicamente el desarrollo de las actividades relacionadas con el análisis, implementación y acompañamiento de los proyectos regulatorios adelantados por las direcciones, con un enfoque de adaptación, en articulación con la oficina asesora jurídica de la Entidad y el Viceministerio de Ordenamiento Ambiental del Territorio</t>
  </si>
  <si>
    <t>1. Definir y desarrollar las actividades requeridas para consolidación, evaluación e implementación de la matriz regulatoria del Viceministerio de Políticas y Normalización Ambiental de conformidad con el procedimiento de instrumentación normativa de la entidad y ordenamiento jurídico vigente. 2. Revisar y elaborar los conceptos técnicos sobre las iniciativas normativas allegadas al Viceministerio de Políticas y Normalización Ambiental 3. Apoyar técnicamente la formulación, implementación y seguimiento de las estrategias ambientales regionales que se requiera. 4. Apoyar técnicamente la revisión de políticas, conceptos, circulares y demás instrumentos allegados al Viceministerio de Políticas y Normalización Ambiental. 5. Proveer un enlace técnico articulador entre el Viceministerio de Políticas y Normalización Ambiental y las demás dependencias del Ministerio de Ambiente.</t>
  </si>
  <si>
    <t>El valor del contrato a celebrar es hasta por la suma de CIENTO VEINTE MILLONES SETECIENTOS CINCUENTA MIL PESOS ($120.750.000) M/CTE, incluido los impuestos a que haya lugar.</t>
  </si>
  <si>
    <t>El término estrictamente indispensable para que el contratista cumpla con el objeto y obligaciones contractuales será de DIEZ MESES (10) y QUINCE (15) DIAS CALENDARIO, previo cumplimiento de los requisitos de perfeccionamiento y ejecución.</t>
  </si>
  <si>
    <t>MARTHA LUCIA HERNANDEZ HERRERA</t>
  </si>
  <si>
    <t>AMINISTRACION DE EMPRESAS</t>
  </si>
  <si>
    <t>Prestación de servicios profesionales al Grupo de Gestión en Biodiversidad de la Dirección de Bosques, Biodiversidad y Servicios Ecosistémicos del Ministerio de Ambiente y Desarrollo Sostenible, para desarrollar las actividades conectadas a la administración de las fases de análisis, expedición, otorgamiento, y control de permisos, vinculados con la ejecución de la Convención sobre el Comercio Internacional de Especies Amenazadas de Fauna y Flora Silvestres – CITES.</t>
  </si>
  <si>
    <t>1. Revisar y hacer seguimiento a los radicados en la plataforma “Ventanilla Única de comercio exterior VUCE”, relacionada con el trámite de permisos CITES de exportación, reexportación e importación, verificando su debido diligenciamiento, para posterior remisión al profesional correspondiente. 2. Actualizar la base de datos para asegurar la disponibilidad de información exacta de los trámites de solicitudes y permisos de exportación, importación y reexportación de especímenes de la biodiversidad biológica listado en los apéndices de la convención CITES. 3. Generar informes y reportes estadísticos de las solicitudes y estado de los trámites de permisos CITES de exportación, reexportación e importación que permitan una generación de documentos técnicos. 4. Elaborar e imprimir los permisos de exportación, importación y reexportación de las especies listadas en la Convención de Comercio Internacional de Especies Amenazadas de Fauna y Flora Silvestres – CITES. 5. Proyectar los oficios remisorios de los permisos CITES emitidos por este Ministerio, dirigidos a las Autoridades ambientales regionales con jurisdicción en los puertos de exportación autorizados, al igual que los oficios de confirmaciones y aclaraciones de los permisos CITES, dirigidas a los países (Partes) de exportación, reexportación. 6. Generar oficios remisorios mensuales referentes a los permisos CITES de exportación, reexportación e importación, dirigidos a los entes de control DIAN, Procuraduría, Fiscalía, ICA y la DIPRO de la Policía Nacional. 7. Proyectar y gestionar las consultas y PQRS, relacionadas con la expedición de permisos CITES que sean efectuadas por los Usuarios, a través de los canales de comunicación dispuestos por el Ministerio. 8. Organizar y entregar mensualmente la documentación relacionada con las solicitudes, formatos de exportación y permisos CITES al archivo de la dirección. 9. Toda otra actividad que sea asignada por el supervisor que guarde relación con la ejecución del Contrato y que estén relacionadas con el objeto del mismo.</t>
  </si>
  <si>
    <t>El valor del contrato a celebrar es hasta por la suma de CINCUENTA Y SEIS MILLONES DOSCIENTOS OCHENTA Y SIETE MIL CUATROCIENTOS CUARENTA PESOS M/CTE ($56.287.440) M/CTE incluido los impuestos a que haya lugar.</t>
  </si>
  <si>
    <t>El término estrictamente indispensable para que el contratista cumpla con el objeto y obligaciones contractuales será de ONCE (11) MESES, previo cumplimiento de los requisitos de perfeccionamiento y ejecución</t>
  </si>
  <si>
    <t>Prestación de servicios profesionales a la Dirección de Bosques, Biodiversidad y Servicios Ecosistémicos del Ministerio de Ambiente y Desarrollo Sostenible, para apoyar los procesos financieros y administrativo de los proyectos a cargo de la Dirección.</t>
  </si>
  <si>
    <t>1. Apoyar los tramites financieros que le sean requeridos en el marco de los procesos contractuales de la Dirección de Bosques, Biodiversidad y Servicios Ecosistémicos, necesarios para el cumplimiento de las metas y compromisos. 2. Revisar, actualizar y modificar el Plan Anual de Adquisiciones de acuerdo con los requerimientos y necesidades que se presenten, en la Dirección. 3. Elaborar, revisar y actualizar los reportes y/o bases de datos y/o documentos con la información financiera o presupuestal que se requieran, para el cumplimiento de los compromisos y metas del PND que corresponden a la Dirección. 4. Revisar, actualizar y reportar los datos del presupuesto, plan de acción y proyecto de inversión, que le requieran dentro de la Dirección. 5. Las demás actividades que estén relacionadas con el objeto contractual y que sean asignadas por el supervisor.</t>
  </si>
  <si>
    <t>El valor del contrato a celebrar es hasta por la suma de NOVENTA Y NUEVE MILLONES DE PESOS ($99.000.000) M/CTE incluido los impuestos a que haya lugar.</t>
  </si>
  <si>
    <t>Prestación de servicios profesionales a la Oficina Asesora Jurídica para liderar las acciones penales y de investigación judicial de alto impacto para el Ministerio de Ambiente y Desarrollo Sostenible y demás trámites de competencia de la Oficina Asesora Jurídica.</t>
  </si>
  <si>
    <t>1. Ejercer la representación judicial en indagaciones o procesos penales de alto impacto para el Ministerio de Ambiente y Desarrollo Sostenible que sean encomendados a la Oficina Asesora Jurídica y realizar todas las actuaciones necesarias para la correcta y oportuna defensa de la Entidad, así como del capital natural. 2. Asesorar la estructuración de las Trabajos, obras y actividades con contenido restaurador_x0002_reparador -TOAR- que desde el sector ambiente se propongan ante la Jurisdicción Espacial la Paz -JEP-, apoyar su seguimiento y verificación. 3. Generar ayudas de memoria, conceptos y las fichas de seguimiento junto con su respectiva actualización sobre las sentencias y órdenes judiciales, identificando en estas las que son de competencia del Ministerio y las Direcciones Técnicas del mismo y demás entidades con las cuales se debe interactuar para su cumplimiento. 4. Hacer el registro y digitalización de las actuaciones y la información de todos los procesos y trámites a su cargo, tanto en el eKogui como en los diferentes sistemas o medios con que cuente la Oficina Asesora Jurídica, siguiendo las directrices del Sistema Integrado de Gestión de Calidad. 5. Emitir conceptos, hacer recomendaciones y proyectar actuaciones, y representar al ministerio en las acciones encaminadas al control del delito ambiental, así como sobre el relacionamiento con el alto comisionado de paz, incluidos el cumplimiento a las decisiones judiciales cuando se tenga una sentencia favorable o desfavorable para la Entidad y realizar el seguimiento hasta su etapa final, incluido el pago o cobro, si hay lugar a ello.
6. Atender y proyectar las respuestas a las PQRS y requerimientos relacionados con el objeto 
del contrato, dentro de los términos legales establecidos, adjuntando el reporte del sistema de 
Gestión Documental que evidencia el estado de las asignaciones.
7. Asistir y participar en el desarrollo de las diferentes reuniones, visitas requeridas y demás 
actividades en el cumplimiento del objeto del contrato.
8. Las demás actividades asignadas por el Supervisor del Contrato y que estén relacionadas con 
el objeto contractua</t>
  </si>
  <si>
    <t>El valor del contrato a celebrar es hasta por la suma de CIENTO DIEZ MILLONES DE PESOS MCTE ($110.000.000) INCLUIDO IVA</t>
  </si>
  <si>
    <t>21//1/2023</t>
  </si>
  <si>
    <t>El término estrictamente indispensable para que el contratista cumpla con el objeto y obligaciones contractuales será de Once (11) meses, sin que sobrepase el 31 de diciembre de 2023, previo cumplimiento de los requisitos de perfeccionamiento y ejecución.</t>
  </si>
  <si>
    <t>Prestación de servicios profesionales para la elaboración y revisión de conceptos, actos administrativos, instrumentos normativos, conceptos jurídicos, directivas, circulares jurídicas, respuestas a peticiones, relacionadas con instrumentos económicos, financieros y tributarios, de cambio climático y gestión del riesgo, agua, ordenamiento ambiental y demás de competencia de la Oficina Asesora Jurídica del Ministerio de Ambiente y Desarrollo Sostenible</t>
  </si>
  <si>
    <t>1. Brindar acompañamiento jurídico a la Oficina Asesora Jurídica del Ministerio de Ambiente y Desarrollo Sostenible en la proyección de conceptos jurídicos, actos administrativos, respuestas e informes, participación en mesas de trabajo y demás tareas en relacionadas con el agua, suelo, cambio climático y gestión del riesgo, ordenamiento ambiental del territorio e instrumentos económicos, financieros y tributarios y demás competencias del Grupo de conceptos, política y normatividad sectorial que le sean asignados 2. Brindar acompañamiento legal en la labor de conceptualización jurídica en lo referente al trámite de iniciativas normativas y conceptos en materia relacionadas con el agua, suelo, cambio climático y gestión del riesgo, ordenamiento ambiental del territorio e instrumentos económicos, financieros y tributarios. 3. Elaborar los proyectos de actos administrativos relacionados con el objeto del contrato, que sean requeridos por el grupo de competencia del Grupo de conceptos, política y normatividad sectorial de la Oficina Asesora Jurídica del Ministerio de Ambiente y Desarrollo Sostenible, y demás dependencias de la entidad. 4. Acompañar todas las tareas necesarias para llevar a cabo el cumplimiento de las órdenes judiciales que tengan relación con el objeto del mismo y que sean asignadas por el supervisor. 5. Analizar, revisar y proyectar respuestas a derechos de petición, solicitados por el supervisor, en temas relacionados con el objeto del contrato. 6. Participar en el desarrollo de las diferentes reuniones y visitas requeridas en el cumplimiento del objeto del contrato brindando acompañamiento jurídico al grupo de Conceptos y Normatividad en Biodiversidad de la Oficina Asesora Jurídica.</t>
  </si>
  <si>
    <t>El valor del contrato a celebrar es hasta por la suma de SESENTA MILLONES DE PESOS MCTE ($60.000.000) incluidos todos los impuestos a que haya lugar</t>
  </si>
  <si>
    <t>El término estrictamente indispensable para que el contratista cumpla con el objeto y obligaciones contractuales será de Siete punto cinco meses (7,5), sin que sobrepase el 31 de diciembre de 2023, previo cumplimiento de los requisitos de perfeccionamiento y ejecución.</t>
  </si>
  <si>
    <t>Prestación de servicios profesionales a la Oficina Asesora Jurídica del Ministerio de Ambiente y Desarrollo Sostenible de asistencia y asesoría legal en los procesos de delimitación de páramos, en los asuntos jurídicos relativos a la implementación del Acuerdo de Escazú, y demás conceptos jurídicos relacionados con la defensa y protección de ecosistemas estratégicos dentro del marco socioambiental y de Políticas en Biodiversidad.</t>
  </si>
  <si>
    <t>1. Elaborar conceptos, actos administrativos, documentos explicativos, material de comunicación y presentaciones desde el componente jurídico requeridos y que estén relacionados con el objeto contractual. 2. Apoyar a la Oficina Asesora jurídica en los asuntos relacionados con el cumplimiento a las sentencias que ordenan la delimitación participativa de los ecosistemas de páramo, y la reglamentación de la Ley 1930 de 2018. 3. Realizar acompañamiento jurídico al Grupo de Procesos judiciales en el desarrollo de estrategias de defensa judicial, especialmente en lo relacionado con acciones constitucionales relacionadas con el objeto del contrato incluido el análisis constitucional del Acuerdo de Escazú. 4. Apoyar la revisión de los proyectos de ley, decretos y demás actos administrativos competencia del Ministerio de Ambiente y Desarrollo Sostenible en el marco de la implementación del Acuerdo de Escazú y el desarrollo de procesos de dialogo social. 5. Proyectar dentro de los términos legales las respuestas a los requerimientos que efectúen los órganos de control, el Congreso de la República y demás entidades del estado relacionados con el objeto del contrato. 6. Analizar, revisar y proyectar respuestas y conceptos jurídicos, solicitados por el supervisor, en temas relacionados con el contrato. 7. Las demás actividades asignadas por el Supervisor del Contrato y que estén relacionadas con el objeto contractual</t>
  </si>
  <si>
    <t>El valor del contrato a celebrar es hasta por la suma de OCHENTA Y OCHO MILLONES DE PESOS MCTE ($88.000.000) incluidos todos los impuestos a que haya lugar.</t>
  </si>
  <si>
    <t>Prestación de servicios técnicos de apoyo a la gestión en las acciones de producción, organización, descripción, consulta, préstamo, custodia de la documentación y realización de transferencia documental</t>
  </si>
  <si>
    <t>1. Realizar el proceso técnico de numeración y rotulación de los documentos de archivo conforme a los instructivos del Proceso de Gestión Documental que existen en el Ministerio, para la organización de los archivos de gestión de la Oficina Asesora Jurídica. 2. Aplicar las Tablas de Retención Documental vigentes y aprobadas para los procesos de clasificación, organización, actualización, descripción documental, preservación y conservación. 3. Apoyar el proceso de transferencia documental al Archivo Central del MINISTERIO, velando por la custodia, circulación y administración de los expedientes de la Oficina Asesora Jurídica. 4. Realizar la digitalización de los expedientes de la oficina jurídica verificando que la información se encuentre completa y exacta como el original. 5. Digitalizar los documentos que conforman los expedientes del Archivo de Gestión que sean requeridos, en especial los de cobro coactivo y procesos judiciales demás que le sean requeridos, aplicando las normas establecidas por el Archivo General de la Nación. 6. Participar y apoyar el proceso de actualización de las Tablas de Retención Documental y Tablas de Valoración Documental, basados en los requerimientos del Grupo de Gestión Documental del Ministerio. 7. Hacer la reorganización y rotación de las unidades documentales de conservación en la estantería y/o lugar destinado para la custodia de los expedientes contentivos de los procesos judiciales y los demás documentos producidos y recibidos por la Oficina Asesora Jurídica.</t>
  </si>
  <si>
    <t>El valor del contrato a celebrar es hasta por la suma de TREINTA Y TRES MILLONES SEISCIENTOS MIL PESOS MCTE ($33.600.000) incluidos los impuestos a que haya lugar.</t>
  </si>
  <si>
    <t>El término estrictamente indispensable para que el contratista cumpla con el objeto y obligaciones contractuales será de Ocho (8) meses, sin que sobrepase el 31 de diciembre de 2023, previo cumplimiento de los requisitos de perfeccionamiento y ejecución</t>
  </si>
  <si>
    <t>Prestación de servicios profesionales al Grupo servicios Administrativos de la Subdirección Administrativa y Financiera del Ministerio de Ambiente y Desarrollo Sostenible, para apoyar jurídicamente el fortalecimiento de la gestión de los procesos precontractuales, contractuales y post-contractuales de la dependencia</t>
  </si>
  <si>
    <t>1. Apoyar el desarrollo de las actividades propias de los trámites pre-contractuales, contractuales y post_x0002_contractuales de los procesos de contratación a cargo del Grupo de Servicios Administrativos de conformidad con las directrices impartidas por la coordinación del grupo de contratos, elaborando, revisando y ajustando la documentación que sea requerida por el supervisor del contrato. 2. Proyectar y apoyar las respuestas a las observaciones presentadas por los proponentes y participar en las evaluaciones de carácter técnico, proyectando los diferentes documentos requeridos en los procesos del Grupo de Servicios Administrativos. 3. Gestionar los trámites requeridos para la consecución de la firma de los contratos, la expedición del Registro Presupuestal, la afiliación a la ARL y la constitución de las garantías en los eventos a que haya lugar. 4. Responder por la conformación del expediente digital de los documentos contractuales de acuerdo con la directriz impartida por el coordinador del grupo de contratos.
5. Apoyar en la supervisión de los contratos que le sean asignados por el supervisor del contrato y avalar 
los informes de actividades para la firma del supervisor del contrato
6. Apoyar al Grupo de Servicios Administrativos en la proyección de respuestas de acuerdo con los 
requerimientos que realicen los organismos de control, contratistas, Entidades y/o áreas internas del 
Ministerio. 
Las demás actividades que le sean asignadas por el supervisor del contrato, relacionadas con el objeto 
contractual.</t>
  </si>
  <si>
    <t>El valor del contrato a celebrar es hasta por la suma de VEINTIÚN MILLONES DOSCIENTOS MIL PESOS M/cte ($21.200.000), incluido los impuestos a que haya lugar.</t>
  </si>
  <si>
    <t>MAYRA JOYCE CEBALLOS CUESTA</t>
  </si>
  <si>
    <t>El término estrictamente indispensable para que el contratista cumpla con el objeto y obligaciones contractuales será hasta de cuatro (4) meses contados a partir del perfeccionamiento del contrato</t>
  </si>
  <si>
    <t>Prestar los servicios profesionales a la oficina de tecnologías de la información y la comunicación del Ministerio de ambiente y desarrollo sostenible en la orientación de arquitectura de solución, arquitectura de software, ciclo de implementación en sus diferentes etapas y monitoreo de los componentes de software de los sistemas de información misionales</t>
  </si>
  <si>
    <t>1. Participar en la definición de lineamientos de arquitectura, construcción y evolución de los servicios y plataformas tecnológicas. 2. Apoyar la verificación de las modelos vistas de software como parte integral de la arquitectura de solución de los proyectos de software que le sean asignados de acuerdo con los procedimientos definidos por la Oficina de Tecnologías de la Información y las Comunicaciones. 3. Realizar las revisiones a nivel técnico y documental de las fuentes de los proyectos de TI misionales. 4. Llevar a cabo la consolidación de información y preparación de informes o presentaciones que sean requeridos. 5. Asistir a reuniones, comités, eventos, encuentros, o actividades programadas que defina el supervisor del contrato, relacionadas con el objeto y las obligaciones del presente contrato. 6. Las demás que le sean asignadas por el supervisor del contrato, inherentes al objeto del mismo.</t>
  </si>
  <si>
    <t>El valor del contrato a celebrar es hasta por la suma de CIENTO CINCUENTA Y CINCO MILLONES OCHOCIENTOS SESENTA Y SEIS MIL SEISCIENTOS SESENTA Y SIETE PESOS M/CTE ($155.866.667.oo), incluido los impuestos a que haya lugar</t>
  </si>
  <si>
    <t>El término estrictamente indispensable para que el contratista cumpla con el objeto y obligaciones contractuales será de once (11) meses y cuatro (4) días calendario, contando a partir de la aprobación de la garantía de cumplimiento, sin exceder el 31 de diciembre de 2023</t>
  </si>
  <si>
    <t>WILMAR JOSE VALENCIA SUAREZ</t>
  </si>
  <si>
    <t>Prestación de servicios profesionales a la Oficina de Tecnologías de la Información y la Comunicación del Ministerio de Ambiente y Desarrollo Sostenible, apoyando la planeación, ejecución y seguimiento de los programas, planes y proyectos, que contribuyan al cumplimiento de los objetivos y metas de la Oficina.</t>
  </si>
  <si>
    <t>1. Apoyar la realización de las gestiones de carácter administrativo, financiero y contractual que se generen en el desarrollo de las acciones y actividades propias del Plan de Acción conforme lo asignado por el supervisor del contrato.
2. Realizar actividades de seguimiento y control a los proyectos, planes de gestión a cargo de la Oficina y apoyar en la proyección de informes de avance de los mismos.
3. Facilitar el seguimiento de la información relacionada con los procesos y/o proyectos que adelanta la Oficina TIC.
4. Apoyar la proyección de respuestas que se generen en las consultas técnicas, operativas, funcionales y solicitudes de información a cargo de la Oficina TIC
5. Realizar la proyección y la elaboración de documentos de competencia de la oficina de acuerdo con las necesidades identificadas y asignadas por el (la) jefe de la oficina.
6. Asistir y prestar el acompañamiento en las reuniones virtuales y/o presenciales que se programen con ocasión de los procesos de contratación en curso o que se pretendan adelantar, brindando el apoyo jurídico requerido y levantando las actas correspondientes.</t>
  </si>
  <si>
    <t>El valor del contrato a celebrar es hasta por la suma de CIENTO VEINTIDOS MILLONES CUATROCIENTOS SESENTA Y SEIS MIL SEISCIENTOS SESENTA Y SIETE PESOS M/CTE ($122.466.667.oo), incluido los impuestos a que haya lugar.</t>
  </si>
  <si>
    <t>El término estrictamente indispensable para que el contratista cumpla con el objeto y obligaciones contractuales será de once (11) meses y cuatro (4) días calendario, contando a partir de la aprobación de la garantía de cumplimiento, sin exceder el 31 de diciembre de 2023.</t>
  </si>
  <si>
    <t>Prestar los servicios profesionales a la oficina de tecnologías de la información y la comunicación del ministerio de ambiente y desarrollo sostenible para la definición, desarrollo y verificación de arquitecturas de solución y software, procesos de analítica y componentes de software</t>
  </si>
  <si>
    <t>1. Realizar actividades de elaboración y verificación de arquitecturas de solución y software generando la documentación establecida por la Oficina de Tecnologías de la Información y las Comunicaciones de los proyectos TI que sean asignados. 2. Realizar las tareas relacionadas con la implementación de procesos de analítica, desarrollo de componentes de software, procesos de integración, extracción, transformación de información, generación de tableros de control que sean asignados por el supervisor del contrato cumpliendo con los procedimientos vigentes en la Oficina TIC. 3. Documentar y versionar los productos implementados de acuerdo a los lineamientos establecidos en la Oficina de Tecnología de la Información y las Comunicaciones.  4. Participar en las tareas de elaboración de lineamientos, procedimientos, instructivos, repositorios base correspondientes a los procesos de arquitectura, desarrollo, migración, interoperabilidad, integraciones y despliegue de sistemas de información según indicaciones del supervisor del contrato. 5. Apoyar los procesos de verificación sobre el cumplimiento de atributos de calidad, procesos de integración y despliegues continuos relacionados con el software que se genere en el marco de ejecución de los proyectos de TI que sean asignados por el supervisor del contrato. 6. Asistir a reuniones, comités, eventos, encuentros, o actividades programadas que defina el supervisor del contrato, relacionadas con el objeto y las obligaciones del presente contrato. 7. Las demás que le sean asignadas por el supervisor del contrato, inherentes al objeto del mismo</t>
  </si>
  <si>
    <t>El valor del contrato a celebrar es hasta por la suma de OCHENTA Y TRES MILLONES QUINIENTOS MIL PESOS M/CTE ($83.500.000.oo), incluido los impuestos a que haya lugar</t>
  </si>
  <si>
    <t>El término estrictamente indispensable para que el contratista cumpla con el objeto y obligaciones contractuales será de once (11) meses y cuatro (4) días calendario, contando, a partir de la aprobación de la garantía de cumplimiento, sin exceder el 31 de diciembre de 2023.</t>
  </si>
  <si>
    <t>DARIO ORLANDO BECERRA ERAZO</t>
  </si>
  <si>
    <t>Prestación de servicios profesionales a la Oficina de Tecnologías de la Información y la Comunicación del Ministerio de Ambiente y Desarrollo Sostenible, en el mantenimiento, administración y mejoramiento de la plataforma de la infraestructura tecnológica</t>
  </si>
  <si>
    <t>1. Apoyar las actividades correspondientes a soluciones informáticas instaladas en plataformas tecnológicas y mantener la continuidad en la prestación de los servicios de la red informática de acuerdo con las políticas establecidas por la entidad 2. Gestionar la infraestructura de soluciones informáticas instaladas en plataformas tecnológicas y mantener la continuidad en la prestación de los servicios de la red informática de acuerdo con las políticas establecidas por la entidad. 3. Realizar en la instalación, configuración, afinamiento, actualización y/o aseguramiento de los sistemas operativos y software base en computadores servidores, unidades de almacenamiento, equipos de interconexión y demás hardware del centro de cómputo, centros de cableado de la entidad y/o en servicios en la nube, según asignación del supervisor del contrato.  4. Verificar la Administración del sistema de copias de respaldo de la información y sistemas de la entidad, de acuerdo con lo establecido en el instructivo de copias de seguridad, y apoyar procesos para su restauración 5. Realizar la gestión de validación, corrección y/o tratamiento de vulnerabilidades detectadas en la red informática de la entidad y sus sistemas instalados. 6. Efectuar y aplicar recomendaciones y buenas prácticas para mantener la seguridad de la red informática de la Entidad. 7. Realizar actividades de instalación, configuración, afinamiento, actualización y/o aseguramiento de los sistemas operativos y software base en computadores servidores, unidades de almacenamiento, equipos de interconexión y demás hardware del centro de cómputo, centros de cableado de la Secretaría y/o en servicios en la nube. 8. Apoyar la gestión de validación, corrección y/o tratamiento de vulnerabilidades detectadas en la red informática de la entidad y sus sistemas instalados 9. Elaborar y mantener actualizado un diagrama de la plataforma tecnológica de la entidad y sus puntos de interconexión 10. Las demás que le sean asignadas por el supervisor del contrato, inherentes al objeto del mismo</t>
  </si>
  <si>
    <t>El valor del contrato a celebrar es hasta por la suma de CIENTO ONCE MILLONES TRESCIENTOS TREINTA Y TRES MIL TRESCIENTOS TREINTA Y TRES PESOS M/CTE ($ 111.333.333.oo) Incluido IVA.</t>
  </si>
  <si>
    <t>El término estrictamente indispensable para que el contratista cumpla con el objeto y obligaciones contractuales será de once (11) meses y cuatro (4) días calendario, contando F-A-CTR-52-V6. Vigencia 21/11/2022 Calle 37 No. 8 - 40 Conmutador: +57 6013323400 www.minambiente.gov.co Bogotá, Colombia Página 2 de 19 a partir de la aprobación de la garantía de cumplimiento, sin exceder el 31 de diciembre de 2023</t>
  </si>
  <si>
    <t>WILMER ESPITIA MUÑOZ</t>
  </si>
  <si>
    <t>Prestación de servicios profesionales a la Oficina de Tecnologías de la Información y la Comunicación del Ministerio de Ambiente y Desarrollo Sostenible, para orientar y realizar la gestión de la infraestructura tecnológica y seguridad informática que soporta los sistemas de la entidad.</t>
  </si>
  <si>
    <t>1. Gestionar las herramientas, recursos y servicios tecnológicos donde se alojan los sistemas de información de la entidad. 2. Gestionar, actualizar y brindar soporte sobre los servicios de conectividad y/o telecomunicaciones, Directorio Activo, Balanceo de Carga, Almacenamiento SAN, Plataforma de Virtualización, Plataforma de seguridad Perimetral, contenedores de aplicaciones y demás servicios de red con que cuenta la entidad. 3. Apoyar la planificación de ejecución de las actividades de administración, mantenimiento y operación sobre la arquitectura de servidores bajo plataforma Windows, Linux y de seguridad, implementados por la entidad que soportan los sistemas misionales, minimizando riesgos asociados al acceso, trazabilidad, modificación o pérdida de información que atenten contra la disponibilidad, integridad y confidencialidad de la información digital.  4. Brindar apoyo técnico en la administración, soporte y monitoreo de la arquitectura de la plataforma tecnológica, seguridad perimetral y demás servicios de red de la entidad, con el fin de asegurar y minimizar la exposición de vulnerabilidades en los sistemas misionales y transversales. 5. Brindar apoyo en la revisión de la infraestructura tecnológica de las sedes del Ministerio, de acuerdo con la planificación estructurada por la Oficina de Tecnologías de la Información y la Comunicación. 6. Apoyar técnicamente las etapas: precontractual, contractual y postcontractual de las adquisiciones de bienes y servicios que requiera la Oficina de Tecnologías de la Información y la Comunicación del Ministerio de Ambiente y Desarrollo Sostenible. 7. Participar en reuniones, mesas de trabajo, acciones o actividades a las que se le cite, aportando al cumplimiento de la misión de la Oficina de Tecnologías de la Información y la Comunicación del Ministerio de Ambiente y Desarrollo Sostenible. 8. Gestionar incidentes o requerimientos reportados en el centro de servicios de TI, de conformidad con los ANS pactados con el cliente, los procedimientos y protocolos establecidos por la entidad documentando las acciones realizadas. 9. Gestionar la plataforma tecnológica que soporta los canales de interoperabilidad que la entidad requiera para atender los lineamientos de MITIC sobre la materia y las necesidades institucionales. 10. Apoyar en las actividades que la Oficina de Tecnologías de la Información y la Comunicación del Ministerio de Ambiente y Desarrollo Sostenible asigne según las necesidades que se presenten en el desarrollo del contrato inherentes al objeto del mismo. 11. Las demás que le sean asignadas por el supervisor del contrato, inherentes al objeto del mismo</t>
  </si>
  <si>
    <t>El valor del contrato a celebrar es hasta por la suma de NOVENTA Y CUATRO MILLONES SEISCIENTOS TREINTA Y TRES MIL TRESCIENTOS TREINTA Y TRES PESOS M/CTE ($ 94.633.333.oo), incluido los impuestos a que haya lugar</t>
  </si>
  <si>
    <t>Prestar servicios profesionales al Grupo de Comunicaciones del Ministerio de Ambiente y Desarrollo Sostenible, para producción, edición y posproducción de piezas audiovisuales sobre las políticas, planes y programas, que adelanta el Ministerio.</t>
  </si>
  <si>
    <t>1. Producir piezas audiovisuales tales como video, clips, cápsulas y su correspondiente posproducción de conformidad con los objetivos de comunicación del ministerio de ambiente y desarrollo sostenible. 2. Realizar el cubrimiento fotográfico de los eventos en los que participe la ministra y/o alguno de los voceros del ministerio. 3. Suministrar material audiovisual de calidad, para divulgar la gestión del sector ambiente a través de las redes sociales oficiales, página Web y el canal de YouTube del Ministerio. 4. Organizar de manera sistemática el archivo audiovisual del ministerio de ambiente y desarrollo sostenible. 5. Realizar el registro audiovisual que sea asignado por el jefe del grupo de Comunicaciones, generando el material necesario para las piezas audiovisuales requeridas. 6. Generar y suministrar el material audiovisual para los medios de comunicación que tengan relación con los diferentes programas, proyectos internos y externos que adelanta el ministerio. 7. Asistir a las reuniones a las que sea convocado por el supervisor. 8. Las demás que le sean asignadas por el supervisor y que tengan relación con el objeto del contrato.</t>
  </si>
  <si>
    <t>El valor del contrato a celebrar es hasta por la suma SETENTA Y OCHO MILLONES CUATROSCIENTOS MIL PESOS ($ 78.400.000) incluidos los impuestos a que haya lugar.</t>
  </si>
  <si>
    <t>El término estrictamente indispensable para que el contratista cumpla con el objeto y obligaciones contractuales será de Once (11) meses seis (6) días calendario.</t>
  </si>
  <si>
    <t>Prestar servicios profesionales al Despacho del Secretario General en temas de gestión financiera, contable y técnica de los contratos, convenios y procesos a cargo del Despacho de la Secretaría General del Ministerio de Ambiente y Desarrollo Sostenible, así como en el proceso de liquidación de contratos y convenios del Ministerio</t>
  </si>
  <si>
    <t>1. Realizar actividades de seguimiento de ejecución presupuestal y apoyar en la supervisión técnica y financiera de los contratos y/o convenios a cargo del Despacho de la Secretaría General y/o aquellos que designe el supervisor del contrato. 2. Realizar la revisión técnica y financiera, analizar y emitir concepto de carácter financiero y presupuestal requeridos por el supervisor del contrato. 3. Elaborar los reportes de la información presupuestal y financiera de los convenios y contratos suscritos por el Despacho de la Secretaría General en la etapa poscontractual. 4. Dar respuesta oportuna a las solicitudes de información, peticiones, quejas, y demás requerimientos relacionados con las liquidaciones de convenios y/o contratos y los allegados con ocasión de los proyectos, procesos y actividades a cargo del Despacho de la Secretaria General y sus Grupos Internos. 5. Apoyar los procesos de liquidación de contratos y convenios desde la perspectiva financiera. 6. Participar y asistir a las reuniones, mesas de trabajo y otros espacios para el desarrollo del objeto del contrato, allegando los soportes de asistencia, memorias y seguimiento a los compromisos generados, realizando las recomendaciones que sean solicitadas por el supervisor del contrato. 7. Todas las demás actividades que le sean asignadas por el supervisor del contrato.</t>
  </si>
  <si>
    <t>El valor de cada contrato a celebrar es hasta por la suma de OCHENTA Y CINCO MILLONES DOSCIENTOS CINCUENTA MIL PESOS ($85.250.000) incluido los impuestos a que haya lugar</t>
  </si>
  <si>
    <t>El término estrictamente indispensable para que el contratista cumpla con el objeto y obligaciones contractuales será de once meses contados a partir del cumplimiento de requisitos de ejecución y sin exceder el 31 de diciembre de 2023</t>
  </si>
  <si>
    <t>Prestación de servicios profesionales a la Oficina de Tecnologías de la Información y la Comunicación del Ministerio de Ambiente y Desarrollo Sostenible, para documentar, implementar y configurar estrategias de integración y despliegues automatizados integrados con git, administración y monitoreo de los componentes de software de los sistemas de Información</t>
  </si>
  <si>
    <t>1. Implementar y configurar estrategias de integración y despliegues continuos de los componentes de software que le sean asignados durante la ejecución del contrato. 2. Documentar, versionar en el repositorio institucional y realizar transferencia de conocimientos sobre las estrategias de integración y despliegues continuos configurados y asignados durante la ejecución del contrato. 3. Dar soporte y mantenimiento a las aplicaciones asignadas por el supervisor del contrato, de manera inmediata y con la disponibilidad requerida por la entidad. 4. Participar en la definición y diseño de los procesos de arquitectura, migración y despliegue de sistemas de información según indicaciones del supervisor del contrato. 5. Documentar y versionar el código fuente de los componentes de desarrollo y plantillas de configuración en los servidores de desarrollo, pruebas, preproducción, entrenamiento y producción (si aplican) para cada cambio que se realice al aplicativo o desarrollo a cargo. 6. Asistir a reuniones, comités, eventos, encuentros, o actividades programadas que defina el supervisordel contrato, relacionadas con el objeto y las obligaciones del presente contrato. 7. Las demás que le sean asignadas por el supervisor del contrato, inherentes al objeto del mismo.</t>
  </si>
  <si>
    <t>El valor del contrato a celebrar es hasta por la suma de SETENTA Y DOS MILLONES TRESCIENTOS SESENTA Y SEIS MIL SEISCIENTOS SESENTA Y SIETE PESOS M/CTE ($ 72.366.667.oo), incluido los impuestos a que haya lugar</t>
  </si>
  <si>
    <t>REBECA BECERRA FERNANDEZ</t>
  </si>
  <si>
    <t>Prestar servicios profesionales brindando apoyo al jefe de la Oficina Tecnología de la Información y la Comunicación en la planificación y gestión integral de los proyectos de tecnologías de información que se definan y adelanten en el marco de la estrategia de la Oficina de TI.</t>
  </si>
  <si>
    <t>1. Revisar periódicamente la estrategia de TI, sus enfoques, componentes actividades, instrumentos y demás documentos que definen los alcances, metas e indicadores de resultado para realizar recomendaciones de alineación estratégica, revisión o ajuste, de acuerdo con el contexto de ejecución y desafíos a los cuales se enfrentan los proyectos de la OTI a nivel institucional, político, técnico y de cumplimiento de las metas de ejecución aprobadas. 2. Realizar seguimiento a la correcta articulación y armonización de esfuerzos y recursos entre proyectos a ejecutar por la oficina de TI teniendo en cuenta sus objetivos, y enfoque en el marco de la arquitectura empresarial del Ministerio y de los respectivos programas de préstamo o cooperación internacional, según corresponda. 3. Promover practicas estandarizadas para la gestión de los Proyectos de TI en sus diferentes fases de priorización, contratación, planificación, ejecución, seguimiento, monitoreo, evaluación y recomendaciones de mejora, de acuerdo con los lineamientos impartidos por el Ministerio y actores externos según aplique. 4. Gestionar con los equipos funcionales y técnicos la preparación de la documentación técnica en relación con los procesos de contratación de los proyectos de TI y hacer recomendaciones de manera oportuna sobre aspectos que deban tenerse en cuenta. 5. Validar la planificación técnica y hoja de ruta trazadas frente a cada proyecto, así como las metas e indicadores correspondientes. 6. Realizar en primera línea el acompañamiento técnico a proveedores y consultores en el marco de la ejecución de los diferentes proyectos de TI, propendiendo por su adecuado monitoreo, revisión, retroalimentación de entregables e informes de avance de los contratistas de proyectos de la OTI, la trazabilidad documental de los productos y debida articulación de todo lo anterior, con miras a obtener los resultados esperados del portafolio de proyectos. 7. Gestionar la preparación, presentación y consolidación de los reportes técnicos de indicadores, balance de ejecución, avance en línea de base y demás información relevante para el seguimiento y control de los proyectos con destino a actores internos del Ministerio como externos y fuentes de recursos según aplique. 8. Convocar y asistir a reuniones con los contratistas y demás actores relevantes para el desarrollo de los proyectos de TI, para hacer seguimiento técnico y operativo integral de los mismos, reporte de resultados, presentación de balances periódicos de la ejecución, toma de decisiones sobre hitos clave y, en general, para armonizar solicitudes y requerimientos con las áreas de la organización según sea requerido. 9. Las demás inherentes a la ejecución del objeto contractua</t>
  </si>
  <si>
    <t>El valor del contrato a celebrar es hasta por la suma de CIENTO CUARENTA Y CUATRO MILLONES SETECIENTOS TREINTA Y TRES MIL TRESCIENTOS TREINTA Y TRES PESOS M/CTE ($144.733.333.oo) incluido los impuestos a que haya lugar.</t>
  </si>
  <si>
    <t>El término estrictamente indispensable para que el contratista cumpla con el objeto y obligaciones contractuales será de once (11) meses y cuatro (4) días, contando a partir de la aprobación de la garantía de cumplimiento, sin exceder el 31 de diciembre de 2023.</t>
  </si>
  <si>
    <t>Prestar los servicios profesionales a la Oficina de Tecnologías de la Información del Ministerio de Ambiente y Desarrollo Sostenible como ingeniero desarrollador para la herramienta de gestión documental, Software Back-End además de entornos dockerizados</t>
  </si>
  <si>
    <t>1. Implementar y desarrollar actualizaciones y optimizaciones de los módulos que integran el Sistema de Gestión Documental de la entidad, para la correcta administración y ejecución de los procesos relacionados. 2. Desarrollar los nuevos requerimientos del área funcional y/o demás usuarios de la herramienta de gestión documental de la entidad 3. Brindar apoyo al equipo de infraestructura tecnológica de la oficina TICS para realizar las tareas de almacenamiento, seguridad, backup y recuperaciones requeridas para el funcionamiento del sistema de gestión documental de la entidad. 4. Desarrollar e implementar el software y los programas necesarios para atender nuevos requerimientos del área funcional y/o demás usuarios de la herramienta de gestión documental de la entidad. 5. Brindar mantenimiento y soporte técnico de los componentes de software requeridos para el funcionamiento del sistema de gestión documental de la entidad. 6. Asistir a las diferentes mesas de trabajo y reuniones acerca del componente técnico yse realicen en la OTIC a lo largo de la ejecución del contrato. 7. Las demás que solicite el supervisor del contrato y que sean necesarias para la adecuada ejecución del objeto contractua</t>
  </si>
  <si>
    <t>El valor del contrato a celebrar es hasta por la suma de CIENTO DIECISEIS MILLONES NOVECIENTOS MIL PESOS M/CTE ($116.900.000.oo) Incluido IVA.</t>
  </si>
  <si>
    <t>LUZ ADRIANA CIFUENTES CABALLERO</t>
  </si>
  <si>
    <t>Prestar los servicios profesionales para realizar actividades de definición de requerimiento, estructura de pruebas, soporte funcional al aplicativo de gestión documental vigente en el Ministerio.</t>
  </si>
  <si>
    <t>1. Realizar soporte técnico-funcional al Sistema de Gestión Documental. 2. Desarrollar los manuales del Sistema de Gestión Documental . 3. Realizar las capacitaciones necesarias a usuarios funcionales y técnicos del Sistema de Gestión Documental. 4. Elaborar nuevos procedimientos, a nivel técnico, para la implementación de la nueva versión del software de Gestión Documental. 5. Elaborar los niveles de servicio con respecto a la nueva versión del Software de Gestión Documental, según asignación del supervisor. 6. Asistir a las reuniones y mesas de trabajo que convoquen a la Oficina de TIC, cuando sea requerido. 7. Apoyar en la identificación, análisis, documentación y gestión las necesidades de ajustes, parametrizaciones y/o desarrollos de nuevas y mejores funcionalidades del Software de Gestión documental del Ministerio 8. Monitorear el funcionamiento del Software de Gestión documental y seguimiento a los procesos de entrenamiento, uso y apropiación. 9. Revisar y proponer las actualizaciones necesarias de los requerimientos de gestión documental electrónica contenidos en los instrumentos archivísticos aprobados o adoptados por la entidad en el proceso de gestión documental</t>
  </si>
  <si>
    <t>1. Realizar soporte técnico-funcional al Sistema de Gestión Documental. 2. Desarrollar los manuales del Sistema de Gestión Documental . 3. Realizar las capacitaciones necesarias a usuarios funcionales y técnicos del Sistema de Gestión Documental. 4. Elaborar nuevos procedimientos, a nivel técnico, para la implementación de la nueva versión del software de Gestión Documental. 5. Elaborar los niveles de servicio con respecto a la nueva versión del Software de Gestión Documental, según asignación del supervisor. 6. Asistir a las reuniones y mesas de trabajo que convoquen a la Oficina de TIC, cuando sea requerido. 7. Apoyar en la identificación, análisis, documentación y gestión las necesidades de ajustes, parametrizaciones y/o desarrollos de nuevas y mejores funcionalidades del Software de Gestión documental del Ministerio F-A-CTR-52-V6. Vigencia 21/11/2022 Calle 37 No. 8 - 40 Conmutador: +57 6013323400 Página 7 de 18 www.minambiente.gov.co Bogotá, Colombia 8. Monitorear el funcionamiento del Software de Gestión documental y seguimiento a los procesos de entrenamiento, uso y apropiación. 9. Revisar y proponer las actualizaciones necesarias de los requerimientos de gestión documental electrónica contenidos en los instrumentos archivísticos aprobados o adoptados por la entidad en el proceso de gestión documental</t>
  </si>
  <si>
    <t>MARTHA LUCIA GONZALEZ MALDONADO</t>
  </si>
  <si>
    <t>Prestar los servicios profesionales a la oficina de tecnologías de la información y la comunicación del ministerio de ambiente y desarrollo sostenible en el proceso de levantamiento, análisis, diseño de flujos de información y procesos en notación BPM.</t>
  </si>
  <si>
    <t>1. Realizar las actividades de análisis, diseño y automatización las actividades para el levantamiento y diseño de procesos AS-IS y TO-BE que sean contemplados dentro de las iniciativas o proyectos asignados por el supervisor 2. Acompañar a los procesos de análisis y diseño de procesos de negocio con visión automatizada de negoción, análisis y diseño den la implementación de los nuevos procesos, las pruebas que se realicen y entrenamiento que se requieran, lo que incluye los sistemas de información o aplicativos. 3. Llevar a cabo la consolidación de información y preparación de informes que sean requeridos 4. Participar y documentar casos de uso y pruebas, así como acompañar a usuarios finales de acuerdo a los proyectos realizados por la OTI y asignados por el supervisor del contrato. 5. 5. Realizar tareas de verificación de la documentación funcional relacionada con proyectos de TI que se ejecuten en OTIC 6. Las demás que le sean asignadas por el supervisor del contrato, inherentes al objeto del mismo.</t>
  </si>
  <si>
    <t>El valor del contrato a celebrar es hasta por la suma de SESENTA Y SEIS MILLONES OCHOCIENTOS MIL PESOS M/CTE ($66.800.000.oo)</t>
  </si>
  <si>
    <t>El término estrictamente indispensable para que el contratista cumpla con el objeto y obligaciones contractuales será de once (11) meses y cuatro (4) días calendario, contando  a partir de la aprobación de la garantía de cumplimiento, sin exceder el 31 de diciembre de 2023.</t>
  </si>
  <si>
    <t>Prestación de servicios profesionales al Grupo de Comunicaciones en la articulación, planificación, difusión y seguimiento de acciones, encaminadas a la promoción de los objetivos, programas y proyectos en el marco de las funciones misionales de la Entidad</t>
  </si>
  <si>
    <t>1. Estructurar con las dependencias y el grupo de comunicaciones, la construcción de planes de medios y estrategias de comunicación institucional para dar visibilidad a las diferentes iniciativas de la entidad. 2. Realizar actividades asociadas al análisis, evaluación y elaboración de documentos como condiciones y cronogramas para la contratación en las estrategias de comunicación y divulgación externa. 3. Brindar acompañamiento al Grupo de Comunicaciones en el seguimiento de terceros para la ejecución de las estrategias de comunicación institucional en digital, medios de comunicación, foros y pauta en radio y TV. 4. Estructurar y hacer seguimiento a los proyectos y actividades del Grupo de Comunicaciones, en las estrategias de comunicación institucional. 5. Colaborar en los procesos de asistencia técnica relacionados con la formulación y el seguimiento a los esquemas de planeación estratégica institucional (metas de gobierno, planes estratégicos y planes de acción), en articulación con las dependencias que conforman la entidad, de acuerdo con las instrucciones del supervisor. 6. Apoyar desde la parte técnica las visitas y/o eventos que se programen desde el grupo de comunicaciones y que requiera su asistencia de acuerdo a las directrices realizadas por parte del supervisor del contrato.  7. Cumplir las demás actividades relacionadas con el objeto del contrato que sean acordadas con el supervisor</t>
  </si>
  <si>
    <t>El valor del contrato a celebrar es hasta por la suma de CIENTO TREINTA Y DOS MILLONES CIENTO DIECINUEVE MIL CIENTO TREINTA PESOS ($ 132.119.130) incluido los impuestos a que haya lugar.</t>
  </si>
  <si>
    <t>El término estrictamente indispensable para que el contratista cumpla con el objeto y obligaciones contractuales será de Once (11) meses y ocho (08) días calendario.</t>
  </si>
  <si>
    <t>MONICA VIVIANA CEBALLOS CRIOLLO</t>
  </si>
  <si>
    <t>Prestación de servicios profesionales al grupo de comunicaciones del Ministerio de Ambiente y Desarrollo Sostenible para la generación de contenidos periodísticos, piezas gráficas y audiovisuales, relacionamiento con medios de comunicación para el cumplimiento de los programas, proyectos y planes que adelanta la entidad.</t>
  </si>
  <si>
    <t>1. Apoyar la planeación y el desarrollo de campañas y estrategias de comunicación que aporten en la difusión de las temáticas, planes, proyectos y metas de la entidad. 2. Realizar el reporte semanal y mensual del comportamiento de los medios digitales del Ministerio. 3. Presentar informes de resultados en redes sociales de las campañas y/o estrategias digitales clave durante el mes. 4. Apoyar el cubrimiento de actividades y/o eventos en los que participen voceros de la Entidad o que sean de interés del Ministerio. 5. Realizar informes, comunicados, boletines de prensa y/o cualquier documento de carácter periodístico e informativo que se requiera para divulgar la gestión del Ministerio. 6. Monitorear permanentemente los canales digitales de la entidad y proponer actividades de mejora o gestión para los mismos. 7. Participar en las reuniones convocadas por la coordinación de comunicaciones. Las demás que le sean asignadas por el supervisor del contrato, que tengan relación con el objeto del contrato.</t>
  </si>
  <si>
    <t>El valor del contrato a celebrar es hasta por la suma SESENTA Y DOS MILLONES QUINIENTOS NOVENTA Y TRES MIL TRESCIENTOS TREINTA Y TRES PESOS MCTE ($62.593.333) incluidos los impuestos a que haya lugar</t>
  </si>
  <si>
    <t>El término estrictamente indispensable para que el contratista cumpla con el objeto y obligaciones contractuales será de siete (7) meses diecinueve (19) días calendario.</t>
  </si>
  <si>
    <t>VANESSA MARIA VERGARA DOMÍNGUEZ</t>
  </si>
  <si>
    <t>Prestación de servicios profesionales al grupo de comunicaciones del Ministerio de Ambiente y Desarrollo Sostenible para el diseño y la creación de piezas graficas requeridas para difundir las estrategias de comunicación externa y digital de la entidad</t>
  </si>
  <si>
    <t>1. Apoyar el desarrollo gráfico de todas las propuestas creativas de piezas y campañas informativas, que sean requeridas, bajo el marco de las estrategias del grupo de comunicaciones del Ministerio de Ambiente y Desarrollo Sostenible. 2. Realizar el acompañamiento en la conceptualización y desarrollo de las piezas de comunicación necesarias que respondan a las necesidades de los proyectos asignados. 3. Diagramar el diseño de los boletines, piezas graficas para impresión y digitales que sean requeridos por parte de las diferentes dependencias del Ministerio, generando mayor visibilidad en las campañas de comunicación que se establezca por parte del Ministerio. 4. Apoyar la recepción y distribución de la información requerida para realizar los diseños de las piezas de comunicación, según instrucciones impartidas por el supervisor del contrato. 5. Entregar los diseños en los términos y tiempos convenidos, según la información y documentación necesaria para la divulgación. 6. Asistir a las reuniones citadas por el grupo de Comunicaciones y a todas aquellas que tengan que ver con el objeto del presente contrato. 7. Las demás actividades solicitadas por el supervisor del contrato</t>
  </si>
  <si>
    <t>El valor del contrato a celebrar es hasta por la suma SETENTA Y OCHO MILLONES SEISCIENTOS SESENTA Y TRES MIL SEISCIENTOS TREINTA Y TRES PESOS ($ 78.663.633) incluidos los impuestos a que haya lugar.</t>
  </si>
  <si>
    <t>El término estrictamente indispensable para que el contratista cumpla con el objeto y obligaciones contractuales será de Once (11) meses siete (7) días calendario.</t>
  </si>
  <si>
    <t>MARIA PAULA CASTRO FERNANDEZ</t>
  </si>
  <si>
    <t>Prestación de servicios profesionales a la Oficina Asesora Jurídica como abogado brindando acompañamiento jurídico y legal en las respuestas que se otorguen al Congreso de la República respecto de los asuntos de competencia del Ministerio de ambiente y desarrollo sostenible</t>
  </si>
  <si>
    <t>1. Proyectar las respuestas a derechos de petición, conceptos de proyectos de ley y de actos legislativos que sean remitidos por el Congreso de la República y demás solicitudes efectuadas por el Congreso de la República al Ministerio de Ambiente y Desarrollo Sostenible. 2. Proyectar respuesta frente a solicitudes que deba atender la Oficina Asesora Jurídica, tales como derecho de petición de congresistas, consolidación de conceptos de proyectos de ley y de entes de control, entre otros, relacionados con el objeto contractual. 3. Prestar acompañamiento jurídico a la Oficina Asesora Jurídica respecto de las distintas Direcciones Técnicas del Ministerio, con el fin de la obtención de los diferentes insumos técnicos necesarios para la contestación a los derechos de petición y requerimientos provenientes del Congreso de la República (proposiciones-debates de control político), entre otros. 4. Efectuar seguimiento a los asuntos encomendados hasta su suscripción y verificación de radicación final. 5. Analizar, y proyectar respuestas y conceptos jurídicos, solicitados por el supervisor, en temas relacionados con el contrato. 6. Prestar acompañamiento jurídico al Despacho de la Oficina Asesora Jurídica en el desarrollo de las diferentes reuniones requeridas, de conformidad con el objeto contractual.  7. Las demás actividades asignadas por el Supervisor del Contrato y que estén relacionadas con el objeto contractual.</t>
  </si>
  <si>
    <t>El valor del contrato a celebrar de hasta TREINTA Y OCHO MILLONES DOSCIENTOS CINCUENTA MIL PESOS MCTE ($38.250.000) incluidos todos los impuestos a que haya lugar.</t>
  </si>
  <si>
    <t>El término estrictamente indispensable para que el contratista cumpla con el objeto y obligaciones contractuales será de Siete punto cinco (7,5) meses, sin que sobrepase el 31 de diciembre de 2023, previo cumplimiento de los requisitos de perfeccionamiento y ejecución.</t>
  </si>
  <si>
    <t>KARENT SOFIA LOPEZ VIVAS</t>
  </si>
  <si>
    <t>1. Proyectar las respuestas a derechos de petición, conceptos de proyectos de ley y de actos legislativos que sean remitidos por el Congreso de la República y demás solicitudes efectuadas por el Congreso de la República al Ministerio de Ambiente y Desarrollo Sostenible. 2. Proyectar respuesta frente a solicitudes que deba atender la Oficina Asesora Jurídica, tales como derecho de petición de congresistas, consolidación de conceptos de proyectos de ley y de entes de control, entre otros, relacionados con el objeto contractual. 3. Prestar acompañamiento jurídico a la Oficina Asesora Jurídica respecto de las distintas Direcciones Técnicas del Ministerio, con el fin de la obtención de los diferentes insumos técnicos necesarios para la contestación a los derechos de petición y requerimientos provenientes del Congreso de la República (proposiciones-debates de control político), entre otros. 4. Efectuar seguimiento a los asuntos encomendados hasta su suscripción y verificación de radicación final. 5. Analizar, y proyectar respuestas y conceptos jurídicos, solicitados por el supervisor, en temas relacionados con el contrato. 6. Prestar acompañamiento jurídico al Despacho de la Oficina Asesora Jurídica en el desarrollo de las diferentes reuniones requeridas, de conformidad con el objeto contractual.  7. Las demás actividades asignadas por el Supervisor del Contrato y que estén relacionadas con el objeto contractual</t>
  </si>
  <si>
    <t>Cada uno tendrá un valor del contrato a celebrar de hasta TREINTA Y OCHO MILLONES DOSCIENTOS CINCUENTA MIL PESOS MCTE ($38.250.000) incluidos todos los impuestos a que haya lugar.</t>
  </si>
  <si>
    <t>MERCY DAYANA CAMPAZ CAICEDO</t>
  </si>
  <si>
    <t>Prestación de servicios profesionales a la Oficina Asesora Jurídica como abogado brindando acompañamiento jurídico y legal en las respuestas que se otorguen al Congreso de la República respecto de los asuntos de competencia del Ministerio de ambiente y desarrollo sostenible.</t>
  </si>
  <si>
    <t>DIANA CAROLINA RODRIGUEZ ALEGRIA</t>
  </si>
  <si>
    <t>Prestación de Servicios profesionales a la Subdirección de Educación y Participación para articular acciones relacionadas con el diálogo intercultural, gestión de cumplimiento e implementación de programas y proyectos socioambientales de orden nacional e internacional dirigidos a grupos étnicos y comunidades locales.</t>
  </si>
  <si>
    <t>1. Acompañar el desarrollo de espacios de diálogo e interlocución con grupos étnicos y comunidades locales con el fin de concretar agendas de trabajo en el marco del cumplimiento de compromisos derivados del diálogo social y de medidas judiciales. 2. Realizar el seguimiento al proceso de implementación de proyectos de cooperación relacionados con participación ciudadana y el fortalecimiento de gobernanza ambiental en articulación con grupos étnicos y comunidades locales. 3. Generar y/o consolidar insumos técnicos en lo relacionado con participación ciudadana para dar reporte en el marco del cumplimiento de medidas judiciales, emisión de conceptos técnicos, proyección de informes en los temas específicos que lidere la dependencia. 4. Contribuir con insumos técnicos y generar orientaciones que fortalezcan la capacidad de la dependencia para el desarrollo de procesos participativos ambientales con diferentes grupos de interés (jóvenes, grupos étnicos, mujeres).  5. Atender y brindar insumos para dar respuesta a las peticiones y demás requerimientos relacionados con los procesos del grupo de participación y aquellos que guarden relación con el objeto del contrato 6. Las demás obligaciones que le asigne el supervisor y tengan relación con el objeto del contrato</t>
  </si>
  <si>
    <t>El valor del contrato a celebrar es hasta por la suma de CIENTO DOS MILLONES TRESCIENTOS MIL PESOS M/CT ($102.300.000) incluido los impuestos a que haya lugar</t>
  </si>
  <si>
    <t>CLAUDIA CATALINA VELASQUEZ PARRA</t>
  </si>
  <si>
    <t>Prestación de servicios profesionales a la Oficina de Negocios Verdes y Sostenibles para realizar estrategias de territorialización para la implementación del Plan Nacional de Negocios Verdes en todo el territorio nacional</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</si>
  <si>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Realizar la consolidación de alianzas estratégicas con actores del Sistema Nacional Ambiental – SINA. 3. Apoyar el seguimiento a la ejecución de convenios y/o contratos producto de la articulación interinstitucional e intersectorial con entidades del ámbito nacional, departamental o municipal y con organismos internacionales. 4. Asistir técnicamente la ideación y estructuración de proyectos estratégicos para dar cumplimiento a las competencias misionales y funcionales de la Oficina de Negocios Verdes y Sostenibles. 5. Impulsar los procesos y estrategias de territorialización para la implementación del Plan Nacional de Negocios Verdes en todo el territorio nacional. 6. Contribuir con la realización de eventos para la promoción, sensibilización y socialización de los planes, programas, proyectos o iniciativas de la Oficina de Negocios Verdes y Sostenibles. 7. Apoyar la supervisión de los contratos y convenios suscritos para el cumplimiento de la estrategia técnica y operativa de la oficina de negocios verdes, de los procesos que sean asignados por la supervisión. 8. Participar en las reuniones relacionadas con el objeto contractual para lo cual se deben allegar los soportes de la asistencia, ayudas de memoria y soporte del seguimiento a los compromisos establecidos, en caso de aplicar. 9. Las demás que determine el supervisor del contrato, relacionadas con el ejercicio de sus obligaciones y del objeto contractual</t>
  </si>
  <si>
    <t>El valor del contrato a celebrar es hasta por la suma de CIENTO CINCUENTA Y CUATRO MILLONES DE PESOS M/CTE ($154.000.000), incluido los impuestos a que haya lugar.</t>
  </si>
  <si>
    <t>El plazo del contrato será hasta por Once (11) meses, previo cumplimiento de los requisitos de perfeccionamiento y ejecución, sin que exceda el 31 de diciembre de 2023.</t>
  </si>
  <si>
    <t>Prestación de servicios profesionales a la Oficina de Negocios Verdes y Sostenibles para realizar seguimiento a las acciones de la oficina en los procesos de planeación, establecidos en el Plan Nacional de Desarrollo, Plan de Acción, Conpes, y demás instrumentos de política pública</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</si>
  <si>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Apoyar en la formulación del Plan de Acción para la consolidación de una estrategia de articulación intersectorial, para llevar a cabo las acciones de la ONVS. 3. Formular el Plan de Acción para realizar seguimiento y monitoreo de las acciones adquiridas y registradas por la ONVS en el Sistema de Gestión de Documentos Conpes –SisConpes y demás solicitados por la supervisión. 4. Realizar las acciones encaminadas para llevar a cabo el proceso de concertación de consulta previa entre las comunidades indígenas y la ONVS, para la reglamentación del artículo 3 del decreto 870 de 2017, y la consolidación del capítulo étnico del Plan Nacional de Pagos por Servicios Ambientales. 5. Identificar, revisar y consolidar la información estratégica, metas de resultado y productos de la ONVS en el Plan Nacional de Desarrollo (2022-2026), que incluya metas estratégicas de nivel presidencial (metas transformacionales), compromisos estratégicos sectoriales y regionales, y proponer niveles de estructuración relacional para estos, que faciliten el seguimiento y control de los compromisos establecidos para la oficina.  6. Realizar el monitoreo y seguimiento a las metas del sector ambiental que sean adoptadas por la ONVS, evaluando la información reportada en los sistemas informáticos establecidos para tal fin (Sinergia, entre otras). 7. Realizar procesos de formulación y seguimiento a la planeación estratégica y presupuestal de la ONVS, tanto institucional como sectorial. 8. Formular y apoyar la implementación de la estrategia metodológica para la transferencia de conocimiento de las acciones y lo procesos de la ONVS a las Autoridades Ambientales para el fortalecimiento de sus capacidades 9. Diseñar e implementar la estrategia de transferencia de conocimiento para actores ambientales del nivel departamental, para la formulación de instrumentos de política, planes, proyectos o programas, y asignación presupuestal para los Negocios Verdes y Pagos por Servicios Ambientales en los planes de desarrollo departamentales 2024 - 2028 10. Ser enlace entre la oficina de Negocios Verdes, la oficina de Planeación, y despacho de los viceministros y Ministro para adelantar los tramites y procesos que se requieran. 11. Participar en las reuniones relacionadas con el objeto contractual para lo cual se deben allegar los soportes de la asistencia, ayudas de memoria y soporte del seguimiento a los compromisos establecidos, en caso de aplicar. 12. Las demás que determine el supervisor del contrato, relacionadas con el ejercicio de sus obligaciones y del objeto contractual</t>
  </si>
  <si>
    <t>El valor del contrato a celebrar es hasta por la suma de NOVENTA Y TRES MILLONES QUINIENTOS MIL PESOS M/CTE ($93.500.000), incluido los impuestos a que haya lugar</t>
  </si>
  <si>
    <t>Prestación de servicios profesionales a la Oficina de Negocios Verdes y Sostenibles para realizar las acciones encaminadas a la transversalización del enfoque diferencial, para la generación y aplicación de políticas y estrategias interseccionales concordantes con el Plan Nacional de Negocios Verdes, Programa de pago por Servicios Ambientales, Plan Nacional de Desarrollo Colombia Potencia Mundial de la Vida 2022 – 2026 y demás políticas.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</si>
  <si>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Desarrollar instrumentos, metodologías y estrategias para el gestión e implementación del enfoque diferencial e interseccional en el Plan Nacional de Negocios Verdes y Programa de pago por Servicios Ambientales. 3. Realizar acciones de gestión de capacidades en temas de Negocios Verdes y Pago por Servicios Ambientales a poblaciones, organizaciones y comunidades étnicas y población reincorporada en el marco de la implementación del Acuerdo de Paz, como una estrategia para alcanzar la justicia social, ambiental y distributiva en los territorios.  4. Apoyar la dinamización del diálogo interseccional e intersectorial entre la ONVS y poblaciones, organizaciones y comunidades étnicas, de mujeres, LGTBI y grupos generacionales. 5. Participar en las reuniones relacionadas con el objeto contractual para lo cual se deben allegar los soportes de la asistencia, ayudas de memoria y soporte del seguimiento a los compromisos establecidos, en caso de aplicar. 6. Las demás que determine el supervisor del contrato, relacionadas con el ejercicio de sus obligaciones y del objeto contractual</t>
  </si>
  <si>
    <t>Prestación de servicios profesionales a la Oficina de Negocios Verdes y Sostenibles, para la planificación estratégica de la implementación del Programa Nacional de Pagos por Servicios Ambientales y su articulación con el Plan Nacional de Negocios Verdes.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</si>
  <si>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Generar, implementar y hacer seguimiento al Plan de acción del año 2023 para el equipo de Pagos por Servicios Ambientales de la ONVS. 3. Generar espacios de articulación con actores institucionales con el fin de dar cumplimiento a las metas y compromisos a cargo de la ONVS. 4. Realizar estrategias para la formulación de otros incentivos para la conservación en el marco de la política de Pago Por Servicios Ambientales – PSA. 5. Desarrollar estrategias para la articulación del Programa Nacional de Pagos por Servicios Ambientales y el Plan Nacional de Negocios Verdes. 6. Desarrollar estrategias para dinamizar los procesos de restauración ecológica en el marco del Programa Nacional de Pagos por Servicios Ambientales y el Plan Nacional de Negocios Verdes. 7. Desarrollar estrategias para dinamizar los procesos de turismo en el marco del Programa Nacional de Pagos por Servicios Ambientales y el Plan Nacional de Negocios Verdes. 8. Elaborar, gestionar y apoyar la supervisión de los contratos y convenios que sean asignados por la supervisión. 9. Gestionar, estructurar y acompañar proyectos de Pago por Servicios Ambientales. 10. Asistir a las reuniones relacionadas con el objeto contractual (allegar los soportes de la asistencia a la misma junto con ayudas de memoria y el soporte del seguimiento a los compromisos establecidos, en caso de aplicar.) 11. Las demás que determine el supervisor del contrato, relacionadas con el ejercicio de sus obligaciones y del objeto contractual.</t>
  </si>
  <si>
    <t>El valor del contrato a celebrar es hasta por la suma de CIENTO VENTIUN MILLONES DE PESOS M/CTE ($121.000.000), incluido los impuestos a que haya lugar.</t>
  </si>
  <si>
    <t>BIBIANA ANDREA CASAS SIERRA</t>
  </si>
  <si>
    <t>Prestación de servicios profesionales a la Oficina de Negocios Verdes y Sostenibles en la gestión pre-contractual contractual y pos contractual, que sean requeridos desde el Grupo de Análisis Económico y de la sostenibilidad.</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</si>
  <si>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Estructurar desde el componente jurídico y realizar el trámite de los respectivos procesos de contratación en sus etapas pre-contractuales, contractuales y post-contractuales, acorde con la necesidad de la Oficina de Negocios Verdes y Sostenibles y de conformidad con las instrucciones y directrices impartidas por la Coordinación del Grupo de Contratos. 3. Realizar las verificaciones y aprobaciones de las hojas de vida en el aplicativo SIGEP, de las personas naturales a contratar bajo la modalidad de prestación de servicios profesionales o de apoyo a la gestión. 4. Apoyar el trámite de liquidación de los contratos y/o convenios adelantados por la oficina de Negocios Verdes y Sostenibles, dentro de los términos legales correspondientes y en articulación con el Grupo de Contratos . 5. Realizar la conformación del expediente digital y/o físico de los documentos contractuales de acuerdo con los lineamientos impartidos por la Coordinación del Grupo de Contratos. 6. Participar en las reuniones relacionadas con el objeto contractual para lo cual se deben allegar los soportes de la asistencia, ayudas de memoria y soporte del seguimiento a los compromisos establecidos, en caso de aplicar. 7. Las demás que determine el supervisor del contrato, relacionadas con el ejercicio de sus obligaciones y del objeto contractual.</t>
  </si>
  <si>
    <t>El valor del contrato a celebrar es hasta por la suma de SESENTA Y OCHO MILLONES SETECIENTOS CINCUENTA MIL PESOS M/CTE ($68.750.000), incluido los impuestos a que haya lugar.</t>
  </si>
  <si>
    <t>MARIA ALEXANDRA PERALTA RODRIGUEZ</t>
  </si>
  <si>
    <t>Prestación de servicios profesionales al Grupo de Presupuesto, registrando y validando las operaciones presupuestales del Ministerio de Ambiente y Desarrollo Sostenible, FONAM y Regalías, mediante los aplicativos SIIF NACION II y SPGR.</t>
  </si>
  <si>
    <t>1. Realizar el trámite de las operaciones presupuestales y contractuales en los aplicativo SIIF NACION II y SPGR. 2. Realizar la depuración de los reintegros presupuestales del Ministerio de Ambiente y Desarrollo Sostenible y el FONAM en aplicativo SIIF NACION II. 3. Tramitar los registros presupuestales de los Actos Administrativos que aprueben comisiones de funcionarios y contratistas de la Entidad, en el Módulo SIIF Viáticos. 4. Proyectar los certificados de pagos y saldos del Ministerio de Ambiente y Desarrollo Sostenible, el FONAM y Regalías, que sean competencia de los Grupos de presupuesto y tesorería. 5. Gestionar los trámites presupuestales en línea con el SIPREST de todos los documentos requeridos por la Entidad. 6. Elaborar y actualizar de manera periódica la Matriz contractual - presupuestal. 7. Dar respuesta a las diferentes solicitudes de la Dependencias de manera oportuna, conforme lo disponga el jefe del Grupo. 8. Las demás obligaciones que le sean asignadas por el supervisor, que tengan relación con el objeto del contrato.</t>
  </si>
  <si>
    <t>El valor del contrato a celebrar es hasta por la suma DE CINCUENTA Y OCHO MILLONES TRESCIENTOS MIL PESOS M/CTE ($58.300.000), incluido los impuestos a que haya lugar</t>
  </si>
  <si>
    <t>El término estrictamente indispensable para que el contratista cumpla con el objeto y obligaciones contractuales será de once (11) meses, contados a partir del Cumplimiento de los requisitos de perfeccionamiento y ejecución del contrato.</t>
  </si>
  <si>
    <t>Prestación de servicios profesionales a la Dirección de Bosques, Biodiversidad y Servicios Ecosistémicos del Ministerio de Ambiente y Desarrollo Sostenible, para realizar los trámites precontractuales, contractuales y poscontractuales que se requieran en la ejecución de los contratos y convenios de la Dirección.</t>
  </si>
  <si>
    <t>1. Elaborar y revisar los trámites necesarios para la liquidación de los contratos y convenios que estén a cargo de la Dirección. 2. Generar y actualizar la base de datos del estado de las liquidaciones de los contratos y convenios de la Dirección.  3. Elaborar y dar trámite a las solicitudes de adición, prórroga, terminación anticipada, modificación y suspensión de contratos y/o convenios adelantados por la dirección de Bosques, Biodiversidad y Servicios Ecosistémicos que le sean asignadas por el supervisor del contrato. 4. Elaborar los documentos precontractuales de los contratos y convenios que se programen por la Dirección. 5. Las demás actividades que estén relacionadas con el objeto contractual y que sean asignadas por el supervisor</t>
  </si>
  <si>
    <t>El valor del contrato a celebrar es hasta por la suma de VEINTIOCHO MILLONES OCHOCIENTOS CUARENTA MIL PESOS ($28.840.000) M/CTE incluido los impuestos a que haya lugar.</t>
  </si>
  <si>
    <t>El término estrictamente indispensable para que el contratista cumpla con el objeto y obligaciones contractuales será por CUATRO (4) MESES, previo cumplimiento de los requisitos de perfeccionamiento y ejecución, sin exceder a la fecha antes señalada.</t>
  </si>
  <si>
    <t>MARIA CAROLINA USCATEGUI</t>
  </si>
  <si>
    <t>Prestar servicios profesionales al despacho del Viceministerio de Ordenamiento Ambiental del Territorio en materia de programación, ejecución y planeación financiera, así como en el seguimiento y revisión de la ejecución de recursos provenientes de proyectos de inversión relacionados con el despacho del VOAT y sus dependencias.</t>
  </si>
  <si>
    <t>1. Apoyar el seguimiento del avance y estado de la ejecución presupuestal de los recursos cuya gestión esté a cargo de las dependencias del Viceministerio de Ordenamiento Ambiental del Territorio, derivados del presupuesto general de la nación, cooperación internacional, entre otras fuentes, mediante la elaboración de matrices o presentación en ppt. 2. Apoyar la revisión y estructuración de los componentes financieros y presupuestales de los proyectos de cooperación internacional, proyectos de inversión de las dependencias del Viceministerio de Ordenamiento Ambiental del Territorio y cuerpos colegiados en los cuales participe el Viceministro de Ordenamiento Ambiental del Territorio, a través de la presentación de los respectivos comentarios y ajustes. 3. Apoyar los procesos de planeación estratégica del Despacho del Viceministerio de Ordenamiento Ambiental del Territorio desde los componentes financieros y presupuestales. 4. Apoyar la revisión financiera y de ejecución presupuestal de los contratistas bajo la supervisión del Viceministro de ordenamiento ambiental del territorio. 5. Efectuar el seguimiento de la programación, ejecución y planeación financiera a través de la información consignada en el Plan de Adquisiciones y los avances en el cumplimiento de metas y actividades del Plan Estratégico Institucional (PEI) y del Plan de Acción Institucional (PAI) de las dependencias del Despacho. 6. Participar en reuniones, proyectar y gestionar las respuestas a los PQRS que le sean asignados y elaborar las ayudas memoria en los temas relacionados con su objeto contractual.</t>
  </si>
  <si>
    <t>El valor del contrato a celebrar es hasta por la suma de CIENTO TREINTA Y DOS MILLONES QUINIENTOS CINCUENTA Y TRES MIL TRESCIENTOS TREINTA Y TRES PESOS M/CTE ($132.553.333), incluido los impuestos a que haya lugar.</t>
  </si>
  <si>
    <t>FRANCISCO JAVIER CANAL ALBÁN - GUSTAVO ADOLFO CARRIÓN BARRERO</t>
  </si>
  <si>
    <t>El término estrictamente indispensable para que el contratista cumpla con el objeto y obligaciones contractuales será de once (11) meses y siete (7) días calendario, contados desde el cumplimiento de los requisitos de ejecución.</t>
  </si>
  <si>
    <t>JESUS ALCIDES GIRALDO MURCIA</t>
  </si>
  <si>
    <t>Prestación de servicios profesionales a la Oficina de Control Interno del Ministerio de Ambiente y Desarrollo Sostenible, para evaluar la operatividad y la gestión de riesgos de los sistemas de información y plataformas tecnológicas, así como realizar actividades de evaluación y seguimiento del componente tecnológico legal, y demás asignadas en el Plan Anual de Auditorías de la vigencia 2023.</t>
  </si>
  <si>
    <t>1. Presentar el plan de trabajo del contrato a más tardar a los 15 días hábiles contados desde el inicio del contrato, bajo los mismos parámetros establecidos para el plan anual de auditorías de la Oficina de Control Interno de la vigencia 2023, así mismo, reportar las novedades que sean autorizadas por el supervisor del contrato. 2. Desarrollar las auditorías internas y los informes de Ley asignados en el Plan Anual de Auditorías de la vigencia 2023 de la Oficina de Control Interno, verificando el adecuado cumplimiento del Sistema de  Control Interno en los procesos y actividades desarrollados por las diferentes dependencias del Ministerio, que sean afines con el objeto contractual en el marco de su especialidad y experticia. 3. Desarrollar actividades de evaluación y/o seguimiento al cumplimiento normativo tecnológico de las resoluciones promovidas por Ministerio de Tecnologías de la Información y Comunicación – MinTIC el tecnológico, hacia los sistemas de información y bases de datos manejados por el Ministerio. 4. Promover actividades de evaluación y/o seguimiento al Ministerio, en el avance, implementación y sostenimiento de la Política de Gobierno Digital – PGD, el Plan Estratégico de las Tecnologías de la Información y Comunicaciones – PETI y Modelo de Gestión y Preservación de Información Digital – MGPID. 5. Realizar los seguimientos al Plan de Mejoramiento Archivístico suscrito por el Ministerio ante el Archivo General de la Nación – AGN, que deban ser generadas y/o articuladas por la Oficina de Control Interno acorde con los criterios de oportunidad y cumplimiento normativo. 6. Presentar el análisis y seguimiento a los mapas de riesgos de los procesos en la entidad, aplicado las metodologías vigentes del Departamento Administrativo de la Función Pública – DAFP y/o el Modelo de Seguridad y Privacidad de la Información del Ministerio de Tecnologías de la Información y Comunicación – MinTIC, en relación a la administración de riesgos. 7. Realizar el seguimiento a los planes de mejoramiento producto de las auditorías internas efectuadas por la Oficina de Control Interno en vigencias anteriores, acorde lo establecido en el Plan Anual de Auditorías de la vigencia 2023. 8. Presentar las respuestas de comunicaciones oficiales, derechos de petición y consultas afines con el objeto contractual, que deban ser generadas y/ o articuladas por la Oficina de Control Interno acorde con los criterios de oportunidad y cumplimiento normativo. 9. Realizar actividades dirigidas a fortalecer la cultura de autocontrol y autoevaluación del Sistema de Control Interno, bajo el marco de las herramientas y sistemas de información del Ministerio. 10. Participar en reuniones y visitas promovidas por los entes externos de control, comité instituciones e interinstitucionales, u otras entidades, bajo el alcance de los roles asignados a las Oficinas de Control Interno. 11. Desplazarse fuera de la ciudad de Bogotá D.C., con el fin de dar cumplimiento al objeto contractual, previa autorización del supervisor del contrato. 12. Las demás que le sean asignadas por el supervisor del contrato y que sean afines con el objeto contractual en el marco de su especialidad y experticia.</t>
  </si>
  <si>
    <t>El valor del contrato a celebrar es hasta por la suma de SETENTA Y SIETE MILLONES SEISCIENTOS DIECISÉIS MIL PESOS M/CTE. ($77.616.000) incluido los impuestos a que haya lugar.</t>
  </si>
  <si>
    <t>El término estrictamente indispensable para que el contratista cumpla con el objeto y obligaciones contrac</t>
  </si>
  <si>
    <t>Prestación de servicios profesionales a la Oficina de Control Interno del Ministerio de Ambiente y Desarrollo Sostenible, para validar la operatividad del Modelo Estándar de Control Interno - MECI y el Modelo Integrado de Planeación y Gestión - MIPG, así como gestionar las acciones dadas en el seno de los comités institucionales de coordinación de control interno y sectorial de audit</t>
  </si>
  <si>
    <t>1. Presentar el plan de trabajo del contrato a más tardar a los 15 días hábiles contados desde el inicio del contrato, bajo los mismos parámetros establecidos para el plan anual de auditorías de la Oficina de Control Interno de la vigencia 2023, así mismo, reportar las novedades que sean autorizadas por el supervisor del contrato. 2. Desarrollar las auditorías internas y los informes de Ley asignados en el plan anual de auditorías de la vigencia 2023 de la Oficina de Control Interno, verificando el adecuado cumplimiento del Sistema de Control Interno en los procesos y actividades desarrollados por las diferentes dependencias del Ministerio, que sean afines con el objeto contractual en el marco de su especialidad y experticia. 3. Desarrollar actividades de evaluación, seguimiento y enlace ante la Oficina Asesora de Planeación, bajo el alcance de la Oficina de Control Interno en relación a las temáticas asociadas con el proceso de evaluación independiente y la Ley de Transparencia y Acceso a la Información, afines con los Modelo Integrado de Planeación y Gestión – MIPG, Modelo Estándar de Control Interno – MECI y el Sistema Integrado de Gestión del Ministerio – MADSIG. 4. Coadyuvar a la secretaria de los Comités Institucionales de Coordinación de Control Interno y Sectoriales de Auditoría Interna del Sector Ambiente, en generar las convocatorias, agendas de trabajo y relatoría de las actas e informes ejecutivos, así como demás aspectos logísticos requeridos para su realización. 5. Efectuar la actualización y sostenimiento de los procedimientos del proceso de evaluación independiente bajo los parámetros del Modelo Integrado de Planeación y Gestión – MIPG y el Modelo Estándar de Control Interno – MECI bajo los alcances legales de las Unidades de Control Interno. 6. Desarrollar el análisis y seguimiento a los mapas de riesgos de los procesos de la entidad, aplicado la metodología vigente del Departamento Administrativo de la Función Pública – DAFP, en relación a la administración de riesgos. 7. Realizar el seguimiento a los planes de mejoramiento producto de las auditorías internas efectuadas por la Oficina de Control Interno en vigencias anteriores, acorde lo establecido en el Plan Anual de Auditorías de la vigencia 2023. 8. Proyectar las respuestas de comunicaciones oficiales, derechos de petición y consultas afines con el objeto contractual, que deban ser generadas y/ o articuladas por la Oficina de Control Interno acorde con los criterios de oportunidad y cumplimiento normativo. 9. Realizar actividades dirigidas a fortalecer la cultura de autocontrol y autoevaluación del Sistema de Control Interno, bajo el marco de las herramientas y sistemas de información del Ministerio. 10. Participar en reuniones y visitas promovidas por los entes externos de control, comité instituciones e interinstitucionales, u otras entidades, bajo el alcance de los roles asignados a las Oficinas de Control Interno. 11. Desplazarse fuera de la ciudad de Bogotá D.C., con el fin de dar cumplimiento al objeto contractual, previa autorización del supervisor del contrato. 12. Las demás que le sean asignadas por el supervisor del contrato y que sean afines con el objeto contractual en el marco de su especialidad y experticia.</t>
  </si>
  <si>
    <t>El valor del contrato a celebrar es hasta por la suma de OCHENTA Y CINCO MILLONES OCHOCIENTOS MIL PESOS M/CTE. ($85.800.000) incluido los impuestos a que haya lugar.</t>
  </si>
  <si>
    <t>El término estrictamente indispensable para que el contratista cumpla con el objeto y obligaciones contractuales será por once (11) meses sin exceder el 31 de diciembre de 2023</t>
  </si>
  <si>
    <t>NOELY LIZETH DAVILA MOLINA</t>
  </si>
  <si>
    <t>Prestación de servicios profesionales a la Oficina de Control Interno del Ministerio de Ambiente y Desarrollo Sostenible, para verificar la operatividad y gestión de riesgos del Control Interno Contable a partir las actividades de evaluación y seguimiento y demás asignadas en el Plan Anual de Auditorías de la vigencia 2023</t>
  </si>
  <si>
    <t>1. Presentar el plan de trabajo del contrato a más tardar a los 15 días hábiles contados desde el inicio del contrato, bajo los mismos parámetros establecidos para el plan anual de auditorías de la Oficina de Control Interno de la vigencia 2023, así mismo, reportar las novedades que sean autorizadas por el supervisor del contrato. 2. Desarrollar las auditorías internas asignadas en el Plan Anual de Auditorías de la vigencia 2023 de la Oficina de Control Interno, verificando el cumplimiento normativo del Control Interno Contable del Ministerio y FONAM. 3. Desarrollar las auditorías internas y los informes de Ley asignados en el Plan Anual de Auditorías de la vigencia 2023 de la Oficina de Control Interno, verificando el adecuado cumplimiento del Sistema de Control Interno en los procesos y actividades desarrollados por las diferentes dependencias del Ministerio. 4. Realizar el seguimiento a los planes de mejoramiento producto de las auditorías internas efectuadas por la Oficina de Control Interno en vigencias anteriores, acorde lo establecido en el Plan Anual de Auditorías. 5. Realizar en el análisis y seguimiento a los mapas de riesgos de la entidad, aplicado la metodología vigente del Departamento Administrativo de la Función Pública – DAFP, en relación a la administración de riesgos. 6. Adelantar las actividades tendientes para apoyar el rol de enlace de la Oficina de Control Interno en la interlocución y reparto de los requerimientos y solicitudes provenientes de procesos auditores externos con temática a naturaleza financiera. 7. Presentar el análisis y seguimiento a los mapas de riesgos de los procesos en la entidad, aplicado las metodologías vigentes del Departamento Administrativo de la Función Pública – DAFP, en relación a la administración de riesgos. 8. Proyectar las respuestas de comunicaciones oficiales, derechos de petición y consultas afines con el objeto contractual, que deban ser generadas y/ o articuladas por la Oficina de Control Interno acorde con los criterios de oportunidad y cumplimiento normativo. 9. Realizar actividades dirigidas a fortalecer la cultura de autocontrol y autoevaluación del Sistema de Control Interno, bajo el marco de las herramientas y sistemas de información del Ministerio. 10. Participar en reuniones y visitas promovidas por los entes externos de control, comité instituciones e interinstitucionales, u otras entidades, bajo el alcance de los roles asignados a las Oficinas de Control Interno. 11. Desplazarse fuera de la ciudad de Bogotá D.C., con el fin de dar cumplimiento al objeto contractual, previa autorización del supervisor del contrato. 12. Las demás que le sean asignadas por el supervisor del contrato y que sean afines con el objeto contractual en el marco de su especialidad y experticia.</t>
  </si>
  <si>
    <t>El valor del contrato a celebrar es hasta por la suma de SETENTA Y OCHO MILLONES TRESCIENTOS SETENTA Y CINCO MIL PESOS M/CTE. ($78.375.000) incluido los impuestos a que haya lugar.</t>
  </si>
  <si>
    <t>El término estrictamente indispensable para que el contratista cumpla con el objeto y obligaciones contractuales será por once (11) meses sin exceder el 31 de diciembre de 2023.</t>
  </si>
  <si>
    <t>Prestación de servicios profesionales a la Oficina de Asuntos Internacionales del Ministerio
de Ambiente y Desarrollo Sostenible para apoyar la gestión, seguimiento a proyectos e
interlocución con el Fondo para el Medio Ambiente Mundial – GEF por sus siglas en inglés.</t>
  </si>
  <si>
    <t>1. Apoyar la formulación y ejecución de los proyectos GEF y realizar apoyos documentales para la
participación de la Oficina de Asuntos Internacionales y el Ministerio de Ambiente y Desarrollo
Sostenible, según la solicitud del supervisor del contrato.
2. Apoyar la participación de la Oficina de Asuntos Internacionales en los Comités Directivos, Técnicos,
misiones de seguimiento, evaluaciones de medio término y finales de los proyectos del GEF.
3. Apoyar la participación de la Oficina de Asuntos Internacionales en las reuniones del Consejo y otros
espacios de decisión y/o capacitación del GEF.
4. Asistir a las reuniones relevantes al cumplimiento de las obligaciones del contrato.
5. Las demás que le asigne el supervisor del contrato y que tengan relación directa con el objeto
contractual.</t>
  </si>
  <si>
    <t>El valor del contrato a celebrar es hasta por la suma de NOVENTA Y CUATRO MILLONES
SEISIENTOS VEINTIDOS MIL DOSCIENTOS PESOS M/CTE ($94.622.200), incluido los
impuestos a que haya lugar.</t>
  </si>
  <si>
    <t>El término estrictamente indispensable para que el contratista cumpla con el objeto y
obligaciones contractuales será de once (11) meses y cuatro (4) días calendario, a partir
del cumplimiento de los requisitos de perfeccionamiento y ejecución.</t>
  </si>
  <si>
    <t>LUIS EDUARDO QUINTERO GONZALEZ</t>
  </si>
  <si>
    <t>Prestación de servicios profesionales a la Oficina de Asuntos Internacionales del Ministerio
de Ambiente y Desarrollo Sostenible, para apoyar la gestión y el seguimiento al portafolio
de proyectos, programas o iniciativas en el marco de la relación bilateral con el Reino Unido
(o United Kingdom o UK) y la Alianza para el Crecimiento Sostenible suscrita con Colombia.</t>
  </si>
  <si>
    <t>1. Facilitar los canales de cooperación internacional con el Reino Unido (o United Kingdom o UK) y la
Alianza para el Crecimiento Sostenible suscrita con Colombia, por medio de la búsqueda y
agendamiento de espacios de relacionamiento entre las partes.
2. Apoyar a la Oficina de Asuntos Internacionales en la preparación de documentos e insumos, para las
reuniones bilaterales con el Reino Unido (o United Kingdom o UK) y la Alianza para el Crecimiento
Sostenible suscrita con Colombia.
3. Realizar el seguimiento al portafolio de proyectos, programas o iniciativas en el marco de la relación
bilateral con el Reino Unido (o United Kingdom o UK) y la Alianza para el Crecimiento Sostenible suscrita
con Colombia.
4. Facilitar la articulación al interior del MinAmbiente y con el Reino Unido (o United Kingdom o UK), de la
Alianza para el Crecimiento Sostenible.
5. Gestionar con el Reino Unido (o United Kingdom o UK) y la Alianza para el Crecimiento Sostenible
suscrita con Colombia, nuevas oportunidades de financiamiento y apoyo técnico en los temas
priorizados en materia ambiental.
6. Participar en las instancias internacionales y nacionales que den lugar con el Reino Unido (o United
Kingdom o UK) y la Alianza para el Crecimiento Sostenible suscrita con Colombia, que faciliten el
fortalecimiento de las relaciones bilaterales en materia ambiental.
7. Las demás que le asigne el supervisor del contrato y que tengan relación directa con el objeto
contractual.</t>
  </si>
  <si>
    <t>El valor del contrato a celebrar es hasta por la suma de CIENTO TREINTA Y NUEVE
MILLONES, NOVECIENTOS NOVENTA Y SIETE MIL PESOS M/CTE ($139.997.000),
incluido los impuestos a que haya lugar.</t>
  </si>
  <si>
    <t>El término estrictamente indispensable para que el contratista cumpla con el objeto y
obligaciones contractuales será de once (11) meses contados a partir del cumplimiento de
los requisitos de ejecución previo perfeccionamiento del contrato.</t>
  </si>
  <si>
    <t>PAOLA ANDREA CONTRERAS VELASQUEZ</t>
  </si>
  <si>
    <t>Prestar los servicios profesionales a la Unidad Coordinadora Para el Gobierno Abierto y Servicio al Ciudadano - UCGA del Ministerio de Ambiente y Desarrollo Sostenible, para la revisión, impulso y desarrollo de la gestión contractual de la Unidad, así como la proyección de respuestas a peticiones de competencia de la UCGA y la gestión jurídica en temas de su competencia.</t>
  </si>
  <si>
    <t>1. Apoyar en las actividades precontractuales, contractuales y poscontractuales asociadas a los procesos de contratación y/o convenios que se requieran por parte de la Unidad Coordinadora para el Gobierno Abierto y Servicio al Ciudadano hacia el área de contratos de la Entidad.
2. Realizar el análisis y gestión de las peticiones de competencia de la Unidad Coordinadora para el Gobierno abierto, garantizando el cumplimiento de los términos de respuesta fijados por la Ley.
3. Proyectar oficios de traslados por competencia de las peticiones radicadas en el Ministerio que no son de su competencia, garantizando la notificación de traslados a los peticionarios.
4. Realizar la gestión de las peticiones que involucran temas de competencia de más de una dependencia del Ministerio, con el fin de solicitar los insumos, consolidar y proyectar a los peticionarios la respuesta dentro de los términos de respuesta fijados por la Ley.
5. Elaborar reportes mensuales sobre el estado y el volumen de las PQRSD, trámites y solicitudes de información que se radiquen en el Ministerio.
6. Asistir a la Unidad Coordinadora para el Gobierno Abierto y Servicio al Ciudadano en la definición de lineamientos y generación de actos administrativos asociados a los temas de competencia.
7. Las demás que le asigne el supervisor del contrato y que tengan relación directa con el objeto contractual.</t>
  </si>
  <si>
    <t>El valor del contrato a celebrar es hasta por la suma de VEINTIÚN MILLONES DOSCIENTOS MIL PESOS M/CTE ($21.200.000) incluido los impuestos a que haya lugar.</t>
  </si>
  <si>
    <t>El término estrictamente indispensable para que el contratista cumpla con el objeto y obligaciones contractuales será de cuatro (04) meses, contados a partir del cumplimiento de los requisitos de ejecución previo perfeccionamiento del contrato.</t>
  </si>
  <si>
    <t>HENRY DAVID RODRIGUEZ HIGUERA</t>
  </si>
  <si>
    <t>Viceministro de Ordenamiento Ambiental del Territorio</t>
  </si>
  <si>
    <t>Prestar servicios profesionales al despacho del Viceministro de Ordenamiento Ambiental del Territorio para la articulación intra e interinstitucional de la agenda del viceministerio y el seguimiento a temas estratégicos y compromisos derivados de las funciones propias del Viceministro y sus dependencias.</t>
  </si>
  <si>
    <t>1. Facilitar la articulación intra e interinstitucional requerida para la gestión de los temas estratégicos del viceministerio, así como el redireccionamiento y atención oportuna de las solicitudes al viceministro en materia de gestión del cambio climático y gestión del riesgo, ordenamiento ambiental del territorio y educación y participación ambiental.
2. Apoyar las acciones logísticas y de articulación requeridas por el viceministro de ordenamiento ambiental del territorio en el desarrollo de su agenda para su participación efectiva en espacios como reuniones con externos, paneles, foros, conversatorios, visitas a territorio, entre otros.
3. Apoyar el seguimiento a los compromisos derivados de los espacios, actividades e iniciativas definidas por el viceministro de ordenamiento ambiental del territorio en relación con la agenda de la Ministra de Ambiente y Desarrollo Sostenible.
4. Actuar como enlace entre el Despacho del Viceministro de Ordenamiento Ambiental del Territorio, el Despacho de la Ministra y las demás dependencias del Ministerio, apoyando en la solicitud y consolidación de insumos, garantizando la atención oportuna de las solicitudes que se efectúen.
5. Generar y apoyar la elaboración de documentos técnicos requeridos por el viceministro de ordenamiento ambiental del territorio con relación con las temáticas de cambio climático, ordenamiento alrededor del agua, educación y participación y demás relacionadas con el objeto del contrato.
6. Participar en reuniones, proyectar y gestionar las respuestas a los PQRS que le sean asignados y elaborar las ayudas memoria en los temas relacionados con su objeto contractual.</t>
  </si>
  <si>
    <t>El valor del contrato a celebrar es hasta por la suma de OCHENTA Y SIETE MILLONES CINCUENTA Y OCHO MIL TRESCIENTOS TREINTA Y TRES PESOS MCTE ($87.058.333), incluido los impuestos a que haya lugar.</t>
  </si>
  <si>
    <t>FRANCISCO JAVIER CANAL ALBÁN - Guillermo Prieto Palacios</t>
  </si>
  <si>
    <t>Viceministro de Ordenamiento Ambiental del Territorio - Coordinador del Grupo de Adaptación al Cambio Climático</t>
  </si>
  <si>
    <t>Viceministro de Ordenamiento Ambiental del Territorio - Direccion de Cambio Climatico</t>
  </si>
  <si>
    <t xml:space="preserve">STEPHANIA RAMIREZ LEON </t>
  </si>
  <si>
    <t>Viceministro de Ordenamiento Ambiental del Territorio -  Cambio climatico y gestion del riesgo</t>
  </si>
  <si>
    <t>Prestar servicios profesionales al Despacho del Viceministerio de Ordenamiento Ambiental del Territorio para tramitar y consolidar la agenda legislativa, requerimientos de los entes de control, cooperación internacional y la gestión documental a través del sistema ARCA.</t>
  </si>
  <si>
    <t>1. Elaborar y presentar dentro de los primeros 15 días calendario de ejecución del contrato un plan de trabajo que incluya un cronograma de actividades donde se detalle la forma en la que se ejecutarán cada una de las obligaciones contractuales.
2. Apoyar el seguimiento y consolidación de respuestas, así como la preparación de informes sobre las solicitudes que envíen los Congresistas relacionadas con Derechos de Petición, Proyectos de Ley, Controles políticos y Audiencias Públicas, en el marco de las competencias del Viceministerio de Ordenamiento Ambiental del Territorio, y servir como enlace para estos temas con la Oficina Asesora Jurídica.
3. Servir como enlace con la Oficina de Control Interno -OCI del Ministerio de Ambiente y Desarrollo Sostenible para apoyar la articulación del viceministerio y sus dependencias con la OCI, y gestionar oportunamente los requerimientos de los entes de control.
4. Articular con la oficina de Asuntos Internacionales del Ministerio de Ambiente y Desarrollo Sostenible la actualización de las herramientas establecidas para la presentación de la información de los proyectos de cooperación internacional que se encuentren en la Dirección de Cambio Climático y Gestión del Riesgo, así como la producción de los documentos e insumos técnicos asociados a las prioridades y objetivos concernientes a la cooperación internacional que sean solicitados por el Viceministro de Ordenamiento Ambiental del Territorio.
5. Apoyar la gestión documental del viceministerio de ordenamiento ambiental del territorio a través de ARCA.
6. Participar en reuniones, proyectar y gestionar la respuesta a los PQRS que le sean asignados y elaborar las ayudas memoria en los temas relacionados con su objeto contractual.</t>
  </si>
  <si>
    <t>El valor del contrato a celebrar es hasta por la suma de SETENTA MILLONES DOSCIENTOS OCHO MIL TRESCIENTOS TREINTA Y TRES PESOS MCTE ($70.208.333), incluido los impuestos a que haya lugar.</t>
  </si>
  <si>
    <t>PAOLA ANDREA DELGADO ANGEL</t>
  </si>
  <si>
    <t>GOBIERNO Y RELACIONES
INTERNACIONALES</t>
  </si>
  <si>
    <t>Viceministro de Ordenamiento Ambiental del Territorio -  Ordenamiento Ambiental Territorial y Sistema Nacional Ambiental</t>
  </si>
  <si>
    <t>Prestación de servicios profesionales al despacho del Viceministerio de Ordenamiento Ambiental del Territorio para producir documentos técnicos relacionados con la misionalidad de la entidad en materia de ordenamiento ambiental territorial, lucha contra el cambio climático y participación ciudadana en los asuntos ambientales.</t>
  </si>
  <si>
    <t>1. Elaborar y presentar dentro de los primeros 15 días calendario de ejecución del contrato un plan de trabajo que incluya un cronograma de actividades donde se detalle la forma en la que se ejecutarán cada una de las obligaciones contractuales.
2. Revisar y consolidar documentos técnicos que sean solicitados por el despacho del Viceministerio de Ordenamiento Ambiental del Territorio que se requieran para presentaciones y socializaciones de carácter público relacionadas con temas como ordenamiento ambiental territorial, lucha contra el cambio climático, finanzas del clima y la participación ciudadana en los asuntos ambientales.
3. Elaborar salidas gráficas de ayudas de memoria, resúmenes técnicos y procesos de investigación y análisis cuantitativo y cualitativo con la información requerida para las intervenciones técnicas del Viceministro de Ordenamiento Ambiental del Territorio.
4. Preparar reportes y/o informes técnicos sobre artículos de investigación, documentos y noticias relevantes sobre desarrollo sostenible, ordenamiento ambiental territorial, lucha contra el cambio climático y la participación ciudadana en los asuntos ambientales y finanzas del clima para apoyar las diferentes actividades a cargo del Viceministro de Ordenamiento Ambiental del Territorio y sus dependencias.
5. Participar en reuniones, proyectar y gestionar las respuestas a los PQRS que le sean asignados y elaborar las ayudas memoria en los temas relacionados con su objeto contractual.</t>
  </si>
  <si>
    <t>El valor del contrato a celebrar es hasta por la suma de CIENTO UN MILLONES OCHOCIENTOS DIECIOCHO MIL NOVECIENTOS TREINTA Y TRES PESOS MCTE ($101.818.933), incluido los impuestos a que haya lugar.</t>
  </si>
  <si>
    <t>FRANCISCO JAVIER CANAL ALBÁN - Gustavo adolfo carrion barrero</t>
  </si>
  <si>
    <t>Vicemeinistro de ordenamiento ambiental del territorio - Director General de Ordenamiento Ambiental, Territorial y coordinación del Sistema Nacional Ambiental -SINA</t>
  </si>
  <si>
    <t>Prestación de servicios profesionales a la Dirección de Bosques, Biodiversidad y Servicios Ecosistémicos del Ministerio de Ambiente y Desarrollo Sostenible, para la atención de las solicitudes dentro de procesos judiciales, requerimientos jurídicos, entes de control y control interno</t>
  </si>
  <si>
    <t>1. Proyectar las respuestas de orden jurídico a los requerimientos judiciales y/o administrativos, dentro de los términos legales de conformidad a lo establecido en la normatividad vigente, que son competencia de la Dirección.
2. Proyectar las respuestas a las PQRS relacionadas con el objeto y las obligaciones específicas dentro de los términos establecidos y en el mes asignado, adjuntando el soporte del Sistema de Gestión Documental que evidencia el estado de las asignaciones.
3. Elaborar la proyección de respuestas desde el componente jurídico a los requerimientos de entes de control, tutelas y demás acciones constitucionales, dentro de los términos legales de conformidad a lo establecido en la normatividad vigente.
4. Atender y responder dentro de los términos legales las solicitudes de Juzgados, dentro de los que comúnmente requieren: los procesos de Restitución y Formalización de Tierras, procesos de Pertenencia y Proceso de Saneamiento de la Falsa Tradición.
5. Realizar el seguimiento de los compromisos adquiridos con la oficina de control interno, que permitan reportar las acciones de mejoramiento suscritas ante la Contraloría General de la República - CGR y las actividades correspondientes a los planes de mejoramiento suscritos por la DBBSE.
6. Proporcionar la información requerida por la Oficina Asesora Jurídica para dar respuesta a los requerimientos y/o peticiones realizadas por el Congreso de la República según la agenda legislativa que tienen que ver con las funciones de la Dirección.
7. Gestionar la información necesaria para dar respuesta a los requerimientos y/o peticiones realizadas por los entes de control y que tienen que ver con las funciones de la Dirección.
8. Las demás actividades asignadas por el supervisor que se relacionen con el objeto y las obligaciones contractuales.</t>
  </si>
  <si>
    <t>El valor del contrato a celebrar es hasta por la suma de VEINTE MILLONES CUATROCIENTOS SESENTA Y OCHO MIL CIENTO SESENTA PESOS ($20.468.160) M/CTE incluido los impuestos a que haya lugar.</t>
  </si>
  <si>
    <t>Dirección de Bosques, Biodiversidad y Servicios Ecosistémicos</t>
  </si>
  <si>
    <t>El término estrictamente indispensable para que el contratista cumpla con el objeto y obligaciones contractuales será de CUATRO (4) MESES previo cumplimiento de los requisitos de perfeccionamiento y ejecución.</t>
  </si>
  <si>
    <t>“Prestar los servicios de apoyo al Grupo de Servicios Administrativos de la Subdirección Administrativa y Financiera del Ministerio de Ambiente y Desarrollo Sostenible, como conductor de vehículo oficial en el servicio de transporte para los desplazamientos diarios de los directivos y demás funcionarios que hacen parte de la planta de personal de la Entidad.”</t>
  </si>
  <si>
    <t>1. Cumplir con las normas establecidas en el código nacional de tránsito vigente, manteniendo libre de cualquier sanción o multa a la entidad con ocasión del desarrollo del objeto contractual.
2. Prestar el servicio de conducción en los recorridos diarios de los directivos del Ministerio, así como las solicitudes de transporte que le sean asignadas para el desplazamiento de los funcionarios de la Entidad dentro y fuera de la ciudad, de conformidad con la asignación prevista por el supervisor, dando uso única
y exclusivamente para traslados y trámites oficiales del Ministerio, por lo que el contratista no podrá, en ninguna circunstancia dar un uso diferente al vehículo asignado.
3. Atender la programación que asigne el supervisor del contrato, para realizar los traslados de bienes o documentos que se requieran para el normal desarrollo de las actividades del Ministerio y apoyar las actividades logísticas y administrativas que sean necesarias para realizar el mantenimiento preventivo y/o correctivo sobre los vehículos asignados, realizando el seguimiento en el taller contratado por el Ministerio.
4. Mantener una excelente presentación personal durante el cumplimiento del servicio, guardar normas de comportamiento, prestando el servicio dentro de los parámetros de respeto, servicio, disposición y confidencialidad a la información que tenga acceso y mantener aseado el vehículo asignado, ejecutando y solicitando, según el caso, las actividades de limpieza y mantenimiento necesarias.
5. Revisar de manera permanente los niveles de líquidos y el estado mecánico del vehículo asignado e informar por escrito al supervisor sobre reparaciones que se deben realizar e informar al supervisor del contrato de inmediato cualquier novedad que se llegare a presentar con el vehículo asignado y en caso de siniestro, elaborar un informe que dé cuenta de los hechos, el cual deberá presentar al día siguiente de su ocurrencia, junto con los soportes a que haya lugar.
6. Custodiar el vehículo, la documentación, herramienta y accesorios que le sean entregados, respondiendo por el cuidado, correcta conservación y preservación de estos.
7. Presentar junto con la cuenta de cobro el reporte de comparendos sobre los vehículos conducidos, expedido por la autoridad competente. En Caso de tener comparendos vigentes deberá efectuar el pago o impugnarlo en los términos de Ley y mantener informado al supervisor, sobre la vigencia de la documentación del vehículo asignado y presentar informe mensual con los recorridos realizados, de acuerdo con las instrucciones impartidas por el supervisor del contrato.
8. Participar en las capacitaciones y actividades programadas para el cumplimiento del Plan Estratégico de Seguridad Vial del Ministerio.
9. Las demás obligaciones que le sean asignadas por el supervisor del contrato y que tengan relación directa con el objeto contractual.</t>
  </si>
  <si>
    <t>El valor del contrato a celebrar es hasta por la suma de DOCE MILLONES TREINTA Y DOS MIL PESOS M/cte ($12.032.000) incluido los impuestos a que haya lugar.</t>
  </si>
  <si>
    <t>El término estrictamente indispensable para que el contratista cumpla con el objeto y obligaciones contractuales será de cuatro (4) meses contados a partir del perfeccionamiento del contrato.</t>
  </si>
  <si>
    <t>Hernan Daniel Saenz Socha</t>
  </si>
  <si>
    <t>1. Cumplir con las normas establecidas en el código nacional de tránsito vigente, manteniendo libre de cualquier sanción o multa a la entidad con ocasión del desarrollo del objeto contractual.
2. Prestar el servicio de conducción en los recorridos diarios de los directivos del Ministerio, así como las solicitudes de transporte que le sean asignadas para el desplazamiento de los funcionarios de la Entidad dentro y fuera de la ciudad, de conformidad con la asignación prevista por el supervisor, dando uso única y exclusivamente para traslados y trámites oficiales del Ministerio, por lo que el contratista no podrá, en ninguna circunstancia dar un uso diferente al vehículo asignado.
3. Atender la programación que asigne el supervisor del contrato, para realizar los traslados de bienes o documentos que se requieran para el normal desarrollo de las actividades del Ministerio y apoyar las actividades logísticas y administrativas que sean necesarias para realizar el mantenimiento preventivo y/o correctivo sobre los vehículos asignados, realizando el seguimiento en el taller contratado por el Ministerio.
4. Mantener una excelente presentación personal durante el cumplimiento del servicio, guardar normas de comportamiento, prestando el servicio dentro de los parámetros de respeto, servicio, disposición y confidencialidad a la información que tenga acceso y mantener aseado el vehículo asignado, ejecutando y solicitando, según el caso, las actividades de limpieza y mantenimiento necesarias.
5. Revisar de manera permanente los niveles de líquidos y el estado mecánico del vehículo asignado e informar por escrito al supervisor sobre reparaciones que se deben realizar e informar al supervisor del contrato de inmediato cualquier novedad que se llegare a presentar con el vehículo asignado y en caso de siniestro, elaborar un informe que dé cuenta de los hechos, el cual deberá presentar al día siguiente de su ocurrencia, junto con los soportes a que haya lugar.
6. Custodiar el vehículo, la documentación, herramienta y accesorios que le sean entregados, respondiendo por el cuidado, correcta conservación y preservación de estos.
7. Presentar junto con la cuenta de cobro el reporte de comparendos sobre los vehículos conducidos, expedido por la autoridad competente. En Caso de tener comparendos vigentes deberá efectuar el pago o impugnarlo en los términos de Ley y mantener informado al supervisor, sobre la vigencia de la documentación del vehículo asignado y presentar informe mensual con los recorridos realizados, de acuerdo con las instrucciones impartidas por el supervisor del contrato.
8. Participar en las capacitaciones y actividades programadas para el cumplimiento del Plan Estratégico de Seguridad Vial del Ministerio.
9. Las demás obligaciones que le sean asignadas por el supervisor del contrato y que tengan relación directa con el objeto contractual.</t>
  </si>
  <si>
    <t>Grupo de servicios administrativos</t>
  </si>
  <si>
    <t>Prestar los servicios de apoyo al Grupo de Servicios Administrativos de la Subdirección Administrativa y Financiera del Ministerio de Ambiente y Desarrollo Sostenible, como conductor de vehículo oficial en el servicio de transporte para los desplazamientos diarios de los directivos y demás funcionarios que hacen parte de la planta de personal de la Entidad.”</t>
  </si>
  <si>
    <t>1. Cumplir con las normas establecidas en el código nacional de tránsito vigente, manteniendo libre de cualquier sanción o multa a la entidad con ocasión del desarrollo del objeto contractual. 2. Prestar el servicio de conducción en los recorridos diarios de los directivos del Ministerio, así como las solicitudes de transporte que le sean asignadas para el desplazamiento de los funcionarios de la Entidad dentro y fuera de la ciudad, de conformidad con la asignación prevista por el supervisor, dando uso única y exclusivamente para traslados y trámites oficiales del Ministerio, por lo que el contratista no podrá, en
ninguna circunstancia dar un uso diferente al vehículo asignado.
3. Atender la programación que asigne el supervisor del contrato, para realizar los traslados de bienes o
documentos que se requieran para el normal desarrollo de las actividades del Ministerio y apoyar las
actividades logísticas y administrativas que sean necesarias para realizar el mantenimiento preventivo y/o
correctivo sobre los vehículos asignados, realizando el seguimiento en el taller contratado por el
Ministerio.
4. Mantener una excelente presentación personal durante el cumplimiento del servicio, guardar normas de
comportamiento, prestando el servicio dentro de los parámetros de respeto, servicio, disposición y
confidencialidad a la información que tenga acceso y mantener aseado el vehículo asignado, ejecutando
y solicitando, según el caso, las actividades de limpieza y mantenimiento necesarias.
5. Revisar de manera permanente los niveles de líquidos y el estado mecánico del vehículo asignado e
informar por escrito al supervisor sobre reparaciones que se deben realizar e informar al supervisor del
contrato de inmediato cualquier novedad que se llegare a presentar con el vehículo asignado y en caso
de siniestro, elaborar un informe que dé cuenta de los hechos, el cual deberá presentar al día siguiente
de su ocurrencia, junto con los soportes a que haya lugar.
6. Custodiar el vehículo, la documentación, herramienta y accesorios que le sean entregados, respondiendo
por el cuidado, correcta conservación y preservación de estos.
7. Presentar junto con la cuenta de cobro el reporte de comparendos sobre los vehículos conducidos,
expedido por la autoridad competente. En Caso de tener comparendos vigentes deberá efectuar el pago
o impugnarlo en los términos de Ley y mantener informado al supervisor, sobre la vigencia de la
documentación del vehículo asignado y presentar informe mensual con los recorridos realizados, de
acuerdo con las instrucciones impartidas por el supervisor del contrato.
8. Participar en las capacitaciones y actividades programadas para el cumplimiento del Plan Estratégico de
Seguridad Vial del Ministerio.
9. Las demás obligaciones que le sean asignadas por el supervisor del contrato y que tengan relación directa
con el objeto contractual.</t>
  </si>
  <si>
    <t>El valor del contrato a celebrar es hasta por la suma de DOCE MILLONES TREINTA Y DOS MIL PESOS M/cte ($12.032.000) incluido los impuestos a que haya lugar</t>
  </si>
  <si>
    <t>Coordinadora Grupo de servicios administrativos</t>
  </si>
  <si>
    <t>El término estrictamente indispensable para que el contratista cumpla con el objeto y obligaciones contractuales será de cuatro (4) meses contados a partir del perfeccionamiento del contrato</t>
  </si>
  <si>
    <t>Prestar los servicios de apoyo al Grupo de Servicios Administrativos de la Subdirección Administrativa y Financiera del Ministerio de Ambiente y Desarrollo Sostenible, como conductor de vehículo oficial en el servicio de transporte para los desplazamientos diarios de los directivos y demás funcionarios que hacen parte de la planta de personal de la Entidad</t>
  </si>
  <si>
    <t>CARLOS ARTURO SAENZ SOCHA</t>
  </si>
  <si>
    <t>ANDRES MENDOZA</t>
  </si>
  <si>
    <t>1. Cumplir con las normas establecidas en el código nacional de tránsito vigente, manteniendo libre de cualquier sanción o multa a la entidad con ocasión del desarrollo del objeto contractual. 2. Prestar el servicio de conducción en los recorridos diarios de los directivos del Ministerio, así como las solicitudes de transporte que le sean asignadas para el desplazamiento de los funcionarios de la Entidad dentro y fuera de la ciudad, de conformidad con la asignación prevista por el supervisor, dando uso única  y exclusivamente para traslados y trámites oficiales del Ministerio, por lo que el contratista no podrá, en
ninguna circunstancia dar un uso diferente al vehículo asignado.
3. Atender la programación que asigne el supervisor del contrato, para realizar los traslados de bienes o
documentos que se requieran para el normal desarrollo de las actividades del Ministerio y apoyar las
actividades logísticas y administrativas que sean necesarias para realizar el mantenimiento preventivo y/o
correctivo sobre los vehículos asignados, realizando el seguimiento en el taller contratado por el
Ministerio.
4. Mantener una excelente presentación personal durante el cumplimiento del servicio, guardar normas de
comportamiento, prestando el servicio dentro de los parámetros de respeto, servicio, disposición y
confidencialidad a la información que tenga acceso y mantener aseado el vehículo asignado, ejecutando
y solicitando, según el caso, las actividades de limpieza y mantenimiento necesarias.
5. Revisar de manera permanente los niveles de líquidos y el estado mecánico del vehículo asignado e
informar por escrito al supervisor sobre reparaciones que se deben realizar e informar al supervisor del
contrato de inmediato cualquier novedad que se llegare a presentar con el vehículo asignado y en caso
de siniestro, elaborar un informe que dé cuenta de los hechos, el cual deberá presentar al día siguiente
de su ocurrencia, junto con los soportes a que haya lugar.
6. Custodiar el vehículo, la documentación, herramienta y accesorios que le sean entregados, respondiendo
por el cuidado, correcta conservación y preservación de estos.
7. Presentar junto con la cuenta de cobro el reporte de comparendos sobre los vehículos conducidos,
expedido por la autoridad competente. En Caso de tener comparendos vigentes deberá efectuar el pago
o impugnarlo en los términos de Ley y mantener informado al supervisor, sobre la vigencia de la
documentación del vehículo asignado y presentar informe mensual con los recorridos realizados, de
acuerdo con las instrucciones impartidas por el supervisor del contrato.
8. Participar en las capacitaciones y actividades programadas para el cumplimiento del Plan Estratégico de
Seguridad Vial del Ministerio.
9. Las demás obligaciones que le sean asignadas por el supervisor del contrato y que tengan relación directa
con el objeto contractual</t>
  </si>
  <si>
    <t>CONTADORA PÚBLICA</t>
  </si>
  <si>
    <t>Prestación de servicios profesionales para apoyar al Grupo de Cuentas y Contabilidad, en el análisis, evaluación y orientación en el proceso de liquidación de las transacciones derivadas de la ejecución de la cadena presupuestal de conformidad con la normatividad vigente, así como en el registro en SIIF Nación y control en el proceso de evaluación y depuración de saldos en las cuentas por pagar</t>
  </si>
  <si>
    <t>1.Validar continuamente que los documentos presentados en proceso de radicación de cuentas por pagar, cumple con los requisitos y la información necesaria para fundamentar el proceso de liquidación de cada operación 2. Apoyar con el proceso de liquidación de las cuentas y revisar que los descuentos aplicados a las cuentas por pagar, cumplen con la normatividad tributaría vigente (AREAS VICEMINISTERIOS, DAMCRA, COMUNICACIONES, SERVICIOS ADMINISTRATIVOS Y TALENTO HUMANO). 3. Efectuar el seguimiento y control del estado de los pasivos registrados en el Sistema Integrado de
Información Financiera SIIF Nación, asociado a la obligación y demás procesos relacionados la gestión y
coordinación para controlar la constitución de las cuentas por pagar y reservas.
4. Apoyar e implementar los procesos y procedimientos encaminados a optimizar y mejorar el reconocimiento
contable de las operaciones de conformidad con la información requerida dentro los procesos de registro en el
Sistema Integrado de Información Financiera SIIF Nación.
5. Efectuar el análisis, evaluación y depuración de los saldos pasivos, asignadas por la Coordinación del Grupo
Contable y apoyar con el proceso de presentación de exógena nacional a distrital
6. Apoyar con el registro de operaciones en el Sistema Integrado de Información Financiera SIIF-Nación.
7. Las demás actividades que determine el supervisor del contrato, siempre que guarden relación directa con el
objeto del contrato</t>
  </si>
  <si>
    <t>El valor del contrato a celebrar es hasta por la suma de VEINTISIETE MILLONES DOSCIENTOS MIL PESOS M/cte ($27.200.000), incluido los impuestos a que haya lugar</t>
  </si>
  <si>
    <t>Coordinador del grupo de cuentas y contabilidad</t>
  </si>
  <si>
    <t>El término estrictamente indispensable para que el contratista cumpla con el objeto y obligaciones contractuales será de Cuatro (4) meses, previo cumplimiento de los requisitos de perfeccionamiento y ejecución</t>
  </si>
  <si>
    <t>Prestación de servicios profesionales el Grupo de Cuentas Y Contabilidad de la Subdirección Administrativa y Financiera del Ministerio de Ambiente y Desarrollo Sostenible, en el proceso de analizar, registrar y liquidar las deducciones de las Cuentas por pagar y demás operaciones derivadas de la ejecución presupuestal</t>
  </si>
  <si>
    <t>1. Verificar que los soportes presentados para pago cumplan con las condiciones establecidas en los actos administrativos y de esta manera se ajuste a las normas que regulan la materia 2.Liquidar y aplicar impuestos y deducciones tributarias a cada una de las cuentas asignadas para tramite, una vez se haya verificado que cumplan con los requisitos establecidos (AREAS DESPACHO MINISTRA, DAASU, BOSQUES, SECRETARÍA GENERAL, PLANEACIÓN)  3.Revisar que los descuentos aplicados a las cuentas por pagar estén de conformidad con la normatividad
tributaría vigente.
4.Apoyar la realización del proceso de Autorización de Endoso, traslados entre libretas Cuenta Única Nacional
y demás operaciones requeridas a través del aplicativo SIIF- SGPR
5.Realizar seguimiento y control al trámite de las órdenes de pago autorizadas para que se realicen los
desembolsos dentro de los términos establecidos. Así como de informar permanentemente sobre el estado de
las obligaciones o solicitudes de pago radicadas.
6. Asistir y participar en los talleres y demás convocatorias del Sistema de Gestión de Calidad a los que sea
llamado a cumplir.
7 Apoyar en el control y seguimiento del trámite oportuno de las cuentas recibidas para pago</t>
  </si>
  <si>
    <t>El valor del contrato a celebrar es hasta por la suma de VEINTISIETE MILLONES DOSCIENTOS MIL PESOS M/cte ($27.200.000), incluido los impuestos a que haya lugar.</t>
  </si>
  <si>
    <t>El término estrictamente indispensable para que el contratista cumpla con el objeto y obligaciones contractuales será de Cuatro (4) meses, previo cumplimiento de los requisitos de perfeccionamiento y ejecución.</t>
  </si>
  <si>
    <t xml:space="preserve">TECNOLOGO EN GESTIÓN EMPRESARIAL </t>
  </si>
  <si>
    <t>Grupo de Tesoreria</t>
  </si>
  <si>
    <t>Prestar servicios de apoyo de gestión administrativa al Grupo de Tesorería</t>
  </si>
  <si>
    <t>1. Apoyar en el lanzamiento de las órdenes de pago por concepto de viáticos que sean tramitadas en la tesorería a través del aplicativo SIIF Nación. 2. Proyectar los cheques que sean generados por la tesorería para el cumplimiento de sus obligaciones. 3. Realizar la radicación de pagos y documentación ante las entidades financieras. 4. Apoyar en el cargue de los soportes de pago en el aplicativo SECOP II de los contratos que le sean asignados de la vigencia 2022 y de la vigencia 2023 5. Apoyar el seguimiento de las actividades archivísticas del grupo de Tesorería y presentar informe de los avances semanalmente. 6. Dar respuesta a las solicitudes de información de los usuarios internos y externos de la entidad. 7. Las demás actividades que se requieran para el cabal cumplimiento del objeto y/o las que determine el supervisor del contrato siempre que guarden relación directa con el objeto del contrato</t>
  </si>
  <si>
    <t>El valor del contrato a celebrar es hasta por la suma de DIECIOCHO MILLONES DE PESOS M/cte ($18´000.000), incluido los impuestos a que haya lugar.</t>
  </si>
  <si>
    <t>ANGELA MARIA MOLANO VALENZUELA</t>
  </si>
  <si>
    <t>Coordinadora Grupo de Tesoreria</t>
  </si>
  <si>
    <t>El término estrictamente indispensable para que el contratista cumpla con el objeto y obligaciones contractuales será de Cuatro (4) Meses, contados a partir del cumplimiento de los requisitos de perfeccionamiento y ejecución del contrato</t>
  </si>
  <si>
    <t>NELLY AMANDA BUITRAGO RUIZ</t>
  </si>
  <si>
    <t>Prestar servicios profesionales al Grupo de Tesorería para la administración, monitoreo, verificación y validación de los recursos asignados por el Ministerio de Hacienda y Crédito Público para el cumplimiento de sus obligaciones financieras.</t>
  </si>
  <si>
    <t>1. Consolidar las necesidades de recursos por dependencias y solicitarlas al Ministerio de Hacienda a través del aplicativo SIIF Nación tanto del Ministerio como del Fondo Nacional Ambiental. 2. Consolidar las modificaciones de recursos que sean requeridos por las dependencias y cargarlas en el aplicativo SIIF Nación. 3. Verificar la ejecución de los recursos por parte de las dependencias diariamente con el fin de lograr óptimos indicadores de gestión. 4. Realizar la gestión con el Ministerio de Hacienda y Crédito Público para apoyar la realización los pagos en moneda extranjera por concepto de contribución a organismos internacionales requeridos por la entidad. 5. Realizar en el SIIF Nación el pago de las obligaciones que le sean asignadas, previa verificación de los requisitos. 6. Realizar el cargue de los reportes de órdenes de pago de los contratos que sean asignados vigencia 2022 y 2023 en la plataforma SECOP II. 7. Las demás actividades que se requieran para el cabal cumplimiento del objeto y/o las que determine el supervisor del contrato siempre que guarden relación directa con el objeto del contrato</t>
  </si>
  <si>
    <t>El valor del contrato a celebrar es hasta por la suma CIENTO TREINTA MILLONES NOVECIENTOS MIL PESOS M/cte ($130.900.000), incluido los impuestos a que haya lugar.</t>
  </si>
  <si>
    <t>El término estrictamente indispensable para que el contratista cumpla con el objeto y obligaciones contractuales será de Once (11) Meses, contados a partir del cumplimiento de los requisitos de perfeccionamiento y ejecución del contrato</t>
  </si>
  <si>
    <t>VICTORIA MUÑOZ</t>
  </si>
  <si>
    <t>Prestación de servicios profesionales al Despacho de la Secretaría General en la planeación, seguimiento y control a la ejecución de metas físicas y presupuestales del plan de acción institucional y proyectos de inversión propios del despacho y sus grupos internos de trabajo</t>
  </si>
  <si>
    <t xml:space="preserve">1. Efectuar el acompañamiento en formulación y/o actualización del plan de acción institucional y de los proyectos de inversión a cargo del despacho de la Secretaría General conforme a los lineamientos vigentes y en articulación con los procesos de Planeación estratégica de la Entidad. 2. Consolidar la información y realizar el reporte mensual del estado de avance físico y presupuestal de los proyectos de inversión en el aplicativo nacional que se disponga y en las herramientas internas del Ministerio conforme a lineamientos dispuestos por la Oficina de Planeación. 3. Elaborar Informes de seguimiento y control del plan de acción de la Secretaría General y generar alertas tempranas a los equipos internos sobre el cumplimiento físico y presupuestal con el fin de aportar a la mejora continua de la gestión. 4. Acompañar a los grupos internos de la Secretaría General en la apropiación y diligenciamiento de las herramientas de gestión diseñadas para reportar los avances en el cumplimiento de las metas del proyecto de inversión y plan de acción. 5. Apoyar a la Secretaría General en la formulación, implementación y seguimiento de los planes de mejoramiento que se generen en sus procesos derivados de actividades de autocontrol y auditorías. 6. Elaborar informes, reportes, documentos, respuesta a solicitudes de información y demás requerimientos asociados a los temas propios de las obligaciones del objeto del contrato. 7. Participar en reuniones y/o actividades programadas como enlace de Planeación para el área y en las demás que sean delegadas por el supervisor del contrato. 8. Apoyar en la supervisión de contratos y/o convenios que le sean asignados por el ordenador del gasto y la aprobación de comisiones. 9. Realizar las demás actividades que se deriven del objeto contractual o que le sean asignadas por el
supervisor del contrato.
</t>
  </si>
  <si>
    <t>El valor del contrato a celebrar es hasta por la suma de NOVENTA Y NUEVE MILLONES DE PESOS ($99.000.000), incluido los impuestos a que haya lugar</t>
  </si>
  <si>
    <t>El término estrictamente indispensable para que el contratista cumpla con el objeto y obligaciones contractuales será hasta por ONCE MESES, previo cumplimiento de los requisitos de perfeccionamiento y ejecución, en todo caso sin exceder la vigencia fiscal 2023</t>
  </si>
  <si>
    <t>Prestación de servicios profesionales al despacho de Secretaría General para apoyar el desarrollo de la estrategia de meritocracia, el seguimiento a los compromisos frente a los sindicatos, así como la articulación y documentación de las acciones de la Secretaría General en el marco de la política de gestión de talento Humano MIPG del Ministerio de Ambiente y Desarrollo Sostenible</t>
  </si>
  <si>
    <t>1. Apoyar la ejecución y operación del proceso de meritocracia del talento Humano del Ministerio de Ambiente y Desarrollo Sostenible y documentar la experiencia.
2. Administración de plataforma y cargue de información del proceso meritocrático de la entidad en el portal o plataforma de agencia de empleo o similar que se establezca para la implementación.
3. Monitorear el cumplimiento de los compromisos y acuerdos sindicales a cargo de la Secretaría General y realizar alertas tempranas sobre su ejecución.
4. Apoyar metodológicamente el desarrollo de compromisos sindicales a cargo de la Secretaría General y generar los informes de cumplimiento de acuerdos con sus respectivos soportes.
5. Apoyar la estandarización y mejoramiento de los procesos de talento humano, así como el seguimiento y reporte de la ejecución los planes institucionales a cargo del Grupo de talento Humano para la vigencia 2023 en articulación con el programa de fortalecimiento institucional de la Secretaría General.
6. Apoyar la documentación y mejoramiento de los procesos de la Secretaría General de acuerdo con las indicaciones del supervisor.
7. Apoyar a la Secretaría General en la preparación y desarrollo de las reuniones de la comisión de personal y en el seguimiento a los compromisos que surgen de esta para su cumplimiento.
8. Participar y asistir en las reuniones, mesas de trabajo de los diferentes procesos del Ministerio, allegando los soportes de asistencia, memorias y seguimiento a los compromisos generados, realizando las recomendaciones que sean solicitados por el supervisor del contrato.
9. Realizar los informes, documentos y respuestas de seguimiento a los requerimientos que guarden relación con el objeto contractual.
10. Todas las demás que le sean asignadas por el supervisor acorde con el objeto del contrato.</t>
  </si>
  <si>
    <t>El valor del contrato a celebrar es hasta por la suma de TREINTA Y SIETE MILLONES DOSCIENTOS MIL PESOS ($37.200.000), incluido los impuestos a que haya lugar.</t>
  </si>
  <si>
    <t>El término estrictamente indispensable para que el contratista cumpla con el objeto y obligaciones contractuales será hasta por SEIS MESES (6), previo cumplimiento de los requisitos de perfeccionamiento y ejecución, en todo caso sin exceder la vigencia fiscal 2023.</t>
  </si>
  <si>
    <t>TANIA ELEONORA PATIÑO VANEGAS</t>
  </si>
  <si>
    <t>Prestar servicios profesionales al Despacho de la Secretaría General para el fortalecimiento del programa de transparencia y lucha contra la corrupción del Ministerio de Ambiente y Desarrollo Sostenible y acompañamiento en la implementación de las estrategias de participación ciudadana.</t>
  </si>
  <si>
    <t>1. Apoyar el desarrollo e implementación del programa de control social y veedurías ambientales y gestionar su articulación con actores internos para el cumplimiento de los objetivos y compromisos estratégicos del Ministerio priorizados por la Secretaría General.
2. Apoyar la gestión de alianzas y articulaciones con entidades del sector, cooperación y otros actores externos para el desarrollo de los programas estratégicos de la Secretaría General.
3. Apoyar la formulación e implementación de estrategias, acciones y lineamientos para el fortalecimiento de la transparencia, el acceso a la información y la lucha contra la corrupción en el sector ambiental.
4. Elaborar informes, reportes, documentos, respuesta a solicitudes de información y demás requerimientos o peticiones asociados a los temas propios de las obligaciones del objeto del contrato.
5. Participar y asistir a las reuniones, mesas de trabajo y otros espacios para el desarrollo del objeto del contrato, allegando los soportes de asistencia, memorias y seguimiento a los compromisos generados, realizando las recomendaciones que sean solicitadas por el supervisor del contrato.
6. Todas las demás que le sean asignadas por el supervisor acorde con el objeto del contrato.</t>
  </si>
  <si>
    <t>El valor del contrato a celebrar es hasta por la suma de CIENTO TREINTA Y DOS MILLONES DE PESOS ($132.000.000), incluido los impuestos a que haya lugar.</t>
  </si>
  <si>
    <t>El término estrictamente indispensable para que el contratista cumpla con el objeto y obligaciones contractuales será hasta por ONCE (11) MESES, previo cumplimiento de los requisitos de perfeccionamiento y ejecución, en todo caso sin exceder la vigencia fiscal 2023.</t>
  </si>
  <si>
    <t>Prestar servicios profesionales a la Dirección de Cambio Climático y Gestión del Riesgo del Ministerio de Ambiente y Desarrollo Sostenible, para realizar los procesos contractuales, en su etapa precontractual y postcontractual de la Dirección.</t>
  </si>
  <si>
    <t>1. Estructurar los procesos contractuales de la Dirección de Cambio Climático y Gestión del Riesgo, tanto en su etapa precontractual como post contractual, conforme al manual de contratación del Ministerio de Ambiente y Desarrollo Sostenible.
2. Proyectar las actas de liquidación de los convenios, contratos de prestación de servicios profesionales y resoluciones de liquidación de contratos y convenios que suscriba la Dirección de Cambio Climático y Gestión del Riesgo.
3. Participar en los comités de contratación y realizar observaciones desde el componente jurídico, en los procesos contractuales que se encuentre vinculada la Dirección de Cambio Climático y Gestión del Riesgo.
4. Realizar apoyo jurídico en el desarrollo y cumplimiento de las obligaciones determinadas en los contratos y convenios que suscriba la Dirección de Cambio Climático y Gestión del Riesgo.
5. Proyectar dentro de los términos legales respuesta a las PQRSD que se realicen al interior de la entidad y usuarios externos y que se encuentren relacionadas con el objeto contractual.
6. Participar de las reuniones y convocatorias que tengan por objeto la estructuración de estudios previos de los convenios y contratos a suscribir por la Dirección de Cambio Climático y Gestión del Riesgo.
7. Las demás actividades y responsabilidades que determine el supervisor del contrato siempre y cuando guarden relación con el objeto contractual.</t>
  </si>
  <si>
    <t>El valor del contrato a celebrar es hasta por la suma TREINTA MILLONES OCHOCIENTOS MIL PESOS M/CTE ($30.800.000), incluido los impuestos a que haya lugar.</t>
  </si>
  <si>
    <t>Director Direccion de Cambio Climatico E</t>
  </si>
  <si>
    <t>El término estrictamente indispensable para que el contratista cumpla con el objeto y obligaciones contractuales será de cuatro meses (4) contado a partir del cumplimiento de los requisitos de ejecución previo perfeccionamiento del contrato.</t>
  </si>
  <si>
    <t>Prestar sus servicios profesionales en la representación judicial y extrajudicial del Ministerio de Ambiente y Desarrollo Sostenible y en la proyección de respuestas a los requerimientos judiciales y demás peticiones de competencia de la Oficina Asesora Jurídica.</t>
  </si>
  <si>
    <t>1. Ejercer la representación judicial y extrajudicial de la entidad en los asuntos que le sean asignados e intervenir en todas las actuaciones procesales, administrativas, acciones constitucionales y demás que le corresponda realizar conforme a la ley.
2. Revisar, tramitar y dar seguimiento a los procesos judiciales, conciliaciones extrajudiciales en los asuntos que le sean asignados por el supervisor del contrato.
3. Hacer el registro y digitalización de la información y las actuaciones de todos los procesos y trámites a su cargo, tanto en el eKogui como en los diferentes sistemas o medios con que cuente la Oficina Asesora Jurídica, siguiendo las directrices del Sistema Integrado de Gestión de Calidad.
4. Generar ayudas de memoria, conceptos y las fichas de seguimiento junto con su respectiva actualización sobre los procesos, sus sentencias y órdenes judiciales, identificando en estas las que son de competencia del Ministerio y las Direcciones Técnicas del mismo y demás entidades con las cuales se debe interactuar para su cumplimiento.
5. Asistir y participar en el desarrollo de las diferentes reuniones, visitas requeridas y demás actividades en el cumplimiento del objeto del contrato.
6. Atender y proyectar las respuestas a las PQRS y requerimientos relacionados con el objeto del contrato, dentro de los términos legales establecidos, adjuntando el reporte del sistema de Gestión Documental que evidencia el estado de las asignaciones.
7. Las demás actividades asignadas por el Supervisor del Contrato y que estén relacionadas con el objeto contractual.</t>
  </si>
  <si>
    <t>El valor del contrato a celebrar es hasta por la suma de SETENTA Y CUATRO MILLONES OCHOCIENTOS MIL PESOS MCTE ($74.800.000) incluidos todos los impuestos a que haya lugar.</t>
  </si>
  <si>
    <t>El término estrictamente indispensable para que el contratista cumpla con el objeto y obligaciones contractuales será de Once meses, sin que sobrepase el 31 de diciembre de 2023, previo cumplimiento de los requisitos de perfeccionamiento y ejecución.</t>
  </si>
  <si>
    <t>MAYCOL RODRIGUEZ DIAZ</t>
  </si>
  <si>
    <t>Prestación de servicios profesionales en la revisión de las acciones ordinarias contenciosas y demás trámites judiciales de competencia de la de la Oficina Asesora Jurídica del Ministerio de Ambiente y Desarrollo Sostenible</t>
  </si>
  <si>
    <t>1. Revisar todas las actuaciones proyectadas por los abogados en el ejercicio de la representación judicial y extrajudicial de la entidad en la acciones ordinarias y contenciosas. 2. Coordinar y generar lineamientos para el impulso al interior de las Direcciones Técnicas del Ministerio y demás entidades del SINA, de las gestiones para la generación de insumos que permitan atender la representación judicial y extrajudicial de la entidad en la acciones ordinarias y contenciosas, de conformidad con la normativa vigente y orientaciones del supervisor del contrato. 3.Revisar, tramitar y dar seguimiento a los procesos judiciales, conciliaciones extrajudiciales en los asuntos que le sean asignados por el supervisor del contrato. 4. Asistir y participar de las diferentes reuniones, visitas requeridas y demás actividades en el cumplimiento del objeto del contrato. 5. Emitir conceptos, proyectar actuaciones e informes de seguimiento relacionadas con los asuntos objeto del contrato.  6. Atender y proyectar las respuestas a las PQRS y requerimientos relacionados con el objeto del contrato, dentro de los términos legales establecidos, adjuntando el reporte del sistema de Gestión Documental que evidencia el estado de las asignaciones. 7. Las demás actividades asignadas por el Supervisor del Contrato y que estén relacionadas con el objeto contractual.</t>
  </si>
  <si>
    <t>El valor del contrato a celebrar es hasta por la suma de NOVENTA Y TRES MILLONES QUINIENTOS MIL PESOS MCTE ($93.500.000) INCLUIDO IVA.</t>
  </si>
  <si>
    <t>Prestación de servicios profesionales a la Dirección de Bosques, Biodiversidad y Servicios
Ecosistémicos del Ministerio de Ambiente y Desarrollo Sostenible, para adelantar las
acciones administrativas y jurídicas necesarias en el marco de los asuntos contractuales
de competencia de la Dirección.</t>
  </si>
  <si>
    <t>1. Elaborar y dar trámite a las solicitudes de adición, prórroga, terminación anticipada, modificación y suspensión
de contratos y/o convenios que le sean asignadas por el supervisor del contrato.
2. Brindar apoyo jurídico en la elaboración de los documentos precontractuales de los contratos y convenios a
cargo de la Dirección de Bosques, Biodiversidad y Servicios Ecosistémicos.
3. Acompañar la liquidación de los contratos y convenios de la Dirección de Bosques, Biodiversidad y Servicios
Ecosistémicos que le sean asignados por el supervisor del contrato.
4. Proyectar y gestionar las respuestas a PQRS, dentro de los términos establecidos y en el mes asignado.
5. Participar y asistir a las reuniones y espacios interinstitucionales que le sean asignadas por el supervisor del
contrato, reportando los resultados en los formatos aprobados por el Ministerio de Ambiente y Desarrollo
Sostenible.
6. Las demás actividades que estén relacionadas con el objeto contractual y que sean asignadas por el
supervisor.</t>
  </si>
  <si>
    <t>El valor del contrato a celebrar es hasta por la suma de VEINTE OCHO MILLONES DE
PESOS ($28.000.000) M/CTE incluido los impuestos a que haya lugar</t>
  </si>
  <si>
    <t>El término estrictamente indispensable para que el contratista cumpla con el objeto y
obligaciones contractuales será de CUATRO (4) MESES, previo cumplimiento de los
requisitos de perfeccionamiento y ejecución.</t>
  </si>
  <si>
    <t>PEDRO CAMILO VARGAS SÁNCHEZ</t>
  </si>
  <si>
    <t>Prestar servicios profesionales en la Oficina Tecnología de la Información y la Comunicación en la gestión y desarrollo de los proyectos de TI desde su planificación, contratación y ejecución</t>
  </si>
  <si>
    <t>1. Gestionar el adecuado desarrollo de los proyectos asignados en todas sus fases; priorización, conceptualización, contratación, planificación, ejecución, seguimiento, monitoreo, evaluación y recomendaciones de mejora, teniendo en cuenta sus objetivos y enfoque de arquitectura empresarial, así como las metas e indicadores correspondientes. 2. Preparar la documentación técnica en relación con los procesos de contratación asociados a los proyectos de TI a cargo a partir de los requerimientos funcionales, técnicos, operacionales y financieros de los actores interesados. 3. Generar la planificación técnica e integral de los proyectos asignados de acuerdo con los lineamientos impartidos por el Ministerio y actores externos según aplique. 4. Realizar el acompañamiento técnico a proveedores y consultores en el marco de la ejecución de los proyectos de TI a cargo, propendiendo por su adecuada ejecución, monitoreo, revisión, retroalimentación de entregables e informes de avance, la trazabilidad documental de los productos, con miras a obtener los resultados esperados, metas e indicadores. 5. Generar y presentar los reportes técnicos de indicadores, balance de ejecución, avance en línea de base y demás información relevante para el seguimiento y control de los proyectos con destino a actores internos del Ministerio como externos y fuentes de recursos según aplique. 6. Convocar y asistir a reuniones con equipos técnicos y demás actores relevantes para el desarrollo de los proyectos de TI a cargo, para hacer seguimiento técnico y operativo integral de los mismos, reporte de resultados, presentación de balances periódicos de la ejecución, toma de decisiones sobre hitos clave y, en general, para armonizar solicitudes y requerimientos con las áreas de la organización según sea requerido. 7. Formular y documentar recomendaciones de ajuste o mejora en los diferentes componentes de los proyectos de TI a cargo, cuando se observe su conveniencia técnica y para la toma de decisiones de los actores clave. 8. Las demás inherentes a la ejecución del objeto contractual</t>
  </si>
  <si>
    <t>El valor del contrato a celebrar es hasta por la suma de CIENTO VEINTE MILLONES DOSCIENTOS SESENTA Y SEIS MIL SEISCIENTOS SESENYA Y SIETE PESOS M/CTE ($120.266.667.oo), incluido los impuestos a que haya lugar</t>
  </si>
  <si>
    <t>El término estrictamente indispensable para que el contratista cumpla con el objeto y obligaciones contractuales será de diez (10) mese y veintiocho (28) días contando partir de la aprobación de la garantía de cumplimiento, sin exceder el 31 de diciembre de 2023.</t>
  </si>
  <si>
    <t xml:space="preserve">ANGELICA JANNETH JARAMILLO PINZON, </t>
  </si>
  <si>
    <t>Prestar servicios profesionales en la Oficina Tecnología de la Información y la Comunicación en la gestión y desarrollo de los proyectos de TI desde su planificación, contratación y ejecución.</t>
  </si>
  <si>
    <t>1. Gestionar el adecuado desarrollo de los proyectos asignados en todas sus fases; priorización, conceptualización, contratación, planificación, ejecución, seguimiento, monitoreo, evaluación y recomendaciones de mejora, teniendo en cuenta sus objetivos y enfoque de arquitectura empresarial, así como las metas e indicadores correspondientes. Calle 37 No. 8 - 40 Conmutador: +57 6013323400 www.minambiente.gov.co Bogotá, Colombia F-A-CTR-52-V6. Vigencia 21/11/2022 Página 7 de 19 2. Preparar la documentación técnica en relación con los procesos de contratación asociados a los proyectos de TI a cargo a partir de los requerimientos funcionales, técnicos, operacionales y financieros de los actores interesados. 3. Generar la planificación técnica e integral de los proyectos asignados de acuerdo con los lineamientos impartidos por el Ministerio y actores externos según aplique. 4. Realizar el acompañamiento técnico a proveedores y consultores en el marco de la ejecución de los proyectos de TI a cargo, propendiendo por su adecuada ejecución, monitoreo, revisión, retroalimentación de entregables e informes de avance, la trazabilidad documental de los productos, con miras a obtener los resultados esperados, metas e indicadores. 5. Generar y presentar los reportes técnicos de indicadores, balance de ejecución, avance en línea de base y demás información relevante para el seguimiento y control de los proyectos con destino a actores internos del Ministerio como externos y fuentes de recursos según aplique. 6. Convocar y asistir a reuniones con equipos técnicos y demás actores relevantes para el desarrollo de los proyectos de TI a cargo, para hacer seguimiento técnico y operativo integral de los mismos, reporte de resultados, presentación de balances periódicos de la ejecución, toma de decisiones sobre hitos clave y, en general, para armonizar solicitudes y requerimientos con las áreas de la organización según sea requerido. 7. Formular y documentar recomendaciones de ajuste o mejora en los diferentes componentes de los proyectos de TI a cargo, cuando se observe su conveniencia técnica y para la toma de decisiones de los actores clave. 8. Las demás inherentes a la ejecución del objeto contractual.</t>
  </si>
  <si>
    <t>El valor del contrato a celebrar es hasta por la suma de CIENTO VEINTE MILLONES DOSCIENTOS SESENTA Y SEIS MIL SEISCIENTOS SESENTA Y SIETE PESOS M/CTE ($120.266.667) Incluido IVA</t>
  </si>
  <si>
    <t>DAVID JULIAN TETE MIELES</t>
  </si>
  <si>
    <t xml:space="preserve">TECNOLOGIA EN SISTEMAS </t>
  </si>
  <si>
    <t>Prestación de servicios de apoyo a la gestión a la Oficina de Tecnologías de la Información y la Comunicación del Ministerio de Ambiente y Desarrollo Sostenible, para realizar actividades de administración, soporte y monitoreo de la plataforma tecnológica</t>
  </si>
  <si>
    <t>1. Apoyar en la Gestión de la infraestructura de soluciones informáticas instaladas en plataformas tecnológicas y mantener la continuidad en la prestación de los servicios de la red informática de acuerdo con las políticas establecidas por la entidad. 2. Acompañar en la instalación, configuración, afinamiento, actualización y/o aseguramiento de los sistemas operativos y software base en computadores servidores, unidades de almacenamiento, equipos de interconexión y demás hardware del centro de cómputo, centros de cableado y/o en servicios en la nube, según asignación del supervisor del contrato. 3. Apoyar en la Administración del sistema de copias de respaldo de la información y sistemas de la entidad, de acuerdo con lo establecido en el instructivo de copias de seguridad, y apoyar procesos para su restauración. 4. Elaborar la documentación técnica referente a las actividades realizadas 5. Asistir a reuniones, comités, eventos, encuentros, o actividades programadas que defina el supervisor del contrato, relacionadas con el objeto y las obligaciones del presente contrato. 6. Las demás que le sean asignadas por el supervisor del contrato, inherentes al objeto del mismo</t>
  </si>
  <si>
    <t>El valor del contrato a celebrar es hasta por la suma de CINCUENTA Y CINCO MILLONES TRESCIENTOS VEINTIDOS MIL SEISCIENTOS SESENTA Y SIETE PESOS M/CTE ($55.322.667.oo).</t>
  </si>
  <si>
    <t xml:space="preserve">Director de Gestión Integral del Recurso Hídrico </t>
  </si>
  <si>
    <t>Director de Gestión Integral del Recurso Hídrico</t>
  </si>
  <si>
    <t>Prestación de servicios profesionales para apoyar jurídicamente a la Dirección de Gestión Integral del Recurso Hídrico del Ministerio de Ambiente y Desarrollo Sostenible, en el impulso y desarrollo de las diferentes etapas del proceso de contratación y de la sentencia de acción popular del río Bogotá.</t>
  </si>
  <si>
    <t>1. Proyectar, revisar y corregir desde el punto de vista jurídico, los documentos necesarios para solicitar la celebración de los diferentes procesos de selección contractual establecidos en el plan anual de adquisiciones de la Dirección que sean asignados por el supervisor, de conformidad con los lineamientos dados por la coordinación del Grupo de contratos. 2. Adelantar y/o revisar las solicitudes de modificaciones contractuales como adiciones, prórrogas suspensiones, entre otros, así como las liquidaciones que le sean asignadas atendiendo los lineamientos del Grupo de Contratos 3. Realizar el apoyo al seguimiento jurídico a la supervisión de los procesos contractuales de la dirección que le sean encomendados. 4. Elaborar y revisar los diferentes documentos en el marco de la sentencia de acción popular del rio Bogotá, desde el componente jurídico. 5. Brindar apoyo jurídico en el rol de secretaria técnica que ejerce la Dirección en el Consejo Estratégico
de la Cuenca Hidrográfica del Río Bogotá.
6. Las demás que le asigne el supervisor del contrato y que tengan relación directa con el objeto</t>
  </si>
  <si>
    <t>El valor del contrato a celebrar es hasta por la suma de Ochenta y Nueve Millones Trescientos Treinta y Tres Mil Trescientos Treinta y Tres Pesos M/CTE ($89.333.333) incluido IVA los impuestos a que haya lugar.</t>
  </si>
  <si>
    <t>FABIAN MAURICIO CAICEDO CARRASCAL</t>
  </si>
  <si>
    <t>El término estrictamente indispensable para que el contratista cumpla con el objeto y obligaciones contractuales será de Once (11) meses y Cinco (5) días calendario, contados a partir del cumplimiento de los requisitos de ejecución previo perfeccionamiento del contrato, sin que supere el 31 de diciembre de 2023</t>
  </si>
  <si>
    <t>Juan Manuel Castellanos Heredia</t>
  </si>
  <si>
    <t>Grupo de Servicios Administrativos</t>
  </si>
  <si>
    <t>Prestación de servicios profesionales al Grupo de Servicios Administrativos del Ministerio de Ambiente y Desarrollo Sostenible para apoyar las reparaciones que requieran la infraestructura de la Entidad</t>
  </si>
  <si>
    <t>1. Realizar el cronograma mensual de reparaciones que requiera la infraestructura física de la Entidad. 2. Atender y gestionar las diferentes soluciones de requerimientos realizadas por medio del aplicativo GEMA-ARANDA concernientes a los arreglos a realizar a las instalaciones del Ministerio. 3. Realizar seguimiento y control del estado de avance de las actividades de mantenimiento realizados por el personal de mantenimiento. 4. Identificar las necesidades de la infraestructura física realizando propuestas de reorganización de áreas, mediante planos, diagramas, esquemas, o levantamientos arquitectónicos en formato .dwg (AUTOCAD). 5. Apoyar la supervisión de los contratos que le sean asignados por el supervisor del contrato y avalar los informes de actividades para la firma del supervisor del contrato. 6. Las demás actividades que le sean asignadas por el supervisor del contrato.</t>
  </si>
  <si>
    <t>El valor del contrato a celebrar es hasta por la suma de VEINTISÉIS MILLONES DE PESOS ($26.000.000) incluido los impuestos a que haya lugar.</t>
  </si>
  <si>
    <t>Luis Eduardo Ibañez Castro</t>
  </si>
  <si>
    <t>“Prestar los servicios de apoyo a la gestión al Grupo de Servicios Administrativos del Ministerio de Ambiente y Desarrollo Sostenible, para aten</t>
  </si>
  <si>
    <t>1. Brindar oportuna solución a los requerimientos del Sistema de Aranda de la Entidad al Grupo de Servicios Administrativos de acuerdo a solicitud de la supervisión. 2. Apoyar y mantener el sistema eléctrico en un estado adecuado para el funcionamiento de dicho sistema en la infraestructura a cargo del Ministerio de Ambiente y Desarrollo Sostenible. 3. Planificar y solicitar con la oportunidad requerida, el suministro de los repuestos o materiales a utilizar en las actividades realizadas durante los cambios y reparaciones eléctricas de las instalaciones. 4. Asegurar el correcto funcionamiento de los sistemas eléctricos, tableros de distribución y plantas eléctricas realizando el encendido como mínimo una (1) vez por mes o cuando sea requerido. 5. Realizar la instalación y cambio de lámparas, bombillos, toma corrientes, interruptores, balastos, tuberías, cables, acometidas eléctricas, tableros eléctricos, entre otros. 6. Ejecutar las actividades concernientes a las reparaciones asignadas al Grupo de Servicios Administrativos de acuerdo con la programación establecida por el supervisor y/o quien se designe para ello. 7. Mantener las áreas de trabajo intervenidas y el cuarto de mantenimiento en excelentes condiciones de orden y aseo, responsabilizándose de todos los elementos utilizados para ejecutarla labor incluidos los elementos (herramienta y materiales) utilizados para el desarrollo de actividades de mantenimiento dentro del a entidad. 8. Cumplir con las normas de Seguridad y Salud en el Trabajo portando durante su permanencia dentro de las instalaciones de la Entidad los elementos de seguridad industrial necesarios para ejecutar las labores encomendadas, en todo caso, dichos elementos de seguridad industrial deberán ser asumidos a todo costo por el contratista.
9. Las demás actividades asignadas por el supervisor en relación con el objeto del contrato</t>
  </si>
  <si>
    <t>El valor del contrato a celebrar es hasta por la suma de CATORCE MILLONES DE PESOS ($14.000.000), incluido los impuestos a que haya lugar.</t>
  </si>
  <si>
    <t>Camilo Ernesto Castillo Neva</t>
  </si>
  <si>
    <t>“Prestación de servicios profesionales al Grupo de Servicios Administrativos del Ministerio de Ambiente y Desarrollo Sostenible, para realizar las actividades de implementación control y seguimiento al Sistema de Gestión Ambiental y Sistema de Gestión de Calidad como enlace con la Oficina Asesora de Planeación y demás proyectos en relación con las funciones del Grupo.”</t>
  </si>
  <si>
    <t>1. Participar desde el componente técnico en las actividades y acciones generadas por el Sistema Integrado de Gestión implementado en el Ministerio, con énfasis en el sistema de Gestión Ambiental, conforme a los lineamientos de la Oficina Asesora de Planeación y las políticas del Modelo Integrado Planeación y Gestión –MIPG, así como en el desarrollo de todos los componentes relacionados con auditorias, autoevaluación, gestión del proceso y requisitos por la autoridad ambiental. 2. Apoyar las actividades, acciones y elaborar recomendaciones que permitan el cumplimiento de requisitos legales ambientales y sanitarios, en el marco de los procesos administrativos adelantados por parte del Grupo de Servicios Administrativos en ejercicio propio de su asignación funcional. 3. Participar, recomendar y generar desde el componente ambiental, las campañas educativas de acuerdo con los lineamientos del Sistema de Gestión Ambiental de la Oficina Asesora de Planeación sobre la gestión integral de residuos, ahorro de papel, energía y agua dentro de la Entidad, así como proponer las acciones de mejora que permitan el cumplimiento de requisitos legales ambientales y sanitario, conforme las funciones del Grupo de Servicios Administrativos. 4. Realizar el seguimiento y control estadístico del consumo de los servicios de Agua, Luz, generación de residuos, su aprovechamiento y otros que se establezcan desde el sistema de gestión ambiental como los programas posconsumo, para las mediciones del desempeño ambiental del Ministerio; proponiendo acciones de mejora para reducir sus consumos e impactos ambientales. Así mimo apoyar e implementar las actividades necesarias para el cumplimiento de la política de cero papeles, eficiencia energética y demás lineamientos establecidos por la normatividad ambiental, dentro del marco del Sistema de Gestión Ambiental. 5. Realizar el seguimiento y control mensual de residuos generados al interior del Ministerio garantizando la gestión integral de los mismos, para lo cual se deberá generar directrices que permitan el correcto embalaje, almacenamiento y disposición de residuos peligrosos, asegurando el cumplimiento de la legislación ambiental, así como verificar la entrega de residuos no peligrosos, peligrosos y de programas Posconsumo. 6. Elaborar y proyectar desde el componente técnico ambiental todos aquellos documentos necesarios para adelantar los procesos de selección relacionados con el componente ambiental, tales como fichas técnicas, evaluaciones, criterios ambientales, entre otros, aplicables para los procesos de contratación del Grupo de Servicios Administrativos en el marco de las compras públicas sostenibles. 7. Apoyar la supervisión de los contratos designados por el supervisor del contrato y a cargo del Grupo de Servicios Administrativos adscrito a la Subdirección Administrativa y Financiera. 8. Apoyar al Grupo de Servicios administrativos en la formulación y seguimiento de planes de mejoramiento, planes de acción, indicadores de gestión y demás planes, programas y proyectos asignados al grupo para el cumplimiento de las metas institucionales. 9. Las demás relacionadas con el objeto contractual y que permitan la sostenibilidad y mejora del sistema 
de gestión ambiental de la entidad</t>
  </si>
  <si>
    <t>El valor del contrato a celebrar es hasta por la suma de VEINTIÚN MILLONES DOSCIENTOS MIL DE PESOS ($21.200.000), incluido los impuestos a que haya lugar.</t>
  </si>
  <si>
    <t>Maria Angelica Sanchez Lara</t>
  </si>
  <si>
    <t>“Prestación de servicios apoyo a la gestión al Grupo servicios Administrativos de la Subdirección Administrativa y Financiera del Ministerio de Ambiente y Desarrollo Sostenible, para el apoyo, control y seguimiento de los recursos asignados al Grupo.”</t>
  </si>
  <si>
    <t xml:space="preserve">1. Apoyar, controlar y hacer seguimiento financiero a la ejecución de los contratos suscritos por el Grupo de Servicios Administrativos, mediante el desarrollo de actividades orientadas a la eficiencia y oportunidad, de acuerdo con los lineamientos de la Entidad y la normatividad vigente. 
2. Hacer seguimiento y control al Plan Anual de Adquisiciones y al presupuesto asignado al Grupo de Servicios Administrativos, realizando las solicitudes y modificaciones a que haya lugar para la celebración de los contratos.
3. Apoyar la elaboración de los estudios previos y demás documentos necesarios para iniciar el proceso de contratación que le sean asignados y que conlleven a facilitar el cumplimiento de la misión institucional. 
4. Realizar el seguimiento en el SECOP II de las publicaciones de informes de supervisión y soportes de pago de los contratos a cargo del Grupo de Servicios Administrativos. 
5. Apoyar la supervisión de los contratos que le sean asignados por el supervisor del contrato y avalar los informes de actividades para la firma del supervisor del contrato.
6. Preparar y presentar informes de la ejecución financiera y de gestión solicitados por el supervisor del contrato, en el marco de asuntos internos de la entidad o para dar respuesta a solicitudes externas
7. Apoyar financiera y técnicamente en las liquidaciones de los contratos a cargo del Grupo de Servicios Administrativos.
8. Las demás actividades asignadas por el supervisor </t>
  </si>
  <si>
    <t>El valor del contrato a celebrar es hasta por la suma de CATORCE MILLONES OCHOCIENTOS MIL PESOS ($14.800.000), incluido los impuestos a que haya lugar</t>
  </si>
  <si>
    <t>Prestar los servicios de apoyo a la Secretaría General en la actualización de la documentación de los procesos del área para la sostenibilidad del Sistema de Gestión en articulación con el Modelo de Planeación y Gestión</t>
  </si>
  <si>
    <t>1. Apoyar a la Secretaría General y sus grupos de trabajo en la revisión y actualización de los procesos, procedimientos y documentación a cargo, de acuerdo con los lineamientos del modelo de planeación y gestión (MIPG) y el sistema de gestión de la entidad. 2. Apoyar la gestión de las acciones de las políticas MIPG y las acciones de mejora, así como la consolidación del reporte de primera línea de defensa para la sostenibilidad del sistema de gestión en los aspectos que atañen a la Secretaría General. 3. Apoyar el desarrollo operativo del proceso meritocrático en las fases de su implementación, incluyendo la aplicación de pruebas y sistematización de resultados de las fases de gestión. 4. Dar respuesta a solicitudes de información, reportes, informes y demás requerimientos asociados a los temas propios de las obligaciones del objeto del contrato, y apoyar la consolidación de los requerimientos e informes a los organismos de control a cargo de la Secretaría General. 5. Participar y asistir en las reuniones, mesas de trabajo de los diferentes procesos del Ministerio, allegando los soportes de asistencia, memorias y seguimiento a los compromisos generados, realizando las recomendaciones que sean solicitados por el supervisor del contrato. 6. Todas las demás que le sean asignadas por el supervisor acorde con el objeto del contrato.</t>
  </si>
  <si>
    <t>El valor del contrato a celebrar es hasta por la suma de TREINTA Y CINCO MILLONES OCHOCIENTOS SESENTA MIL PESOS ($35.860.000), incluido los impuestos a que haya lugar.</t>
  </si>
  <si>
    <t>Sandra Yolima Gomez Moreno</t>
  </si>
  <si>
    <t>Prestar servicios profesionales al despacho de Secretaría General para la formulación e implementación de la estrategia de meritocracia y gestión del cambio en el marco del Modelo Integrado de Gestión Estratégica del Talento Humano del Ministerio de Ambiente y Desarrollo Sostenible</t>
  </si>
  <si>
    <t>1. Realizar los aportes técnicos para el estudio de cultura y clima organizacional para generar un plan de sostenimiento y/o mejora alineado con el plan estratégico de la entidad. 2. Apoyar el desarrollo y documentación del proceso de meritocracia a nivel interno y de contratistas. 3. Apoyar el desarrollo del programa de capacitación y transformación de habilidades blandas de acuerdo con los lineamientos requeridos para el cumplimiento de objetivos de la entidad desde un enfoque sistémico. 4. Desarrollar las acciones para los procesos de selección de personal de acuerdo con las necesidades del Ministerio bajo la orientación de la Secretaría General y el despacho de la Ministra. 5. Realizar acompañamiento metodológico al equipo de talento Humano para el desarrollo del programa o lineamientos de trabajo no presencial, flexibilidad de horario laboral, teletrabajo, etc atendiendo las disposiciones del gobierno nacional. 6. Participar y asistir en las reuniones, mesas de trabajo de los diferentes procesos del Ministerio, allegando los soportes de asistencia, memorias y seguimiento a los compromisos generados, realizando las recomendaciones que sean solicitados por el supervisor del contrato. 7. Realizar los informes de seguimiento a los requerimientos que guarden relación con el objeto contractual. 8. Otras actividades asignadas por el supervisor acordes con el objeto del contrato</t>
  </si>
  <si>
    <t>El valor del contrato a celebrar es hasta por la suma de NOVENTA Y NUEVE MILLONES DE PESOS ($99.000.000), incluido los impuestos a que haya lugar.</t>
  </si>
  <si>
    <t>MARÍA ALEJANDRA GARZÓN SÁNCHEZ</t>
  </si>
  <si>
    <t>Prestación de servicios profesionales a la Dirección de Cambio Climático y Gestión del Riesgo del Ministerio de Ambiente y Desarrollo Sostenible para apoyar la generación, ejecución y evaluación de políticas, lineamientos, acciones y medidas asociadas a la implementación del mecanismo REDD+ y el marco de salvaguardas sociales y ambientales, que contribuyan con la gestión del cambio climático y el cumplimiento de los objetivos de reducción de emisiones y remoción de GEI.</t>
  </si>
  <si>
    <t>1. Acompañamiento técnico, a la formulación, monitoreo, seguimiento e implementación de iniciativas de mitigación de GEI que opten a pagos por resultados o mercados de carbono internacionales y proyectos de cooperación internacional que se desarrollen en el marco de la Estrategia Integral de Control de Deforestación y Gestión de los Bosques (EICDGB) bajo alguna de las actividades REDD+ adoptadas por el país. 2. Apoyar los procesos de reglamentación del Sistema de Monitoreo, Reporte y Verificación de mitigación nacional, el Sistema Nacional de Información de Cambio Climático, el Sistema de Contabilidad de Reducción de Emisiones y Remoción de GEI, el Sistema Nacional de Salvaguardas, mercados de carbono voluntarios y regulados, del orden nacional e internacional, en lo relativo al mecanismo REDD+ y el sector AFOLU. 3. Analizar la información de la implementación del mecanismo REDD+ dentro del Sistema de Monitoreo, Reporte y Verificación de mitigación nacional con el propósito de lograr la integridad ambiental de los resultados de mitigación y una contabilidad de carbono consistente, en cumplimiento de los compromisos nacionales e internacionales en la materia. 4. Orientar la estructuración e implementación de planes, programas, proyectos, estrategias, herramientas y marcos de política pública relacionados con los componentes que integran el Sistema Nacional de Salvaguardas Sociales y Ambientales aplicables al sector AFOLU, en armonía con las directrices definidas por el Ministerio de Ambiente y Desarrollo Sostenible. 5. Estructurar en conjunto con el Instituto de Hidrología, Meteorología y Estudios Ambientales (IDEAM) los documentos y lineamientos técnicos requeridos para el cumplimiento de los compromisos del país bajo la Convención Marco de Naciones Unidas para el Cambio Climático (CMNUCC), las Conferencias de las Partes (COP) y los estándares de cooperación internacional por la implementación del mecanismo REDD+. 6. Apoyar el proceso de concertación de la posición país en torno a las temáticas de medidas de respuesta y las relacionadas con REDD+ para Artículo 6 y financiamiento climático de cara a las negociaciones de la Convención Marco de Naciones Unidas de Cambio Climático. 7. Las demás actividades solicitadas por la Dirección de Cambio Climático y Gestión del Riesgo, que aporten al cumplimiento del objeto del contrato.</t>
  </si>
  <si>
    <t>El valor del contrato a celebrar es hasta por la suma OCHENTA Y CUATRO MILLONES SETECIENTOS MIL PESOS M/CTE ($84.700.000), incluido los impuestos a que haya lugar.</t>
  </si>
  <si>
    <t>El término estrictamente indispensable para que el contratista cumpla con el objeto y obligaciones contractuales será de once meses (11) contado a partir del cumplimiento de los requisitos de ejecución previo perfeccionamiento del contrato</t>
  </si>
  <si>
    <t>Estefany Johana Grajales Marin</t>
  </si>
  <si>
    <t>“Prestación de servicios profesionales a la Subdirección de Educación y Participación del Ministerio de Ambiente y Desarrollo Sostenible, para realizar acciones orientadas a la atención, gestión y articulación de actores para la implementación de alternativas que contribuyan a la transformación de los conflictos socioambientales.”</t>
  </si>
  <si>
    <t>1. Realizar la identificación y caracterización de los actores y conflictos socioambientales, de conformidad con las asignaciones realizadas por el supervisor. 2. Participar en las distintas convocatorias, reuniones y eventos que se realicen en el marco de los conflictos socio ambientales asignados por el supervisor, aportando las evidencias, actas, informes, ayudas de memorias de los mismos. 3. Realizar articulación institucional e intersectorial con el fin de implementar alternativas que contribuyan a la transformación de los conflictos socioambientales. 4. Realizar el seguimiento a compromisos y acuerdos en el marco del diálogo social. 5. Atender y brindar insumos para dar respuesta a las peticiones y demás requerimientos relacionados con los procesos del grupo de participación y aquellos que guarden relación con el objeto del contrato 6. Las demás obligaciones que se le asignen y que tengan relación con el objeto del contrato</t>
  </si>
  <si>
    <t>El valor del contrato a celebrar es hasta por la suma de CINCUENTA Y SIETE MILLONES DOSCIENTOS MIL PESOS M/CTE $ 57.200.000 incluido los impuestos a que haya lugar.</t>
  </si>
  <si>
    <t>El término estrictamente indispensable para que el contratista cumpla con el objeto y obligaciones contractuales será de once (11) meses, contados desde el cumplimiento de los requisitos de ejecución</t>
  </si>
  <si>
    <t>Prestación de servicios profesionales en todos los aspectos relacionados con la administración del sistema único de gestión e información litigiosa del Estado – Ekogui sistemas de información internos y externos, y seguimiento a solicitudes de entes de control.</t>
  </si>
  <si>
    <t>1. Administrar el Sistema Único de Gestión e Información Litigiosa del Estado – Ekogui y demás sistemas de administración que para el efecto adquiera el ministerio de ambiente y desarrollo sostenible, a fin de verificar, corregir, informar, remitir e incorporar toda la información que se registra en dicho sistema por parte de los apoderados de la entidad de acuerdo a los parámetros y lineamientos establecidos por el Administrador del Sistema de la entidad conforme a la designación realizada por el representante legal de la entidad en cumplimiento a lo establecido en el artículo 2.2.3.4.1.8. del decreto 1069 de 2015 y los lineamientos dispuestos por la agencia nacional de defensa jurídica del estado. 2. Elaborar y presentar los informes de ejecución del plan de acción de la oficina asesora jurídica, e informes relacionados con procesos judiciales, arbitrales y conciliaciones extrajudiciales para las dependencias internas y entes de control, relacionados con la información litigiosa del Ministerio que repose en el Sistema Único de Gestión e Información de la Actividad Litigiosa del Estado – ekogui y demás sistemas de administración que para el efecto adquiera el ministerio de ambiente y desarrollo sostenible. 3. Realizar seguimiento y consolidación de respuestas a las solicitudes provenientes de los entes de control que sean responsabilidad de la Oficina Asesora Jurídica, y fungir como enlace con la Oficina de Control Interno para los temas de competencia de este despacho. 4. Tramitar oportunamente las peticiones, quejas, reclamos, sugerencias, denuncias y/o otros documentos recibidos a través del sistema de gestión documental de la entidad evitando el vencimiento de los términos establecidos en la normatividad vigente y siguiendo los lineamientos impartidos por el Ministerio, así mismo, deberá mantener depurado dicho sistema, el informe mensual del contratista deberá incluir la relación de los radicados gestionados en el periodo. 5. Presentar y hacer seguimiento a informes y reportes de información relacionados con la implementación de la Política de Prevención del Daño Antijurídico, el Formulario Único De Reporte Y Avance De Gestión - FURAG y el Modelo Integrado de Planeación y Gestión - MIPG y demás reportes relacionados con la actividad litigiosa del Ministerio. 6. Dar impulso procesal a los procesos constitucionales, contenciosos y ordinarios en los cuales el Ministerio sea parte o tenga interés. 7. Las demás actividades asignadas por el Supervisor del Contrato y que estén relacionadas con el objeto contractual.</t>
  </si>
  <si>
    <t>El valor del contrato a celebrar es hasta por la suma de SESENTA MILLONES DE PESOS MCTE ($60.000.000) incluidos los impuestos a que haya lugar.</t>
  </si>
  <si>
    <t>Monica Zuleya Archila Cardenas</t>
  </si>
  <si>
    <t>TECNOLOGO EN GESTION DOCUMENTAL</t>
  </si>
  <si>
    <t>1. Realizar el proceso técnico de numeración y rotulación de los documentos de archivo conforme a los instructivos del Proceso de Gestión Documental que existen en el Ministerio, para la organización de los archivos de gestión de la Oficina Asesora Jurídica. 2. Aplicar las Tablas de Retención Documental vigentes y aprobadas para los procesos de clasificación, organización, actualización, descripción documental, preservación y conservación. 3. apoyar el proceso de transferencia documental al Archivo Central del MINISTERIO, velando por la custodia, circulación y administración de los expedientes de la Oficina Asesora Jurídica. 4. Realizar la digitalización de los expedientes de la oficina jurídica verificando que la información se encuentre completa y exacta como el original.  5. Apoyar la generación de instrumentos archivísticos, su creación y actualización conforme la ley vigente del Archivo general de la Nación. 6. Participar y apoyar el proceso de actualización de las Tablas de Retención Documental y Tablas de Valoración Documental, basados en los requerimientos del Grupo de Gestión Documental del Ministerio. 7. Hacer la reorganización y rotación de las unidades documentales de conservación en la estantería y/o lugar destinado para la custodia de los expedientes contentivos de los procesos judiciales y los demás documentos producidos y recibidos por la Oficina Asesora Jurídica.</t>
  </si>
  <si>
    <t>El término estrictamente indispensable para que el contratista cumpla con el objeto y obligaciones contractuales será de Ocho (8) meses, sin que sobrepase el 31 de diciembre de 2023, previo cumplimiento de los requisitos de perfeccionamiento y ejecución.</t>
  </si>
  <si>
    <t>JUAN JOSE TORO RIVERA</t>
  </si>
  <si>
    <t>Prestar sus servicios profesionales en la representación judicial y extrajudicial del Ministerio de Ambiente y Desarrollo Sostenible y en la proyección de respuestas a los requerimientos judiciales y demás peticiones relacionadas con los procesos de cobro coactivo.</t>
  </si>
  <si>
    <t>1. Revisar, tramitar y dar seguimiento a los procesos de cobro coactivos del Ministerio de ambiente y a las tutelas en los asuntos que le sean asignados por el supervisor del contrato. 2. Ejercer la representación judicial y extrajudicial de la entidad en los asuntos que le sean asignados e intervenir en todas las actuaciones procesales, administrativas, acciones constitucionales y demás que le corresponda realizar conforme a la ley. 3. Hacer el registro de la información sobre todos los procesos y trámites a su cargo, en el sistema EKOGUI y en los demás sistemas o medios con que cuente la Oficina Asesora Jurídica, siguiendo las directrices del Sistema Integrado de Gestión de Calidad. 4. Asistir y participar en las reuniones, visitas requeridas y demás actividades que le sean solicitadas por el (la) Jefe (a) de la Oficina Asesora Jurídica, con el fin de brindar asesoramiento jurídico con respecto a los temas que le sean solicitados. 5. Generar ayudas de memoria, conceptos y las fichas de seguimiento junto con su respectiva actualización sobre los procesos, a cargo. 6. Atender y proyectar las respuestas a las PQRS y requerimientos relacionados con el objeto del contrato, dentro de los términos legales establecidos, adjuntando el reporte del sistema de Gestión Documental que evidencia el estado de las asignaciones. 7. Las demás actividades asignadas por el Supervisor del Contrato y que estén relacionadas con el objeto contractual.</t>
  </si>
  <si>
    <t>El valor del contrato a celebrar es hasta por la suma CUARENTA Y TRES MILLONES QUINIENTOS MIL PESOS MCTE ($43.500.000) incluidos todos los impuestos a que haya lugar.</t>
  </si>
  <si>
    <t>Luis Felipe Guzman Jimenez</t>
  </si>
  <si>
    <t>Prestación de servicios profesionales en la revisión de las acciones constitucionales, los asuntos jurídicos relativos a la implementación del Acuerdo de Escazú, y de demás trámites judiciales de competencia de la de la Oficina Asesora Jurídica del Ministerio de Ambiente y Desarrollo Sostenible.</t>
  </si>
  <si>
    <t>1. Revisar todas las actuaciones de las acciones constitucionales que sean proyectadas por los abogados de defensa judicial y extrajudicial de la Oficina Asesora Jurídica. 2. Coordinar y generar lineamientos para el Grupo de Procesos judiciales en el desarrollo de estrategias de defensa judicial, especialmente en lo relacionado con acciones constitucionales, de conformidad con la normativa vigente y orientaciones del supervisor del contrato. 3. Realizar acompañamiento y asesoramiento jurídico en la revisión y trámite, del proceso de implementación del Acuerdo de Escazú. 4. Asistir y participar en el desarrollo de las diferentes reuniones, visitas requeridas y demás actividades en el cumplimiento del objeto del contrato. 5. Elaborar y entregar los conceptos jurídicos y las respuestas a las consultas efectuadas, relacionadas con los asuntos objeto del contrato. 6. Atender y proyectar las respuestas a las PQRS y requerimientos relacionados con el objeto del contrato, dentro de los términos legales establecidos, adjuntando el reporte del sistema de Gestión Documental que evidencia el estado de las asignaciones. 7. Las demás actividades asignadas por el Supervisor del Contrato y que estén relacionadas con el objeto contractual.</t>
  </si>
  <si>
    <t>El término estrictamente indispensable para que el contratista cumpla con el objeto y obligaciones contractuales será de Ocho punto cinco (8,5) meses, sin que sobrepase el 31 de diciembre de 2023, previo cumplimiento de los requisitos de perfeccionamiento y ejecución.</t>
  </si>
  <si>
    <t>“Prestación de servicios profesionales a la Subdirección de Educación y Participación para apoyar los procesos de planeación, las actividades relacionadas con los sistemas integrados de gestión de calidad, plan de acción, el seguimiento a las actividades, planes y proyectos de la dependencia.”</t>
  </si>
  <si>
    <t>1. Brindar insumos para la ejecución de las actividades en temas relacionados con Planeación. 2. Apoyar las actividades relacionadas con el sistema integrado de gestión de calidad de la Entidad. 3. Apoyar en la consolidación de información, reportes y ajustes al Plan de Acción de la Subdirección de Educación y Participación. 4. Realizar el seguimiento a las actividades, programas, proyectos y planes de Educación que adelante la Subdirección de Educación y Participación, y que apunten al cumplimiento del proyecto de inversión.  5. Apoyar y hacer seguimiento a la debida ejecución de los trámites administrativos derivados del apoyo en la revisión de informes financieros y cuentas de cobro de los contratos y convenios suscritos por la Subdirección de Educación y Participación. 6. Atender las solicitudes y demás requerimientos relacionados con el objeto del contrato y aquellos que le sean asignados por el Supervisor. 7. Participar en las reuniones relacionadas con el objeto contractual, allegando los soportes de asistencia, ayudas de memoria y evidencias del seguimiento a los compromisos establecidos, en caso de aplicar o requerirse. 8. Las demás obligaciones que le asigne el supervisor y tengan relación con el objeto del contrato.</t>
  </si>
  <si>
    <t>El valor del contrato a celebrar es por la suma de NOVENTA Y NUEVE MILLONES DE PESOS M/CT ($99.000.000) incluido los impuestos a que haya lugar.</t>
  </si>
  <si>
    <t>Prestación de servicios profesionales a la Subdirección de Educación y Participación del Ministerio de Ambiente y Desarrollo Sostenible para ejecutar actividades de seguimiento y verificación a los tramites de carácter presupuestal y financieros del área</t>
  </si>
  <si>
    <t>1. Realizar los procesos y trámites financieros y presupuestales que requiera la dependencia, y realizar los respectivos reportes de ejecución presupuestal e información financiera de la Subdirección de Educación y Participación. 2. Brindar apoyo en la revisión de informes financieros de los contratos y convenios suscritos por la Subdirección de Educación y Participación. 3. Realizar seguimiento, consolidación y actualización del Plan Anual de Caja de la Subdirección de Educación y Participación. 4. Realizar seguimiento, consolidación y actualización del Plan Anual de Adquisiciones de la Subdirección de Educación y Participación. 5. Participar en las reuniones relacionadas con el objeto contractual, allegando los soportes de asistencia, ayudas de memoria y evidencias del seguimiento a los compromisos establecidos, en caso de aplicar o requerirse. 6. Las demás obligaciones que le asigne el supervisor y tengan relación con el objeto del contrato</t>
  </si>
  <si>
    <t>El valor del contrato a celebrar es hasta por la suma de NOVENTA Y NUEVE MILLONES DE PESOS M/CTE ( $99.000.000), incluido los impuestos a que haya lugar</t>
  </si>
  <si>
    <t>El término estrictamente indispensable para que el contratista cumpla con el objeto y obligaciones contractuales será de ONCE (11 ) MESES</t>
  </si>
  <si>
    <t>Prestación de servicios profesionales a la Dirección de Bosques, Biodiversidad y Servicios Eco sistémicos del Ministerio de Ambiente y Desarrollo Sostenible, para realizar la estructuración de convenios y contratos y efectuar el seguimiento jurídico y contractual de los procesos atendiendo los trámites que se requieran.</t>
  </si>
  <si>
    <t>1. Estructurar la etapa previa de los convenios o contratos que sean necesarios suscribir para el cumplimiento de las metas de la Dirección. 2. Revisar y/o generar los documentos necesarios para las modificaciones, adiciones, prórrogas, suspensiones y demás que se requieran dentro de los contratos y/o convenios de la Dirección.  3. Generar y/o revisar los oficios, memorandos y demás documentos jurídicos necesarios en el marco de las funciones de la Dirección. 4. Las demás actividades que estén relacionadas con el objeto contractual y que sean asignadas por el supervisor.</t>
  </si>
  <si>
    <t>El valor del contrato a celebrar es hasta por la suma de CIENTO VEINTIOCHO MILLONES NOVECIENTOS NOVENTA Y DOS MIL CINCUENTA PESOS ($128.992.050) M/CTE incluido los impuestos a que haya lugar.</t>
  </si>
  <si>
    <t>ALEJANDRO BAÑOL SALAZAR</t>
  </si>
  <si>
    <t>Prestación de servicios profesionales a la oficina de negocios verdes y sostenibles para realizar desde el componente técnico, los lineamientos y proyectos articulados con las empresas ancla en la implementación del Plan Nacional de Negocios Verdes y desarrollo de los nodos regionales.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</si>
  <si>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Desarrollar la estrategia de vinculación de empresas ancla al plan nacional de negocios verdes, estableciendo 
el método de evaluación, verificación y acompañamiento; así como el fortalecimiento a las condiciones socio 
ambientales y empresariales de los negocios verdes para su vinculación.
3. Generar alianzas con actores públicos y privados en estrategias de escalabilidad empresarial y 
encadenamientos productivos que permita el fortalecimiento y desarrollo de cadenas de valor en las regiones, 
incluyendo el desarrollo y posicionamiento del sello marca de negocios verdes. 
4. Desarrollar e impulsar estrategias de fortalecimiento a los procesos asociativos, economías populares y/o 
organizaciones solidarias, para la apropiación del territorio y disminución de conflictos socio ambientales en 
ecosistemas sostenibles. 
5. Contribuir a la formulación, estructuración y/o articulación de los proyectos de pago por servicios ambientales_x0002_negocios verdes (PSA-NVS), y bioeconomía, con viabilidad financiera para su implementación en beneficio de 
las comunidades. 
6. Contribuir a la generación de las articulaciones según las líneas estratégicas y alcance de las acciones a 
desarrollar del Plan Nacional de Negocios Verdes como un aporte para la conformación de los nodos 
regionales de negocios verdes.
7. Contribuir en la articulación con la Oficina de Asuntos Internacionales en materia de acuerdos bilaterales, 
multilaterales y cooperación para la Oficina de Negocios Verdes, aumentando la incidencia y participación en 
la generación de inversiones y capacidades de los negocios verdes e instrumentos económicos. 8. Entregar la documentación resultado de la ejecución del contrato, de acuerdo con los lineamientos dados por el Grupo de Gestión Documental. 9. Participar en las reuniones relacionadas con el objeto contractual para lo cual se deben allegar los soportes de la asistencia, ayudas de memoria y soporte del seguimiento a los compromisos establecidos, en caso de aplicar. 10. Las demás que determine el supervisor del contrato, relacionadas con el ejercicio de sus obligaciones y del objeto contractua</t>
  </si>
  <si>
    <t>El valor del contrato a celebrar es hasta por la suma de OCHENTA Y CINCO MILLONES TRESCIENTOS TREINTA Y TRES MIL TRESCIENTOS TREINTA Y TRES PESOS M/CTE ($85.333.333), incluido los impuestos a que haya lugar</t>
  </si>
  <si>
    <t>El plazo del contrato será hasta por Diez (10) meses veinte (20) días, previo cumplimiento de los requisitos de perfeccionamiento y ejecución, sin que exceda el 31 de diciembre de 2023.</t>
  </si>
  <si>
    <t>NGENIERIA SANITARIA Y AMBIENTAL</t>
  </si>
  <si>
    <t>Prestación de servicios profesionales a la Oficina de Negocios Verdes y Sostenibles en la promoción y fortalecimiento de Negocios Verdes, a través de proyectos de inversión en sus etapas, dando alcance a la evaluación técnica y seguimiento a los proyectos a financiar, de acuerdo con las fuentes de recursos disponibles y el marco normativo vigente</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</si>
  <si>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Fortalecer técnicamente en la territorialización e implementación del Plan Nacional de Negocios Verdes a través de la articulación con actores regionales asignados por el supervisor que permitan fomentar el desarrollo local y la generación de valor en las comunidades. 3. Realizar acciones para la formulación e implementación de Negocios Verdes de acuerdo con lo definido en el CONPES 3918 de 2018, CONPES 3934 de 2018, entre otras normas vinculadas con el objeto contractual que contribuyan con el desarrollo de procesos para el fortalecimiento de las cadenas de valor en los Negocios Verdes. 4. Desarrollar alianzas estratégicas con organismos internacionales que aporten en el fortalecimiento técnico, financiero, social y ambiental de los negocios verdes y el incentivo para la conservación de pagos por servicios ambientales – PSA. 5. Realizar asistencia técnica y verificación de negocios verdes para la implementación de los programas regionales que le sean asignadas por el supervisor. 6. Generar el acompañamiento a los beneficiarios de la implementación de proyectos, para promover una transferencia de conocimiento que permita el fortalecimiento de las capacidades de las comunidades involucradas en los Proyectos de Pagos por Servicios Ambientales, Negocios verdes y economía circular. 7. Articular la estructuración y formulación de los proyectos de Pagos por Servicios Ambientales y Negocios Verdes definidos con alternativas financieras que permitan la ejecución de los proyectos propuestos. 8. Participar en las reuniones relacionadas con el objeto contractual para lo cual se deben allegar los soportes de la asistencia, ayudas de memoria y soporte del seguimiento a los compromisos establecidos, en caso de aplicar. 9. Las demás que determine el supervisor del contrato, relacionadas con el ejercicio de sus obligaciones y del objeto contractual</t>
  </si>
  <si>
    <t>El valor del contrato a celebrar es hasta por la suma de CINCUENTA Y OCHO MILLONES SEISCIENTOS SESENTA Y SEIS MIL SEISCIENTOS SESENTA Y SIETE PESOS M/CTE ($58.666.667), incluido los impuestos a que haya lugar</t>
  </si>
  <si>
    <t>Rosaura Hinestroza Cuesta</t>
  </si>
  <si>
    <t>Prestación de servicios profesionales a la Oficina de Negocios Verdes Sostenibles, para el posicionamiento, fortalecimiento y encadenamiento de emprendimientos y negocios verdes a nivel nacional en el marco del Plan Nacional de Negocios Verdes 2022 – 2026".</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</si>
  <si>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Contribuir en la estrategia de emprendimientos verdes e inclusivos en el marco del Plan Nacional de Negocios Verdes para aumentar el fortalecimiento de las capacidades de los negocios verdes verificados. 3. Realizar una metodología de promoción y posicionamiento con enfoque diferencial para la implementación en territorio en beneficio de los Negocios Verdes. 4. Establecer las necesidades de financiación para la implementación y evaluación del plan nacional y los programas regionales de negocios verdes 5. Contribuir en el acompañamiento de los procesos del modelo de negocio de los emprendimientos verdes para generar mecanismos de financiación para su crecimiento. 6. Generar la estrategia de acompañamiento de los circuitos cortos de comercialización de los emprendimientos verdes. 7. Participar en las reuniones relacionadas con el objeto contractual para lo cual se deben allegar los soportes de la asistencia, ayudas de memoria y soporte del seguimiento a los compromisos establecidos, en caso de aplicar. 8. Asistir a las reuniones relacionadas con el objeto contractual (allegar los soportes de la asistencia a la misma junto con ayudas de memoria y el soporte del seguimiento a los compromisos establecidos, en caso de aplicar.) 9. Las demás que determine el supervisor del contrato, relacionadas con el ejercicio de sus obligaciones y del objeto contractual</t>
  </si>
  <si>
    <t>El valor del contrato a celebrar es hasta por la suma de OCHENTA Y CINCO MILLONES TRESCIENTOS TREINTA Y TRES MIL TRESCIENTOS TREINTA Y TRES PESOS M/CTE ($85.333.333), incluido los impuestos a que haya lugar.</t>
  </si>
  <si>
    <t>Prestación de servicios profesionales a la Subdirección de Educación y Participación del Ministerio de Ambiente y Desarrollo Sostenible desde el componente social para contribuir en la estructuración e implementación de acciones orientadas a fortalecer procesos de participación y educación ambiental incorporando los lineamientos de los convenios internacionales en la materia.</t>
  </si>
  <si>
    <t>1. Elaborar insumos técnicos que tengan como propósito el fortalecimiento, estructuración e implementación de acciones orientadas a fortalecer procesos de participación y educación en la gestión ambiental del territorio. 2. Proyectar y estructurar los documentos necesarios que contribuyan al cumplimiento de compromisos adquiridos en el marco de proyectos de cooperación internacional asociados a los usos y costumbres de las comunidades étnicas y locales que contribuyan a la gobernanza ambiental alrededor del agua. 3. Asistir desde el componente social a la Subdirección para elaborar y consolidar los requerimientos, documentos de apoyo técnico que se deriven del Convenio de Diversidad Biológica, el Acuerdo de Escazú y todos aquellos instrumentos internacionales de interés de la Cartera Ministerial 4. Asistir a la Subdirección de Educación y Participación en el proceso de consolidación, seguimiento y reporte de informes sobre la promoción de la participación ciudadana en la Gestión Ambiental. 5. Asistir a la Subdirección de Educación y Participación en los requerimientos de entes de control_x0002_Contraloría, Procuraduría, Fiscalía o Defensoría, en los temas relacionados con el objeto del contrato. 6. Las demás actividades que por instrucción de la Subdirectora de Educación y Participación se relacionen con su objeto contractual y las que sean requeridas por la dependencia</t>
  </si>
  <si>
    <t>l valor del contrato a celebrar es hasta por la suma de OCHENTA Y OCHO MILLONES DE PESOS M/CTE ( $88.000.000), incluido los impuestos a que haya lugar</t>
  </si>
  <si>
    <t>El término estrictamente indispensable para que el contratista cumpla con el objeto y obligaciones contractuales será de ONCE (11) MESES.</t>
  </si>
  <si>
    <t>DIEGO MAURICIO SARMIENTO-PEREZ TOLEDO</t>
  </si>
  <si>
    <t>Prestar servicios profesionales en el proceso de contratación de bienes y servicios y la proyección y revisión de documentos jurídicos incluyendo la fase poscontractual.</t>
  </si>
  <si>
    <t>1. Revisar, orientar y acompañar la estructuración de la documentación en las etapas precontractual, contractual y poscontractual que sean asignados por el supervisor del contrato. 2. Apoyar en la revisión documental de los expedientes contractuales que sean presentados para adelantar el trámite de liquidación de contratos y convenios, que le sean asignadas por el supervisor del contrato. 3. Impulsar con el respectivo supervisor del contrato a liquidar el trámite de su suscripción por las partes interesadas, según se trate de SECOP I, SECOP II y/o Tienda Virtual del Estado Colombiano. 4. Apoyar la revisión jurídica de las solicitudes que sean presentadas respecto del Plan Anual de Adquisiciones. 5. Proyectar los memorandos y actos administrativos que sean requeridos dentro del trámite poscontractual. 6. Proyectar la notificación de los actos administrativos que tengan relación con el objeto del contrato y que le sean asignadas por el supervisor del contrato. 7. Cumplir con los lineamientos internos de la gestión documental. 8. Presentar los informes que sean requeridos durante la ejecución del contrato. 9. Elaborar y revisar las actas de cierre de expediente contractual que le sean asignadas. 10. Proyectar la respuesta y gestionar los derechos de petición que le sean asignados por el supervisor del contrato. 11. Mantener actualizada la información de cada expediente contractual digital del Grupo de Contratos, así como la plataforma ARCA, respecto de los tramites que le sean asignados. 12. Suministrar la información contractual requerida para alimentar las bases de datos del Grupo de Contratos. 13. Tramitar de manera oportuna todas las solicitudes que le sean asignadas en la plataforma ARCA del Ministerio de Ambiente y Desarrollo Sostenible.  14. Cumplir con los lineamientos internos de la gestión documental. 15. Presentar los informes que sean requeridos durante la ejecución del contrato. 16. Participar en las reuniones, grupos de trabajo y comités que sean requeridos por el supervisor del contrato, relacionados con el objeto y obligaciones contractuales. 17. Elaborar las actas de cierre de expediente contractual que le sean asignadas. 18. Cumplir con las demás obligaciones que le sean asignadas por el supervisor del contrato, inherentes a la naturaleza del objeto contractual.</t>
  </si>
  <si>
    <t>El valor del contrato a celebrar es hasta por la suma de VEINTITRES MILLONES QUINIENTOS MIL PESOS M/CTE ($23.500.000) incluido IVA y los impuestos a que haya lugar.</t>
  </si>
  <si>
    <t>El término estrictamente indispensable para que el contratista cumpla con el objeto y obligaciones contractuales será cuatro (4) meses contados a partir del cumplimiento de los requisitos de ejecución previo perfeccionamiento del contrato.</t>
  </si>
  <si>
    <t>Luisa Fernanda Camacho Avendaño</t>
  </si>
  <si>
    <t xml:space="preserve">INGENIERIA DE PRODUCCION </t>
  </si>
  <si>
    <t>Prestar los servicios profesionales a la oficina de tecnologías de la información y la comunicación del ministerio de ambiente y desarrollo sostenible en el proceso de levantamiento, análisis, diseño de políticas, lineamientos y flujos de información relacionados con las funciones de la Oficina de Tecnologías de la información y las comunicaciones</t>
  </si>
  <si>
    <t>1. Realizar las actividades de análisis, diseño y automatización las actividades para el levantamiento y diseño de procesos AS-IS y TO-BE que sean contemplados dentro de las iniciativas o proyectos asignados por el supervisor 2. Acompañar a los procesos de análisis y diseño de procesos de negocio con visión automatizada de negoción, análisis y diseño den la implementación de los nuevos procesos, las pruebas que se realicen y entrenamiento que se requieran, lo que incluye los sistemas de información o aplicativos. 3. Realizar las revisiones a nivel técnico y documental de los procesos de negocio y flujo de información de los proyectos de TI misionales, asignados por el supervisor del contrato. 4. Participar y documentar casos de uso y pruebas, así como acompañar a usuarios finales de acuerdo con los proyectos TI realizados y asignados por el supervisor del contrato. 5. Realizar tareas de verificación de la documentación funcional relacionada con proyectos de TI que se ejecuten en OTIC 6. Las demás que le sean asignadas por el supervisor del contrato, inherentes al objeto del mismo.</t>
  </si>
  <si>
    <t>El valor del contrato a celebrar es hasta por la suma de NOVENTA Y SIETE MILLONES OCHOCIENTOS MIL PESOS M/CTE ($ 97.800.000.oo), Incluido IVA.</t>
  </si>
  <si>
    <t xml:space="preserve">El término estrictamente indispensable para que el contratista cumpla con el objeto y obligaciones contractuales será de diez (10) meses y veintiséis (26) días calendario, contando a partir de la aprobación de la garantía de cumplimiento, sin exceder el 31 de diciembre de 2023.
</t>
  </si>
  <si>
    <t>Prestar servicios profesionales a la Dirección de Asuntos Ambientales Sectorial y Urbana del Ministerio de Ambiente y Desarrollo Sostenible, como apoyo en la elaboración, revisión y seguimiento jurídico de los asuntos requeridos a la dependencia</t>
  </si>
  <si>
    <t>1. Apoyar en la formulación y consolidación de los planes de acción para cumplimiento de las acciones suscritas con la Contraloría General de la República en relación con el Plan de mejoramiento de la dirección, además del seguimiento al cumplimiento de las acciones y reporte de los avances. 2. Apoyar el seguimiento y revisión de las propuestas de respuestas a los requerimientos allegados por entes de control. 3. Apoyar en la consolidación, revisión y seguimiento del componente jurídico, a las peticiones, quejas, recursos requeridos o allegados a la Dirección de Asuntos Ambientales Sectorial y Urbana, tanto de las dependencias del Ministerio como de entes externos. 4. Generar y actualizar los reportes relacionados con la agenda regulatoria y el avance en cada una de las iniciativas normativas proyectadas para el año 2023. 5. Apoyar en la revisión y seguimiento a los conceptos, ayudas de memoria y presentaciones relacionadas con Debates de Control Político y Proyectos de Ley.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t>
  </si>
  <si>
    <t>El valor del contrato a celebrar es hasta por la suma SESENTA MILLONES QUINIENTOS MIL PESOS M/CTE ($60.500.000), incluido los impuestos a que haya lugar.</t>
  </si>
  <si>
    <t>El término estrictamente indispensable para que el contratista cumpla con el objeto y obligaciones contractuales será ONCE (11) meses o hasta 31 de diciembre, lo primero que ocurra.</t>
  </si>
  <si>
    <t>LICENCIATURA EN PEDAGOGIA INFANTIL</t>
  </si>
  <si>
    <t>Prestar servicios profesionales a la Dirección de Asuntos Ambientales Sectorial y Urbana del Ministerio de Ambiente y Desarrollo Sostenible, con el fin de realizar seguimiento con plena autonomía administrativa en tareas operativas ocasionales y transitorias en gestión administrativa de la Dirección.</t>
  </si>
  <si>
    <t>1. Apoyar a la Dirección de Asuntos Ambientales Sectorial y Urbana en los procedimientos y trámites propios de las actividades asociadas con gestión documental. 2. Apoyar a la Dirección de Asuntos Ambientales Sectorial y Urbana en la actualización de instrumentos de seguimiento tales como solicitudes de operación logística con los respectivos soportes. 3. Apoyar en la organización y digitalización en la actualización de las carpetas electrónicas donde se encuentren los documentos firmados y gestionados por la Dirección de Asuntos Ambientales Sectorial y Urbana.
4. Apoyar en la elaboración y radicación de documentos como memorandos, oficios, cuentas de cobro
relacionados con el objeto contractual, cuando sea requerido por el supervisor del contrato.
5. Apoyar en el trámite de firmas en los formatos internos y externos asociados a operación logística y enviar
al grupo de comisiones y operador logístico para el trámite respectivo.
6. Apoyar en el registro y envío mensual de la programación de los eventos al operador logístico con los
soportes correspondientes.
7. Gestionar y participar de reuniones relacionadas con el objeto del contrato.
8. Apoyar en la Consulta y gestión de toda la información disponible en los aplicativos y herramientas que
tenga a disposición la Dirección de Asuntos Ambientales Sectorial y Urbana para un correcto desarrollo del
objeto contractual.
9.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t>
  </si>
  <si>
    <t>El valor del contrato a celebrar es hasta por la suma CINCUENTA Y SEIS MILLONES CUATROCIENTOS SESENTA Y TRES MIL TRESCIENTOS TREINTA PESOS M/CTE ($56.463.330), incluido los impuestos a que haya lugar.</t>
  </si>
  <si>
    <t>Edward Armando Dávila Sánchez</t>
  </si>
  <si>
    <t>Prestar los servicios apoyo a la gestión a la Dirección de Asuntos Ambientales Sectorial y Urbana del Ministerio de Ambiente y Desarrollo Sostenible, en la depuración e intervención del archivo, en la fase de clasificación y en los procesos de organización, selección y eliminación documental, preparación física de documentación, rotulación, foliación e inventarios documentales, en concordancia con el Plan de Mejoramiento Archivístico (PMA).</t>
  </si>
  <si>
    <t>1. Realizar los procesos técnicos y archivísticos de clasificación de los documentos del archivo de gestión de la Dirección de Asuntos Ambientales Sectorial y Urbana, encaminados a la implementación de la Tabla de Retención Documental –TRD- de conformidad con Plan de Mejoramiento Archivístico PMA. 2. Realizar el proceso de clasificación, depuración y organización del archivo de la Dirección de Asuntos Ambientales Sectorial y Urbana, conforme al Manual de Gestión Documental y el Plan de Mejoramiento Archivístico PMA 3. Realizar la marcación de carpetas y/o cajas, conforme a los instructivos del Proceso de Gestión Documental y Plan de Mejoramiento Archivístico PMA para la organización de los archivos de gestión de la Dirección de Asuntos Ambientales Sectorial y Urbana. 4. Realizar el proceso técnico y archivístico de Descripción (Hoja de control e Inventario Único Documental - FUID) de expedientes, de conformidad con Plan de Mejoramiento Archivístico PMA. 5. Realizar el proceso técnico de foliación de los documentos de archivo conforme a los instructivos del Proceso de Gestión Documental de conformidad con Plan de Mejoramiento Archivístico PMA, para la organización de los archivos de gestión de la Dirección de Asuntos Ambientales Sectorial y Urbana. 6. Realizar la gestión pertinente para atender el cronograma de transferencias documentales de gestión al archivo central.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Participar en las reuniones relacionadas con el objeto contractual, para lo cual se deben allegar los soportes de la asistencia, ayudas de memoria y soporte del seguimiento a los compromisos establecidos, en caso de aplicar. 9. Gestionar y tramitar, dentro de los términos legales, las respuestas a peticiones, quejas, reclamos, así como requerimientos de órganos de control y demás solicitudes, cuando sea requerido mediante correo electrónico o a través de la plataforma de información del Ministerio para la “Administración y Recepción de Correspondencia Ambiental (ARCA)”</t>
  </si>
  <si>
    <t>El valor del contrato a celebrar es hasta por la suma de CUARENTA Y CUATRO MILLONES QUINIENTOS SESENTA MIL OCHOCIENTOS NOVENTA PESOS M/CTE ($44.560.890), incluido los impuestos a que haya lugar</t>
  </si>
  <si>
    <t>Mayra Alejandra Lancheros Barragán</t>
  </si>
  <si>
    <t>Prestar servicios profesionales a la Dirección de Asuntos Ambientales Sectorial y Urbana del Ministerio de Ambiente y Desarrollo Sostenible para la formulación, implementación y seguimiento de instrumentos para la gestión de las emisiones atmosféricas de fuentes móviles nuevas y en circulación.</t>
  </si>
  <si>
    <t>1. Generar los insumos técnicos y adelantar la gestión necesaria para la definición del etiquetado ambiental de vehículos en circulación y la reglamentación de eficiencia energética. 2. Generar los insumos técnicos y adelantar la gestión necesaria para avanzar en la implementación de la estrategia nacional de transporte sostenible, incluyendo la estrategia nacional de movilidad eléctrica. 3. Apoyar técnicamente en la formulación, implementación y socialización de los instrumentos normativos para el seguimiento y control de fuentes móviles nuevas. 4. Generar insumos técnicos para la implementación del Conpes de transición energética en especial en lo concerniente a modo férreo. 5. Apoyar técnicamente en la implementación y seguimiento de proyectos de cooperación en cabeza de Minambiente para la incorporación de tecnologías vehiculares de cero y bajas emisiones.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</si>
  <si>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CIENTO ONCE MILLONES SEISCIENTOS TREINTA Y SEIS MIL SEISCIENTOS SESENTA Y OCHO PESOS M-CTE (111.636.668), incluido los impuestos a que haya lugar.</t>
  </si>
  <si>
    <t>El término estrictamente indispensable para que el contratista cumpla con el objeto y obligaciones contractuales será once (11) meses, contados a partir del cumplimiento de los requisitos de perfeccionamiento y ejecución, o hasta 31 de diciembre de 2023, lo primero que ocurra</t>
  </si>
  <si>
    <t>Yeferson Alejandro López Miranda</t>
  </si>
  <si>
    <t>Prestar servicios profesionales a la Dirección de Asuntos Ambientales Sectorial y Urbana del Ministerio de Ambiente y Desarrollo Sostenible para apoyar la realización del diagnóstico, estructuración y formulación de la propuesta de marco normativo para la gestión de residuos no peligrosos en el país</t>
  </si>
  <si>
    <t>1. Presentar para aprobación del supervisor un plan de trabajo (actividades, cronograma y entregables) dentro de los diez (10) días calendario siguientes al cumplimiento de los requisitos de ejecución del contrato. 2. Apoyar la estructuración y consolidación del marco conceptual para la gestión integral de residuos no peligrosos en el marco de: a) las directrices ambientales y técnicas aplicables, b): revisión de la información que se requeriría para la construcción de un sistema de información c) revisión conceptual de la normativa aplicable de ordenamiento territorial, d) evaluación de alternativas técnicas y tecnológicas. 3. Apoyar técnicamente la definición, formulación y socialización de la estrategia para la gestión de residuos en zonas marino costeras, mediante el trabajo articulado con las dependencias competentes. 4. Realizar jornadas de fortalecimiento de las capacidades de autoridades ambientales, entidades territoriales y sectores productivos en normativa de gestión de residuos sólidos no peligrosos.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ello.8. Apoyar, cuando sea requerido, las jornadas de capacitación o divulgación relacionadas con las funciones
de la Dirección de Asuntos Ambientales, Sectorial y Urbana en las que la experiencia del contratista sea
necesaria o en las que se relacione con el objeto contractual9. Apoyar las actividades e instancias de trabajo orientadas a la promoción e implementación de la economía
circular a nivel nacional.</t>
  </si>
  <si>
    <t>El valor del contrato a celebrar es hasta por la suma de CINCUENTA Y SEIS MILLONES CUATROCIENTOS SESENTA Y TRES MIL TRESCIENTOS CUARENTA Y UN PESOS M/CTE ($56.463.341), incluido los impuestos a que haya lugar.</t>
  </si>
  <si>
    <t>Andrés Felipe Carvajal Díaz</t>
  </si>
  <si>
    <t>Prestar servicios profesionales a la Dirección de Asuntos Ambientales Sectorial y Urbana del Ministerio de Ambiente y Desarrollo Sostenible para apoyar la formulación de instrumentos técnicos y normativos, incluidos los de licenciamiento ambiental e incorporación de la variable ambiental de los instrumentos de planificación del sector infraestructura de transporte en los modos carretero, aéreo, portuario, fluvial y férreo.</t>
  </si>
  <si>
    <t>1. Apoyar en la generación de insumos para la elaboración de conceptos técnicos sobre aspectos
ambientales de proyectos viales, férreos, portuarios, marítimos, fluviales y aeroportuarios que se prioricen.
2. Apoyar en el análisis del componente ambiental de las propuestas normativas que se formulen por parte
del sector transporte durante el período de ejecución del contrato, en relación con los modos de transporte
carretero, férreo, fluvial, marítimo y aéreo
3. Apoyar las actividades que debe realizar EL MINISTERIO para expedir instrumentos técnicos y
normativos incluidos los de licenciamiento ambiental para proyectos de infraestructura de transporte que
se prioricen adelantar en el marco de la agenda regulatoria del Ministerio de Ambiente y Desarrollo
Sostenible.
4. Verificar la incorporación de las consideraciones ambientales en los planes de infraestructura de
transporte tales como Planes Viales Municipales (PVM), Planes Viales Departamentales (PVD), Planes
viales de Integración Regional e iniciativas con propósitos similares.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</si>
  <si>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CIENTO CUATRO MILLONES SETECIENTOS CINCUENTA Y TRES MIL PESOS M-CTE ($104.753.000), incluido los impuestos a que haya lugar.</t>
  </si>
  <si>
    <t>Prestación de servicios profesionales para apoyar técnicamente a la Dirección de Asuntos Ambientales, Sectorial y Urbana - DAASU, en el desarrollo e implementación de la iniciativa de BiodiverCiudades como estrategia para la planificación y gestión urbano regional de las ciudades a partir de soluciones basadas en la naturaleza y la inclusión de criterios de sostenibilidad ambiental y biodiversidad que mejoren la conectividad ecológica y el desarrollo urbano sostenible de las ciudades.</t>
  </si>
  <si>
    <t>1. Acompañar y fortalecer procesos de cooperación internacional y posicionamiento global que estén relacionados con la promoción e implementación de la iniciativa de BiodiverCiudades y la gestión ambiental urbana en el país, a través de la generación de documentos técnicos y seguimiento de convenios, alianzas o proyectos de cooperación técnica o financiera, con agencias de cooperación, fondos de cooperación y organismos internacionales de cooperación y desarrollo. 2. Acompañar de manera técnica y estratégica el desarrollo y seguimiento del proyecto “GEF 7: Eficiencia Energética para la Transición a Ciudades Carbono Neutrales en Colombia” implementando acciones que involucran diferentes etapas del ciclo de vida de las edificaciones, intervenciones en espacios públicos y pilotos de eficiencia energética para la reducción de emisiones. 3. Apoyar estratégicamente la implementación de la iniciativa de BiodiverCiudades como modelo para la gestión ambiental urbana y la resiliencia climática en ciudades. 4. Apoyar la formulación de lineamientos y estrategias que permitan la incorporación de criterios de biodiversidad urbana y soluciones basadas en la naturaleza en la planificación y gestión urbano-regional de ciudades grandes e intermedias, en el marco de BiodiverCiudades. 5. Brindar asistencia técnica y acompañamiento a los gobiernos locales de ciudades grandes e intermedias, para el fortalecimiento de sus capacidades y la identificación de retos y desafíos ambientales urbanos, para la incorporación de criterios de sostenibilidad ambiental y biodiversidad, y prioricen proyectos de soluciones basadas en la naturaleza, infraestructura verde, espacio público y recuperación de ecosistemas urbanos y cuerpos de agua en la planificación y gestión urbano-regional de las ciudades. 6. Apoyar en la formulación de una estrategia de articulación de acciones sobre gestión ambiental urbana en el marco de BiodiverCiudades, con la participación de diferentes actores de interés y de acuerdo con lo dispuesto en la actualización de la Política Ambiental Urbana y en cumplimiento con el Plan Nacional de Desarrollo. 7.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8. Participar en las reuniones relacionadas con el objeto contractual, para lo cual se deben allegar los soportes de la asistencia, ayudas de memoria y soporte del seguimiento a los compromisos establecidos, en caso de aplicar. 9. Apoyar con la proyección, el reporte, y las evidencias de las acciones establecidas en el Plan de Acción y/o informes solicitados por el supervisor(a) relacionados con las funciones de la Dirección de Asuntos Ambientales, Sectorial y Urbana - DAASU, garantizando su conservación mediante el cargue respectivo en las carpetas digitales institucionales designadas para ello. 10. Apoyar cuando sea requerido, las jornadas de capacitación o divulgación relacionadas con las funciones de la Dirección de Asuntos Ambientales, Sectorial y Urbana en las que la experiencia del contratista sea necesaria o en las que se relacione el objeto contractual.</t>
  </si>
  <si>
    <t>El valor del contrato a celebrar es hasta por la suma de SETENTA Y DOS MILLONES DE PESOS M/CTE ($72.000.000), incluido los impuestos a que haya lugar.</t>
  </si>
  <si>
    <t>El término estrictamente indispensable para que el contratista cumpla con el objeto y obligaciones contractuales será de diez (10) meses o hasta 31 de diciembre, lo primero que ocurra.</t>
  </si>
  <si>
    <t>Liven Fernando Martinez Bernal</t>
  </si>
  <si>
    <t>Prestar servicios profesionales a la Dirección de Asuntos Ambientales Sectorial y Urbana del Ministerio de Ambiente y Desarrollo Sostenible, como apoyo técnico para llevar a cabo la articulación institucional necesaria para la modificación del Decreto 1076 de 2015, en relación con el licenciamiento ambiental, y la ejecución de las actividades necesarias para la adopción de los instrumentos generados en el marco del proceso de ajuste al modelo de licenciamiento ambiental que adelanta el Ministerio de Ambiente y Desarrollo Sostenible</t>
  </si>
  <si>
    <t>1. Apoyar la articulación institucional requerida para llevar a cabo el proceso de modificación del capítulo 3 del Título 1 de la Parte 2 del Libro 2 del Decreto 1076 de 2015 2. Apoyar las actividades requeridas para la modificación del capítulo 3 del Título 1 de la Parte 2 del Libro 2 del Decreto 1076 de 2015 3. Apoyar a la generación de insumos técnicos para la sostenibilidad del sector turístico. 4.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5. Participar en las reuniones relacionadas con el objeto contractual, para lo cual se deben allegar los soportes de la asistencia, ayudas de memoria y soporte del seguimiento a los compromisos establecidos, en caso de aplicar. 6.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7.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</si>
  <si>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CIENTO OCHO MILLONES TRESCIENTOS TREINTA Y TRES MIL TRESCIENTOS TREINTA Y TRES PESOS M/CTE ($108.333.333), incluido los impuestos a que haya lugar</t>
  </si>
  <si>
    <t>El término estrictamente indispensable para que el contratista cumpla con el objeto y obligaciones contractuales será de DIEZ (10) MESES Y VEINTICINCO (25) DÍAS CALENDARIO o hasta 31 de diciembre, lo primero que ocurra</t>
  </si>
  <si>
    <t>Prestar servicios profesionales a la Dirección de Asuntos Ambientales Sectorial y Urbana del Ministerio de Ambiente y Desarrollo Sostenible para apoyar técnicamente la implementación y seguimiento de instrumentos para la gestión de las emisiones atmosféricas de olores ofensivos, ruido y carbón vegetal</t>
  </si>
  <si>
    <t>1. Apoyar la elaboración de documentos que contengan insumos técnicos para la evaluación de la actualización de la norma de olores. 2. Apoyar la implementación de la estrategia nacional para fortalecer la gestión de olores ofensivos 3. Apoyar la implementación de la estrategia nacional para fortalecer la gestión de ruido. 4. Apoyar el seguimiento de las acciones establecidas en la mesa de carbón vegetal.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</si>
  <si>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SETENTA Y UN MILLONES CUATROCIENTOS OCHENTA Y UN MIL OCHOCIENTOS SESENTA Y CINCO MIL PESOS M/CTE ($71.481.865), incluido los impuestos a que haya lugar</t>
  </si>
  <si>
    <t>El término estrictamente indispensable para que el contratista cumpla con el objeto y obligaciones contractuales será de DIEZ (10) MESES Y VEINTICINCO (25) DÍAS CALENDARIO o hasta el 31 de diciembre de 2023, lo primero que ocurra.</t>
  </si>
  <si>
    <t>Prestar servicios profesionales en la proyección y revisión de análisis del sector, estudios del mercado y así como apoyar la secretaría técnica del precomité de contratación.</t>
  </si>
  <si>
    <t>1. Adelantar y dirigir la estructuración de los estudios de sector necesarios para adelantar los diferentes procesos de selección que requieran las dependencias del Ministerio de Ambiente y Desarrollo Sostenible teniendo en cuenta aspectos comerciales, financieros, organizacionales, técnicos y de riesgos, de acuerdo con los lineamientos impartidos por Colombia Compra Eficiente para la elaboración de los mismos. 2. Participar en los pre-comités y Comités de contratación, dando las recomendaciones y los conceptos técnicos a que haya lugar y en todas las actividades precontractuales necesarias para obtener los elementos esenciales encaminadas a iniciar el análisis del sector. 3. Efectuar el acompañamiento y la revisión a las dependencias del Ministerio en la estructuración de los análisis del sector requeridos para los convenios interadministrativos y/o contratos interadministrativos. 4. Apoyar en la identificación y consolidación de posibles proveedores de los bienes, obras o servicios requeridos por la Entidad. 5. Apoyar, orientar y validar en la estructuración de requisitos habilitantes y ponderables desde la óptica de análisis de sector y estudio de mercado en los procesos de contratación. 6. Proyectar las respuestas a las observaciones que se presenten frente al análisis del sector en la etapa precontractual de los procesos de selección de contratistas, así como la revisión de las respuestas que sean proyectadas por el grupo de contratos o por las áreas solicitantes. 7. Realizar el seguimiento a los procesos de contratación radicados para elaboración del Estudio del Sector, verificar los tiempos de entrega de aquellos, así como la asignación de procesos a cada uno de los integrantes del Grupo de Análisis del Sector y alimentar la base de datos de alertas de procesos radicados. 8. Participar en reuniones o convocatorias y eventos a los cuales sea designado por el supervisor del contrato. 9. Las demás que le asigne el supervisor del contrato y que tengan relación directa con el objeto contractual.</t>
  </si>
  <si>
    <t>El valor del contrato a celebrar es hasta por la suma de SESENTA Y NUEVE MILLONES ($69.000.000), incluidos los impuestos a que haya lugar</t>
  </si>
  <si>
    <t>El término estrictamente indispensable para que el contratista cumpla con el objeto y obligaciones contractuales será de diez (10) meses</t>
  </si>
  <si>
    <t xml:space="preserve"> Viceministro de Ordenamiento Ambiental del Territorio -  Cambio climatico y gestion del riesgo</t>
  </si>
  <si>
    <t>Prestación de servicios profesionales al Despacho del Viceministro de Ordenamiento Ambiental del Territorio en seguimiento a sentencias y generación de insumos jurídicos</t>
  </si>
  <si>
    <t>1. Apoyar el seguimiento y consolidación de los reportes de las áreas técnicas en materia de cumplimiento de sentencias estratégicas, paros cívicos y demás procesos con grupos étnicos, en los que participen dependencias del viceministerio, mediante la elaboración y presentación de los respectivos reportes. 2. Apoyar la revisión jurídica y conceptualización de decretos de otras carteras, requerimientos del Congreso y proyectos de ley que lleguen a conocimiento del despacho del viceministro de ordenamiento ambiental del territorio. 3. Apoyar la revisión jurídica de las respuestas a órganos de control que deben ser revisadas o suscritas por el viceministro de ordenamiento ambiental del territorio. 4. Elaborar insumos jurídicos (análisis de marcos normativos y líneas jurisprudenciales) en las temáticas que se manejen en el despacho del viceministro de ordenamiento ambiental del territorio. 5. Apoyar la revisión jurídica de proyectos de actos administrativos generales (decretos, resoluciones), guías o lineamientos técnicos que sean formulados por las dependencias del viceministerio de ordenamiento ambiental del territorio. 6. Participar en reuniones, proyectar y gestionar las respuestas a los PQRS que le sean asignados y elaborar las ayudas memoria en los temas relacionados con su objeto contractual.</t>
  </si>
  <si>
    <t>El valor del contrato a celebrar es hasta por la suma de NOVENTA Y CUATRO MILLONES SEISCIENTOS TREINTA Y TRES MIL TRESCIENTOS TREINTA Y TRES PESOS MCTE ($94.633.333), incluido los impuestos a que haya lugar</t>
  </si>
  <si>
    <t>FRANCISCO JAVIER CANAL - GUILERMO PRIETO PALACIOS</t>
  </si>
  <si>
    <t>El término estrictamente indispensable para que el contratista cumpla con el objeto y obligaciones contractuales será de once (11) meses y cuatro (4) días calendario, contados desde el cumplimiento de los requisitos de ejecución.</t>
  </si>
  <si>
    <t xml:space="preserve"> Viceministro de Ordenamiento Ambiental del Territorio -  Dirección de ordenamiento ambiental y sistema nacional ambiental</t>
  </si>
  <si>
    <t>Prestación de servicios cuyo objeto es: prestación de servicios profesionales al despacho del viceministerio de ordenamiento ambiental del territorio en el fortalecimiento de la gestión de información y conocimiento para el ordenamiento ambiental territorial, en el marco de la pol1tica publica de catastro multipropósito, la pol1tica del sistema de administración del territorio (SAT) y el sistema de información ambiental - SIAC</t>
  </si>
  <si>
    <t>El valor del contrato a celebrar es hasta por la suma de CIENTO TREINTA Y UN MILLONES TRECIENTOS SETENTA Y TRES MIL  TRECIENTOS TREINTA Y TRES PESOS MCTE ($131.373.333), incluidos los impuestos a que haya lugar.</t>
  </si>
  <si>
    <t>JAIME ALFREDO CARDENAS BOLAÑOS</t>
  </si>
  <si>
    <t xml:space="preserve"> Viceministro de Ordenamiento Ambiental del Territorio -  Subdireccón de Educación y Participación</t>
  </si>
  <si>
    <t>Prestar servicios profesionales al despacho del Viceministerio de Ordenamiento Ambiental del Territorio para apoyar los procesos técnicos y normativos asociados a la implementación del Acuerdo de Escazú que adelanta el Ministerio de Ambiente y Desarrollo Sostenible, en articulación con la Subdirección de Educación y Participación.</t>
  </si>
  <si>
    <t>1. Elaborar y presentar dentro de los primeros 15 días calendario de ejecución del contrato, un plan de trabajo que incluya un cronograma de actividades donde se detalle la forma en la que se ejecutarán cada una de las obligaciones contractuales. 2. Elaborar insumos y análisis jurídicos para la construcción de un estado situacional actual del país en materia de “Acceso a Ia Justicia en Asuntos Ambientales" y “Acceso a Información Ambiental" tendiente a identificar los vacíos y barreras existentes para la implementación efectiva del Acuerdo de Escazú. 3. Elaborar insumos y propuestas técnicas para la conceptualización de las acciones estratégicas que deben ser emprendidas por el Ministerio, o por éste en articulación con otras actores públicos y privados para la implementación del Acuerdo de Escazú, en materia de “Acceso a Ia Justicia en Asuntos Ambientales" y “Acceso a Información Ambiental". 4. Apoyar la construcción e implementación de una hoja de ruta, u otro instrumento de planeación, para la implementación del Acuerdo de Escazú, en materia de “Acceso a Ia Justicia en Asuntos Ambientales" y “Acceso a Información Ambiental". 5. Apoyar la elaboración y revisión de ayudas de memoria, presentaciones, discursos y demás insumos a ser usados por el Viceministro de Ordenamiento Ambiental del Territorio o la Ministra de Ambiente y Desarrollo Sostenible en temas a cargo del despacho del Viceministerio de Ordenamiento Ambiental, en sus intervenciones en foros, talleres, audiencias públicas, entre otros, de modo que se garantice una comunicación efectiva en línea con los postulados del Acuerdo de Escazú. 6. Participar en reuniones, comités y/u otros escenarios en donde sea requerido conforme las indicaciones del supervisor y elaborar las ayudas memoria en los temas relacionados con su objeto contractual. 7. Proyectar y gestionar las respuestas a los PQRS que le sean asignados</t>
  </si>
  <si>
    <t>El valor del contrato a celebrar es hasta por la suma de CIENTO VEINTIDÓS MILLONES CUATROCIENTOS SESENTA Y SEIS MIL SEISCIENTOS SESENTA Y SIETE PESOS MCTE ($122.466.667), incluidos los impuestos a que haya lugar.</t>
  </si>
  <si>
    <t>FRANCISCO JAVIER CANAL ALBÁN - EDNA VALENTINA CAMACHO MONTEALEGRE</t>
  </si>
  <si>
    <t>Viceministro de Ordenamiento Ambiental  - Subdirector de Educación y Participación</t>
  </si>
  <si>
    <t>Viceministro de Ordenamiento Ambiental - Subdirección de Educación y Participación</t>
  </si>
  <si>
    <t>El término estrictamente indispensable para que el contratista cumpla con el objeto y obligaciones contractuales será de once (11) meses y cuatro (4) días calendario, contados desde el cumplimiento de los requisitos de ejecución</t>
  </si>
  <si>
    <t>GLORIA INÉS ACEVEDO ÁRIAS</t>
  </si>
  <si>
    <t>Prestar servicios profesionales al despacho del Viceministerio de Ordenamiento Ambiental del Territorio para apoyar los procesos asociados al ordenamiento del territorio alrededor del agua y su articulación con las políticas e instrumentos de ordenamiento territorial y adaptación al cambio climático</t>
  </si>
  <si>
    <t>El valor del contrato a celebrar es hasta por la suma de CIENTO SESENTTA YUN MILLONES CUATROCIENTOS TREINTA Y TRES MIL  TRECIENTOS TREINTA Y TRES PESOS MCTE ($161.433.333), incluidos los impuestos a que haya lugar.</t>
  </si>
  <si>
    <t>Prestación de servicios profesionales al grupo de comunicaciones del Ministerio de Ambiente y Desarrollo Sostenible para la elaboración de estrategias de comunicaciones, contenidos y cubrimientos periodísticos de los programas, proyectos y planes que adelanta la Entidad en la región costera de Colombia.</t>
  </si>
  <si>
    <t>1. Apoyar en la construcción de estrategias de comunicaciones para visibilizar las acciones, programas y proyectos del Ministerio de Ambiente y Desarrollo Sostenible. 2. Elaborar contenidos informativos para divulgar entre los grupos de interés de la entidad a través de canales digitales. 3. Hacer el cubrimiento y reportería periodística en eventos desarrollados por el Ministerio en los que participen los voceros de la Entidad, en calidad de periodista, en la región costera de Colombia. 4. Apoyar las estrategias de posicionamiento de los temas ambientales en los principales medios de comunicación de la región, con el fin de poner en agenda las acciones que se realizan desde el Ministerio de Ambiente y Desarrollo Sostenible. 5. Apoyar las convocatorias de las ruedas de prensa y demás eventos que desarrolle el Ministerio de Ambiente y Desarrollo Sostenible, en que se haga presencia institucional.</t>
  </si>
  <si>
    <t>El valor del contrato a celebrar es hasta por la suma CUARENTA Y CUATRO MILLONES QUINIENTOS CUARENTA Y CINCO MIL CUATROCIENTOS CUARENTA PESOS ($44.545.440) incluidos los impuestos a que haya lugar.</t>
  </si>
  <si>
    <t>El término estrictamente indispensable para que el contratista cumpla con el objeto y obligaciones contractuales será de Cuatro (04) meses calendario.</t>
  </si>
  <si>
    <t xml:space="preserve">LAURA MARCEL MURILLO RAMIREZ </t>
  </si>
  <si>
    <t>Prestación de servicios profesionales al grupo de comunicaciones del Ministerio de Ambiente y Desarrollo Sostenible, para la generación de contenidos, en especial del jefe de gabinete, que serán difundidos en las diferentes plataformas de la entidad.</t>
  </si>
  <si>
    <t>1. Apoyar en la construcción de estrategias de comunicaciones que se establezcan por parte del Ministerio de Ambiente de acuerdo con las políticas públicas establecidas para tal fin. 2. Apoyar en la creación de contenidos audiovisuales que requiera el Ministerio, el despacho y los que sean designados por el supervisor del contrato. 3. Establecer relaciones permanentes de comunicación con los medios, las entidades del Gobierno y sector privado, en el orden municipal, regional, nacional y diversas comunidades. 4. Hacer el cubrimiento y reportería de los eventos y actividades del ministerio y de la ministra para las redes sociales (trinos, posts, contenidos) y Generar las estrategias digitales. 5. Apoyar en la elaboración de boletines de prensa, comunicados y demás documentos informativos, relacionados con temas ambientales y de acuerdo con lo solicitado por las diferentes dependencias. 6. Apoyar las estrategias del manejo de crisis, entrenamiento de voceros, estructuración de discursos y diseño e implementación de estrategias masivas de divulgación, digitales, Free Press, entre otras. 7. Dar respuesta a las inquietudes de los usuarios de las Redes Sociales. 8. Las demás actividades asignadas por el supervisor con relación al objeto del contrato.</t>
  </si>
  <si>
    <t>El valor del contrato a celebrar es hasta por la suma de SESENTA Y TRES MILLONES VEINTISÉIS MIL SEISCIENTOS SESENTA Y SIETE PESOS ($63.026.667) incluidos los impuestos a que haya lugar.</t>
  </si>
  <si>
    <t>El término estrictamente indispensable para que el contratista cumpla con el objeto y obligaciones contractuales será de diez (10) meses veintiséis (26) días calendario</t>
  </si>
  <si>
    <t>Paula Andrea Paternina Fernández</t>
  </si>
  <si>
    <t>Prestación de servicios profesionales al grupo de comunicaciones del Ministerio de Ambiente y Desarrollo Sostenible, para realizar las estrategias de comunicación, los contenidos periodísticos de los programas, proyectos y planes que adelanta la Entidad</t>
  </si>
  <si>
    <t>1. Cubrir los eventos y/o reuniones de gestión a las que asista la ministra y/o voceros de la Entidad, teniendo en cuenta las indicaciones que determine el supervisor 2. Redactar boletines de prensa y piezas comunicativas que permitan divulgar los planes y proyectos se adelanten desde el Ministerio y otros temas requeridos por el supervisor del contrato. 3. Brindar información de carácter periodístico que permitan divulgar los planes y proyectos que se adelanten desde el Ministerio y otros temas requeridos por el supervisor del contrato. 4. Apoyar el monitoreo de medios que involucren las actividades relacionadas con los planes y proyectos que desarrolle el ministerio, entre otros. 5. Actualizar continuamente las bases de datos de los medios de comunicación de carácter internacional, nacional, regional y local, teniendo en cuenta que son actores fundamentales para poder difundir el accionar del Ministerio. 6. Las demás actividades asignadas por el supervisor con relación al objeto del contrato.</t>
  </si>
  <si>
    <t>El valor del contrato a celebrar es hasta por la suma VEINTIÚN MILLONES CIENTO VEINTE MIL PESOS ($21.120.000) incluidos los impuestos a que haya lugar</t>
  </si>
  <si>
    <t>El término estrictamente indispensable para que el contratista cumpla con el objeto y obligaciones contractuales será de Cuatr0 (04) meses calendario.</t>
  </si>
  <si>
    <t>HOLMANS CAMILO MORALES RAMIREZ</t>
  </si>
  <si>
    <t>Prestación de servicios profesionales al grupo de comunicaciones para la elaboración de productos de comunicación interna y comunicación externa que permitan la difusión de los planes, programas y proyectos del Ministerio de Ambiente y Desarrollo Sostenible.</t>
  </si>
  <si>
    <t>1. Apoyar el proceso de comunicación interna y externa en la elaboración de documentos, noticias, guiones de presentación, contenido para copys, redacción de boletines de prensa sobre noticias desarrolladas por el Ministerio de Ambiente y Desarrollo Sostenible. 2. Elaborar baterías de información, ayudas de memoria y todos los documentos requeridos para la creación de contenido periodístico para la difusión de los planes, programas y proyectos del Ministerio de Ambiente y Desarrollo Sostenible. 3. Atender y proyectar respuesta oportuna a las inquietudes de los periodistas y medios de comunicación que cubren el sector y la Entidad. 4. Acompañar a las diferentes dependencias del Ministerio de Ambiente y Desarrollo Sostenible en la conceptualización, estructuración, desarrollo de campañas de comunicación y cubrimiento de prensa, que permitan visibilizar sus proyectos y/o servicios. 5. Recolectar y analizar las noticias emitidas sobre el sector, cuando la Supervisión del contrato lo requiera. 6. Asistir a las reuniones que le sean designadas por el supervisor. 7. Presentar los informes que le sean solicitados 8. Las demás que sean solicitadas por el Supervisor/a del contrato y que estén relacionadas con el objeto contractual.</t>
  </si>
  <si>
    <t>El valor del contrato a celebrar es hasta por la suma SETENTA Y CINCO MILLONES OCHOCIENTOS TREINTA Y TRES MIL TRESCIENTOS TREINTA Y TRES PESOS ($75.833.333) incluidos los impuestos a que haya lugar.</t>
  </si>
  <si>
    <t>El término estrictamente indispensable para que el contratista cumpla con el objeto y obligaciones contractuales será de diez (10) meses Veinticinco (25) días calendario</t>
  </si>
  <si>
    <t>JOSE RODRIGO BOLAÑOS MAYA</t>
  </si>
  <si>
    <t>RELACIONES INTERNACIONALES Y ESTUDIOS POLITICOS</t>
  </si>
  <si>
    <t>Prestar los servicios profesionales a la Oficina de Asuntos Internacionales del Ministerio de Ambiente y Desarrollo Sostenible, para asistir el seguimiento y la gestión al portafolio de proyectos de cooperación bilateral en materia ambiental, conforme a los compromisos adquiridos en los escenarios internacionales con Alemania y Noruega.</t>
  </si>
  <si>
    <t>1. Efectuar el acompañamiento y articulación en la ejecución de los proyectos que permita la disposición de las direcciones técnicas de Minambiente al portafolio de cooperación internacional con Alemania. 2. Llevar a cabo el acompañamiento y articulación en la ejecución de los proyectos que permita la disposición de las direcciones técnicas de Minambiente al portafolio de cooperación internacional con Noruega. 3. Asistir el proceso de ejecución de los proyectos nacionales y globales de la Iniciativa Internacional del Clima (IKI). 4. Realizar informes y documentos de apoyo que reflejen el desarrollo y las acciones actuales en los proyectos de cooperación con Alemania y Noruega. 5. Las demás que le asigne el supervisor del contrato y que tengan relación directa con el objeto contractual.</t>
  </si>
  <si>
    <t>El valor del contrato a celebrar es hasta por la suma de CIENTO ONCE MILLONES NOVECIENTOS NOVENTA Y UN MIL PESOS ($111.991.000) MCTE, incluido los impuestos a que haya lugar.</t>
  </si>
  <si>
    <t>Karen Lizeth Navia Cano</t>
  </si>
  <si>
    <t>Prestar servicios profesionales al Ministerio de Ambiente y Desarrollo Sostenible para apoyar la gestión, implementación y monitoreo de los proyectos de cooperación internacional donde el Ministerio de Ambiente y Desarrollo Sostenible participe o tenga interés, relacionados con fondos de cooperación al desarrollo establecidos en el país, así como acompañamiento de las relaciones bilaterales de los escritorios que le sean asignados.</t>
  </si>
  <si>
    <t>1. Apoyar la gestión, formulación, implementación y monitoreo de los programas, planes y proyectos de cooperación internacional establecidos en el país, donde participe el Ministerio de Ambiente y Desarrollo Sostenible o tenga interés. 2. Realizar seguimiento y apoyar el desarrollo de las agendas regionales en temas ambientales y desarrollo sostenible. 3. Realizar el seguimiento respectivo para garantizar el cumplimiento de los compromisos generados en el marco de las relaciones y agendas bilaterales, de los escritorios asignados por el supervisor. 4. Apoyar el cumplimiento de las gestiones administrativas del área que sean asignadas. 5. Participar activamente en reuniones interinstitucionales y en reuniones internacionales relacionadas con la gestión de la cooperación y los asuntos internacionales del Ministerio de Ambiente y Desarrollo Sostenible. 6. Apoyar la construcción de la Estrategia de Internacionalización del sector de medio ambiente y desarrollo sostenible. 7. Las demás funciones que le sean asignadas por el supervisor y que por su naturaleza le correspondan.</t>
  </si>
  <si>
    <t>El valor del contrato a celebrar es hasta por la suma de NOVENTA Y NUEVE MILLONES DE PESOS M/CTE ($ 99.000.000), incluido los impuestos a que haya lugar.</t>
  </si>
  <si>
    <t>Victor Augusto Mendez Novoa</t>
  </si>
  <si>
    <t>Prestar los servicios profesionales a la Oficina de Asuntos Internacionales del Ministerio de Ambiente y Desarrollo Sostenible, para apoyar la gestión de la cooperación internacional en el marco de la política nacional ambiental, en las líneas prioritarias de cooperación internacional definidas por el gobierno nacional y apoyar la construcción y seguimiento de la Estrategia de internacionalización del sector de ambiente y desarrollo sostenible</t>
  </si>
  <si>
    <t>1) Apoyar a la Oficina de Asuntos Internacionales en la preparación de documentos e insumos, para las reuniones bilaterales que sean solicitadas por el Supervisor del contrato. 2) Apoyar la elaboración y Realizar seguimiento de la Estrategia de internacionalización del sector de ambiente y desarrollo sostenible. 3) Apoyar el seguimiento y realización de los diferentes proyectos, actividades y eventos realizados en el marco de la cooperación internacional del Ministerio de Ambiente y Desarrollo Sostenible que le sean asignados por el Supervisor del contrato. 4) Participar cuando le sea requerido en las reuniones internas e interinstitucionales que tengan relación con el objeto contractual e informar sobre cada una de ellas al Supervisor. 5) Las demás que le asigne el supervisor del contrato y que tengan relación directa con el objeto contractual.</t>
  </si>
  <si>
    <t>El valor del contrato a celebrar es hasta por la suma de SETENTA Y TRES MILLONES SETECIENTOS SETENTA Y SIETE MIL PESOS M/CTE ($73.777.000), incluido los impuestos a que haya lugar</t>
  </si>
  <si>
    <t>Laura Yadira Velasco Prada</t>
  </si>
  <si>
    <t>Prestar servicios profesionales para apoyar la formulación, programación, seguimiento, gestión y trámites presupuestales, asociados con el proyecto de inversión y el plan de acción para la vigencia 2023 - 2024.</t>
  </si>
  <si>
    <t>1. Realizar los trámites presupuestales y las actualizaciones que correspondan, incluida la propuesta de anteproyecto para la vigencia 2024, al proyecto de inversión de la Dirección de Cambio Climático y Gestión del Riesgo. 2. Realizar seguimiento al proyecto de inversión con la periodicidad que requiera el Sistema del Departamento Nacional de Planeación, en la herramienta establecida por el DNP, para tal fin. 3. Realizar las actividades relacionadas con el Plan de Acción de la Dirección de Cambio Climático y Gestión del Riesgo como lo son el seguimiento, modificaciones y reportes entre otras, así como apoyar la formulación del plan para la vigencia 2024, de acuerdo con el procedimiento establecido por la Oficina de Planeación del Ministerio de Ambiente y Desarrollo Sostenible. 4. Realizar las solicitudes para adelantar los trámites presupuestales que sean necesarias, en relación con los traslados presupuestales y Certificados de disponibilidad presupuestal – CDP, de la Dirección de Cambio Climático y Gestión del Riesgo (solicitud, eliminación, reducción, etc.). Cada vez que se requiera, acorde con los lineamientos establecidos. 5. Actualizar el plan de adquisiciones en el marco de las funciones de la Dirección de Cambio Climático y Gestión del Riesgo, acorde con los lineamientos establecidos por el Ministerio de Ambiente y Desarrollo Sostenible. 6. Realizar la programación mensual del plan de caja (PAC) y remitir al grupo de presupuesto de la entidad, de acuerdo con el procedimiento establecido por el Ministerio de Ambiente y Desarrollo Sostenible.
7. Todas las demás que sean asignadas por el supervisor y que tengan relación con el objeto del
presente contrato.</t>
  </si>
  <si>
    <t>El término estrictamente indispensable para que el contratista cumpla con el objeto y obligaciones contractuales será de once meses (11) contado a partir del cumplimiento de los requisitos de ejecución previo perfeccionamiento del contrato.</t>
  </si>
  <si>
    <t>Gladys Elena Sabogal</t>
  </si>
  <si>
    <t>Prestación de servicios de apoyo a la gestión a la Dirección de Bosques, Biodiversidad y Servicios Ecosistémicos del Ministerio de Ambiente y Desarrollo Sostenible, para dar asistencia administrativa en las actividades de trámite y de radicación a cargo de la Dirección.</t>
  </si>
  <si>
    <t>1. Realizar la ordenación y sistematización de la gestión documental de las solicitudes que radican los usuarios internos y externos que son competencia de la Dirección de Bosques, Biodiversidad y Servicios Ecosistémicos. 2. Dar respuesta a los requerimientos y solicitudes remitidas por la Unidad Coordinadora para el Gobierno Abierto del Sector Administrativo de Ambiente y Desarrollo Sostenible. 3. Realizar la ordenación, reparto y manejo de la plataforma ARCA para adelantar los correspondientes trámites dentro de la Dirección. 4. Las demás actividades y responsabilidades que determine el supervisor del contrato siempre y cuando guarden relación con el objeto contractual.</t>
  </si>
  <si>
    <t>El valor del contrato a celebrar es hasta por la suma de CINCUENTA Y CUATRO MILLONES QUINIENTOS SESENTA MIL PESOS ($54.560.000) M/CTE incluido los impuestos a que haya lugar.</t>
  </si>
  <si>
    <t>TECNICO EN GESTION EN SISTEMAS DE MANEJO AMBIENTAL</t>
  </si>
  <si>
    <t>Prestación de servicios de apoyo a la gestión a la Unidad Coordinadora para el Gobierno y Servicio al Ciudadano del Ministerio de Ambiente y Desarrollo Sostenible en el direccionamiento a las dependencias de las PQRSD y solicitudes de acceso a la información que ingresan a la Entidad a través de los diferentes canales, generando los requerimientos funcionales en el gestor de correspondencia que permitan el seguimiento en términos de calidad y oportunidad a las respuestas a peticiones (incluidas las del Mecanismo de atención ciudadana REDD+) para garantizar la satisfacción de los usuarios que acceden a Ministerio.</t>
  </si>
  <si>
    <t>1. Realizar la tipificación, direccionamiento y re direccionamiento de las PQRSD y solicitudes de acceso a información, recibidas por los canales dispuestos por el Ministerio. 2. Apoyar el seguimiento al cumplimiento de los términos de respuesta a peticiones establecidos en la Ley 1755 de 2015, reportando de forma continua a las dependencias del Ministerio el estado de gestión de las PQRSD. 3. Realizar la medición en términos de calidad y oportunidad a las respuestas a peticiones y solicitudes de acceso a información, conforme a la metodología dispuesta por la Entidad, asegurando el reporte de los resultados a las dependencias del Ministerio. 4. Reportar los resultados de la medición de la satisfacción en la atención de canales de primer contacto, (presencial, chat institucional, telefónico y WhatsApp). 5. Apoyar la realización de requerimientos funcionales al gestor de correspondencia, orientados a fortalecer las acciones de evaluación, control y seguimiento de las peticiones y solicitudes de acceso a la información incluida las del Mecanismo de atención Ciudadana REDD+. 6. Todas las demás que le sean asignadas por el supervisor del contrato en relación al objeto contractual.</t>
  </si>
  <si>
    <t>El valor del contrato a celebrar es hasta por la suma de CINCUENTA Y CINCO MILLONES DOSCIENTOS VEINTIÚN MIL TRESCIENTOS TREINTA Y TRES PESOS M/CTE ($55.221.333) incluido los impuestos a que haya lugar.</t>
  </si>
  <si>
    <t>El término estrictamente indispensable para que el contratista cumpla con el objeto y obligaciones contractuales será de once (11) meses y cuatro (4) días calendario, contados a partir del cumplimiento de los requisitos de ejecución previo perfeccionamiento del contrato, o hasta 31 de diciembre, lo primero que ocurra.</t>
  </si>
  <si>
    <t>Jenny Judith Vergara Pinto</t>
  </si>
  <si>
    <t>Prestación de los servicios de apoyo a la gestión a la Unidad Coordinadora para el Gobierno Abierto y Servicio al Ciudadano del Ministerio de Ambiente y Desarrollo Sostenible, para realizar acciones de atención, promoción y oferta de información para personas con discapacidad auditiva; así como apoyar en el cumplimiento de los requisitos establecidos en las normas técnicas sobre accesibilidad física, comunicacional y actitudinal en los puntos de atención de servicio al ciudadano de las entidades del Sector Ambiente y Desarrollo Sostenible..</t>
  </si>
  <si>
    <t>1. Apoyar los ejercicios de sensibilización y capacitación que se realicen a los colaboradores de las entidades del sector ambiente sobre la importancia de la inclusión y atención de las personas con discapacidad. 2. Brindar apoyo en el cumplimiento de los requisitos establecidos en las normas técnicas sobre accesibilidad física, comunicacional y actitudinal en los puntos de atención de servicio al ciudadano. 3. Realizar diagnóstico de accesibilidad de la página web de las entidades de Sector Ambiente y Desarrollo Sostenible y apoyar la publicación de contenidos de información accesibles. 4. Brindar atención y orientación sobre la información relacionada con trámites y servicios de manera veraz y oportuna a los ciudadanos con discapacidad que soliciten información de forma presencial. 5. Apoyar a las entidades del sector Ambiente y Desarrollo Sostenible la traducción de documentos en lenguaje de señas para la atención de personas con discapacidad. 6. Todas las demás que le sean asignadas por el supervisor del contrato en relación al objeto contractual</t>
  </si>
  <si>
    <t>El valor del contrato a celebrar es hasta por la suma de TREINTA Y CUATRO MILLONES CIENTO TREINTA Y TRES MIL TRESCIENTOS TREINTA Y TRES PESOS M/CTE ($34.133.333) incluido los impuestos a que haya lugar.</t>
  </si>
  <si>
    <t>El término estrictamente indispensable para que el contratista cumpla con el objeto y obligaciones contractuales será de diez (10) meses y veinte (20) días calendario, contados a partir del cumplimiento de los requisitos de ejecución previo perfeccionamiento del contrato, o hasta 31 de diciembre, lo primero que ocurra</t>
  </si>
  <si>
    <t>Diego Armando Trujillo Escobar</t>
  </si>
  <si>
    <t>Prestar los servicios profesionales a la Unidad Coordinadora Para el Gobierno Abierto y Servicio al Ciudadano - UCGA del Ministerio de Ambiente y Desarrollo Sostenible, para apoyar la realización de procesos de racionalización de trámites, ajuste de oferta institucional, Gobierno Abierto y articulación con las entidades del sector ambiental para la gestión e interoperabilidad de peticiones y solicitudes de acceso a información..</t>
  </si>
  <si>
    <t>1. Promover la simplificación permanente de los trámites y otros procedimientos administrativos, a partir de espacios de participación para su mejora, aplicando los lineamientos de lenguaje claro en la información de los trámites. 2. Realizar el seguimiento a cada una de las acciones definidas en los lineamientos de interacción con los grupos de valor y en la planeación institucional anual, así como en la medición de la gestión de la entidad, y de la experiencia y percepción ciudadana. 3. Apoyar y acompañar metodológicamente el ajuste y fortalecimiento de la oferta institucional de acuerdo con las necesidades, los intereses, las expectativas y las preferencias de los grupos de valor. 4. Apoyar y articular entre la UCGA y las direcciones técnicas del Ministerio, la formulación de estrategias, acciones y lineamientos para garantizar la implementación plena y efectiva de los derechos de acceso a la información ambiental, la transparencia activa, pasiva y focalizada; así como la creación y el fortalecimiento de las capacidades ciudadanas, la colaboración, innovación y la cooperación para la materialización
conforme a lo establecido en el Acuerdo de Escazú ratificado por el país.
5. Apoyar los procesos de colaboración con las entidades del sector Ambiente y Desarrollo Sostenible,
para articular e interoperar la gestión de peticiones y solicitudes de acceso a la información pública.
6. Apoyar las acciones orientadas a formular y dar cumplimiento al plan de acción, de responsabilidad del
Ministerio de Ambiente y Desarrollo Sostenible en la Alianza para el Gobierno Abierto.
7. Implementar las diferentes acciones del Sistema Integrado de Gestión del proceso Servicio al
Ciudadano, en lo relacionado a la actualización del contexto, matriz de riesgos, caracterización del proceso,
reporte de indicadores, formulación y gestión de planes de mejoramiento.
8. Las demás asignadas por el supervisor del contrato.</t>
  </si>
  <si>
    <t>El valor del contrato a celebrar es hasta por la suma de CIENTO ONCE MILLONES TRESCIENTOS TREINTA Y TRES MIL TRESCIENTOS TREINTA Y TRES PESOS M/CTE ($111.333.333) incluido los impuestos a que haya lugar.</t>
  </si>
  <si>
    <t>Yefert Saul Avila Cuadros</t>
  </si>
  <si>
    <t>Prestación de servicios de apoyo a la gestión a la Unidad Coordinadora para el Gobierno Abierto y Servicio al Ciudadano del Ministerio de Ambiente y Desarrollo Sostenible, en la atención de los canales de primer contacto y la proyección de oficios de traslados por competencia con las respectiva notificación al peticionario, de las PQRSD que se radican en la Entidad y no son de su competencia.</t>
  </si>
  <si>
    <t>1. Brindar atención a los canales de primer contacto (telefónico, chat institucional, WhatsApp, presencial y redes sociales) que permita orientar a los usuarios que acceden a consultar información del Ministerio de Ambiente y Desarrollo Sostenible. 2. Proyección de oficios de traslados por competencia y la respectiva notificación al peticionario, para atender la PQRSD que no son de competencia del Ministerio. 3. Seguimiento a los traslados por competencia que realiza el Ministerio de Ambiente y Desarrollo Sostenible para garantizar la acción frente a la petición. 4. Apoyar a la Unidad Coordinadora para el Gobierno Abierto en la identificación de preguntas frecuentes, para gestionar la publicación de las respuestas tipo en la página web institucional. 5. Todas las demás que le sean asignadas por el supervisor del contrato en relación al objeto contractual.</t>
  </si>
  <si>
    <t>El valor del contrato a celebrar es hasta por la suma de TREINTA Y SIETE MILLONES OCHOCIENTOS CINCUENTA Y TRES MIL TRESCIENTOS TREINTA Y TRES PESOS M/CTE ($37.853.333) incluido los impuestos a que haya lugar.</t>
  </si>
  <si>
    <t>Zayrene Garces Muñoz</t>
  </si>
  <si>
    <t>Prestación de servicios profesionales a la Unidad Coordinadora para el Gobierno Abierto del Ministerio de Ambiente y Desarrollo Sostenible para apoyar en la tipificación, respuesta, direccionamiento, re direccionamiento y traslados por competencia de las PQRSD que llegan a la Entidad, así mismo apoyar la definición e implementación de lineamientos que promuevan la participación ciudadana y el control social.</t>
  </si>
  <si>
    <t>1. Realizar la tipificación, direccionamiento y re direccionamiento de PQRSD, trámites y solicitudes de acceso a información recibidas a través de los canales dispuestos por la Entidad y se gestionan por el gestor de correspondencia. 2. Apoyar la implementación y documentación de las acciones para promover el control social y las veedurías ciudadanas ambientales en el marco de los compromisos institucionales. 3. Producir contenido y apoyar metodológicamente a las unidades del Ministerio para la publicación de información en el menú participa, de acuerdo con los lineamientos definidos por la Función Pública. 4. Apoyar a la Unidad en la proyección de oficios de traslados por competencia y la respectiva notificación de las peticiones que ingresan a la Entidad y no sean de su competencia. 5. Apoyar a la UCGA a la realización de acciones, producto de los planes de mejoramiento asociados al Modelo Integrado de Planeación y Gestión MIPG. 6. Todas las demás que le sean asignadas por el supervisor del contrato en relación con el objeto contractual.</t>
  </si>
  <si>
    <t>El valor del contrato a celebrar es hasta por la suma de SESENTA Y SEIS MILLONES OCHOCIENTOS MIL PESOS M/CTE ($66.800.000) incluido los impuestos a que haya lugar.</t>
  </si>
  <si>
    <t>El término estrictamente indispensable para que el contratista cumpla con el objeto y obligaciones contractuales será de once (11) meses y cuatro (4) calendario, contados a partir del cumplimiento de los requisitos de ejecución previo perfeccionamiento del contrato, o hasta 31 de diciembre, lo primero que ocurra</t>
  </si>
  <si>
    <t>Lizeth Katheryn Avendaño Herrera</t>
  </si>
  <si>
    <t>Prestación de servicios profesionales a la Unidad Coordinadora del Ministerio de Ambiente y Desarrollo Sostenible, para realizar acciones de apoyo y seguimiento a la transparencia y el acceso a la información en cumplimiento de la Ley 1712 de 2014 y normatividad vigente en el Ministerio y en las entidades del Sector Ambiente, así como fortalecer la implementación de la Red Interinstitucional de Transparencia y Anticorrupción - RITA y la publicación y actualización de Datos Abiertos de la Entidad.</t>
  </si>
  <si>
    <t>1. Generar alertas a las dependencias del Ministerio para gestionar la publicación y actualización de información de la página web de la Entidad conforme a los requisitos establecidos en la Ley 1712 de 2014 y la Resolución 1519 de 2020. 2. Realizar seguimiento de los requisitos establecidos en la Ley 1712 de 2014 y la Resolución 1519 de 2020 de las páginas web de las entidades del sector ambiente y desarrollo sostenible, garantizando la entrega de resultados para mejorar la gestión. 3. Realizar jornadas de capacitación a colaboradores del Ministerio en temas asociados a la transparencia y acceso a la información pública, apoyando la recopilación de Información y aportes en todo lo referente a la Gestión del conocimiento y posterior postulación al Premio de Alta Gerencia. 4. Recibir y asignar al Grupo de Control Interno Disciplinario las denuncias por posibles actos de corrupción que envíen los ciudadanos a la cuenta de correo electrónico soytransparente@minambiente.gov.co, e implementar las acciones de la Red Interinstitucional de Transparencia y Anticorrupción –RITA en la Entidad. 5. Apoyar la publicación de datos abiertos en articulación con las dependencias misionales del Minambiente, siguiendo los lineamientos establecidos por el Ministerio de Tecnologías de la Información y las Comunicaciones – MINTIC. 6. Todas las demás que le sean asignadas por el supervisor del contrato en relación con el objeto contractual.</t>
  </si>
  <si>
    <t>El valor del contrato a celebrar es hasta por la suma de TREINTA Y TRES MILLONES DE PESOS M/CTE ($33.000.000) incluido los impuestos a que haya lugar</t>
  </si>
  <si>
    <t>El término estrictamente indispensable para que el contratista cumpla con el objeto y obligaciones contractuales será de seis (06) meses, contados a partir del cumplimiento de los requisitos de ejecución previo perfeccionamiento del contrato.</t>
  </si>
  <si>
    <t>ADMINISTRACION DEL MEDIO AMBIENTE</t>
  </si>
  <si>
    <t>Prestar los servicios profesionales a la Dirección de Bosques, Biodiversidad y Servicios Ecosistémicos del Ministerio de Ambiente y Desarrollo Sostenible en el desarrollo de actividades relacionadas con el componente técnico para la gestión integral de los páramos, así como el cumplimiento de las Sentencias que ordenan los procesos de delimitación participativa en los páramos que adelanta este Ministerio.</t>
  </si>
  <si>
    <t>1. Elaborar los documentos e insumos técnicos, informes y/o herramientas asociados a la revisión, análisis y la retroalimentación a la información derivada de distintas fuentes en el marco de los procesos de delimitación de páramos y gestión integral de estos ecosistemas para el cumplimiento de las Sentencias relacionadas con los páramos en proceso de delimitación que adelanta este Ministerio con especial énfasis en el páramo Jurisdicciones-Santurbán-Berlín. 2. Participar en la planificación y realización de reuniones, talleres, espacios de participación y de trabajo con los actores involucrados con la gestión integral, así como los que se generen con ocasión de los procesos de delimitación de páramos y en apoyo al cumplimiento de las sentencias con especial énfasis en el páramo Jurisdicciones-Santurbán-Berlín. 3. Soportar desde el componente técnico-biofísico la elaboración, formulación y consolidación de documentos anexos de soporte, en el proceso de reglamentación para el manejo y gestión de los páramos del país conforme a lo ordenado por la Ley 1930 de 2018. 4. Realizar la revisión y aportes a documentos relacionados con el manejo y gestión de los páramos, como son: informes técnicos, bases de datos, cartografía asociada, conceptos de revisión enviados por otras entidades públicas o privadas, o en el marco de convenios interadministrativos que celebre este Ministerio, entre otros. 5. Efectuar las visitas técnicas relacionadas con la gestión integral de los páramos y los procesos participativos
de delimitación y las que le sean asignadas de acuerdo con la temática del objeto del contrato con especial
énfasis en el páramo Jurisdicciones-Santurbán-Berlín.
6. Proyectar las respuestas a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7. Elaborar, proyectar y/o requerir los documentos necesarios dentro de los procesos de liquidación de los
contratos y/o convenios a cargo de la Dirección que le sean asignados por parte del supervisor.
8. Atender las obligaciones derivadas y relacionadas con el objeto del contrato y que le sean asignadas por el
supervisor del contrato.</t>
  </si>
  <si>
    <t>El valor del contrato a celebrar es hasta por la suma de SETENTA Y UN MILLONES CUATROCIENTOS DIECINUEVE MIL SETECIENTOS OCHENTA Y OCHO MIL PESOS M/CTE ($71.419.788) incluido los impuestos a que haya lugar.</t>
  </si>
  <si>
    <t>marcela garcia porras</t>
  </si>
  <si>
    <t>Prestar servicios profesionales a la Dirección de Bosques, Biodiversidad y Servicios Ecosistémicos del Ministerio de Ambiente y Desarrollo Sostenible desde el componente técnico social para la gestión integral y la gobernanza ambiental de páramos de conformidad con las políticas y disposiciones legales vigentes</t>
  </si>
  <si>
    <t>1.Elaborar estrategias, mecanismos, herramientas e insumos socio ambientales que propicien la participación de las comunidades, actores sociales, institucionales y demás actores involucrados en el marco de la gestión integral de páramos. 2. Elaborar insumos técnicos e informes de cumplimiento a los tribunales, juzgados y entes de control que fortalezcan la información relacionada con la gestión integral de este ecosistema y den cuenta de los avances de los procesos participativos de delimitación de los páramos con énfasis en el páramo Cruz Verde Sumapaz. 3. Participar en las diferentes reuniones, talleres, sesiones preparatorias, espacios de participación, de trabajo y diálogo orientados a fomentar la participación de los actores involucrados en los procesos de gestión integral de los páramos y en el cumplimiento de los procesos participativos de delimitación de los páramos de acuerdo a la normativa vigente. 4. Aportar desde el componente técnico social en el desarrollo de lineamientos pedagógicos orientados a generar escenarios propicios de participación en el marco de la gestión integral de páramos y las hojas de ruta para el cumplimiento de los procesos participativos de delimitación de los páramos de acuerdo a la normativa vigente. 5. Llevar a cabo visitas de campo relacionadas con el objeto contractual salvaguardando la información que obtenga en desarrollo de los mismos y allegando los soportes de asistencia, ayudas de memoria y evidencias del seguimiento a los compromisos establecidos, en caso de aplicar o requerirse. 6. Dar respuesta oportuna a las solicitudes de información,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F-A-CTR-52-V6. Vigencia 21/11/2022 Calle 37 No. 8 - 40 Página 9 de 22 www.minambiente.gov.co Bogotá, Colombia 7. Atender las obligaciones relacionadas con el objeto contractual y aquellas asignadas por el supervisor del contrato</t>
  </si>
  <si>
    <t>El valor del contrato a celebrar es hasta por la suma de CINCUENTA Y DOS MILLONES CUATRO MIL SETECIENTOS PESOS ($52.004.700) M/CTE incluido los impuestos a que haya lugar.</t>
  </si>
  <si>
    <t>César Ernesto Barrera Montañez</t>
  </si>
  <si>
    <t>1. Ejercer la representación judicial y extrajudicial de la entidad en los asuntos que le sean asignados e intervenir en todas las actuaciones procesales, administrativas, acciones constitucionales y demás que le corresponda realizar conforme a la ley. 2. Revisar, tramitar y dar seguimiento a los procesos judiciales, conciliaciones extrajudiciales en los asuntos que le sean asignados por el supervisor del contrato. 3. Hacer el registro y digitalización de la información y las actuaciones de todos los procesos y trámites a su cargo, tanto en el eKogui como en los diferentes sistemas o medios con que cuente la Oficina Asesora Jurídica, siguiendo las directrices del Sistema Integrado de Gestión de Calidad. 4. Generar ayudas de memoria, conceptos y las fichas de seguimiento junto con su respectiva actualización sobre los procesos, sus sentencias y órdenes judiciales, identificando en estas las que son de competencia del Ministerio y las Direcciones Técnicas del mismo y demás entidades con las cuales se debe interactuar para su cumplimiento. 5. Asistir y participar en el desarrollo de las diferentes reuniones, visitas requeridas y demás actividades en el cumplimiento del objeto del contrato. 6. Atender y proyectar las respuestas a las PQRS y requerimientos relacionados con el objeto del contrato, dentro de los términos legales establecidos, adjuntando el reporte del sistema de Gestión Documental que evidencia el estado de las asignaciones. 7. Las demás actividades asignadas por el Supervisor del Contrato y que estén relacionadas con el objeto contractual.</t>
  </si>
  <si>
    <t>El valor del contrato a celebrar es hasta por la suma de SETENTA Y UN MILLONES CUATROCIENTOS MIL PESOS MCTE ($71.400.000) incluidos todos los impuestos a que haya lugar.</t>
  </si>
  <si>
    <t>El término estrictamente indispensable para que el contratista cumpla con el objeto y obligaciones contractuales será de Diez punto cinco meses (10,5), sin que sobrepase el 31 de diciembre de 2023, previo cumplimiento de los requisitos de perfeccionamiento y ejecución.</t>
  </si>
  <si>
    <t>NESTOR JULIAN RAMIREZ SIERRA</t>
  </si>
  <si>
    <t>Prestación de servicios profesionales como apoyo a la coordinación del seguimiento al cumplimiento de sentencias de alto impacto para el Ministerio de Ambiente y Desarrollo Sostenible y demás trámites de competencia de la Oficina Asesora Jurídica.</t>
  </si>
  <si>
    <t>1. Prestar acompañamiento jurídico y orientar a los profesionales encargados de efectuar seguimiento al cumplimiento de las diligencias posfallo, medidas cautelares, audiencias de cumplimiento, comités de verificación, reuniones interinstitucionales, y las demás que se realicen en cumplimento de las sentencias y órdenes judiciales que le sean asignadas y que son de competencia del Ministerio y las Direcciones Técnicas del mismo, a fin de ejercer la defensa de los intereses de la entidad, teniendo en cuenta la normativa que regula la materia y las directrices entregadas por la Supervisión. 2. Revisar las intervenciones que proyecten los abogados en ejercicio de la representación judicial del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las Direcciones Técnicas del mismo, a fin de ejercer la defensa de los intereses de la entidad, así como las relacionadas en los procesos de cobro coactivo. 3. Apoyar la coordinación y generar lineamientos para el seguimiento al impulso del cumplimiento de fallos judiciales al interior de las Direcciones Técnicas del Ministerio y demás entidades del SINA, de las gestiones para que incluyan en sus respectivos Planes de Acción, el Cumplimiento a las sentencias y/u órdenes judiciales, reportar análisis y generar las alertas del estado de cumplimiento de las diferentes órdenes judiciales y presente sus recomendaciones sobre cada caso; 4. Asistir y participar en el desarrollo de las diferentes reuniones, capacitaciones, visitas requeridas y demás actividades en el cumplimiento del objeto del contrato. 5. Emitir conceptos, e informes de seguimiento relacionadas con los asuntos objeto del contrato. 6. Atender y proyectar las respuestas a las PQRS y requerimientos relacionados con el objeto del contrato, dentro de los términos legales establecidos, adjuntando el reporte del sistema de Gestión Documental que evidencia el estado de las asignaciones. 7. Las demás actividades asignadas por el Supervisor del Contrato y que estén relacionadas con el objeto contractual.</t>
  </si>
  <si>
    <t>El valor del contrato a celebrar es hasta por la suma de CIENTO DIEZ MILLONES DE PESOS MIL PESOS MCTE ($110.000.000) INCLUIDO IVA.</t>
  </si>
  <si>
    <t>Prestación de servicios profesionales a la Dirección de Bosques, Biodiversidad y Servicios Ecosistémicos del Ministerio de Ambiente y Desarrollo Sostenible, para revisar los actos administrativos y PQRS relacionados los trámites de sustracción de reservas forestales nacionales y apoyar la elaboración de actos administrativos de formalización de registro, realinderación, integración, adopción de planes de manejo de reservas forestales protectoras y protectoras-productoras nacionales.</t>
  </si>
  <si>
    <t>1. Revisar los actos administrativos y PQRS relacionados con los trámites de sustracción de reservas forestales nacionales. 2. Apoyar la elaboración de actos administrativos relacionados con los procesos de formalización de registro, realinderación, integración y adopción de planes de manejo de las reservas forestales protectoras y protectorasproductoras, nacionales. 3. Asistir a las reuniones a las que sea convocada, relacionadas con el objeto contractual. 4. Participar en la elaboración de iniciativas normativas de reglamentación, relacionadas el objeto contractual 5. Las demás que sean asignadas por el supervisor del contrato y que tengan relación con el objeto contractual.</t>
  </si>
  <si>
    <t>El valor del contrato a celebrar es hasta por la suma de SETENTA Y OCHO MILLONES SETECIENTOS CINCUENTA MIL PESOS ($78.750.000) M/CTE incluido los impuestos a que haya lugar.</t>
  </si>
  <si>
    <t>El término estrictamente indispensable para que el contratista cumpla con el objeto y obligaciones contractuales será de DIEZ (10) MESES Y QUINCE (15) DÍAS CALENDARIO, F-A-CTR-52-V6. Vigencia 21/11/2022 Calle 37 No. 8 - 40 Conmutador: +57 6013323400 Página 2 de 20 www.minambiente.gov.co Bogotá, Colombia previo cumplimiento de los requisitos de perfeccionamiento y ejecución, sin exceder a la fecha antes señalada</t>
  </si>
  <si>
    <t>LAURA ALEJANDRA LEON CIPAGAUTA</t>
  </si>
  <si>
    <t>Prestación de servicios profesionales a la Oficina de Control Interno del Ministerio de Ambiente y Desarrollo Sostenible, para apoyar la operación de las plataformas tecnológicas empleadas en la presentación de los reportes electrónicos ante los entes de control externos y entidades gubernamentales, así mismo promoviendo la atención de los requerimientos provenientes de procesos auditores externos e internos, como de las demás actividades asignadas en el Plan Anual de Auditorías de la vigencia 2023.</t>
  </si>
  <si>
    <t>1. Presentar el plan de trabajo del contrato a más tardar a los 15 días hábiles contados desde el inicio del contrato, bajo los mismos parámetros establecidos para el plan anual de auditorías de la Oficina de Control Interno de la vigencia 2023, así mismo, reportar las novedades que sean autorizadas por el supervisor del contrato. 2. Apoyar a la Oficina de Control Interno en repartir y controlar los tiempos de atención de los requerimientos provenientes de los procesos auditores y actuaciones espaciales de fiscalización de la Contraloría General de la República – CGR ante el Ministerio. 3. Apoyar a la Oficina de Control Interno en centralizar la administración de los aplicativos de información donde se gestionan consulta de información y migración de reportes electrónicos ante los entes externos de control y entidades gubernamentales, a saber: SIRECI – Sistema de Rendición Electrónica de la Cuenta e Informes, CHIP – Sistema Consolidador de Hacienda e Información Pública, FURAG - Formulario Único de Reporte de Avances de la Gestión, SIGEP – Sistema de Información y Gestión del Empleo Público, Sistema de Alertas de Control Interno – SACI, entre otros que se encuentre operativos o sean introducidos en la vigencia 2023. 4. Apoyar a la Oficina de Control Interno, en el proceso de respuesta a requerimientos internos y externos asociados a temáticas de componente técnico – ambiental y la gestión en la administración del flujo de atención de requerimientos de información provenientes de procesos auditores de la Contraloría General de la República – CGR. 5. Apoyar en la organización de la información requerida para mantener actualizado los archivos de información en las bases de datos y los sistemas de información que usa la Oficina de Control Interno, de acuerdo con los procedimientos y directrices aplicables por el Ministerio. 6. Ejecutar los procesos de evaluación y/o seguimiento, asignados por el supervisor del contrato que conserven relación con el objeto contractual y que propendan el fortalecimiento del sistema de control interno de la entidad. 7. Realizar actividades dirigidas a fortalecer la cultura de autocontrol y autoevaluación del Sistema de Control Interno, bajo el marco de las herramientas y sistemas de información del Ministerio. 8. Participar en reuniones y visitas promovidas por los entes externos de control, comité instituciones e interinstitucionales, u otras entidades, bajo el alcance de los roles asignados a las Oficinas de Control Interno. 9. Las demás que le sean asignadas por el supervisor del contrato y que sean afines con el objeto contractual en el marco de su especialidad y experticia.</t>
  </si>
  <si>
    <t>El valor del contrato a celebrar es hasta por la suma VEINTIÚN MILLONES DOSCIENTOS MIL PESOS M/CTE. ($21.200.000) incluido los impuestos a que haya lugar.</t>
  </si>
  <si>
    <t>El término estrictamente indispensable para que el contratista cumpla con el objeto y obligaciones contractuales será por cuatro (4) meses a partir de la fecha de perfeccionamiento.</t>
  </si>
  <si>
    <t>Juliana Andrea Garcia Sánchez</t>
  </si>
  <si>
    <t>Prestación de servicios profesionales a la Oficina de Control Interno del Ministerio de Ambiente y Desarrollo Sostenible, para apoyar las actividades tendientes en la administración el flujo de atención a los requerimientos y a las visitas especiales provenientes de entes externos de control, así como las demás actividades asignadas en el Plan Anual de Auditorías de la vigencia 2023.</t>
  </si>
  <si>
    <t>1. Presentar el plan de trabajo del contrato a más tardar a los 15 días hábiles contados desde el inicio del contrato, bajo los mismos parámetros establecidos para el plan anual de auditorías de la Oficina de Control Interno de la vigencia 2023, así mismo, reportar las novedades que sean autorizadas por el supervisor del contrato. 2. Apoyar a la Oficina de Control Interno en repartir y controlar los tiempos de atención de los requerimientos provenientes de entes de control externos del Ministerio de Ambiente y Desarrollo Sostenible, en la gestión y control de solicitudes emitidas por los diferentes Entes Externos de Control y Fiscalía General de la Nación. 3. Presentar periódicamente al Grupo directivo del Ministerio, informes estadísticos preventivos y/o tiempo real, que detallen el control al cumplimiento de los tiempos de respuesta y estado general de los requerimientos gestionados a través del flujo de entes de control externos. 4. Apoyar a la Oficina de Control Interno en el proceso de respuesta a requerimientos internos y externos asociados a temáticas de componente técnico – ambiental y la gestión en la administración del flujo de Entes de Control Externos. 5. Recibir y acompañar las actuaciones especiales y visitas fiscales que realicen los Entes Externos de Control al Ministerio de Ambiente y Desarrollo Sostenible. 6. Ejecutar los procesos de evaluación y/o seguimiento, asignados por el supervisor del contrato que conserven relación con el objeto contractual y que propendan el fortalecimiento del sistema de control interno de la entidad. 7. Realizar actividades dirigidas a fortalecer la cultura de autocontrol y autoevaluación del Sistema de Control Interno, bajo el marco de las herramientas y sistemas de información del Ministerio. 8. Participar en reuniones y visitas promovidas por los entes externos de control, comité instituciones e interinstitucionales, u otras entidades, bajo el alcance de los roles asignados a las Oficinas de Control Interno. 9. Las demás que le sean asignadas por el supervisor del contrato y que sean afines con el objeto contractual en el marco de su especialidad y experticia.</t>
  </si>
  <si>
    <t>El valor del contrato a celebrar es hasta por la suma VEINTE MILLONES OCHOCIENTOS MIL PESOS M/CTE. ($20.800.000) incluido los impuestos a que haya lugar.</t>
  </si>
  <si>
    <t>Luz Karime Díaz Durango</t>
  </si>
  <si>
    <t>Prestar servicios profesionales a la Dirección de Gestión Integral del Recurso Hídrico del Ministerio de Ambiente y Desarrollo Sostenible para apoyar técnicamente las temáticas asignadas al despacho del Dirección.</t>
  </si>
  <si>
    <t>1. Realizar el seguimiento técnico a los compromisos y acuerdos adquiridos por el despacho de la dirección, con las dependencias del Minambiente y actores externos, de conformidad con la asignación del supervisor del contrato. 2. Apoyar a la DGIRH en la elaboración de los documentos técnicos, informes, presentaciones y demás insumos requeridos por parte del director técnico de la DGIRH, que le sean asignados. 3. Brindar soporte e insumos técnicos a los profesionales encargados de apoyar los fallos judiciales de páramos, en relación con la definición de los parámetros de protección de las fuentes hídricas. 4. Elaborar documentos e insumos técnicos para el desarrollo y seguimiento del Consejo Nacional del Agua - CNA y sus mesas temáticas derivadas. 5. Participar en los espacios y escenarios, incluyendo el acompañamiento técnico a las Autoridades Ambientales, comités regionales y mesas de trabajo, así como aquellas que sean requeridas por la DGIRH, en virtud del cumplimiento del objeto contractual, así como la participación en espacios donde la Dirección requiera establecer criterios en la temática. 6. Las demás actividades que le sean asignadas por el Supervisor del Contrato y que tengas relación con las obligaciones del contrato.</t>
  </si>
  <si>
    <t>El valor del contrato a celebrar es hasta por la suma de SESENTA Y UN MILLONES DOSCIENTOS TREINTA Y TRES MIL TRESCIENTOS TREINTA Y TRES PESOS M/CTE ($61.233.333), incluido IVA e impuestos a que haya lugar.</t>
  </si>
  <si>
    <t>El término estrictamente indispensable para que el contratista cumpla con el objeto y obligaciones contractuales será de once (11) meses y cuatro (04) días calendario, contados a partir del cumplimiento de los requisitos de ejecución previo perfeccionamiento del contrato, sin que supere el 31 de diciembre de 2023.</t>
  </si>
  <si>
    <t>María Alejandra Castro</t>
  </si>
  <si>
    <t>Prestación de servicios profesionales a la Oficina de Negocios Verdes y Sostenibles, para la implementación del Plan Nacional de Negocios Verdes y el Programa Nacional de Pagos por Servicios Ambientales con énfasis en sostenibilidad económica.</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</si>
  <si>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Apoyar en la proyección y seguimiento desde el punto de vista técnico a los convenios y contratos de Pagos por Servicios Ambientales designados por el supervisor del contrato. 3. Estructurar y hacer seguimiento los proyectos de Pago por Servicios Ambientales. 4. Identificar los costos asociados al desarrollo de las diferentes etapas de estructuración e implementación de los proyectos de Pagos por Servicios Ambientales. 5. Realizar las acciones requeridas para la sostenibilidad económica de los procesos productivos de los beneficiarios de Pagos por Servicios Ambientales, emprendimientos, negocios y empresas, acorde a los lineamientos del PNNV. 6. Elaborar un plan de acción para la sostenibilidad económica de las subcategorías de Negocios Verdes planteadas en el PNNV de conformidad a las directrices impartidas por el Supervisor del contrato. 7. Apoyar en la realización de estrategias para la sostenibilidad económica de los procesos productivos de los
beneficiarios de Pagos por Servicios Ambientales, emprendimientos, negocios y empresas, acorde a los
lineamientos del PNNV, de acuerdo a las directrices establecidas por el supervisor del contrato.
8. Apoyar en la gestión de alianzas entre emprendimientos, negocios verdes, empresas ancla y otros actores
que aporten a la sostenibilidad económica de los procesos acompañados por la ONVS.
9. Apoyar en la elaboración de las herramientas e indicadores de sostenibilidad económica para los procesos
productivos de los beneficiarios de Pagos por Servicios Ambientales, emprendimientos, negocios y empresas,
acorde a los lineamientos del PNNV.
10. Asistir a las reuniones relacionadas con el objeto contractual (allegar los soportes de la asistencia a la misma
junto con ayudas de memoria y el soporte del seguimiento a los compromisos establecidos, en caso de aplicar.)
11.Las demás que determine el supervisor del contrato, relacionadas con el ejercicio de sus obligaciones y del
objeto contractual.</t>
  </si>
  <si>
    <t>El valor del contrato a celebrar es hasta por la suma de OCHENTA MILLONES SETECIENTOS NOVENTA Y SIETE MIL QUINIENTOS PESOS M/CTE ($80.797.500), incluido los impuestos a que haya lugar.</t>
  </si>
  <si>
    <t>El plazo del contrato será hasta por Diez (10) meses y quince (15) días, previo cumplimiento de los requisitos de perfeccionamiento y ejecución, sin que exceda el 31 de diciembre de 2023.</t>
  </si>
  <si>
    <t>LAURA PATRICIA MURRA BENEDETT</t>
  </si>
  <si>
    <t>ECONOMIA Y ADMINISTRACION</t>
  </si>
  <si>
    <t>Prestación de servicios profesionales a la Oficina de Negocios Verdes y Sostenibles, para la implementación y el seguimiento del Programa Nacional de Pagos por Servicios Ambientales con énfasis en economía ambiental.</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</si>
  <si>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Realizar seguimiento, consolidación y reporte de todas las acciones realizadas por la ONVS en el marco del Programa Nacional de Pago por servicios Ambientales. 3. Proyectar la guía instructiva para generar análisis económicos para proyectos de Pagos por Servicios Ambientales, para revisión del supervisor del contrato. 4. Apoyar en la elaboración de las herramientas pedagógicas para realizar análisis económicos para los proyectos de Pagos por Servicios Ambientales. 5. Apoyar en la realización de nuevos lineamientos para el registro, monitoreo y seguimiento de los proyectos de Pagos por servicios Ambientales desde el componente económico de acuerdo a las directrices emitidas por el supervisor del contrato. 6. Proyectar evaluaciones y conceptos relacionados con los proyectos de Pagos por Servicios Ambientales. 7. Elaborar desde el punto de vista técnico los convenios y contratos de Pagos por Servicios Ambientales y apoyar el seguimiento de los mismos, los cuáles serán designados por el supervisor del contrato.8. Apoyar en la estructuración y seguimiento a los proyectos de Pago por Servicios Ambientales.
9. Apoyar en la elaboración de proyectos tipo de PSA en los que se incluyan las opciones de restauración,
reconversión, negocios verdes, ecosistemas marino costeros, las diferentes modalidades de PSA y las
características requeridas para aumentar el impacto geográfico y poblacional de este incentivo.
10. Asistir a las reuniones relacionadas con el objeto contractual (allegar los soportes de la asistencia a la
misma junto con ayudas de memoria y el soporte del seguimiento a los compromisos establecidos, en
caso de aplicar.)
11. Las demás que determine el supervisor del contrato, relacionadas con el ejercicio de sus obligaciones
y del objeto contractual.</t>
  </si>
  <si>
    <t>El valor del contrato a celebrar es hasta por la suma de SETENTA Y OCHO MILLONES SETECIENTOS CINCUENTA MIL PESOS M/CTE ($78.750.000), incluido los impuestos a que haya lugar.</t>
  </si>
  <si>
    <t>1. Recepcionar las cuentas enviadas al correo cuentas@minambiente.gov.co, junto con sus correspondientes documentos soporte, o a través del medio dispuesto por la entidad para tal fin.  2. Verificar el cumplimiento de los requisitos mínimos según formato F-A-GFI-44 el cual se encuentra cargado en el Sistema Integrado de Gestión, que se requieren para el proceso de liquidación y tramite de las de las cuentas o devolución cuando haya lugar. 3. Realizar el seguimiento y gestión de las cuentas que en el numeral anterior son devueltas para corrección. 4. Apoyar el proceso de aprobación de las cuentas en el SECOP II de acuerdo con las indicaciones de la guía de Colombia Compra Eficiente, previa autorización y orientación del profesional encargado de revisar. 5. Las demás actividades que se requieran para el cabal cumplimiento del objeto y/o las que determine el supervisor del contrato, siempre que guarden relación directa con el objeto del contrato</t>
  </si>
  <si>
    <t>El valor del contrato a celebrar es hasta por la suma de DOCE MILLONES TREINTA Y DOS MIL PESOS M/cte (12.032.000), incluido los impuestos a que haya lugar</t>
  </si>
  <si>
    <t>Nancy Liseth Muñoz Ortiz</t>
  </si>
  <si>
    <t>Realizar actividades relativas a los servicios de gestión de las comunicaciones oficiales prestados por el Grupo de Gestión Documental del Ministerio de Ambiente y Desarrollo Sostenible</t>
  </si>
  <si>
    <t>1. Recibir, radicar y registrar las comunicaciones oficiales que ingresen mediante la ventanilla única de correspondencia del Ministerio, haciendo uso de las herramientas informáticas o manuales dispuestas por el Ministerio y de acuerdo con las normas aplicables y los procedimientos internos. 2. Apoyar la distribución de las comunicaciones oficiales que desde el Grupo de Gestión Documental se requieran tramitar interna o externamente, dejando la constancia en las planillas o registros definidos para tal fin de acuerdo con los procedimientos de la Entidad. 3. Brindar apoyo en la atención de los requerimientos que sean presentados por los usuarios internos del ministerio en materia de gestión de las comunicaciones oficiales. 4. Realizar la conformación de los expedientes relativos a la gestión del área de correspondencia, conforme a los procedimientos aplicables y los requerimientos de la supervisión. 5. Asistir a las reuniones y/o eventos que sean requeridos por el supervisor del contrato y que estén relacionados en el marco contractual. 6. Todas las demás que le sean asignadas por el Supervisor del Contrato y que tenga relación con el objeto contractual</t>
  </si>
  <si>
    <t>El valor del contrato a celebrar es hasta por la suma de TRECE MILLONES CUARENTA MIL PESOS M/cte ($13.040.000,00) incluido los impuestos a que haya lugar.</t>
  </si>
  <si>
    <t>CESAR EDUARDO CAMARGO RAMÍREZ</t>
  </si>
  <si>
    <t>El término estrictamente indispensable para que el contratista cumpla con el objeto y obligaciones contractuales será CUATRO (4) MESES, previo cumplimiento de los requisitos de perfeccionamiento y ejecución.</t>
  </si>
  <si>
    <t>JESUS ALEXANDER GARCIA PEÑA</t>
  </si>
  <si>
    <t>1. Recibir, radicar y registrar las comunicaciones oficiales que ingresen mediante la ventanilla única de correspondencia del Ministerio, haciendo uso de las herramientas informáticas o manuales dispuestas por el Ministerio y de acuerdo con las normas aplicables y los procedimientos internos. 2. Apoyar la distribución de las comunicaciones oficiales que desde el Grupo de Gestión Documental se requieran tramitar interna o externamente, dejando la constancia en las planillas o registros definidos para tal fin de acuerdo con los procedimientos de la Entidad. 3. Brindar apoyo en la atención de los requerimientos que sean presentados por los usuarios internos del ministerio en materia de gestión de las comunicaciones oficiales. 4. Realizar la conformación de los expedientes relativos a la gestión del área de correspondencia, conforme a los procedimientos aplicables y los requerimientos de la supervisión. 5. Asistir a las reuniones y/o eventos que sean requeridos por el supervisor del contrato y que estén relacionados en el marco contractual. 6. Todas las demás que le sean asignadas por el Supervisor del Contrato y que tenga relación con el objeto contractual.</t>
  </si>
  <si>
    <t>“Prestación de Servicios profesionales a la Subdirección de Educación y Participación del Ministerio de Ambiente y Desarrollo Sostenible para el apoyo a la formulación e implementación de estrategias que contribuyan al fortalecimiento de capacidades para el liderazgo de los colectivos juveniles en temáticas relacionadas con acción climática y conservación de la biodiversidad.”</t>
  </si>
  <si>
    <t>El valor del contrato a celebrar es hasta por la suma de CINCUENTA Y CINCO MILLONES SEISCIENTOS SESENTA MIL PESOS M/CTE $55.660.000 incluido los impuestos a que haya lugar.</t>
  </si>
  <si>
    <t>1. Apoyar la identificación y caracterización de colectivos juveniles que tengan como propósito adelantar acciones relacionadas con acción climática y la conservación de la biodiversidad. 2. Brindar insumos para la elaboración de informes de la gestión realizada con colectivos juveniles en el marco de las competencias de la dependencia. 3. Realizar el acompañamiento en espacios de diálogo interinstitucional y social orientados a fortalecer los procesos de participación juvenil con enfoque diferencial e intergeneracional para la gobernanza ambiental. 4. Atender y brindar insumos para dar respuestas a peticiones, quejas, reclamos, solicitudes y demás requerimientos en temas relacionados con el objeto contractual. 5. Brindar insumos técnicos para la formulación e implementación de estrategias para el fortalecimiento de capacidades para el liderazgo de los colectivos en materia de acción climática y conservación de la biodiversidad.  6. Todas las demás que le sean asignadas por el supervisor del contrato en relación con el objeto contractual.</t>
  </si>
  <si>
    <t>El término estrictamente indispensable para que el contratista cumpla con el objeto y obligaciones contractuales será de once (11) meses, contados desde el cumplimiento de los requisitos de ejecución. SUPERVISIÓN La supervisión y control de l</t>
  </si>
  <si>
    <t>CULTIVO Y COSECHA DE LA PALMA DE
ACEITE</t>
  </si>
  <si>
    <t>Prestar servicios al Despacho de la Ministra de Ambiente y Desarrollo Sostenible, para la
gestión del diálogo y articulación con actores sociales en cumplimiento de los compromisos
derivados del Plan Nacional de Desarrollo</t>
  </si>
  <si>
    <t>1. Acompañar y gestionar la agenda de la Ministra en los diálogos sociales y otros escenarios de interlocución regional con los actores definidos por parte de este Despacho.
2. Acompañar el relacionamiento del Despacho de la Ministra de Ambiente con actores sociales, políticos y ambientales de los territorios.
3. Apoyar las acciones requeridas a nivel institucional en los temas de participación, planeación y gobierno abierto.
4. Apoyar la articulación interinstitucional para el seguimiento de los compromisos producto de la agenda de Diálogo Social del Despacho de la Ministra de Ambiente.
5. Apoyar las acciones y estrategias de diálogo social y conflictividad socioambiental en los territorios.
6. Acompañar la hoja de ruta de implementación de las disposiciones del Acuerdo de Escazú.
7. Las demás obligaciones que se le asignen y que tengan relación directa con el objeto del contrato.</t>
  </si>
  <si>
    <t>El valor del contrato a celebrar es por la suma de CINCUENTA Y CUATRO MILLONES QUINIENTOS SESENTA MIL PESOS M/CTE ($54.560.000), incluido los impuestos a que haya lugar.</t>
  </si>
  <si>
    <t>El término estrictamente indispensable para que el contratista cumpla con el objeto y obligaciones contractuales será de ONCE (11) MESES contados a partir del cumplimiento de los requisitos de ejecución, previo perfeccionamiento del contrato, sin exceder el 31 de diciembre de 2023.</t>
  </si>
  <si>
    <t>PAOLA ANDREA YAÑEZ QUINTERO</t>
  </si>
  <si>
    <t>1. Ejercer la representación judicial del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las Direcciones Técnicas del mismo, a fin de ejercer la defensa de los intereses de la entidad. 2. Impulsar al interior de las Direcciones Técnicas del Ministerio y demás entidades del SINA, las gestiones para que incluyan en sus respectivos Planes de Acción, el Cumplimiento a las sentencias y/u órdenes judiciales, para lo cual deberá realizarse por lo menos una reunión al mes de manera virtual o presencial, o los requerimientos que se estimen necesarios para el efectivo seguimiento al cumplimiento, en la que se analice el estado de cumplimiento de las diferentes órdenes judiciales y presente sus recomendaciones sobre cada caso. 3. Ejercer la representación judicial y extrajudicial del Ministerio dentro de los procesos asignados por el supervisor. 4. Generar ayudas de memoria, conceptos y las fichas de seguimiento junto con su respectiva actualización sobre las sentencias y órdenes judiciales, identificando en estas las que son de competencia del Ministerio y las Direcciones Técnicas del mismo y demás entidades con las cuales se debe interactuar para su cumplimiento. 5. Hacer el registro y digitalización de la información y las actuaciones de todos los procesos y trámites a su cargo, tanto en el eKogui como en los diferentes sistemas o medios con que cuente la Oficina Asesora Jurídica, siguiendo las directrices del Sistema Integrado de Gestión de Calidad. 6. Asistir y participar en las diferentes reuniones, visitas requeridas y demás actividades en el cumplimiento del objeto del contrato.
7. Atender y proyectar las respuestas a las PQRS y requerimientos relacionados con el objeto del contrato, dentro de los términos legales establecidos, adjuntando el reporte del sistema de Gestión Documental que evidencia el estado de las asignaciones. 8. Las demás actividades asignadas por el Supervisor del Contrato y que estén relacionadas con el objeto contractual.</t>
  </si>
  <si>
    <t>El término estrictamente indispensable para que el contratista cumpla con el objeto y obligaciones contractuales será de Siete puntos cinco (7,5) meses, sin que sobrepase el 31 de diciembre de 2023, previo cumplimiento de los requisitos de perfeccionamiento y ejecución.</t>
  </si>
  <si>
    <t>Prestar servicios profesionales a la Dirección de Cambio Climático y Gestión del Riesgo del Ministerio de Ambiente y Desarrollo Sostenible, para estructurar, consolidar y apoyar desde el componente técnico y jurídico las respuestas a solicitudes presentadas por órganos de control y entidades del nivel ejecutivo en los cuales se vinculen los grupos de Adaptación, Mitigación y Gestión del Riesgo.</t>
  </si>
  <si>
    <t>1. Proyectar dentro de los términos legales las respuestas a las PQRSD allegados por entes de control, entes territoriales, congreso de la república y entidades públicas del orden nacional. 2. Revisar y proponer ajustes técnicos de acuerdo con la normatividad vigente en materia de cambio climático, a los proyectos de actos legislativos, actos administrativos y protocolos ambientales allegados a la Dirección de Cambio Climático y Gestión del Riesgo. 3. Participar como delegada de la Dirección de Cambio Climático y Gestión del Riesgo a las reuniones programadas en el marco del cumplimiento de sentencias judiciales en las cuales se encuentre vinculada la dirección, elaborando ayudas de memoria que permitan dar cumplimiento a los compromisos adquiridos. 4. Elaborar respuesta en atención a los requerimientos que realice la Oficina Asesora Jurídica relacionados con los procesos judiciales en curso y con aquellas sentencias en las que se vincule el Ministerio, en lo que tiene que ver con asuntos de cambio climático y gestión del riesgo. 5. Elaborar presentaciones, informes y ayudas de memoria solicitadas por el director de Cambio Climático y Gestión del Riesgo y que estén relacionados con el objeto del presente contrato. 6. Apoyar los procesos de estructuración y formulación de instrumentos normativos requeridos por la Dirección de Cambio Climático y Gestión del Riesgo, que sean requeridos por los grupos de Adaptación, Mitigación y Gestión del Riesgo. 7. Las demás actividades y responsabilidades que determine el supervisor del contrato siempre y cuando guarden relación con el objeto contractual.</t>
  </si>
  <si>
    <t>El valor del contrato a celebrar es hasta por la suma de SESENTA MILLONES QUINIENTOS MIL PESOS M/CTE ($60.500.000), incluido los impuestos a que haya lugar</t>
  </si>
  <si>
    <t>Adriana Marcela Botero Pito</t>
  </si>
  <si>
    <t>Prestar servicios profesionales a la Dirección de Cambio Climático y Gestión del Riesgo del Ministerio de Ambiente y Desarrollo Sostenible, para realizar la articulación y concertación de las herramientas, lineamientos y acciones generadas desde el grupo de gestión del riesgo con las entidades integrantes del SINA y del SNGRD.</t>
  </si>
  <si>
    <t>1. Elaborar insumos técnicos que sean requeridos para la implementación del Plan de Acción de la Coalición Delta en Colombia, conforme los lineamientos de la supervisión.
2. Elaborar una estrategia de fortalecimiento para el intercambio de conocimiento de los enlaces de gestión del riesgo de las Autoridades Ambientales, conforme los lineamientos de la supervisión.
3. Desarrollar la ruta metodológica para revisión, ajuste y validación del concepto Riesgo Ecológico en el marco de la gestión del riesgo de desastres, conforme los lineamientos de la supervisión.
4. Consolidar y hacer seguimiento a los procesos judiciales en los que participa el grupo de gestión del riesgo, conforme los lineamientos de la supervisión.
5. Activar y construir el Plan de Acción de las temporadas de más y menos lluvias en el marco de la Mesa Técnica Ambiental, conforme los lineamientos de la supervisión.
6. Revisar seguimiento y reporte a los Planes: PND, Plan de Acción, SINERGIA, Conpes Mojana, SISCONPES sobre las acciones realizadas para las temporadas de menos lluvias por la Dirección de Cambio Climático y Gestión del Riesgo, relacionadas con el documento CONPES de "Política Nacional Para el Control de la Deforestación y Gestión Sostenible de los Bosques, conforme los lineamientos de la supervisión.
7. Todas las demás que sean asignadas por el supervisor y que tengan relación con el objeto del presente contrato</t>
  </si>
  <si>
    <t>El valor del contrato a celebrar es hasta por la suma de CINCUENTA Y OCHO MILLONES CUATROCIENTOS OCHENTA Y TRES MIL TRESCIENTOS TREINTA Y TRES PESOS M/CTE ($58.483.333), incluido los impuestos a que haya lugar.</t>
  </si>
  <si>
    <t>Danna Estefania Castañeda Quinchia</t>
  </si>
  <si>
    <t>Prestación de servicios profesionales a la Dirección de Cambio Climático y Gestión del Riesgo del Ministerio de Ambiente y Desarrollo Sostenible, para apoyar los procesos de implementación y fortalecimiento técnico en las entidades SINA en materia de gestión del riesgo a través de acciones tendientes a la prevención de incendios forestales para contribuir a la gestión sostenible de los bosques y control de la deforestación.</t>
  </si>
  <si>
    <t>1. Apoyar las acciones de publicación y socialización del documento Orientaciones para la gestión del riesgo de desastres por incendios forestales a nivel municipal. 2. Acompañar la ejecución de las funciones de secretaria técnica de la Comisión Técnica Nacional Asesora para Incendios Forestales -CTNAIF, en línea con lo consignado en la Resolución 373 de 2020. 3. Asistir en la Elaboración de los insumos técnicos requeridos en el marco de la Mesa Técnica por Déficit de Precipitación de la Comisión Técnica Nacional Asesora para la Variabilidad Climática. 4. Apoyar el soporte técnico para la implementación de acciones en las instancias (PMU, Sala de crisis) del SNGRD para afrontar las temporadas de menos lluvias y su relación con los incendios forestales. 5. Fungir como Enlace con la Dirección de Bosques, Biodiversidad y Servicios Ecosistémicos -DBBSE para articular los compromisos de los tratados y acuerdos en materia de incendios forestales. 6. Asistir la Elaboración del diagnóstico participativo del manejo integral del fuego en Colombia. 7. Todas las demás que sean asignadas por el supervisor y que tengan relación con el objeto del presente contrato</t>
  </si>
  <si>
    <t>El valor del contrato a celebrar es hasta por la suma de CINCUENTA Y SIETE MILLONES DOSCIENTOS CUARENTA MIL PESOS M/CTE ($57.240.000), incluido los impuestos a que haya lugar.</t>
  </si>
  <si>
    <t>El término estrictamente indispensable para que el contratista cumpla con el objeto y obligaciones contractuales será de diez (10) meses y dieciocho (18) dias calendarios contado a partir del cumplimiento de los requisitos de ejecución previo perfeccionamiento del contrato</t>
  </si>
  <si>
    <t>Adriana Lizette Gutierrez Bayona</t>
  </si>
  <si>
    <t>Prestar servicios profesionales a la Dirección de Cambio Climático y Gestión del Riesgo del Ministerio de Ambiente y Desarrollo Sostenible para apoyar en la generación de lineamientos para la implementación de los mecanismos de mercados y no mercado bajo el artículo 6 del Acuerdo de París y negociar en los espacios designados para la operación internacional de estos mecanismos.</t>
  </si>
  <si>
    <t>1. Acompañar el proceso de creación de reglamentación relacionada con transacciones internacionales y transición del Mecanismo de Desarrollo Limpio, incluyendo espacios de discusión técnica con los sectores involucrados.
2. Revisión y asesoría técnica de para el desarrollo y firma de memorandos de entendimiento y Acuerdos de Implementación Conjunta del Artículo 6.2 sobre enfoques cooperativos en el marco del Acuerdo de París, teniendo en cuenta las limitantes existentes dadas por los resultados del libro de reglas del artículo 6 de Acuerdo de Paris, las metas del país en la Contribución Nacionalmente Determinada
3. Acompañar los procesos de reglamentación del Sistema de Monitoreo, Reporte y Verificación de mitigación nacional, el Sistema Nacional de Información de Cambio Climático, el Sistema de Contabilidad de Reducción de Emisiones y Remoción de GEI, el Sistema Nacional de Salvaguardas, mercados de carbono voluntarios y regulados, del orden nacional e internacional.
4. Representar al Ministerio de Ambiente y Desarrollo Sostenible en las reuniones presenciales y virtuales convocadas por la Asociación Independiente de América Latina y el Caribe (AILAC), la Coalición de San José y otros actores con el fin de apoyar el proceso de concertación de la posición país en torno a Artículo 6 de cara a las negociaciones de la Convención Marco de Naciones Unidas de Cambio Climático.
5. Preparar los insumos requeridos en temas de artículo 6 sobre mecanismos de mercado y no mercado, para la participación en las reuniones de negociación de la Convención Marco de Naciones Unidas sobre Cambio Climático y otros eventos de escala internacional o nacional.
6. Apoyar los procesos de reglamentación de los instrumentos económicos y de mercado que se trabajen desde el Ministerio de Ambiente relacionados con cambio climático.
7. Las demás obligaciones que estén relacionadas con el objeto del contrato y sus alcances, ser enlace con las dependencias que requieran información relacionada</t>
  </si>
  <si>
    <t>El valor del contrato a celebrar es hasta por la suma CIENTO DIEZ MILLONES DE PESOS M/CTE ($110.000.000), incluido los impuestos a que haya lugar.</t>
  </si>
  <si>
    <t>El término estrictamente indispensable para que el contratista cumpla con el objeto y obligaciones contractuales será de once (11) meses contados a partir del cumplimiento de los requisitos de ejecución previo perfeccionamiento del contrato.</t>
  </si>
  <si>
    <t>Prestación de servicios profesionales a la Dirección de Cambio Climático y Gestión del Riesgo del Ministerio de Ambiente y Desarrollo Sostenible, para el desarrollo y la implementación del Sistema de Monitoreo, Reporte y Verificación (MRV) de mitigación de GEI enfocado el mantenimiento evolutivo de RENARE y en el desarrollo del Sistema de Contabilidad de Reducción y Remoción de GEI.</t>
  </si>
  <si>
    <t>1. Contribuir en la implementación y estabilización de la plataforma RENARE en su fase II, a través del desarrollo de pruebas funcionales, la elaboración de documentos técnicos afines y/o la atención de las solicitudes quejas y reclamos en el marco de la administración de la plataforma.
2. Generar juntamente con IDEAM las historias de usuario en el marco del desarrollo evolutivo de la Plataforma RENARE en su fase III y las necesidades identificadas para implementación del artículo 6 de Acuerdo de Paris relacionado con mercados de carbono.
3. Realizar jornadas de capacitación y reuniones del Sistema MRV y del Registro Nacional de Reducción de Emisiones de Gases de Efecto Invernadero – RENARE a los actores interesados de acuerdo con los lineamientos establecidos en la Resolución 1447 de 2018 del Ministerio de Ambiente y Desarrollo Sostenible.
4. Aportar en la elaboración de informes y/o documentos técnicos relacionados con la modificación en términos de normativa y/o de políticas, relacionados con los componentes del Sistema de Monitoreo, Reporte y Verificación y su articulación con los mercados de carbono requeridos por la Dirección de Cambio Climático y Gestión del Riesgo.
5. Colaborar temáticamente con el desarrollo de la reglamentación del Sistema de Contabilidad de Reducción de Emisiones y Remociones de GEI, que contribuya a la gestión del cambio climático en el marco de la Contribución Nacionalmente Determinada y la Estrategia 2050.
6. Preparar los insumos requeridos en temas de Artículo 13 sobre Transparencia, para la participación en las reuniones de negociación de la Convención Marco de Naciones Unidas sobre Cambio Climático y otros eventos de escala internacional o nacional, contribuyendo con la implementación de las decisiones en el Sistema MRV del país.
7. Las demás actividades solicitadas por la Dirección de Cambio Climático y Gestión del Riesgo, que aporten al cumplimiento del objeto del contrato.</t>
  </si>
  <si>
    <t>El valor del contrato a celebrar es hasta por la suma SETENTA Y SIETE MILLONES OCHOCIENTOS SESENTA Y SEIS MIL SEISCIENTOS SESENTA Y SIETE PESOS M/CTE ($77.866.667), incluido los impuestos a que haya lugar.</t>
  </si>
  <si>
    <t>El término estrictamente indispensable para que el contratista cumpla con el objeto y obligaciones contractuales será de diez (10) meses y veinte (20) dias calendarios contado a partir del cumplimiento de los requisitos de ejecución previo perfeccionamiento del contrato.</t>
  </si>
  <si>
    <t>Daniela Cecilia Villalba Rogriguez</t>
  </si>
  <si>
    <t>Prestación de servicios profesionales a la Dirección de Cambio Climático y Gestión del
Riesgo del Ministerio de Ambiente y Desarrollo Sostenible para apoyar el proceso de
implementación y la contabilidad de las medidas de mitigación relacionadas con el sector
industria.</t>
  </si>
  <si>
    <t>1. Acompañar técnicamente y generar los insumos técnicos requeridos para la participación de la Dirección
de Cambio Climático y Gestión del Riesgo en espacios de diálogo, reuniones, foros y/o talleres para la
socialización de las medidas de mitigación de GEI del sector industria.
2. Brindar asesoramiento y soporte a los proyectos, estrategias, acciones e iniciativas de mitigación
relacionadas con el sector industria, de conformidad con la política nacional de cambio climático, la
Contribución Determinada a Nivel Nacional, la Estrategia Climática de Largo Plazo y demás normativas e
instrumentos que favorezcan la reducción de emisiones de GEI en Colombia.
3. Apoyar la generación de insumos y lineamientos técnicos que contribuyan al fortalecimiento del
SISCLIMA, así como la revisión de documentos, normas e informes requeridos por la Dirección de Cambio
Climático y Gestión del Riesgo en lo relacionado con el sector industria.
F-A-CTR-52-V6. Vigencia 21/11/2022 Calle 37 No. 8 - 40
Conmutador: +57 6013323400
Página 8 de 19 www.minambiente.gov.co
Bogotá, Colombia
4. Apoyar la inclusión de lineamientos de Monitoreo, Reporte y Verificación (MRV) para las acciones e
iniciativas de mitigación de GEI relacionadas con el sector industria y participar en los espacios de discusión
para la formulación del marco de indicadores de seguimiento y reporte de la NDC y presupuesto de carbono,
en concordancia con los criterios definidos por el Ministerio de Ambiente y Desarrollo Sostenible.
5. Brindar apoyo técnico para la construcción de los criterios de adicionalidad nacional y sectorial, la
definición de roles y responsabilidades de actores del mercado de carbono, así como apoyar la
implementación de la hoja de ruta del Programa Nacional de Cupos Transable de Emisiones de GEI, en lo
relacionado con el sector industria.
6. Las demás actividades solicitadas por la Dirección de Cambio Climático y Gestión del Riesgo, que aporten
al cumplimiento del objeto del contrato.</t>
  </si>
  <si>
    <t>El valor del contrato a celebrar es hasta por la suma OCHENTA Y DOS MILLONES
CIENTO TREINTA Y TRES MIL TRESCIENTOS TREINTA Y TRES PESOS M/CTE
($82.133.333), incluido los impuestos a que haya lugar.</t>
  </si>
  <si>
    <t>El término estrictamente indispensable para que el contratista cumpla con el objeto y
obligaciones contractuales será de diez (10) meses y veinte (20) dias calendarios, contado
a partir del cumplimiento de los requisitos de ejecución previo perfeccionamiento del
contrato.</t>
  </si>
  <si>
    <t>Prestación de servicios profesionales a la Dirección de Cambio Climático y Gestión del
Riesgo del Ministerio de Ambiente y Desarrollo Sostenible para apoyar el proceso de
implementación y la contabilidad de las medidas de mitigación relacionadas con el sector
transporte</t>
  </si>
  <si>
    <t>1. Acompañar técnicamente y generar los insumos técnicos requeridos para la participación de la Dirección
de Cambio Climático y Gestión del Riesgo en espacios de diálogo, reuniones, foros y/o talleres para la
socialización de las medidas de mitigación de GEI del sector transporte.
2. Brindar asesoramiento y soporte a los proyectos, estrategias, acciones e iniciativas de mitigación
relacionadas con el sector transporte, de conformidad con la política nacional de cambio climático, la
Contribución Determinada a Nivel Nacional, la Estrategia Climática de Largo Plazo y demás normativas e
instrumentos que favorezcan la reducción de emisiones de GEI en Colombia.
3. Apoyar la generación de insumos y lineamientos técnicos que contribuyan al fortalecimiento del
SISCLIMA, así como la revisión de documentos, normas e informes requeridos por la Dirección de Cambio
Climático y Gestión del Riesgo en lo relacionado con el sector transporte.
4. Apoyar la inclusión de lineamientos de Monitoreo, Reporte y Verificación (MRV) para las acciones e
iniciativas de mitigación de GEI relacionadas con el sector transporte y participar en los espacios de
discusión para la formulación del marco de indicadores de seguimiento y reporte de la NDC y presupuesto
de carbono, en concordancia con los criterios definidos por el Ministerio de Ambiente y Desarrollo Sostenible.
5. Brindar apoyo técnico para la construcción de los criterios de adicionalidad nacional y sectorial, la
definición de roles y responsabilidades de actores del mercado de carbono, así como apoyar la
implementación de la hoja de ruta del Programa Nacional de Cupos Transable de Emisiones de GEI, en lo
relacionado con el sector transporte.
6. Las demás actividades solicitadas por la Dirección de Cambio Climático y Gestión del Riesgo, que aporten
al cumplimiento del objeto del contrato.</t>
  </si>
  <si>
    <t>Fredy Alejandro Gómez Quiroz</t>
  </si>
  <si>
    <t>Prestación de servicios profesionales a la Dirección de Cambio Climático y Gestión del
Riesgo del Ministerio de Ambiente y Desarrollo Sostenible para apoyar la implementación
y la contabilidad de las medidas de mitigación de Gases de Efecto Invernadero – GEI
relacionadas con el sector forestal.</t>
  </si>
  <si>
    <t>1. Generar insumos y lineamientos técnicos a actores e instituciones, con el fin de fortalecer la gestión e
implementación de las medidas de mitigación de GEI del sector forestal en línea con la Contribución
Nacionalmente Determinada, su correspondiente plan de implementación según la Ley 2169 de 2021, la
Estrategia Climática de Largo Plazo 2050 (E2050), Política de Control de Deforestación y Gestión de
Bosques, los Planes Integral de Gestión de Cambio Climático Sectoriales y Territoriales.
2. Realizar acompañamiento técnico y brindar orientación a través de reuniones, foros y/o talleres en
temas de mitigación del cambio climático a las entidades sectoriales y territoriales relacionadas con el sector
forestal, de conformidad con la política nacional de cambio climático, la Contribución Determinada a Nivel
Nacional (NDC), la Estrategia Climática de Largo Plazo (E2050) y demás normativas e instrumentos que
favorezcan la reducción de emisiones de GEI en Colombia.
3. Apoyar la generación de insumos y lineamientos técnicos que contribuyan al desarrollo de conceptos,
políticas, planes, normas, informes y/o materiales requeridos por la Dirección de Cambio Climático y Gestión
del Riesgo en lo relacionado con el sector forestal.
4. Apoyar técnicamente a los actores e instituciones del SINA en materia forestal, la inclusión de
lineamientos de Monitoreo, Reporte y Verificación (MRV) para las acciones e iniciativas de mitigación de
GEI y participar en los espacios de discusión para la formulación del marco de indicadores de seguimiento
y reporte de la NDC y presupuesto de carbono, en concordancia con los criterios definidos por el Ministerio
de Ambiente y Desarrollo Sostenible.
5. Brindar apoyo técnico para la construcción de los criterios de adicionalidad nacional y sectorial, la
definición de roles y responsabilidades de actores del mercado de carbono, así como apoyar la
F-A-CTR-52-V6. Vigencia 21/11/2022 Calle 37 No. 8 - 40
Conmutador: +57 6013323400
Página 8 de 19 www.minambiente.gov.co
Bogotá, Colombia
implementación de la hoja de ruta del Programa Nacional de Cupos Transable de Emisiones de GEI, en
línea con el objeto contractual.
6. Realizar seguimiento técnico y brindar asesoramiento a los sectores nacionales para promover la no
deforestación en las actividades productivas y apoyar la implementación de la estrategia integral de control
de la deforestación y gestión de bosques conforme a las metas de mitigación de cambio climático.
7. Las demás actividades solicitadas por la Dirección de Cambio Climático y Gestión del Riesgo, que aporten
al cumplimiento del objeto del contrato.</t>
  </si>
  <si>
    <t>Prestación de servicios de apoyo a la gestión a la Unidad Coordinadora para el Gobierno Abierto y Servicio al Ciudadano del Ministerio de Ambiente y Desarrollo Sostenible, en la atención del canal conmutador, asegurando el direccionamiento de las llamadas a dependencias y colaboradores del Ministerio.</t>
  </si>
  <si>
    <t>El valor del contrato a celebrar es hasta por la suma de DIECIOCHO MILLONES DE PESOS M/CTE ($18.000.000) incluido los impuestos a que haya lugar.1. Brindar atención al canal de primer contacto conmutador que permita orientar a los usuarios que acceden a consultar información de los trámites y servicios del Ministerio de Ambiente y Desarrollo Sostenible.
2. Apoyar la realización de jornadas de capacitación y sensibilización dirigido a los colaboradores del Ministerio, para fortalecer la atención de los teléfonos.
3. Apoyar al Ministerio de Ambiente y Desarrollo Sostenible en la generación de base de datos actualizada de extensiones de funcionarios y contratistas en las dependencias del Ministerio.
4. Apoyar a la Unidad Coordinadora para el Gobierno Abierto en la identificación de preguntas frecuentes realizadas por el canal conmutador, para gestionar la publicación de las respuestas tipo en la página web institucional.
F-A-CTR-52-V6. Vigencia 21/11/2022 Calle 37 No. 8 - 40
Conmutador: +57 6013323400
Página 5 de 15 www.minambiente.gov.co
Bogotá, Colombia
5. Todas las demás que le sean asignadas por el supervisor del contrato con relación al objeto contractual.</t>
  </si>
  <si>
    <t>El valor del contrato a celebrar es hasta por la suma de DIECIOCHO MILLONES DE PESOS M/CTE ($18.000.000) incluido los impuestos a que haya lugar.</t>
  </si>
  <si>
    <t>Virgilio Aranda Molano</t>
  </si>
  <si>
    <t>“Prestación de servicios de apoyo a la gestión al Grupo de Servicios Administrativos de la Subdirección Administrativa y Financiera del Ministerio de Ambiente y Desarrollo Sostenible, en el desarrollo de actividades operativas y logísticas del Almacén de la entidad.”</t>
  </si>
  <si>
    <t>1. Apoyar en el recibo y entrega de los elementos devolutivos y de consumo a los diferentes colaboradores del Ministerio de acuerdo con los procedimientos establecidos para tal fin. 2. Apoyar la recepción de pedidos que sean entregados por los diferentes contratistas de suministros en el Almacén del Ministerio. 3. Apoyar el manejo, organización y control de los bienes para salvaguardarlos mientras se encuentren en el almacén. 4. Apoyar la toma física de inventario para la actualización de los inventarios de los bienes y equipos que se encuentran al servicio en las diferentes dependencias del Ministerio. 5. Realizar tomas físicas de los bienes que se encuentran en el almacén con el fin de realizar cotejos con la información que se encuentra en el aplicativo de inventarios y reportar las diferencias evidenciadas para adoptar medidas de control. 6. Apoyar la organización y consolidación de los formatos generados en los procesos de entrega del almacén de acuerdo con los procedimientos establecidos. 7. Las demás actividades relacionadas con el área de almacén que permitan cumplir con el normal desempeño de las funciones de la entidad.</t>
  </si>
  <si>
    <t>El valor del contrato a celebrar es hasta por la suma de, OCHO MILLONES QUINIENTOS CUATRO MIL PESOS ($8.504.000) incluido los impuestos a que haya lugar.</t>
  </si>
  <si>
    <t>Prestación de servicios profesionales para realizar el acompañamiento jurídico, impulso, estructuración y revisión en los procesos de contratación en las etapas precontractual, contractual y postcontractual que adelante el Grupo de Talento humano del Ministerio de Ambiente y Desarrollo Sostenible.</t>
  </si>
  <si>
    <t>1. Orientar jurídicamente al Grupo de Talento Humano, en las diferentes etapas contractuales, con fundamento en la legislación y jurisprudencia aplicables y los lineamientos vigentes al interior del Ministerio. 2. Revisión, proyección y seguimiento de los actos administrativos y demás solicitudes de competencia del Grupo de Talento Humano. 3. Apoyar la revisión, proyección y/o consolidación de las respuestas a los requerimientos recibidos en el grupo de Talento Humano, ya sea de entes de control o de todo aquello que solicite el supervisor. 4. Realizar análisis y revisión de los antecedentes precontractuales y contractuales de los procesos de selección en la modalidad qué corresponda. 5. Dar conceptos en materia contractual, cuando a ello hubiere lugar y que sean solicitados a la Coordinación de contratos. 6. Revisar los procesos y procedimientos que le sean asignados por el supervisor del contrato. 7. Apoyar al supervisor del contrato en las diferentes actividades que permitan coordinar las diferentes actividades de liquidación bilateral y unilateral de los contratos suscritos por el Ministerio de Ambiente y Desarrollo Sostenible, generando los informes y documentos técnicos y jurídicos a que haya lugar. 8. Revisar los documentos y demás soportes de ejecución de contratos que sean pertinentes para el trámite de liquidación contractual. 9. Apoyar a la Coordinación de Talento Humano en la etapa de ejecución de contratos, con el seguimiento al cumplimiento de las obligaciones contractuales, compromisos, productos, formas de pago, entregas y demás obligaciones derivadas de la ejecución de los contratos. 10. Asistir a las reuniones relacionadas con el objeto contractual (allegar los soportes de la asistencia a la misma junto con ayudas de memoria y el soporte del seguimiento a los compromisos establecidos, en caso de aplicar). 11. Las demás que le asigne el supervisor del contrato.</t>
  </si>
  <si>
    <t>El valor del contrato a celebrar es hasta por la suma de SETENTA Y SIETE MILLONES DE PESOS M/CTE. ($77.000.000), incluido los impuestos a que haya luga</t>
  </si>
  <si>
    <t>ANDRES ELIAS JARAMILLO RIVERA</t>
  </si>
  <si>
    <t>El término estrictamente indispensable para que el contratista cumpla con el objeto y obligaciones contractuales será por once (11) meses, contados a partir del cumplimiento de los requisitos de perfeccionamiento y ejecución del contrato.</t>
  </si>
  <si>
    <t>Lilian Andrea Rojas Rodriguez</t>
  </si>
  <si>
    <t>Prestación de servicios profesionales a la Dirección de Gestión Integral del Recurso Hídrico del Ministerio de Ambiente y Desarrollo Sostenible, para realizar el acompañamiento social en la construcción colectiva del plan de acción de la sentencia 038 – 2019 del río Cauca, sujeto de derechos</t>
  </si>
  <si>
    <t>1. Presentar al supervisor un plan de trabajo en el que se indique las acciones a desarrollar para dar cumplimiento a las actividades que apliquen. 2. Acompañar a la DGIRH en la gestión inherente a la coordinación con las entidades del Gobierno Nacional para la formulación conjunta del plan de acción de la sentencia del Río Cauca en su primera fase. 3. Proyectar o ajustar y dar aplicación de metodologías participativas para la ejecución de talleres que permita la construcción del plan de acción de la ST 038 - 2019 4. Participar en los diferentes espacios de articulación intra e interinstitucional en el marco de la sentencia del rio Cauca, y consolidar los soportes y memorias (actas, y/o ayudas de memorias, y listados de asistencia). 5. Elaborar insumos técnicos para la presentación de informes de implementación de la sentencia del río Cauca, que haya lugar desde el componente social. 6. Las demás que le sean asignadas por el supervisor del contrato y que tengan relación con el objeto contractual.</t>
  </si>
  <si>
    <t>El valor del contrato a celebrar es hasta por la suma de NOVENTA Y CUATRO MILLONES OCHOCIENTOS CINCUENTA Y SEIS MIL PESOS M/CTE ($94.856.000), incluido los impuestos a que haya lugar.</t>
  </si>
  <si>
    <t>El término estrictamente indispensable para que el contratista cumpla con el objeto y obligaciones contractuales será once (11) meses y cuatro (04) días calendario, contados a partir del cumplimiento de los requisitos de ejecución previo perfeccionamiento del contrato, sin que supere el 31 de diciembre de 2023.</t>
  </si>
  <si>
    <t>Jennyfer Insuasty Torres</t>
  </si>
  <si>
    <t>BIOLOGIA</t>
  </si>
  <si>
    <t>1. Elaborar los documentos e insumos técnicos, informes y/o herramientas asociados a la revisión, análisis y la retroalimentación a la información derivada de distintas fuentes en el marco de los procesos de delimitación de páramos y gestión integral de estos ecosistemas para el cumplimiento de las Sentencias relacionadas con los páramos en proceso de delimitación que adelanta este Ministerio con especial énfasis en Cruz Verde Sumapaz.
2. Participar en la planificación y realización de reuniones, talleres, espacios de participación y de trabajo con los actores involucrados con la gestión integral, así como los que se generen con ocasión de los procesos de delimitación de páramos y en apoyo al cumplimiento de las sentencias con especial énfasis en Cruz Verde Sumapaz.
3. Contribuir en el proceso de reglamentación de la Ley 1930 de 2018 realizando aportes desde lo técnico, así como la elaboración y consolidación de documentos anexos que soporten los avances.
4. Realizar la revisión y aportes a documentos relacionados con el manejo y gestión de los páramos, como son: informes técnicos, bases de datos, cartografía asociada, conceptos de revisión enviados por otras entidades públicas o privadas, o en el marco de convenios interadministrativos que celebre este Ministerio, entre otros.
5. Efectuar las visitas técnicas relacionadas con la gestión integral de los páramos y los procesos participativos de delimitación y las que le sean asignadas de acuerdo con la temática del objeto del contrato con especial énfasis en Cruz Verde Sumapaz.
6. Proyectar las respuestas a las peticiones, quejas, reclamos y sugerencias (PQRS) allegadas a la Dirección de Bosques, Biodiversidad y Servicios Ecosistémicos, en la 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7. Elaborar, proyectar y/o requerir los documentos necesarios dentro de los procesos de liquidación de los contratos y/o convenios a cargo de la Dirección que le sean asignados.
8. Atender las obligaciones derivadas y relacionadas con el objeto del contrato y que le sean asignadas por el supervisor del contrato.</t>
  </si>
  <si>
    <t>Direccion de Bosques, Biodiversidad y Servicios Ecosistémicos</t>
  </si>
  <si>
    <t>JAMES FERNANDO MORALES ROJAS</t>
  </si>
  <si>
    <t>TECNICO LABORAL EN ORGANIZACIÒN Y ADMINISTRACIÒN DE PYMES</t>
  </si>
  <si>
    <t>Prestar servicios de apoyo a la gestión de la Dirección de Ordenamiento Ambiental Territorial y SINA para brindar asistencia administrativa conforme a las necesidades y prioridades de la dirección.</t>
  </si>
  <si>
    <t>El valor del contrato a celebrar es hasta por la suma de DIECINUEVE MILLONES OCHOCIENTOS CUERENTA  MIL PESOS M/CTE ($19.840.000), incluido los impuestos a que haya lugar.</t>
  </si>
  <si>
    <t xml:space="preserve"> Gustavo adolfo carrion barrero</t>
  </si>
  <si>
    <t>director de ordenamiento Territorial y coordinación del Sistema Nacional Ambiental -SINA</t>
  </si>
  <si>
    <t>director de ordenamiento ambiental y territorial-SINA</t>
  </si>
  <si>
    <t>El término estrictamente indispensable para que el contratista cumpla con el objeto y obligaciones contractuales será cuatro (4) meses.</t>
  </si>
  <si>
    <t>Diana Marcela Tinjacá López</t>
  </si>
  <si>
    <t>ADMINISTRACIÓN Y GESTION</t>
  </si>
  <si>
    <t>Prestar los servicios profesionales a la Dirección de Gestión Integral del Recurso Hídrico del Ministerio de Ambiente y Desarrollo Sostenible para hacer seguimiento, desarrollo y gestión de estrategias para el cumplimiento de los procesos administrativos, financieros y contractuales, y compromisos CONPES y proyecto de inversión en torno a la gestión integral del recurso hídrico, y en el monitoreo a la implementación de la Política Nacional para la Gestión Integral del Recurso Hídrico</t>
  </si>
  <si>
    <t>El valor del contrato a celebrar es hasta por la suma de CIENTO ONCE MILLONES TRESCIENTOS TREINTA Y TRES MIL TRESCIENTOS TREINTA Y TRES PESOS M/CTE ($111.333.333), incluido los impuestos a que haya lugar.</t>
  </si>
  <si>
    <t>Prestar servicios profesionales a la Dirección de Asuntos Ambientales, Sectorial y Urbana del Ministerio de Ambiente y Desarrollo Sostenible, como apoyo técnico en la concertación interinstitucional de la propuesta técnica de la Política para la Gestión de Pasivos Ambientales y atención a las ordenes derivadas de sentencias y ordenes judiciales desde la propuesta de la estrategia técnica de gestión de pasivos ambientales.</t>
  </si>
  <si>
    <t>1. Presentar para aprobación del supervisor un plan de trabajo (actividades, cronograma y entregables) dentro de los diez (10) días calendario siguientes al cumplimiento de los requisitos de ejecución del contrato. 2. Generar una propuesta del proceso de concertación interinstitucional, y ejecución de la misma, de la Política de Gestión de Pasivos Ambientales para Colombia. 3. Apoyar técnicamente el cumplimiento del Plan de Mejoramiento suscrito ante la Contraloría General de la República, en el marco de la Auditoría OLACEF 2020. 4. Apoyar la atención a las órdenes derivadas de sentencias y órdenes judiciales desde la propuesta de la estrategia técnica de gestión de pasivos ambientales. 5. Apoyar técnicamente la generación y el seguimiento a la implementación, de instrumentos normativos expedidos o por expedir por el Ministerio relacionadas con el objeto del contrato, cuando sea requerido.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 10. Apoyar las actividades e instancias de trabajo orientadas a la promoción e implementación de la economía circular, a nivel nacional.</t>
  </si>
  <si>
    <t>El valor del contrato a celebrar es hasta por la suma de CIENTO DIEZ MILLONES MONEDA CORRIENTE ($110.000.000), incluido los impuestos a que haya lugar.</t>
  </si>
  <si>
    <t>El término estrictamente indispensable para que el contratista cumpla con el objeto y obligaciones contractuales será de once (11) meses o hasta 31 de diciembre, lo primero que ocurra.</t>
  </si>
  <si>
    <t>Prestar servicios profesionales a la Dirección de Asuntos Ambientales Sectorial y Urbana del Ministerio de Ambiente y Desarrollo Sostenible para apoyar técnicamente en la implementación de acciones prioritarias de la gestión de sustancias químicas y de la Política ambiental para la gestión integral de residuos peligrosos y su Plan de Acción 2022-2030, a cargo del Ministerio de Ambiente y Desarrollo Sostenible, relacionadas con las estrategias de capacitación y desarrollo de competencias, de fomento de la simbiosis industrial de residuos peligrosos en el marco de la economía circular y de la actualización e implementación del marco normativo de residuos peligrosos y sustancias químicas.</t>
  </si>
  <si>
    <t>1. Apoyar técnicamente la elaboración del diseño conceptual de un curso virtual de educación no formal sobre aspectos técnicos relacionados con la gestión integral de RESPEL, dirigido a diferentes grupos de interés. 2. Apoyar técnicamente la actualización de los contenidos temáticos de los cuatro módulos del curso virtual de educación no formal sobre el Sistema globalmente armonizado de clasificación y etiquetado de productos químicos – SGA que se ofrece a través de la Escuela de Formación Virtual de Minambiente. 3. Realizar actividades de socialización para promover la implementación de proyectos de simbiosis industrial de RESPEL entre los procesos de producción, dirigidas a diferentes actores interesados. 4. Apoyar técnicamente el proceso de consulta pública del proyecto de decreto “Por el cual se modifica y se adiciona el Título 6 de la Parte 2, del Libro 2, del Decreto Único Reglamentario 1076 de 2015, sobre la gestión integral de residuos peligrosos” y participar en actividades para su socialización con interesados de los sectores público y privado. 5. Apoyar el desarrollo de una estrategia de coordinación entre Mintransporte y Minambiente para compartir información sobre el transporte de mercancías peligrosas que fomenten la gestión integral de RESPEL.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</si>
  <si>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NOVENTA Y CINCO MILLONES DOSCIENTOS CINCUENTA Y DOS MIL QUINIENTOS SETENTA Y SIETE PESOS M/CTE ($95.252.577), incluido los impuestos a que haya lugar.</t>
  </si>
  <si>
    <t>El término estrictamente indispensable para que el contratista cumpla con el objeto y obligaciones contractuales será diez (10) meses y quince (15) días calendario, o hasta 31 de diciembre, lo primero que ocurra</t>
  </si>
  <si>
    <t>Prestación de servicios profesionales a la Dirección de Asuntos Ambientales Sectorial y Urbana del Ministerio de Ambiente y Desarrollo Sostenible, para el desarrollo de insumos técnicos y la respuesta a solicitudes que se deriven de la participación del país en los Comités de Químicos y Biotecnología y de Política Ambiental de la Organización para la Cooperación y Desarrollo Económicos (OCDE) en el marco de las competencias del Grupo de sustancias químicas, residuos peligrosos y la UTO</t>
  </si>
  <si>
    <t>1. Apoyar con el desarrollo de insumos técnicos y responder las solicitudes que provengan de la OCDE sobre sustancias químicas, residuos peligrosos, residuos post-consumo o RAEE y estén relacionados con la participación del Ministerio de Ambiente y Desarrollo Sostenible en los Comités de Químicos y Biotecnología, y el de Política Ambiental, así como sus respectivos grupos subsidiarios. 2. Participar en las reuniones de los Comités de Químicos y Biotecnología, y el de Política Ambiental, así como sus respectivos grupos subsidiarios u otros espacios de discusión nacionales o internacionales que sean de interés, relevancia o que sean de responsabilidad para el grupo. 3. Generar insumos técnicos y participar en actividades de coordinación y discusión sobre el movimiento transfronterizo de residuos peligrosos, no peligrosos y RAEE, en el marco de las actividades y competencias del Ministerio y de los instrumentos que sean desarrollados o modificados por la OCDE o por la Convención de Basilea, para tal fin. 4. Participar en espacios de articulación y discusión, así como generar insumos técnicos que surjan de la implementación de los Decretos del Programa de Gestión de Sustancias Químicas de Uso Industrial, Programa de Prevención de Accidente Mayor y el Registro de Emisiones y Transferencia de Contaminantes, así como apoyar el desarrollo de reglamentaciones posteriores.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</si>
  <si>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término estrictamente indispensable para que el contratista cumpla con el objeto y obligaciones contractuales será diez (10) meses y quince (15) días calendario, o hasta 31 de diciembre, lo primero que ocurra.</t>
  </si>
  <si>
    <t>Jesús Alberto Quintero Morales</t>
  </si>
  <si>
    <t>Prestar servicios profesionales a la Dirección de Asuntos Ambientales Sectorial y Urbana del Ministerio de Ambiente y Desarrollo Sostenible, para apoyar técnicamente la formulación de la reglamentación de la normatividad relacionada con la gestión de residuos generados en la atención en salud y la modificación de la normatividad relacionada con los sistemas de recolección y gestión de fármacos o medicamentos vencidos y de baterías usadas plomo ácido.</t>
  </si>
  <si>
    <t>1. Apoyar técnicamente en el proceso de consulta pública, elaboración del documento técnico de soporte, ajustes y socialización del proyecto normativo que reglamentará la modificación de la Resolución 371 de 2009 “Por la cual se establecen los elementos que deben ser considerados en los Planes de Gestión de Devolución de Productos Posconsumo de fármacos o medicamentos vencidos. 2. Apoyar técnicamente en el proceso de consulta pública, elaboración del documento técnico de soporte, ajustes y socialización del proyecto normativo que reglamentará la modificación de la Resolución 372 de 2009 “Por la cual se establecen los elementos que deben ser considerados en los Planes de Gestión de Devolución de Productos Posconsumo de baterías Usadas Plomo Acido. 3. Participar en las jornadas de asistencia técnica y capacitación a las autoridades ambientales y otros actores para la creación de capacidad, con relación a la gestión de los residuos generados en la atención en salud y otras actividades, residuos de fármacos o medicamentos vencidos y de baterías usadas plomo ácido. 4. Generar insumos y apoyar técnicamente para la elaboración de una Guía interpretativa del Manual para la Gestión Integral de Residuos Generados en la Atención en Salud y otras Actividades 5. Generar insumos y apoyar técnicamente en la elaboración de un Documento de orientación para la clasificación y reporte de residuos peligrosos generados por el sector salud 6. Participar en los espacios de discusión sobre economía circular en materia de residuos peligrosos con el sector Salud 7. Generar insumos y apoyar técnicamente en el cumplimiento al plan de mejoramiento de la Contraloría General de la República, en materia de residuos generados en la atención en salud en el marco de atención a la emergencia por el Covid 19 8. Participar en las mesas de trabajo entre el sector ambiente y el sector salud para desarrollar iniciativas de interés de ambos sectores que impulsen la gestión integral de los RESPEL generados, como biológicoinfecciosos, incluidos los asociados al COVID-19, temas normativos, mejora de los procesos de coordinación en las acciones de control y seguimiento a nivel territorial, entre otros. 9.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10. Participar en las reuniones relacionadas con el objeto contractual, para lo cual se deben allegar los soportes de la asistencia, ayudas de memoria y soporte del seguimiento a los compromisos establecidos, en caso de aplicar. 11.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12. Apoyar cuando sea requerido, las jornadas de capacitación o divulgación relacionadas con las funciones de la Dirección de Asuntos Ambientales, Sectorial y Urbana en las que la experticia del contratista cumpla y sea requerida o en las que se relacione el objeto contractual.</t>
  </si>
  <si>
    <t>El valor del contrato a celebrar es hasta por la suma de OCHENTA Y SIETE MILLONES NOVECIENTOS CUARENTA Y NUEVE MIL CIENTO VENTICINCO PESOS M-CTE ($87.949.125), incluido los impuestos a que haya lugar</t>
  </si>
  <si>
    <t>El término estrictamente indispensable para que el contratista cumpla con el objeto y obligaciones contractuales será once (11) meses, o hasta 31 de diciembre, lo primero que ocurra.</t>
  </si>
  <si>
    <t>Sandra Ruiz Ruiz</t>
  </si>
  <si>
    <t>DIRECCIÓN DE ASUNTOS AMBIENTALES, SECTORIAL Y URBANA</t>
  </si>
  <si>
    <t>Prestar servicios profesionales a la Dirección de Asuntos Ambientales, Sectorial y Urbana del Ministerio de Ambiente y Desarrollo Sostenible, para apoyar el desarrollo y seguimiento de las acciones establecidas para la gestión de residuos.</t>
  </si>
  <si>
    <t>1. Presentar para aprobación del supervisor un plan de trabajo (actividades, cronograma y entregables) dentro de los diez (10) días calendario siguientes al cumplimiento de los requisitos de ejecución del contrato. 2. Apoyar las actividades del ejercicio de la Secretaría Técnica de la Mesa Nacional para el Aprovechamiento de Biomasa Residual (MNABR), enfatizando en el seguimiento a la ejecución de su plan de acción. 3. Apoyar el desarrollo de las actividades a cargo de Minambiente establecidas en el plan de acción de la MNABR. 4. Apoyar la formulación y estructuración de los documentos requeridos para las actividades a cargo de Minambiente para la MNABR. 5. Prestar asistencia técnica en los procesos de instrumentación normativa desarrollados en el marco de la gestión integral de residuos, con énfasis en biomasa residual. 6. Apoyar el desarrollo de actividades asociadas a la gestión de residuos en el marco de las competencias de Minambiente. 7.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8. Participar en las reuniones relacionadas con el objeto contractual, para lo cual se deben allegar los soportes de la asistencia, ayudas de memoria y soporte del seguimiento a los compromisos establecidos, en caso de aplicar. 9.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10. Apoyar, cuando sea requerido, las jornadas de capacitación o divulgación relacionadas con las funciones de la Dirección de Asuntos Ambientales, Sectorial y Urbana en las que la experiencia del contratista sea necesaria o en las que se relacione con el objeto contractual. 11. Apoyar, cuando sea requerido, las actividades e instancias de trabajo orientadas a la promoción e implementación de la economía circular, a nivel nacional.</t>
  </si>
  <si>
    <t>El valor del contrato a celebrar es hasta por la suma de NOVENTA Y CUATRO MILLONES NOVECIENTOS VEINTICINCO MIL DOSCIENTOS CINCUENTA PESOS M/CTE ($94.925.250), incluido los impuestos a que haya lugar.</t>
  </si>
  <si>
    <t>DIRECTORA DE ASUNTOS AMBIENTALES, SECTORIAL Y URBANA</t>
  </si>
  <si>
    <t>El término estrictamente indispensable para que el contratista cumpla con el objeto y obligaciones contractuales será diez (10) meses y quince (15) días calendario o hasta 31 de diciembre, lo primero que ocurra.</t>
  </si>
  <si>
    <t>Claudia Patricia Velandia Siachoque</t>
  </si>
  <si>
    <t>“Prestar servicios profesionales a la Dirección de Asuntos Ambientales Sectorial y Urbana del Ministerio de Ambiente y Desarrollo Sostenible, como apoyo técnico en el cumplimiento de obligaciones y compromisos en la implementación, mantenimiento y mejora de los Sistemas de Gestión, de acuerdo con las directrices y requisitos establecidos en las normas técnicas colombianas.</t>
  </si>
  <si>
    <t>1. Generar insumos, consolidar y reportar de acuerdo a las directrices y requisitos establecidos en el Modelo integrado de Planeación y Gestión, y en las normas técnicas colombianas, los diferentes requerimientos de la oficina asesora de planeación del Ministerio. (Mapa de riesgos, plan de acción, plan de mejoramiento de calidad, reporte del Furag, reporte y seguimiento de indicadores, entre otros). 2. Preparar la documentación asociada a los procesos misionales que maneja la dirección con miras a la certificación en ISO27000, así como generar insumos, consolidar y reportar de acuerdo a las directrices y requisitos establecidos por la oficina de TICS, relacionados con la seguridad informática y activos de información. (Mapa de riesgos en el componente de seguridad informática, plan de mejoramiento, controles, y acciones de contingencia, entre otros) 3. Generar insumos, consolidar y reportar a otros usuarios internos del Ministerio como: Control interno, Oficina de las TICs, Subdirección de educación y participación, oficina de gestión documental, entre otras, los requerimientos de información en asuntos de la Dirección en temas inherentes a los sistemas de gestión (Plan anticorrupción, Reportes e informes para enviar por ARCO, plan estadístico, Mapa de riesgos informáticos, y demás reportes). F-A-CTR-52-V6. Vigencia 21/11/2022 Calle 37 No. 8 - 40 Conmutador: +57 6013323400 Página 17 de 27 www.minambiente.gov.co Bogotá, Colombia 4. Apoyar los procesos de actualización de la documentación asociada a los procesos, procedimientos, y registros, que maneja la dirección, según necesidad del sistema y/o por requerimiento de la oficina de planeación.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</si>
  <si>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SETENTA Y OCHO MILLONES SETECIENTOS CINCUENTA MIL PESOS M/CTE ($78.750.000), incluido los impuestos a que haya lugar.</t>
  </si>
  <si>
    <t>El término estrictamente indispensable para que el contratista cumpla con el objeto y obligaciones contractuales será DIEZ (10) meses o hasta 31 de diciembre, lo primero que ocurra.</t>
  </si>
  <si>
    <t>MAURICIO GAITAN VARON</t>
  </si>
  <si>
    <t>Prestar servicios profesionales a la Dirección de Asuntos Ambientales Sectorial y Urbana del Ministerio de Ambiente y Desarrollo Sostenible, como apoyo técnico en la formulación e implementación de programas y políticas ambientales orientadas al Desarrollo Urbano Sostenible y el cumplimiento de metas internacionales en articulación con las acciones estratégicas que adelante las demás áreas técnicas del Ministerio.</t>
  </si>
  <si>
    <t>1. Apoyar la elaboración y revisión de reportes y documentos técnicos relacionados con el cumplimiento oportuno de los compromisos del Gobierno establecidos en el Plan Nacional de Desarrollo, que estén relacionados con la gestión de Dirección de Asuntos Ambientales Sectorial y Urbana, en articulación con las acciones estratégicas que adelante las demás áreas técnicas del Ministerio. 2. Apoyar la elaboración y revisión de documentos técnicos y normativos relacionados con la definición e
implementación de acciones necesarias para la reducción de emisiones de contaminantes atmosféricos que
afecten el clima y la salud de los colombianos.
3. Apoyar la elaboración y revisión de documentos técnicos y normativos relacionados con la adopción e
implementación de políticas públicas sectoriales y urbanas que permitan garantizar su articulación con el
modelo de circularidad y el complimiento de metas internacionales tales como las de acción climática y el
acuerdo de Escazú.
4. Apoyar la elaboración y revisión de documentos técnicos relacionados con la incorporación de criterios de
sostenibilidad en la construcción y adecuación de infraestructura sostenible necesaria para el desarrollo de
ciudades y hábitats resilientes.
5. Apoyar cuando sea requerido en la revisión de documentos y en el acompañamiento técnico a iniciativas
que requieran la participación, visto bueno o firma de la Directora de Asuntos Ambientales sectorial urbana
o quien haga sus veces.
6. Proyectar y gestionar, dentro de los términos legales, las respuestas a peticiones, quejas, reclamos,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t>
  </si>
  <si>
    <t>El valor del contrato a celebrar es hasta por la suma de CIENTO VEINTINUEVE MILLONES TREINTA MIL PESOS M/CTE ($129.030.000), incluido los impuestos a que haya lugar.</t>
  </si>
  <si>
    <t>Prestación de servicios profesionales a la Dirección de Ordenamiento Ambiental Territorial y Sistema Nacional Ambiental del Ministerio de Ambiente y Desarrollo Sostenible para apoyar la gestión, actualización y seguimiento de las actividades derivadas del cumplimiento del Plan de Acción y enlace de los requerimientos y compromisos de la Dirección ante la Oficina Asesora de Planeación y demás instancias.</t>
  </si>
  <si>
    <t>El valor del contrato a celebrar es hasta por la suma de VEINTE MILLONES DE PESOS M/CTE ($20,000.000), incluido los impuestos a que haya lugar.</t>
  </si>
  <si>
    <t>“Prestación de servicios profesionales que permitan el seguimiento, control y disposición de la información derivada de los procesos de selección que culminen con la provisión de empleos de la planta de personal temporal y/o definitiva del Ministerio de Ambiente y Desarrollo Sostenible.</t>
  </si>
  <si>
    <t>1. Administrar, conservar y salvaguardar los documentos de archivo, de acuerdo con las normas aplicables vigentes. 2. Apoyar la ejecución referente a transferencias documentales, teniendo en cuenta el cronograma de transferencias del Ministerio con el fin de dar cumplimiento a la normativa vigente. 3. Orientar al Grupo de Talento Humano, en la implementación de las técnicas archivísticas sugeridas por el Archivo General de la Nación. 4. Desarrollar y sistematizar el mecanismo para consulta de información en medio digital, teniendo en cuenta parámetros de seguridad y las herramientas del Ministerio. 5. Realizar los registros en la Base Nacional de Lista de elegibles en el aplicativo SIMO del registro público de carrera administrativa ante la CNSC derivada de los procesos de selección que culminen con la provisión de empleos de la planta de personal temporal y/o definitiva del Ministerio de Ambiente y Desarrollo Sostenible. 6. Realizar la Identificación, marcación rotulación y foliación de las carpetas y demás unidades de conservación, de tal forma que permita su ubicación y recuperación. 7. Realizar la ubicación física de los documentos, la cual se realizará de tal manera que la fecha más antigua de elaboración sea el primer documento que se encontrará al abrir la carpeta y la fecha más reciente se encontrará al final de la misma. 8. Organizar y clasificar la documentación que reposa en el depósito de archivo. 9. Realizar la digitalización de los expedientes que sean solicitados en calidad de consulta, verificando que la información se encuentre completa y exacta como el original. 10. Mantener el inventario documental del archivo de gestión actualizado, así como asegurar que todos los expedientes cuenten con hojas de control. 11. Apoyar en el desarrollo de cada una de las actividades que se le designen en cumplimiento del contrato y en el lugar donde se encuentre la necesidad. 12. Las demás que le sean asignadas por el Supervisor del Contrato y que tenga relación con el objeto contractual.</t>
  </si>
  <si>
    <t>El valor del contrato a celebrar es hasta por la suma de CINCUENTA Y CINCO MILLONES DE PESOS ($55.000.000) incluido los impuestos a que haya lugar.</t>
  </si>
  <si>
    <t>Prestar sus servicios profesionales al Grupo de Talento Humano del Ministerio de Ambiente y Desarrollo Sostenible, para adelantar las acciones encaminadas al seguimiento administrativo y presupuestal de los planes y programas asociados a la Coordinación de Talento Humano.</t>
  </si>
  <si>
    <t>1. Apoyar los tramites financieros que le sean requeridos en el marco de los procesos contractuales del Grupo de Talento Humano necesarios para el cumplimiento de las metas y compromisos. 2. Revisar, actualizar y modificar el Plan Anual de Adquisiciones de acuerdo con los requerimientos y necesidades que se presenten, en el Grupo de Talento Humano. 3. Colaborar con la gestión que se requiera para la obtención de metas, indicadores y objetivos de los planes de mejoramiento y los planes de acción correspondientes a la Coordinación de Talento Humano. 4. Generar los informes sobre el plan de compras para la Coordinación del Grupo de Talento Humano de acuerdo con las especificaciones y requerimientos del Ministerio de Ambiente y Desarrollo Sostenible. 5. Administrar las bases de datos con la información de convenios y contratos del Grupo de Talento Humano y proyectar F-A-CTR-52-V6. Vigencia 21/11/2022 Calle 37 No. 8 - 40 Conmutador: +57 6013323400 www.minambiente.gov.co Bogotá, Colombia Página 16 de 18 las presentaciones, consolidación e informes requeridos por el Área. 6. Apoyar las actividades que adelantará el Ministerio de Ambiente y Desarrollo Sostenible en el levantamiento y revisión de la información técnica y operativa que servirá de insumo para la estructuración del proyecto de reorganización institucional y/o formalización laboral a desarrollar en el Ministerio de Ambiente y Desarrollo Sostenible. 7. Realizar las actividades que requiera el Grupo de Talento Humano en la elaboración de documentos presupuestales y/o financieros que sirvan de base para la estructuración de los estudios que permitan la implementación de una planta temporal, de acuerdo con los requerimientos e instrucciones que imparta el Gobierno Nacional y el Ministerio de Ambiente y Desarrollo Sostenible. 8. Las demás actividades que se requieran para el cabal cumplimiento del objeto y/o las que determine el supervisor del contrato siempre que guarden relación directa con el objeto del contrato.</t>
  </si>
  <si>
    <t>El valor del contrato a celebrar es hasta por la suma de SETENTA Y SIETE MILLONES DE PESOS M/CTE. ($77.000.000), incluido los impuestos a que haya lugar</t>
  </si>
  <si>
    <t>1. Ejercer la representación judicial y extrajudicial de la entidad en los asuntos que le sean asignados e intervenir en todas las actuaciones procesales, administrativas, acciones constitucionales y demás que le corresponda realizar conforme a la ley. 2. Revisar, tramitar y dar seguimiento a los procesos judiciales, conciliaciones extrajudiciales en los asuntos que le sean asignados por el supervisor del contrato. 3. Hacer el registro y digitalización de la información y las actuaciones de todos los procesos y trámites a su cargo, tanto en el eKogui como en los diferentes sistemas o medios con que cuente la Oficina Asesora Jurídica, siguiendo las directrices del Sistema Integrado de Gestión de Calidad. 4. Generar ayudas de memoria, conceptos y las fichas de seguimiento junto con su respectiva actualización sobre los procesos, sus sentencias y órdenes judiciales, identificando en estas las que son de competencia del Ministerio y las Direcciones Técnicas del mismo y demás entidades con las cuales se debe interactuar para su cumplimiento. 5. Asistir y participar en el desarrollo de las diferentes reuniones, visitas requeridas y demás actividades en el cumplimiento del objeto del contrato. 6. Atender y proyectar las respuestas a las PQRS y requerimientos relacionados con el objeto del contrato, dentro de los términos legales establecidos, adjuntando el reporte del sistema de Gestión Documental que evidencia el estado de las asignaciones. 7. Las demás act</t>
  </si>
  <si>
    <t>El valor del contrato a celebrar es hasta por la suma de SESENTA MILLONES NOVECIENTOS MIL PESOS MCTE ($60.900.000) incluidos todos los impuestos a que haya lugar</t>
  </si>
  <si>
    <t>Prestación de servicios profesionales a la Dirección de Gestión Integral del Recurso Hídrico del Ministerio de Ambiente y Desarrollo Sostenible, para promover el desarrollo de acciones para la Mitigación y Adaptación al Cambio Climático derivadas de la implementación del Plan Estratégico de la Macrocuenca Magdalena -Cauca, en articulación con el proceso de actualización de la Política Nacional para la Gestión Integral del Recurso Hídrico y el cumplimiento de las metas de la Ley de Acción Climática.</t>
  </si>
  <si>
    <t>1. Elaborar una ruta de trabajo, acorde a la priorización propuesta durante el año 2022, que permita la implementación de acciones para la Mitigación y Adaptación al Cambio Climático derivadas de la implementación del Plan Estratégico de la Macrocuenca Magdalena Cauca, y en el marco del cumplimiento de las metas de la Ley de acción climática. 2. Elaborar documentos e insumos técnicos para la formulación y desarrollo de proyectos, acuerdos intersectoriales, y/o memorandos de entendimiento, relacionados con la implementación de medidas de adaptación y mitigación del cambio climático en la Macrocuenca Magdalena Cauca y específicamente en los territorios estratégicos. 3. Realizar el seguimiento técnico a las acciones para la Mitigación y Adaptación al Cambio Climático, derivadas de la implementación de los lineamientos del Plan Estratégico de la Macrocuenca Magdalena Cauca. 4. Elaborar la ruta de trabajo que permita llevar a cabo el proceso de actualización de la Política Nacional para la Gestión Integral del Recurso Hídrico. Así como en la generación, consolidación y disposición de información durante el proceso de actualización, en articulación con los instrumentos de planificación, en particular los Planes Estratégicos de las Macrocuencas. 5. Participar en los espacios y escenarios, incluyendo el acompañamiento técnico a las autoridades ambientales, comités regionales y mesas de trabajo, así como aquellas que sean requeridas por el supervisor, en virtud del cumplimiento del objeto contractual, así como la participación en espacios donde la Dirección requiera establecer criterios en la temática. Específicamente en la mesa técnica de modelación. 6. Generar, consolidar y disponer información temática alfanumérica o geográfica, resultado de análisis de datos ambientales que hagan parte del conjunto de datos de los sistemas de información generados por el SINA, de competencia de la DGIRH y en virtud del objeto y obligaciones del contrato. 7. Las demás que le asigne el supervisor del contrato y que tengan relación directa con el objeto.</t>
  </si>
  <si>
    <t>El valor del contrato a celebrar es hasta por la suma de CIENTO TREINTA Y SIETE MILLONES QUINIENTOS MIL PESOS M/CTE ($137.500.000), incluido los impuestos a que haya lugar.</t>
  </si>
  <si>
    <t>El término estrictamente indispensable para que el contratista cumpla con el objeto y obligaciones contractuales será Once (11) meses, contados a partir del cumplimiento de los requisitos de ejecución previo perfeccionamiento del contrato, sin que supere el 31 de diciembre de 2023</t>
  </si>
  <si>
    <t>Prestación de servicios profesionales para apoyar a la Dirección de Ordenamiento Ambiental Territorial y Sistema Nacional Ambiental, en la asistencia técnica a las Corporaciones para uso y apropiación del Sistema de Información para la Planeación y Gestión Ambiental - SIPGA (CARdinal), revisión, evaluación y consolidación de información reportadas por las CAR.</t>
  </si>
  <si>
    <t>El valor del contrato a celebrar es hasta por la suma de CUARENTA MILLONES DE PESOS M/CTE ($40,000.000), incluido los impuestos a que haya lugar.</t>
  </si>
  <si>
    <t>El término estrictamente indispensable para que el contratista cumpla con el objeto y obligaciones contractuales será Cuatro (4) meses, contados a partir del cumplimiento de los requisitos de ejecución previo perfeccionamiento del contrato, sin que supere el 31 de diciembre de 2023</t>
  </si>
  <si>
    <t>Erick Javier Riscanevo Cruz</t>
  </si>
  <si>
    <t>Prestar sus servicios profesionales para la implementación de los instrumentos y lineamientos institucionales en materia de la función archivística en cuanto a la administración del Archivo Central y el acompañamiento a los archivos de gestión del Ministerio de Ambiente y Desarrollo Sostenible</t>
  </si>
  <si>
    <t>1. Almacenar y controlar los documentos que ingresan en los depósitos del Archivo Central del Ministerio ubicados en el lugar de ejecución descrito. 2. Mantener actualizada la Base de Datos de los inventarios y de los fondos documentales acumulados del archivo central y del Ministerio integrando los nuevos registros y eliminando o ajustando los que así se requiera. 3. Realizar el control de calidad de la información consignada en los inventarios documentales mediante la verificación, cotejo u otros procesos técnicos sobre los datos y sus formatos entre otras características. 4. Atender conjuntamente con el equipo designado el servicio de consulta y préstamo de documentos del Archivo Central del Minambiente a los usuarios internos y externos a que haya lugar, de acuerdo con los procedimientos establecidos por la entidad con sus respectivos registros. 5. Brindar asistencia técnica a las dependencias del Ministerio en materia de gestión documental y archivística. F-A-CTR-52-V6. Vigencia 21/11/2022 Calle 37 No. 8 - 40 Conmutador: +57 6013323400 www.minambiente.gov.co Bogotá, Colombia Página 8 de 19 6. Realizar las actividades que le sean asignadas en relación la implementación de las Tablas de Retención Documental y Tablas de Valoración Documental, así como la organización de los archivos y fondos documentales del Ministerio. 7. Participar en la actualización o elaboración de los lineamientos, conceptos y documentos técnicos requeridos por el Ministerio en el marco de la implementación de la política institucional de gestión documental. 8. Apoyar la preparación de información y reportes que, en materia de las actividades del archivo central del Ministerio, sean requeridas por el Grupo de Gestión Documental, así como la consolidación de la información de los archivos de gestión. 9. Realizar la conformación de los expedientes relativos a la gestión del archivo central, conforme a los procedimientos aplicables y los requerimientos de la supervisión. 10. Asistir a las reuniones y/o eventos que sean requeridos por el supervisor del contrato y que estén relacionados en el marco contractual. 11. Todas las demás que le sean asignadas por el Supervisor del Contrato y que tenga relación con el objeto contractual.</t>
  </si>
  <si>
    <t>El valor del contrato a celebrar es hasta por la suma de VEINTIUN MILLONES DOSCIENTOS MIL PESOS M/cte ($21.200.000), incluido los impuestos a que haya lugar.</t>
  </si>
  <si>
    <t>El término estrictamente indispensable para que el contratista cumpla con el objeto y obligaciones contractuales será por Cuatro 04) meses, contados a partir del cumplimiento de los requisitos de perfeccionamiento y ejecución del contrato.</t>
  </si>
  <si>
    <t>“Prestación de servicios profesionales al Grupo servicios Administrativos de la Subdirección Administrativa y Financiera del Ministerio de Ambiente y Desarrollo Sostenible, para el apoyo técnico en la formulación, seguimiento y control de los procesos de mantenimiento de los equipos electromecánicos de la entidad.</t>
  </si>
  <si>
    <t>1. Inspeccionar los equipos electromecánicos de la Entidad y elaborar las fichas técnicas en donde se incluya las propuestas de mejora, proyectando los planes de mantenimiento acorde con los componentes y requerimientos a que haya lugar 2. Realizar estricto control y seguimiento a los planes de mantenimiento ejecutados por las empresas contratistas, los cuales deben cumplir con las especificaciones técnicas requeridas y ejecución acuerde con el plan de mantenimiento preventivo establecido y aprobado por parte del supervisor del contrato. 3. Llevar el control de la ejecución presupuestal de los contratos de mantenimiento de los equipos electromecánicos (ascensores, plantas eléctricas, electrobombas y tanques, sistemas eléctricos y aire acondicionado. 4. Mantener actualizada la hoja de vida de los equipos electromecánicos a cargo del Grupo de Servicios Administrativos de la Entidad. 5. Apoyar la supervisión de los contratos designados por el supervisor del contrato y a cargo del Grupo de Servicios Administrativos adscrito a la Subdirección Administrativa y Financiera. 6. Asegurar el cumplimiento de las normas de seguridad y salud en el trabajo, así como el cumplimiento de los protocolos de bioseguridad durante la ejecución de los contratos de mantenimiento de electrobombas, plantas eléctricas, ascensores, aire acondicionado y ventilación mecánica. 7. Realizar, elaborar y proyectar los documentos técnicos, evaluaciones y respuestas que sean necesarios para los procesos de contratación y/o las solicitudes de entes de control interno o externo, que le sean asignadas por el supervisor del contrato.  8. Realizar las gestiones necesarias en el trámite de liquidación de contratos de competencia del área técnica, dentro de los términos legales correspondientes. 9. Las demás actividades que se requieran para el cabal cumplimiento del objeto y/o las que determine el supervisor del contrato siempre que guarden relación directa con el objeto del contrato mantenimiento de electrobombas, plantas eléctricas, ascensores, aire acondicionado y ventilación mecánica.</t>
  </si>
  <si>
    <t>El valor del contrato a celebrar es hasta por la suma de VEINTICUATRO MILLONES DE PESOS ($24.000.000) , incluido los impuestos a que haya lugar</t>
  </si>
  <si>
    <t>Prestación de los servicios profesionales a la Unidad Coordinadora para el Gobierno Abierto y Servicio al Ciudadano del Ministerio de Ambiente y Desarrollo Sostenible, para apoyar y fortalecer el uso de lenguaje claro y de accesibilidad web, así como, promover el acceso a las personas con discapacidad, la accesibilidad física en los puntos de atención de las entidades del Sistema Nacional Ambiental – SINA; y la correcta estrategia multicanal en la Entidad</t>
  </si>
  <si>
    <t>1. Verificar la accesibilidad física de las entidades del sector ambiente con el fin de generar acciones que permitan garantizar la inclusión social. 2. Verificar la accesibilidad web de las entidades del sector ambiente con el fin de generar acciones que permitan garantizar la inclusión social. 3. Promover acciones con las entidades del SINA en el uso del lenguaje claro de la información que se produce y es dispuesta para la ciudadanía. 4. Promover espacios de participación ciudadana conforme a las demandas de información que realizan los ciudadanos por los canales de primer contacto en coordinación con las áreas técnicas de la Entidad. 5. Realizar revisión de la oferta institucional del Ministerio de Ambiente y Desarrollo Sostenible en la página web para determinar acciones de mejora en términos de uso de lenguaje claro, oferta en otras lenguas y el acceso web para personas con discapacidad. 6. Realizar seguimiento en términos de calidad de los agentes del centro de contacto para garantizar el cumplimiento de los criterios correspondientes a: i) Presentación agente centro de contacto, ii) Identificación y registro de datos de contacto del usuario y de la atención, iii) Identificación asertiva de la solicitud del usuario, iv) Direccionamiento correcto de solicitudes de competencia de otras entidades, v)Tiempo de respuesta, vi) Respuesta a la solicitud, vii) Lenguaje claro y escritura adecuada, viii) Empatía con el ciudadano, ix) Argumentos pertinentes para dar respuesta, x) Encuesta de satisfacción, promoviendo la generación de estadísticas que permitan el mejoramiento continuo. 7. Todas las demás que le sean asignadas por el supervisor del contrato en relación al objeto contractual.</t>
  </si>
  <si>
    <t>Prestar servicios profesionales a la Dirección de Asuntos Ambientales Sectorial y Urbana del Ministerio de Ambiente y Desarrollo Sostenible, para apoyar el cumplimiento de las Sentencias relacionadas al sector minero, y generar insumos técnicos para la sostenibilidad del sector.</t>
  </si>
  <si>
    <t>1. Presentar para aprobación del supervisor un plan de trabajo (actividades, cronograma y entregables) dentro de los diez (10) días calendario siguientes al cumplimiento de los requisitos de ejecución del contrato 2. Apoyar técnicamente el proceso de elaboración de las guías Minero-Ambientales para la pequeña minería." 3. Apoyar técnicamente el proceso de adopción y socialización de los Términos de Referencia para la Elaboración del Estudio de Impacto Ambiental para proyectos de explotación minera, así como en la modificación del Decreto 1076 de 2015 en asuntos relacionados con el licenciamiento ambiental para el sector minero. 4. Apoyar técnicamente la reglamentación específica sobre el aprovechamiento secundario de residuos, relaves y colas mineras, el procedimiento de tercerización y orientar el seguimiento y control por parte de la Autoridad Ambiental competente. 5. Apoyar las acciones tendientes a la gestión ambiental para la formalización minera en especial las referidas a socialización de los instrumentos ambientales con enfoque multiactor. 6. Apoyar el cumplimiento de diferentes órdenes judiciales en el marco de la Gestión Ambiental de responsabilidad de la Dirección de Asuntos Ambientales Sectorial y Urbana. 7.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8. Participar en las reuniones relacionadas con el objeto contractual, para lo cual se deben allegar los soportes de la asistencia, ayudas de memoria y soporte del seguimiento a los compromisos establecidos, en caso de aplicar. 9.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10. Apoyar, cuando sea requerido, las jornadas de capacitación o divulgación relacionadas con las funciones de la Dirección de Asuntos Ambientales, Sectorial y Urbana en las que la experiencia del contratista sea necesaria o en las que se relacione con el objeto contractual. 11. Apoyar, cuando sea requerido, las actividades e instancias de trabajo orientadas a la promoción e implementación de la economía circular, a nivel nacional.</t>
  </si>
  <si>
    <t>El valor del contrato a celebrar es hasta por la suma de CIENTO QUINCE MILLONES QUINIENTOS MIL PESOS M/CTE ($115.500.000,00), incluido los impuestos a que haya lugar.</t>
  </si>
  <si>
    <t>Prestar los servicios profesionales a la DAASU para la producción de normas, guías o términos de referencia en el sector hidrocarburos, en procura de optimizar la gestión de las autoridades ambientales y la participación ciudadana para proyectos del sector costa afuera, en un contexto de preservación de la biodiversidad marina.</t>
  </si>
  <si>
    <t>1. Presentar para aprobación del supervisor un plan de trabajo (actividades, cronograma y entregables) dentro de los diez (10) días calendario siguientes al cumplimiento de los requisitos de ejecución del contrato. 2. Apoyar y dar soporte técnico a las etapas de socialización con el sector de hidrocarburos y Minenergía, consulta pública y trámites para el proceso de adopción de la iniciativa normativa de descarga al medio marino (Lodos, cortes y sustancias químicas) del sector hidrocarburo. 3. Apoyar y dar soporte técnico a las etapas de socialización con el sector de hidrocarburos y Minenergía, consulta pública y trámites para el proceso de adopción de iniciativas normativas que fijen guías al sector hidrocarburos costa afuera que sean priorizadas por la DAASU. 4. Consolidar los insumos técnicos para la estrategia ambiental de control y seguimiento de las actividades de hidrocarburos costa afuera. 5. Apoyar y dar soporte técnico en relación con el instrumento de Arreglo Institucional para el uso de técnicas avanzadas de respuesta en las aguas costeras y oceánicas ubicadas en el espacio marítimo colombiano, en el marco del cumplimiento de los compromisos que se derivan del Plan Nacional de Contingencias.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 10. Apoyar, cuando sea requerido, las actividades e instancias de trabajo orientadas a la promoción e implementación de la economía circular, a nivel nacional.</t>
  </si>
  <si>
    <t>El valor del contrato a celebrar es hasta por la suma de CIENTO DOCE MILLONES TREINTA Y CINCO MIL PESOS M/CTE ($112.035.000), incluido los impuestos a que haya lugar</t>
  </si>
  <si>
    <t>El término estrictamente indispensable para que el contratista cumpla con el objeto y obligaciones contractuales será diez (10) meses y quince (15) días calendario o hasta 31 de diciembre, lo primero que ocurra</t>
  </si>
  <si>
    <t>Prestar servicios profesionales a la Dirección de Asuntos Ambientales Sectorial y Urbana del Ministerio de Ambiente y Desarrollo Sostenible, para apoyar la evaluación de la implementación de la Política nacional para la gestión integral de los residuos de aparatos eléctricos y electrónicos - RAEE durante los primeros 5 años y apoyar su implementación de acuerdo al plan de acción establecido en la Política.</t>
  </si>
  <si>
    <t>1. Apoyar técnicamente la evaluación de la Política nacional para la gestión integral de los residuos de aparatos eléctricos y electrónicos – RAEE (2017-2032), correspondiente a la implementación del primer quinquenio 2017-2022. 2. Apoyar técnicamente la implementación, convocatorias, inscripciones, ejecución y monitoreo de la toma del curso virtual sobre gestión de RAEE de las Escuela de Formación Ambiental del Minambiente y dirigido a los ciudadanos en general y actores de la cadena de valor de los RAEE. 3. Brindar el soporte técnico de parte del Minambiente y hacer el seguimiento al desarrollo del estudio de la informalidad en el manejo de RAEE en la ciudad de Bogotá llevado a cabo en el marco del proyecto de cooperación Proyecto Sustainable Recycling Industries (SRI) - fase 2 de la Cooperación Suiza (SECO). 4. Apoyar técnicamente en el desarrollo de actividades de difusión y promoción de la Política nacional para la gestión integral de los RAEE, sus instrumentos normativos y los materiales técnicos producidos, tales como: la guía de gestión integral de RAEE 2022, la cartilla didáctica digital dirigida a estudiantes de escuelas y colegios del país y el curso virtual sobre gestión de RAEE de las Escuela de Formación Ambiental del Minambiente. 5. Apoyar técnicamente la revisión del diseño conceptual del registro de gestores de RAEE para ser incluido en el marco del Registro Único Ambiental - RUA del IDEAM.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</si>
  <si>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NOVENTA Y CINCO MILLONES DOSCIENTOS CINCUENTA Y DOS MIL QUINIENTOS SETENTA Y SIETE PESOS M/CTE ($95.252.577), IVA incluido y demás impuestos a que haya lugar</t>
  </si>
  <si>
    <t>Prestar servicios profesionales a la Dirección de Asuntos Ambientales Sectorial y Urbana del Ministerio de Ambiente y Desarrollo Sostenible, para apoyar la gestión ambiental institucional referente a formalización minera.</t>
  </si>
  <si>
    <t>1. Presentar para aprobación del supervisor un plan de trabajo (actividades, cronograma y entregables) dentro de los diez (10) días calendario siguientes al cumplimiento de los requisitos de ejecución del contrato F-A-CTR-52-V6. Vigencia 21/11/2022 Calle 37 No. 8 - 40 Conmutador: +57 6013323400 Página 15 de 25 www.minambiente.gov.co Bogotá, Colombia 2. Apoyar los temas de Formalización Minera establecidos por la Ley 2250 de 2022 en particular lo relacionado con la reglamentación del artículo 20 y 29- planes de cierre y Licencia ambiental temporal y diferencial. 3. Apoyar la reglamentación de la figura de licenciamiento ambiental para la fase de exploración minera. 4. Apoyar las acciones tendientes a la gestión ambiental para la formalización minera en especial las referidas a socialización de los instrumentos ambientales ante Autoridades Ambientales Regionales y comunidades mineras. 5. Apoyar el cumplimiento de diferentes órdenes judiciales en el marco de la Gestión Ambiental para la formalización Minera.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o informes solicitados por el supervisor (a)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 10. Apoyar, cuando sea requerido, las actividades e instancias de trabajo orientadas a la promoción e implementación de la economía circular, a nivel nacional.</t>
  </si>
  <si>
    <t>El valor del contrato a celebrar es hasta por la suma de CIENTO CINCO MILLONES DE PESOS M/CTE ($105.000.000), incluido los impuestos a que haya lugar.</t>
  </si>
  <si>
    <t>Prestación de servicios profesionales a la gestión a la Unidad Coordinadora para el Gobierno Abierto y servicio al ciudadano del Ministerio de Ambiente y Desarrollo Sostenible para realizar la proyección de respuesta de competencia de la UCGA, incluyendo las solicitudes que realizan los entes de control frente a peticiones gestionadas por la UCGA, el apoyo a las acciones de participación y control social realizado por veedurías ciudadanas y apoyo PAC</t>
  </si>
  <si>
    <t>1. Apoyar la proyección y gestión de respuestas para atender las peticiones que ingresan a la Entidad y que sean competencia UCGA, incluyendo aquellas remitidas por entes de control, donde solicitan el Estado de gestión de PQRSD que haya gestionado por la Unidad Coordinadora. 2. Apoyar la realización de acciones y actividades orientadas a promover el control social con las veedurías ciudadanas. 3. Apoyo en la promoción de espacios de participación y control social, en articulación con las 4. Todas las demás que le sean asignadas por el supervisor del contrato en relación con el objeto contractual</t>
  </si>
  <si>
    <t>El valor del contrato a celebrar es hasta por la suma de CINCUENTA Y TRES MILLONES TRESCIENTOS TREINTA Y TRES MIL TRESCIENTOS TREINTA Y TRES PESOS M/CTE ($53.333.333) incluido los impuestos a que haya lugar.</t>
  </si>
  <si>
    <t>El término estrictamente indispensable para que el contratista cumpla con el objeto y obligaciones contractuales será de diez (10) meses y veinte (20) días calendario,</t>
  </si>
  <si>
    <t>“Prestar servicios profesionales al Grupo de Participación de la Subdirección de Educación y Participación del Ministerio de Ambiente y Desarrollo Sostenible para orientar y apoyar el Equipo Territorial de Diálogo Social en la caracterización, análisis, priorización y generación de recomendaciones para la atención de la conflictividad socioambiental.</t>
  </si>
  <si>
    <t>1. Apoyar el seguimiento y consolidación de las actividades realizadas por el equipo territorial de dialogo social del grupo, con el fin de generar informes mensuales de las conclusiones y compromisos derivados de los espacios atendidos en territorio. 2. Realizar la identificación y caracterización de los actores y conflictos socioambientales, de conformidad con las asignaciones realizadas por el supervisor  3. Acompañar la articulación de las acciones y estrategias priorizadas por el despacho de la ministra para la promoción de espacios de participación ciudadana en la gestión ambiental. 4. Brindar insumos técnicos que permitan la generación de recomendaciones para la atención de la conflictividad socioambiental. 5. Atender y brindar insumos para dar respuesta a las peticiones y demás requerimientos relacionados con los procesos del grupo de participación y aquellos que guarden relación con el objeto del contrato 6. Las demás obligaciones que se le asignen y que tengan relación con el objeto del Contrato.</t>
  </si>
  <si>
    <t>El valor del contrato a celebrar es hasta por la suma de SESENTA Y TRES MILLONES OCHOCIENTOS MIL PESOS M/CTE $63.800.000 incluido los impuestos a que haya lugar.</t>
  </si>
  <si>
    <t>ISMAEL ENRIQUE ALDANA FERNANDEZ</t>
  </si>
  <si>
    <t>Prestación de servicios profesionales a la Oficina de Negocios Verdes y Sostenibles para realizar las acciones encaminadas a la implementación del programa nacional de pago por servicios ambientales con é</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</si>
  <si>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Revisar jurídicamente la propiedad, posesión o tenencia de los predios de los proyectos de Pago por Servicios Ambientales a cargo de la ONVS. 3. Apoyar la realización e implementación de herramientas pedagógicas para realizar la validación jurídica de la propiedad, posesión o tenencia de los predios asociados a los proyectos de Pagos por Servicios Ambientales. 4. Apoyar jurídicamente desde el componente étnico lo relacionado con los proyectos de Pagos por Servicios Ambientales. 5. Apoyar en la proyección y seguimiento a los convenios y contratos de Pagos por Servicios Ambientales, desde el componente jurídico y étnico designados por el supervisor del contrato. 6. Revisar jurídicamente los acuerdos de conservación asociados a proyectos de Pagos por Servicios Ambientales. 7. Apoyar la proyección y seguimiento a los proyectos de Pago por Servicios Ambientales. 8. Apoyar la proyección jurídica y seguimiento a los compromisos con comunidades indígenas. 9. Apoyar jurídicamente la gestión requerida para el desarrollo del proceso de consulta previa de la propuesta reglamentaria de PSA para pueblos y comunidades indígenas. 10. Asistir a las reuniones relacionadas con el objeto contractual (allegar los soportes de la asistencia a la misma junto con ayudas de memoria y el soporte del seguimiento a los compromisos establecidos, en caso de aplicar.) 11. Las demás que determine el supervisor del contrato, relacionadas con el ejercicio de sus obligaciones y del objeto contractual</t>
  </si>
  <si>
    <t>valor del contrato a celebrar es hasta por la suma de NOVENYA Y TRES MILLONES DE PESOS M/CTE ($93.000.000), incluido los impuestos a que haya lugar</t>
  </si>
  <si>
    <t>El plazo del contrato será hasta por Diez (10) meses diez (10) días, previo cumplimiento de los requisitos de perfeccionamiento y ejecución, sin que exceda el 31 de diciembre de 2023.</t>
  </si>
  <si>
    <t>Prestación de servicios profesionales a la Oficina de Negocios Verdes y Sostenibles para realizar el apoyo jurídico en diseño, implementación, seguimiento y evaluación de los instrumentos económicos, financieros y tributarios</t>
  </si>
  <si>
    <t xml:space="preserve">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Proyectar elementos jurídicos tributarios que contengan las posibles mejoras que deba tener la Tasa Retributiva por vertimientos puntuales al agua, en el marco del sistema y método establecido en el artículo 42 de la Ley 99 de 1993. 3. Proyectar documentos jurídicos tributarios que soporten los proyectos de reglamentación y actos administrativos que expida la Oficina de Negocios Verdes y Sostenibles; relacionados con instrumentos económicos, tributarios y financieros de conformidad con las directrices de la Oficina Asesora Jurídica, cuando se requiera. 4. Apoyar a la Oficina de Negocios Verdes y Sostenibles en los talleres de socialización, mesas técnicas y reuniones con las autoridades ambientales, entidades territoriales. sectores, y dependencias el Ministerio, orientados al fortalecimiento de la implementación de los instrumentos económicos, financieros y tributarios, de acuerdo a la normativa vigente, de conformidad con las directrices de la Oficina Asesora Jurídica. 5. Proyectar conceptos jurídicos tributarios a la Oficina de Negocios Verdes y Sostenible, relacionados con los instrumentos económicos y financieros, de conformidad con las directrices de la Oficina Asesora Jurídica. 6. Apoyar en la generación de un documento de preguntas frecuentes sobre la Tasa Retributiva por vertimientos puntuales al agua, desde el componente Jurídico tributario. 7. Apoyar en la estructuración jurídica y seguimiento de los Procesos que sean adelantados desde el Grupo de instrumentos Económicos y el Programa PSA, designados por el supervisor. 8. Generar documento “concepto unificado Tributario - Tasa Retributiva por vertimientos puntuales al agua”, donde se incorporen en un solo texto, todos los conceptos tributarios de la Tasa Retributiva por vertimientos puntuales al agua, que ha emitido el Ministerio de Ambiente y Desarrollo Sostenible de conformidad a las directrices establecidas por el supervisor del contrato.
9. Participar en las reuniones relacionadas con el objeto contractual para lo cual se deben allegar los soportes 
de la asistencia, ayudas de memoria y soporte del seguimiento a los compromisos establecidos, en caso de 
aplicar. 
10. Las demás que determine el supervisor del contrato, relacionadas con el ejercicio de sus obligaciones y del 
objeto contractual. </t>
  </si>
  <si>
    <t>El valor del contrato a celebrar es hasta por la suma de CIEN MILLONES DE PESOS M/CTE ($100.000.000), incluido los impuestos a que haya lugar</t>
  </si>
  <si>
    <t>El plazo del contrato será hasta por Diez (10) meses, previo cumplimiento de los requisitos de perfeccionamiento y ejecución, sin que exceda el 31 de diciembre de 2023.</t>
  </si>
  <si>
    <t>Prestación de servicios profesionales a la oficina de Negocios Verdes y sostenibles para el desarrollo de aspectos técnicos y financieros, modelos de financiación, negocios verdes y la aplicación de incentivos a la conservación y otros instrumentos económicos en ecosistemas estratégicos, haciendo énfasis particularmente en ecosistemas sentenciados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</si>
  <si>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Proyectar lineamientos técnicos y operativos para la configuración de modelos de financiación de ecosistemas estratégicos, el desarrollo de negocios verdes y la aplicación de incentivos a la conservación e instrumentos económicos, de acuerdo con lo que aplique, a partir de los aportes recogidos en las fases participativas y otros espacios de articulación y diálogo, con actores institucionales y privados, en la delimitación de los páramos sentenciados; así como de otros ecosistemas sentenciados 3. Relacionamiento de actores públicos y/o privados, que contribuyan a la implementación de modelos de financiación, promoción de Negocios verdes y aplicación de incentivos a la conservación e instrumentos económicos 4. Realizar gestión para el cumplimiento y seguimiento a los avances relativos a el cumplimiento de sentencias, relacionadas con la Oficina de Negocios Verdes, mediante la actualización de las herramientas de seguimiento y apoyando los procesos de articulación necesarias con las entidades del SINA y demás entidades responsables del cumplimiento. 5. Participar en espacios de articulación y de diálogo en territorio y en los niveles nacional y regional con entidades públicas, privadas y comunidades, en el marco de la reglamentación y operación de herramientas, incentivos e instrumentos económicos que contribuyan a la implementación de modelos de financiación, el desarrollo de negocios verdes y la aplicación de incentivos a la conservación, haciendo énfasis en el cumplimiento de sentencias y otras órdenes judiciales ligadas a ecosistemas estratégicos.
6. Participar en las reuniones relacionadas con el objeto contractual para lo cual se deben allegar los 
soportes de la asistencia, ayudas de memoria y soporte del seguimiento a los compromisos 
establecidos, en caso de aplicar. 
7. Las demás que determine el supervisor del contrato, relacionadas con el ejercicio de sus obligaciones 
y del objeto contractual</t>
  </si>
  <si>
    <t>El valor del contrato a celebrar es hasta por la suma de CIENTO CINCO MILLONES DE PESOS M/CTE ($105.000.000), incluido los impuestos a que haya lugar</t>
  </si>
  <si>
    <t>El plazo del contrato será hasta por Diez (10) meses y Quince (15) días, previo cumplimiento de los requisitos de perfeccionamiento y ejecución, sin que exceda el 31 de diciembre de 2023.</t>
  </si>
  <si>
    <t>Prestación de servicios profesionales a la Oficina de Negocios Verdes y Sostenibles para realizar las acciones encaminadas a la ejecución financiera de los procesos que sean requeridos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</si>
  <si>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Realizar el seguimiento financiero del reporte del plan de acción de la Oficina de negocios verdes y sostenibles, desde el componente a cargo. 3. Apoyar el seguimiento de la ejecución financiera y control presupuestal de acuerdo con el Plan de Anual de Adquisiciones de la Oficina de negocios verdes y sostenibles. 4. Apoyar y hacer seguimiento al proyecto de inversión de la Oficina de negocios verdes y sostenibles, siendo enlace permanente entre las oficinas de Planeación y la Subdirección Administrativa y Financiera para adelantar los trámites y procesos que se requieran en la oficina. 5. Realizar la proyección, revisión y seguimiento financiero a las liquidaciones de los contratos y/o convenios adelantados por la oficina de Negocios Verdes y Sostenibles, dentro de los términos legales correspondientes. 6. Realizar la administración y seguimiento de los portales del estado colombiano en los cuales oficina debe publicar información según la normativa vigente en la materia. 7. Realizar las acciones encaminadas al seguimiento en la Gestión de trámites y procesos financieros en los temas de contratación que demande la Oficina de Negocios Verdes y Sostenibles, en lo que concierne con informes financieros, control presupuestal, entre otros . 8. Elaborar una herramienta de control donde repose la información documental financiera de la Oficina de Negocios verdes, así́como realizar el proceso de organización de los documentos financieros. 9. Participar en las reuniones relacionadas con el objeto contractual para lo cual se deben allegar los soportes de la asistencia, ayudas de memoria y soporte del seguimiento a los compromisos establecidos, en caso de aplicar. 10. Las demás que determine el supervisor del contrato, relacionadas con el ejercicio de sus obligaciones y del objeto contractual.</t>
  </si>
  <si>
    <t>El valor del contrato a celebrar es hasta por la suma de OCHENTA Y CUATRO MILLONES DE PESOS M/CTE ($84.000.0000), incluido los impuestos a que haya lugar</t>
  </si>
  <si>
    <t>MARIA ALEXANDRA GARZON PATIÑO</t>
  </si>
  <si>
    <t>Prestación de servicios profesionales para el seguimiento a los procesos archivísticos del Archivo de gestión de la Dirección de Bosques, Biodiversidad y servicios Ecosistémicos del Ministerio de Ambiente y Desarrollo Sostenible</t>
  </si>
  <si>
    <t>1. Realizar seguimiento a las actividades de carácter técnico operativo relacionadas con la producción, organización de la documentación producida por los profesionales de la Dirección de Bosques. 2. Realizar la asignación y verificación del trabajo para los técnicos que apoyan el proceso archivístico de la Dirección. 3. Verificar que los inventarios se encuentren actualizados. 4. Apoyar con el préstamo y consulta de los expedientes del Archivo de Gestión. 5. Digitalizar los expedientes que conforman los expedientes de trámites de la Dirección, de acuerdo a los requerimientos. 6. Asistir a las reuniones, eventos entre otros que para el efecto sean programadas o indicadas por parte del supervisor del contrato y que se encuentren relacionadas con el objeto del contrato.  7. Todas las demás actividades asignadas por el supervisor del contrato y que tengan en relación con el objeto contractual.</t>
  </si>
  <si>
    <t>El valor del contrato a celebrar es hasta por la suma de CUARENTA Y DOS MILLONES QUINIENTOS TREINTA Y CINCO MIL TRESCIENTOS NOVENTA Y CINCO PESOS ($42.535.395) M/CTE incluido los impuestos a que haya lugar.</t>
  </si>
  <si>
    <t>2 SUPERVISIÓN</t>
  </si>
  <si>
    <t>El término estrictamente indispensable para que el contratista cumpla con el objeto y obligaciones contractuales será de DIEZ (10) MESES Y QUINCE (15) DÍAS CALENDARIO, previo cumplimiento de los requisitos de perfeccionamiento y ejecución, sin exceder a la fecha antes señalada.</t>
  </si>
  <si>
    <t>Eddna Katterine Bernal Vargas</t>
  </si>
  <si>
    <t>Prestación de servicios profesionales a la Oficina de Negocios Verdes y Sostenibles, en las acciones encaminadas al fortalecimiento, ejecución e implementación de las tablas de retención documental y demás instrumentos archivísticos, velando por la organización de expedientes físicos y la administración de los archivos electrónicos y digitales.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</si>
  <si>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Realizar control de calidad, gestión y orientación en los lineamientos para el proceso de clasificación, depuración y organización del archivo total, conforme al Manual de Gestión Documental y Procedimientos que existen en el Ministerio para la organización de los archivos de gestión. 3. Realizar control de calidad y dar los lineamientos para la rotulación de carpetas y/o cajas, conforme a los instructivos del Proceso de Gestión Documental que existen en el MINISTERIO para la organización de los archivos de gestión de la Oficina de Negocios Verdes y Sostenibles. 4. Realizar el proceso técnico y archivístico de Descripción (Hoja de control e Inventario Único Documental - FUID) de expedientes. 5. Verificar la actualización de la base de datos de consulta y préstamos de los expedientes de los archivos de gestión de la dependencia solicitados por parte de los usuarios internos y externos, acatando las condiciones de reserva y confidencialidad de la información, así como los formatos establecidos por la entidad. 6. Participar en la planeación, diseño, gestión, orientación y evaluación técnica del proceso de actualización de las Tablas de Retención Documental y Tablas de Valoración Documental, de la Oficina de Negocios Verdes y Sostenibles basados en los requerimientos del Grupo de Gestión Documental del Ministerio 7. Aplicar las Tablas de Retención Documental vigentes y aprobadas para los procesos de clasificación, organización, actualización, descripción documental, preservación y conservación. 8. Llevar a cabo la orientación del proceso de transferencia documental al Archivo Central del MINISTERIO, velando por la custodia, circulación y administración de los expedientes de la Oficina de Negocios Verdes y Sostenibles. 9. Llevar a cabo actividades de asistencia técnica, socialización y capacitación de los instrumentos archivísticos, de acuerdo con los requerimientos y necesidades del Ministerio y la Oficina de Negocios Verdes y Sostenibles. 10. Realizar la consolidación de los informes de supervisión y los soportes técnicos de los contratistas de la oficina. 11. Realizar seguimiento y organización a los documentos contractuales entregados por los colaboradores de la oficina, como resultado de la ejecución de sus contratos, conforme al Manual de Gestión Documental y Procedimientos que existen en el Ministerio para la organización de los archivos de gestión. 12. Elaborar y consolidar el repositorio del banco de proyectos de inversión de los Negocios Verdes e incentivos para la conservación de los Pagos por Servicios Ambientales. 13. Participar en las reuniones relacionadas con el objeto contractual para lo cual se deben allegar los soportes de la asistencia, ayudas de memoria y soporte del seguimiento a los compromisos establecidos, en caso de aplicar. 14. Las demás que determine el supervisor del contrato, relacionadas con el ejercicio de sus obligaciones y del objeto contractua</t>
  </si>
  <si>
    <t>El valor del contrato a celebrar es hasta por la suma de CINCUENTA Y CINCO MILLONES SEISCIENTOS CINCUENTA MIL PESOS M/CTE ($55.650.000), incluido los impuestos a que haya lugar</t>
  </si>
  <si>
    <t>3 SUPERVISIÓN</t>
  </si>
  <si>
    <t>Prestar los servicios profesionales al Grupo de Talento Humano del Ministerio de Ambiente y Desarrollo Sostenible, para adelantar las acciones concernientes al pasivo pensional que surjan con ocasión de la revisión integral de las pensiones que adelante la UGPP y llevar a cabo las actividades que quedaron a cargo del Ministerio, con la expedición del decreto 1627 de 2021</t>
  </si>
  <si>
    <t>1.Atender los requerimientos de índole técnico que, en materia de seguridad social en pensiones, solicite la UGPP o cualquier organismo judicial, ocasión de la revisión integral de prestaciones que adelante esa entidad. 2. Liquidar, actualizar y administrar mensualmente la cartera por el cobro de cuotas partes pensionales a favor del Ministerio. 3. Liquidar, actualizar y administrar mensualmente la cartera por el pago de cuotas partes pensionales adeudadas por el Ministerio, en concordancia con la ley 1066 de 2006. 4. Liquidar y registrar los pagos ante el Ministerio de Hacienda, de los bonos pensionales en los cuales deba concurrir el ministerio como emisor o contribuyente, de acuerdo con los parámetros establecidos en el decreto 1833 de 2016. 5. Suministrar oportunamente la información a la UGPP, las administradoras de pensiones, Ministerio de hacienda y Crédito Público, autoridades judiciales o administrativas u otras entidades sobre derechos u obligaciones pensionales relacionadas con cuotas partes pensionales o bonos pensionales de acuerdo con las instrucciones impartidas por el supervisor del contrato. 6. Presentar informes, actas de reuniones, reportes, conceptos y estadísticas relacionados con el pasivo pensional a cargo del ministerio. 7. Las demás que le sean asignadas por el supervisor con relación con el objeto del contrato.</t>
  </si>
  <si>
    <t>El valor del contrato a celebrar es hasta por la suma de SETENTA MILLONES DE PESOS M/CTE. ($70.000.000), incluido los impuestos a que haya lugar.</t>
  </si>
  <si>
    <t>4 SUPERVISIÓN</t>
  </si>
  <si>
    <t>El término estrictamente indispensable para que el contratista cumpla con el objeto y obligaciones contractuales será por diez (10) meses, contados a partir del cumplimiento de los requisitos de perfeccionamiento y ejecución del contrato.</t>
  </si>
  <si>
    <t>Ligia Irene Toro Ballesteros</t>
  </si>
  <si>
    <t>Prestar los servicios profesionales al Grupo de Talento Humano a través del diseño e implementación de la estrategia de intervención en factores de riesgo psicosocial y clima y cultura organización para todos los servidores del Ministerio de Ambiente y Desarrollo Sostenible, de acuerdo con la resolución 2646 de 2008</t>
  </si>
  <si>
    <t>El valor del contrato a celebrar es hasta por la suma de OCHENTA Y CUATRO MILLONES DE PESOS M/CTE. ($84.000.000), incluido los impuestos a que haya lugar</t>
  </si>
  <si>
    <t>5 SUPERVISIÓN</t>
  </si>
  <si>
    <t>El término estrictamente indispensable para que el contratista cumpla con el objeto y obligaciones contractuales será por diez (10) meses, contados a partir del cumplimiento de los requisitos de perfeccionamiento y ejecución del contrato</t>
  </si>
  <si>
    <t>Prestar los servicios profesionales al Grupo de Talento Humano para adelantar y ejecutar actividades relacionadas con intervenciones psicosociales, y las relacionadas con los planes y programas liderados por el Grupo de Talento Humano</t>
  </si>
  <si>
    <t>1. Proyectar las actividades para la estrategia de comunicación de códigos y protocolos que se desarrollen e implementen en el Ministerio de Ambiente y Desarrollo Sostenible. 2. Proyectar e implementar la estrategia para el acompañamiento y asesoramiento psicosocial a los funcionarios que lo requieran con ocasión de la divulgación del Protocolo de Acoso Laboral Sexual y el Código de Integridad. 3. Elaborar la estrategia de comunicación y divulgación del Protocolo de prevención de Acoso Laboral Sexual al interior de la entidad, de acuerdo a los lineamientos de la directriz presidencial No 3 del 8 de marzo del 2022. 4. Proyectar e implementar los documentos para la política de Inclusión y Género al interior del ministerio, con el fin de dar apertura a los lineamientos de la función pública, y generar la estrategia de comunicación y divulgación de la misma 5. Elaborar y diligenciar la estrategia de gestión del conocimiento por medio de las entrevistas realizadas a los funcionarios que se retiran, diligenciamiento de formulario, y diseño y entrega de informes. 6. Proyectar y divulgar la política de seguridad vial al interior del Ministerio de Ambiente y Desarrollo Sostenible. 7. Elaborar y divulgar la política de ambiente libre de humo de tabaco y prevención de consumo de sustancias psicoactivas al interior del Ministerio de Ambiente y Desarrollo Sostenible, de acuerdo a la resolución 089 de 2019. 8. Proyectar y evaluar las estrategias inherentes al código de integridad. 9. Elaborar la estrategia de comunicación de las políticas de seguridad vial y política de ambiente libre de humo de tabaco al interior del ministerio 10. Las demás actividades relacionadas que se requieran para el cabal cumplimiento del objeto y/o de las que determine el supervisor del contrato, siempre que guarden relación directa con el objeto del contrato.</t>
  </si>
  <si>
    <t>El valor del contrato a celebrar es hasta por la suma de SESENTA Y CUATRO MILLONES DE PESOS M/CTE. ($64.000.000), incluido los impuestos a que haya lugar.</t>
  </si>
  <si>
    <t>6 SUPERVISIÓN</t>
  </si>
  <si>
    <t>El término estrictamente indispensable para que el contratista cumpla con el objeto y obligaciones contractuales será por diez (10) meses y veinte (20) días, contados a partir del cumplimiento de los requisitos de perfeccionamiento y ejecución del contrato</t>
  </si>
  <si>
    <t>Prestación de servicios profesionales para la atención de los requerimientos derivados de la provisión de empleos por el uso de listas de elegibles de la actual, temporal y nuevos lineamientos del Gobierno Nacional y demás asuntos de carácter jurídico- legales que se tramiten a través del Grupo de Talento Humano del Ministerio de Ambiente y Desarrollo Sostenible</t>
  </si>
  <si>
    <t>1. Brindar soporte jurídico al grupo de talento humano, en temas relacionados con la provisión de empleos con ocasión a la formalización del empleo al interior de la entidad. 2. Emitir recomendaciones desde el ámbito jurídico, en asuntos que sean competencia del Grupo de Talento humano del Ministerio de Ambiente y Desarrollo Sostenible, cuando lo requiera el supervisor del contrato. 3. Revisión y proyección de los actos administrativos que le sean solicitados por el supervisor del contrato, con ocasión al proceso de selección. 4. Efectuar los trámites, registros y actualización del aplicativo SIMO del registro público de carrera administrativa para la provisión de los empleos, que sean resultado del uso de las listas de elegibles del proceso de selección. 5. Monitoreo en el aplicativo SIMO del registro público de carrera administrativa derivado del proceso de selección, como consecuencia de las diferentes situaciones administrativas que se puedan presentar ocasionados por los nombramientos en periodo de prueba (Abierto o en ascenso), renuncias, solicitudes de prorrogas al nombramiento, no aceptación del nombramiento, interrupción del periodo de prueba, y el correspondiente registro de los cambios en el aplicativo SIMO. 6. Proyectar las respuestas a los requerimientos, derechos de petición solicitudes que efectúen diferentes entes de control, autoridades judiciales o administrativas, entidades estatales y usuarios internos, o externos relacionados con las funciones del Grupo de Talento Humano de conformidad con las indicaciones señaladas por el supervisor 7. Las demás que le sean asignadas por el supervisor en relación con el objeto del contrato.</t>
  </si>
  <si>
    <t>El valor del contrato a celebrar es hasta por la suma de SETENTA Y CUATRO MILLONES SEISCIENTOS SESENTA Y SEIS MIL SEISCIENTOS SESENTA Y SIETE PESOS M/CTE. ($74.666.667), incluido los impuestos a que haya lugar.</t>
  </si>
  <si>
    <t>7 SUPERVISIÓN</t>
  </si>
  <si>
    <t>El término estrictamente indispensable para que el contratista cumpla con el objeto y obligaciones contractuales será por diez (10) meses Y veinte (20) días, contados a partir del cumplimiento de los requisitos de perfeccionamiento y ejecución del contrato.</t>
  </si>
  <si>
    <t>Prestar sus servicios profesionales al Grupo de Talento Humano del Ministerio de Ambiente y Desarrollo Sostenible, para la proyección de actos administrativos relacionados con los procesos y procedimientos derivados de las funciones del Grupo de Talento Humano del Ministerio de Ambiente y Desarrollo Sostenible.</t>
  </si>
  <si>
    <t>1. Proyectar actos administrativos, relacionados con las delegaciones y comisiones de los funcionarios del Ministerio. 2. Realizar el análisis y estudios para la asignación de prima técnica cuando aplique, así como la Proyección de los actos administrativos para la asignación de las mismas. 3. Aportar jurídicamente al desarrollo del procedimiento de acuerdos de gestión evaluación del desempeño y presentar una propuesta sobre un sistema propio de evaluación del desempeño para el Ministerio. 4.Proyectar los actos administrativos para las diferentes situaciones administrativas de los empleos de carrera y de libre nombramiento y remoción. 5.Proyectar las respuestas a los requerimientos, derechos de petición solicitudes que efectúen diferentes entes de control, autoridades judiciales o administrativas, entidades estatales y usuarios internos, o externos relacionados con las funciones del Grupo de Talento Humano de conformidad con las indicaciones señaladas por el supervisor 6. Las demás que le sean asignadas por el supervisor en relación con el objeto del contrato.</t>
  </si>
  <si>
    <t>El valor del contrato a celebrar es hasta por la suma de CINCUENTA Y CUATRO MILLONES DE PESOS M/CTE. ($54.000.000), incluido los impuestos a que haya lugar.</t>
  </si>
  <si>
    <t>El término estrictamente indispensable para que el contratista cumpla con el objeto y obligaciones contractuales será por nueve (9) meses, contados a partir del cumplimiento de los requisitos de perfeccionamiento y ejecución del contrato</t>
  </si>
  <si>
    <t>Erika Joullieth Castro Buitrago</t>
  </si>
  <si>
    <t>Prestar servicios profesionales a la Subdirección de Educación y Participación desde el componente jurídico para contribuir en la estructuración e implementación de planes, programas y proyectos para el fortalecimiento del acceso a la información y participación pública con enfoque en derechos humanos y justicia ambiental.</t>
  </si>
  <si>
    <t>1. Brindar apoyo jurídico relacionado con la estructuración de planes, programas y proyectos para el fortalecimiento del acceso a la información y participación pública con enfoque en derechos humanos y justicia ambiental. 2. Remitir insumos para realizar la propuesta metodológica de la estrategia de acompañamiento a defensores ambientales, en temas relacionados con derechos humanos y justicia ambiental. 3. Asistir a las reuniones y demás actividades a nivel interno y externo que se requieran en temas relacionados con Derechos Humanos de competencia de la Subdirección de educación y participación. 4. Apoyar el proceso de articulación interinstitucional en los aspectos relacionados con el fortalecimiento de derechos humanos y justicia ambiental. 5. Atender y brindar insumos para dar respuesta a las peticiones y demás requerimientos relacionados con los procesos del grupo de participación y aquellos que guarden relación con el objeto del contrato 6. Las demás obligaciones que se le asignen y que tengan relación con el objeto del contrato.</t>
  </si>
  <si>
    <t>Prestación de servicios profesionales a la Oficina de Asuntos Internacionales del Ministerio de Ambiente y Desarrollo Sostenible, para apoyar las negociaciones internacionales multilaterales relacionadas con la Convención Marco de Naciones Unidas sobre Cambio Climático, y el Acuerdo de París, Convenios de Sustancias Químicas ratificados por el país como: El Convenio de Minamata sobre Mercurio, Basilea, Rotterdam y Estocolmo, así como el Enfoque Estratégico para la Gestión de Productos Químicos a Nivel Internacional (SAICM).</t>
  </si>
  <si>
    <t>1. Hacer seguimiento y dar respuesta según sea pertinente a las solicitudes de información con respecto a los compromisos asumidos por el país en el marco de la Convención Marco de Naciones Unidas sobre Cambio Climático, Acuerdo de París, Convenios de Minamata, Basilea, Estocolmo, y el Enfoque Estratégico para la Gestión de Productos Químicos a Nivel Internacional (SAICM). 2. Elaborar documentos guía / posición para la participación del sector ambiente en los procesos de negociación de los instrumentos internacionales señalados en el punto 1. 3. Participar como miembro de la delegación de Colombia y según requerimiento de la Oficina de Asuntos Internacionales en las reuniones oficiales de negociación y sesiones extraordinarias en cumplimiento de las obligaciones internacionales suscritas por Colombia. 4. Liderar y participar según corresponda, en las reuniones presenciales y teleconferencias convocadas por la Asociación Independiente de América Latina y el Caribe (AILAC) en materia de cambio Climático, y del Grupo de Países de América Latina y el Caribe (GRULAC) relacionadas con químicos, con el fin de apoyar la concertación de posiciones de los tratados/ instrumentos del punto 1. 5. Participar en representación de Colombia en las reuniones del Mecanismo Internacional de Varsovia sobre Pérdidas y Daños y hacer seguimiento a las discusiones que se desarrollen en el marco del Comité de Transición establecido en la COP27 de Cambio Climático para definir arreglos financieros, incluido el establecimiento de un fondo en la materia. 6. Elaborar, según requerimiento de la Oficina de Asuntos Internacionales, informes sobre los resultados derivados de las reuniones de negociación en las que haya participado. 7. Las demás que le asigne el supervisor del contrato y que tengan relación directa con el objeto contractual</t>
  </si>
  <si>
    <t>El valor del contrato a celebrar es hasta por la suma de CIENTO CINCUENTA MILLONES QUINIENTOS NOVENTA Y CUATRO MIL CUATROCIENTOS PESOS M/CTE ($150.594.400), incluido los impuestos a que haya lugar</t>
  </si>
  <si>
    <t>El término estrictamente indispensable para que el contratista cumpla con el objeto y obligaciones contractuales será hasta diez (10) meses y veintisiete (27) días, a partir del cumplimiento de los requisitos de perfeccionamiento y ejecución.</t>
  </si>
  <si>
    <t>DIANA MARCELA BARBOSA HERNANDEZ</t>
  </si>
  <si>
    <t>Prestación de servicios profesionales a la Subdirección de Educación y Participación en los aspectos jurídicos en la proyección, ajustes y consolidación gestión, de las respuestas PQRS, respuestas a entes de control y Congreso de la República en los temas de Educación y Participación para fortalecer la transparencia y atención al ciudadano, así como la gestión de procesos contractuales propios de la dependencia.”</t>
  </si>
  <si>
    <t>1. Brindar apoyo y acompañamiento jurídico en la gestión precontractual, contractual, poscontractual de los contratos y/o convenios a cargo de la Subdirección de Educación y Participación. 2. Atender y brindar insumos para dar respuesta a los diferentes requerimientos de entes de control y Congreso de la República relacionados con los temas de Educación y Participación. 3. Apoyar en la proyección, ajustes y consolidación de las respuestas a Peticiones, Quejas, Reclamos y Sugerencias (PQRS) asignadas a la Subdirección de Educación y Participación 4. Contribuir en la proyección de insumos orientados a la generación de lineamientos jurídicos para fortalecer el gobierno abierto, la transparencia y atención al ciudadano. 5. Apoyar la supervisión, en su componente jurídico, en la ejecución de las obligaciones contractuales que se deriven de los contratos y convenios a cargo de la Subdirección de Educación y Participación. 6. Las demás obligaciones que se le asignen y que tengan relación con el objeto del contrato.</t>
  </si>
  <si>
    <t>El valor del contrato a celebrar es por la suma de OCHENTA Y OCHO MILLONES DE PESOS M/CT ($88.000.000) incluido los impuestos a que haya lugar.</t>
  </si>
  <si>
    <t>“Prestación de servicios de apoyo a la gestión al Grupo de Servicios Administrativos del Ministerio de Ambiente y Desarrollo Sostenible, para el seguimiento de actividades relacionadas con el fortalecimiento del Comité de Seguridad Vial y el direccionamiento y atención a las respuestas requeridas mediante las PQRSD del grupo.”</t>
  </si>
  <si>
    <t>1. Apoyar al Grupo de Servicios Administrativos en la ejecución de actividades para dar cumplimiento con el Plan Estratégico de Seguridad Vial del Ministerio de Ambiente y Desarrollo Sostenible. 2. Apoyar los procesos administrativos requeridos con el fin de fortalecer el Plan Estratégico de Seguridad Vial del Ministerio de Ambiente y Desarrollo Sostenible. 3. Gestionar y direccionar de manera oportuna y correcta las PQRSD que lleguen al Grupo de Servicios Administrativos y realizar seguimiento para que su respuesta cumpla con los tiempos establecidos por Ley. 4. Apoyar el manejo de la herramienta documental ARCA en la generación de documentos internos y externos. 5. Brindar apoyo para que los formatos, procesos y procedimientos del Grupo de Servicios Administrativos se encuentren actualizados en el MADSIG. 6. Apoyar la gestión administrativa del parque automotor del Ministerio de Ambiente y Desarrollo Sostenible. 7. Las demás actividades que sean necesaria en el Grupo de Servicios Administrativos para el cumplimiento del objeto contractual.</t>
  </si>
  <si>
    <t>El valor del contrato a celebrar es hasta por la suma de DIEZ MILLONES DIECISÉIS MIL ($10.016.000) incluido los impuestos a que haya lugar.</t>
  </si>
  <si>
    <t>Prestación de los servicios profesionales para la gestión e implementación de actividades y eventos institucionales que permitan difundir los planes y proyectos del Ministerio de Ambiente y Desarrollo Sostenible.</t>
  </si>
  <si>
    <t>1. Apoyar a las diferentes dependencias del Ministerio de Ambiente y Desarrollo Sostenible en la planeación de eventos y actividades que requieran acompañamiento del grupo de comunicaciones. 2. Llevar a cabo la producción de los eventos internos y externos solicitados al grupo de comunicaciones. 3. Visitar previamente los lugares donde se desarrollarán los eventos y adelantar la avanzada necesaria para determinar que se cumplan las condiciones técnicas para la realización de los eventos institucionales del Ministerio. 4. Apoyar la elaboración y proyección de los guiones y hacer las presentaciones de los eventos que le sean designados.  5. Apoyar la elaboración del inventario de los elementos que se trasladen a los distintos lugares a nivel nacional e internacional en los de desplace y participe la Ministra. 6. Hacer el montaje y desmontaje de las instalaciones que se requieran en el desarrollo de los eventos y/o actividades. 7. Las demás actividades solicitadas por el supervisor del contrato</t>
  </si>
  <si>
    <t>El valor del contrato a celebrar es hasta por la suma SETENTA Y SEIS MILLONES SESENTA Y SEIS MIL SEISCIENTOS SESENTA Y SIETE ($ 76.066.667) incluidos los impuestos a que haya lugar.</t>
  </si>
  <si>
    <t>El término estrictamente indispensable para que el contratista cumpla con el objeto y obligaciones contractuales será de diez meses (10) meses veintiséis (26) días calendario.</t>
  </si>
  <si>
    <t>luis alberto vargas sabogal</t>
  </si>
  <si>
    <t>Prestación de servicios profesionales para apoyar el trámite de notificación de los actos administrativos de los trámites de Sustracción de Reservas Forestales Nacionales, Acceso a Recursos Genéticos y Procedimiento Sancionatorio Ambiental en el marco del Procedimiento Administrativo general y la Ley 1333 de 2009.</t>
  </si>
  <si>
    <t>1. Elaborar informes sobre el estado de las notificaciones de los trámites de Sustracción de Reservas Forestales Nacionales, Acceso a Recursos Genéticos y Procedimiento Sancionatorio Ambiental de la Dirección de Bosques Biodiversidad y Servicios Ecosístemicos. 2. Proyectar las citaciones, constancias de ejecutoria y comunicaciones de los Actos administrativos de los diferentes trámites de Sustracción de Reservas Forestales Nacionales, Acceso a Recursos Genéticos y Procedimiento Sancionatorio Ambiental de la Dirección de Bosques Biodiversidad y Servicios Ecosístemicos. 3. Publicar en la cartelera física y gestionar la que se realiza en la página web del Ministerio de Ambiente y Desarrollo Sostenible los Actos administrativos proferidos en la Dirección de Bosques, Biodiversidad y Servicios Ecosistémicos. 4. Numerar los Actos administrativos de Trámite y ejecución de Sustracción de Reservas Forestales Nacionales, Acceso a Recursos Genéticos y Procedimiento Sancionatorio Ambiental proferidos por la Dirección de Bosques, Biodiversidad y Servicios Ecosistémicos.  5. Consignar la información de los representantes legales y/o apoderados de las personas jurídicas, el estado de las notificaciones, ejecutorias, publicaciones, comunicaciones de los actos administrativos de los trámites de la Dirección de Bosques, Biodiversidad y Servicios Ecosistémicos en una base de datos (formato Excel). 6. Enviar al archivo de gestión los Actos administrativos de la Dirección de Bosques Biodiversidad y Servicios Ecosístemicos con los respectivos soportes de notificación, constancia de ejecutoria y comunicaciones. 7. Proyectar actos administrativos del trámite de Sustracción de Reserva Forestales Nacionales. 8. Proyectar las PQRSD asignadas por el supervisor del contrato. 9. Apoyar las notificaciones por correo electrónico de los trámites de Sustracción de Reservas Forestales Nacionales, Acceso a Recursos Genéticos y Procedimiento Sancionatorio Ambiental de la Dirección de Bosques Biodiversidad y Servicios Ecosístemicos. 10. Toda otra actividad que sea asignada por el supervisor que guarde relación con la ejecución del Contrato y que estén relacionadas con el objeto del mismo.</t>
  </si>
  <si>
    <t>El valor del contrato a celebrar es hasta por la suma de CUARENTA Y NUEVE MILLONES SEISCIENTOS CUARENTA MIL OCHOCIENTOS CINCUENTA PESOS ($49.640.850) M/CTE incluido los impuestos a que haya lugar.</t>
  </si>
  <si>
    <t>El término estrictamente indispensable para que el contratista cumpla con el objeto y obligaciones contractuales será de DIEZ (10) MESES Y QUINCE (15) DÍAS CALENDARIO, previo cumplimiento de los requisitos de perfeccionamiento y ejecución, sin exceder a la fecha antes señalada</t>
  </si>
  <si>
    <t>Victor Hugo Urueña</t>
  </si>
  <si>
    <t>“Prestar los servicios de apoyo a la gestión al Grupo de Servicios Administrativos del Ministerio de Ambiente y Desarrollo Sostenible, para realizar las actividades operativas.”</t>
  </si>
  <si>
    <t>1. Brindar oportuna solución a los requerimientos de tipo locativo solicitados por los colaboradores del Ministerio a través del Sistema de Aranda de la Entidad al Grupo de Servicios Administrativos. 2. Realizar las reubicaciones, modificaciones y adecuaciones de puestos de trabajo de oficina modular que se requieran previa orden y visto bueno del supervisor del contrato. 3. Realizar las reparaciones del mobiliario de oficina como escritorios, gabinetes, archivadores, archivos  rodantes, mesas, bibliotecas, silletería, entre otros. 4. Proteger el inmueble y equipos con materiales adecuados para su protección durante el tiempo de la ejecución de los trabajos, así como señalizar y demarcar el sitio donde se están realizando los trabajos. 5. Cumplir con las normas de Seguridad y Salud en el Trabajo portando durante su permanencia dentro de las instalaciones de la Entidad los elementos de seguridad industrial necesarios para ejecutar las labores encomendadas, en todo caso, dichos elementos de seguridad industrial deberán ser asumidos a todo costo por el contratista. 6. Mantener las áreas de trabajo intervenidas y el cuarto de mantenimiento en excelentes condiciones de orden y aseo, responsabilizándose de todos los elementos utilizados para ejecutar las reparaciones incluidos los elementos (herramienta y materiales) utilizados para el desarrollo de actividades de mantenimiento dentro de la entidad. 7. Las demás actividades asignadas por el supervisor en relación con el objeto del contrato.</t>
  </si>
  <si>
    <t>El valor del contrato a celebrar por cada uno de los contratistas es hasta por la suma de ONCE MILLONES DOSCIENTOS MIL PESOS M/cte ($11.200.000) incluido los impuestos a que haya lugar.</t>
  </si>
  <si>
    <t>Hugo Ferney Urrego Perez</t>
  </si>
  <si>
    <t>1. Brindar oportuna solución a los requerimientos de tipo locativo solicitados por los colaboradores del Ministerio a través del Sistema de Aranda de la Entidad al Grupo de Servicios Administrativos. 2. Realizar las reubicaciones, modificaciones y adecuaciones de puestos de trabajo de oficina modular que se requieran previa orden y visto bueno del supervisor del contrato. 3. Realizar las reparaciones del mobiliario de oficina como escritorios, gabinetes, archivadores, archivos rodantes, mesas, bibliotecas, silletería, entre otros. 4. Proteger el inmueble y equipos con materiales adecuados para su protección durante el tiempo de la ejecución de los trabajos, así como señalizar y demarcar el sitio donde se están realizando los trabajos. 5. Cumplir con las normas de Seguridad y Salud en el Trabajo portando durante su permanencia dentro de las instalaciones de la Entidad los elementos de seguridad industrial necesarios para ejecutar las labores encomendadas, en todo caso, dichos elementos de seguridad industrial deberán ser asumidos a todo costo por el contratista. 6. Mantener las áreas de trabajo intervenidas y el cuarto de mantenimiento en excelentes condiciones de orden y aseo, responsabilizándose de todos los elementos utilizados para ejecutar las reparaciones incluidos los elementos (herramienta y materiales) utilizados para el desarrollo de actividades de mantenimiento dentro de la entidad. 7. Las demás actividades asignadas por el supervisor en relación con el objeto del contrato.</t>
  </si>
  <si>
    <t>Jhon Leonis Segovia Lozano</t>
  </si>
  <si>
    <t>1. Brindar oportuna solución a los requerimientos de tipo locativo solicitados por los colaboradores del Ministerio a través del Sistema de Aranda de la Entidad al Grupo de Servicios Administrativos. 2. Realizar las reubicaciones, modificaciones y adecuaciones de puestos de trabajo de oficina modular que se requieran previa orden y visto bueno del supervisor del contrato. 3. Realizar las reparaciones del mobiliario de oficina como escritorios, gabinetes, archivadores, archivos  rodantes, mesas, bibliotecas, silletería, entre otros. 4. Proteger el inmueble y equipos con materiales adecuados para su protección durante el tiempo de la ejecución de los trabajos, así como señalizar y demarcar el sitio donde se están realizando los trabajos. 5. Cumplir con las normas de Seguridad y Salud en el Trabajo portando durante su permanencia dentro de las instalaciones de la Entidad los elementos de seguridad industrial necesarios para ejecutar las labores encomendadas, en todo caso, dichos elementos de seguridad industrial deberán ser asumidos a todo costo por el contratista. 6. Mantener las áreas de trabajo intervenidas y el cuarto de mantenimiento en excelentes condiciones de orden y aseo, responsabilizándose de todos los elementos utilizados para ejecutar las reparaciones incluidos los elementos (herramienta y materiales) utilizados para el desarrollo de actividades de mantenimiento dentro de la entidad. 7. Las demás actividades asignadas por el supervisor en relación con el objeto del contrato</t>
  </si>
  <si>
    <t>El valor del contrato a celebrar por cada uno de los contratistas es hasta por la suma de ONCE MILLONES DOSCIENTOS MIL PESOS M/cte ($11.200.000) incluido los impuestos a que haya lugar</t>
  </si>
  <si>
    <t>Claudia Liliana Buitrago Aguirre</t>
  </si>
  <si>
    <t>Prestación de servicios profesionales a la Dirección de Gestión Integral del Recurso Hídrico del Ministerio de Ambiente y Desarrollo Sostenible, para elaborar de insumos técnicos y de gestión específicos que permitan la atención a fallos judiciales Asignados; trámite ambiental relacionado con el plan de saneamiento y manejo de vertimientos – PSMV enfocado a fortalecer la definición de un nuevo instrumento o la promoción de los existentes así como a la formulación e implementación del instrumento del acotamiento de la ronda hídrica, conforme a las disposiciones del marco normativo vigente expedido.</t>
  </si>
  <si>
    <t>1. Presentar un plan de trabajo en el que se indique cómo se ejecutaran las labores para las cuales fue contratado, en aquellas actividades en que aplique. 2. Elaborar, revisar y ajustar los soportes técnicos y la convocatoria de actores (CDMB, funcionarios internos de la entidad) de la acción popular acción popular No 680012331000-2006-01410-00 sobre el río Lebrija consolidado en un documento técnico para el cumplimiento a las obligaciones asignadas a la Dirección de Gestión Integral del Recurso Hídrico en la resolución 0822 de 2021. 3. Elaborar los soportes técnicos y la convocatoria de actores (IDEAM, Autoridades Ambientales) de la acción popular No 680012331000 2011-00081-00 sobre el río Magdalena consolidado en un documento técnico para el cumplimiento a las obligaciones asignadas a Minambiente.  4. Elaborar los soportes técnicos, de respuesta a las solicitudes de presidencia y la convocatoria de actores (funcionarios internos de la entidad, Corpoguajira) en el marco de la sentencia ST 302 de 2017 consolidado en un documento técnico para el cumplimiento a las obligaciones asignadas a Minambiente. 5. Elaborar un documento con la propuesta de revisión de la resolución 1433 de diciembre de 2004 que trata de “Por la cual se reglamenta el artículo 12 del Decreto 3100 de 2003, sobre Planes de Saneamiento y Manejo de Vertimientos, PSMV, y se adoptan otras determinaciones”, de acuerdo con la normatividad vigente, la Política Nacional para la Gestión Integral del Recurso Hídrico – PNGIRH y demás regulaciones existentes. 6. Elaborar las ayudas de memorias, presentaciones, respuestas a actores internos y externos, orientaciones y documentos técnicos de soporte para la formulación e implementación del acotamiento de la ronda hídrica por parte de las autoridades ambientales. 7. Las demás que le sean asignadas por el supervisor del contrato y que tengan relación con el objeto contractual</t>
  </si>
  <si>
    <t>El término estrictamente indispensable para que el contratista cumpla con el objeto y obligaciones contractuales será once (11) meses, contados a partir del cumplimiento de los requisitos de ejecución previo perfeccionamiento del contrato, sin que supere el 31 de diciembre de 2023</t>
  </si>
  <si>
    <t>Prestación de servicios profesionales a la Dirección de Cambio Climático y Gestión del Riesgo del Ministerio de Ambiente y Desarrollo Sostenible para realizar acompañamiento jurídico a componentes asociados con el Sistema de Monitoreo, Reporte y Verificación de las acciones de mitigación a nivel nacional y el Registro Nacional de Reducción de las Emisiones de Gases de Efecto Invernadero (GEI), de acuerdo con lo establecido en la Política Nacional de Cambio Climático y el Plan Nacional de Desarrollo 2022-2026.</t>
  </si>
  <si>
    <t>1. Proyectar en la elaboración de los documentos jurídicos que sean requeridos por la Dirección de Cambio Climático y Gestión del Riesgo, relacionados con el Registro Nacional de Reducción de las Emisiones y Remoción de Gases de Efecto Invernadero (RENARE), y el Sistema de Monitoreo, Reporte y Verificación (Sistema MRV) de mitigación. 2. Participar y apoyar las convocatorias que se realicen con los equipos técnicos del Ministerio de Ambiente y Desarrollo Sostenible, actores externos y entidades competentes en temas asociadas con metodologías y reglamentación de Sistema de Monitoreo, Reporte y Verificación (Sistema MRV) de mitigación, generando informes que permitan hacer seguimiento a los compromisos adquiridos, conforme los lineamientos de la Dirección de Cambio Climático y Gestión del Riesgo. 3. Proyectar los insumos jurídicos que le sean requeridos para gestionar la implementación del Registro Nacional de Reducción de las Emisiones y Remoción de Gases de Efecto Invernadero (RENARE) y del Sistema de Monitoreo, Reporte y Verificación (Sistema MRV) de mitigación. 4. Realizar seguimiento al componente jurídico y técnico de las normas reglamentarias a su cargo, elaborando informes que permitan hacer seguimiento a los compromisos adquiridos. 5. Proyectar respuestas a solicitudes, peticiones, e informes, requeridos por las dependencias del Ministerio de Ambiente y Desarrollo Sostenible, entes de control externos e internos, y usuarios y entidades que lo requieran que estén relacionados con el objeto del presente contrato. 6. Apoyar jurídicamente los asuntos que le sean requeridos relacionados con Registro Nacional de Reducción de las Emisiones y Remoción de Gases de Efecto Invernadero (RENARE), y el Sistema de Monitoreo, Reporte y Verificación (Sistema MRV) de mitigación  7. Todas las demás que le sean asignadas por el supervisor y que tengan relación con el objeto del presente contrato.</t>
  </si>
  <si>
    <t>El valor del contrato a celebrar es hasta por la suma de NOVENTA Y CINCO MILLONES SETECIENTOS MIL PESOS MCTE ($95.700.000), incluido los impuestos a que haya lugar</t>
  </si>
  <si>
    <t>El término estrictamente indispensable para que el contratista cumpla con el objeto y obligaciones contractuales será por diez (10) meses y decinueve (19) dias, contado a partir del cumplimiento de los requisitos de perfeccionamiento y ejecución del contrato.</t>
  </si>
  <si>
    <t>Ángela Liliana Rodríguez González</t>
  </si>
  <si>
    <t>Prestar de servicios profesionales a la Dirección de Cambio Climático y Gestión del Riesgo del Ministerio de Ambiente y Desarrollo Sostenible para apoyar el desarrollo de insumos para la construcción de lineamientos de integridad ambiental y proceso de alertas con base en el seguimiento a las solicitudes de no causación del impuesto nacional al carbono y las iniciativas de mitigación de GEI en el marco de lo establecido en el Decreto 926 de 2017, el sistema MRV de mitigación de GEI y el sistema de contabilidad de resultados de mitigación de GEI</t>
  </si>
  <si>
    <t>1. Apoyar en el análisis e insumos a partir de la sistematización de las solicitudes de no causación del impuesto nacional al carbono, en el marco del Decreto 926 de 2017. 2. Proveer insumos para fortalecimiento de la aplicación del mecanismo de no causación del impuesto al carbono y las iniciativas de mitigación en cumplimiento del sistema MRV de mitigación de GEI mediante articulación interinstitucional y formulación de proyectos normativos, conforme a los lineamientos de la supervisión.  3. Brindar apoyo técnico para la construcción de lineamientos para integridad ambiental de las iniciativas de mitigación de Gases de Efecto Invernadero, conforme a los lineamientos de la supervisión. 4. Proyectar las respuestas a derechos de petición, consultas y demás requerimientos referentes al mecanismo de no causación del impuesto al carbono realizados por usuarios externos y dependencias del Ministerio de Ambiente y Desarrollo Sostenible, teniendo encuentra los términos legales y conforme a los lineamientos de la supervisión. 5. Proveer insumos técnicos para el desarrollo de reglas de contabilidad en el marco de la implementación de la NDC y el Sistema Nacional de Contabilidad de reducción de emisiones o remociones de GEI, conforme a los lineamientos de la supervisión. 6. Apoyar la articulación del impuesto al carbono y su mecanismo de no causación con el Programa Nacional de Cupos Transables de Emisiones (PNCTE), conforme a los lineamientos de la supervisión. 7. Las demás actividades solicitadas por la Dirección de Cambio Climático y Gestión del Riesgo, que aporten al cumplimiento del objeto del contrato.</t>
  </si>
  <si>
    <t>El valor del contrato a celebrar es hasta por la suma de SESENTA Y SEIS MILLONES CUATROCIENTOS CINCUENTA Y OCHO MIL TRESCIENTOS TREINTA Y TRES PESOS MCTE ($66.458.333), incluido los impuestos a que haya lugar</t>
  </si>
  <si>
    <t>El término estrictamente indispensable para que el contratista cumpla con el objeto y obligaciones contractuales será por diez (10) meses y diecinueve (19) días, contado a partir del cumplimiento de los requisitos de perfeccionamiento y ejecución del contrato.</t>
  </si>
  <si>
    <t>Prestación de servicios profesionales a la Dirección de Cambio Climático y Gestión del Riesgo del Ministerio de Ambiente y Desarrollo Sostenible para apoyar técnicamente los temas relacionados con la incorporación de la gestión del riesgo en los instrumentos de planificación y de ordenamiento ambiental del territorio y apoyar la evaluación de proyectos de gestión de riesgo y adaptación al cambio climático desde el área de conocimiento de la geología.</t>
  </si>
  <si>
    <t>1. Conformar y operativizar mesa técnica de trabajo con Minvivienda para dar cumplimiento a la meta 2.2.2 del Plan Nacional de Gestión del Riesgo, de acuerdo a los lineamientos de la Dirección de Cambio Climático y Gestión del Riesgo. 2. Fortalecer y dar soporte técnico a las Autoridades Ambientales en la incorporación de la gestión del riesgo en los instrumentos de planificación territorial , conforme a los lineamientos de la supervisión.  3. Realizar el seguimiento a las actividades y productos pactados en el marco del proyecto MIT (Corpoamazonia Minambiente) y de procesos en los que se encuentra inmersa la DCCGR entre otros, Puerto Boyacá, conforme a los lineamientos de la supervisión. 4. Realizar el acompañamiento técnico desde el área de conocimiento de geología y afines para la proyección de conceptos asociados a la gestión de riesgo de desastres para revisión del supervisor del contrato o de la Oficina Jurídica de acuerdo con la competencia, conforme a los lineamientos de la supervisión. 5. Apoyar en la revisión de proyectos remitidos por la OAP con los lineamientos de política establecidos por el Ministerio de Ambiente, verificando su relación con los temas de gestión del riesgo y adaptación al cambio climático, realizando las respectivas observaciones desde el componente técnico desde el área de conocimiento de geología y afines, con el fin de que la dependencia emita los conceptos respectivos, conforme a los lineamientos de la supervisión. 6. Revisar los estudios de riesgo de la estrategia 2050 y generar la ficha resumen del escenario movimiento en masa y demás aportes técnicos en geología necesarios para la fase 2 , conforme a los lineamientos de la supervisión. 7. Todas las demás que sean asignadas por el supervisor y que tengan relación con el objeto del presente contrato.</t>
  </si>
  <si>
    <t>El valor del contrato a celebrar es hasta por la suma OCHENTA Y CINCO MILLONES SESENTA Y SEIS MIL SEISCIENTOS SESENTA Y SIETE PESOS M/CTE ($85.066.667), incluido los impuestos a que haya lugar</t>
  </si>
  <si>
    <t>El término estrictamente indispensable para que el contratista cumpla con el objeto y obligaciones contractuales será de Diez (10) meses y diecinueve (19) días calendarios, contado a partir del cumplimiento de los requisitos de ejecución previo perfeccionamiento del contrato.</t>
  </si>
  <si>
    <t>Ana Maria Ayala Russi</t>
  </si>
  <si>
    <t>Prestación de servicios profesionales a la Dirección de cambio Climático y Gestión del Riesgo del Ministerio de Ambiente y Desarrollo Sostenible para apoyar la gestión, implementación y divulgación de las medidas y acciones de adaptación para afrontar efectos de la variabilidad y el cambio climático en función de los sistemas alimentarios y de salud humana en el marco de los compromisos nacionales e internaciones.</t>
  </si>
  <si>
    <t>1. Realizar acompañamiento técnico en la implementación de acciones de adaptación como respuesta a la variabilidad y el cambio climático en iniciativas que involucren sistemas productivos agroalimentarios favoreciendo la seguridad alimentaria en la ruta de un desarrollo rural resiliente y sostenible, conforme los lineamientos de la supervisión. 2. Brindar acompañamiento técnico en el marco de la agenda interministerial con el Ministerio de Agricultura y Desarrollo Rural en la elaboración de insumos técnicos para el seguimiento e implementación de compromisos adquiridos entre los diferentes subsectores agropecuarios en materia de adaptación al cambio climático, conforme los lineamientos de la supervisión. 3. Realizar apoyo técnico a los diferentes actores e instituciones mediante talleres, mesas de trabajo y reuniones (virtuales y/o presenciales) para la inclusión de consideraciones de adaptación a la variabilidad y el cambio climático en planes, programas y proyectos que involucren la extensión rural en el sector agropecuario en el marco de la Reforma Rural Integral, conforme los lineamientos de la supervisión. 4. Realizar acompañamiento técnico en planes, proyectos, estrategias y espacios de dialogo establecidas en el sector Salud para reducir vulnerabilidad ante enfermedades zoonóticas, enfermedades transmitidas por vectores y sensibles al clima asociadas a la variabilidad y el cambio climáticos , conforme los lineamientos de la supervisión. 5. Generar insumos técnicos en materia de adaptación al cambio climático en el marco de los compromisos adquiridos en las submesas de la Comisión Intersectorial de Seguridad Alimentaria y Nutricional (CISAN), enfocados en garantizar seguridad y soberanía alimentaria, conforme los lineamientos de la supervisión. 6. Todas las demás que le sean asignadas por el supervisor del contrato y que tengan relación con el objeto contractual</t>
  </si>
  <si>
    <t>El valor del contrato a celebrar es hasta por la suma OCHENTA Y UN MILLONES OCHOCIENTOS SETENTA Y SEIS MIL SEISCIENTOS SESENTA Y SIETE PESOS M/CTE ($81.876.667), incluido los impuestos a que haya lugar</t>
  </si>
  <si>
    <t>El término estrictamente indispensable para que el contratista cumpla con el objeto y obligaciones contractuales será de diez (10) meses y diecinueve (19) dias calendarios, contado a partir del cumplimiento de los requisitos de ejecución previo perfeccionamiento del contrato</t>
  </si>
  <si>
    <t>Daniela Guzmán Rojas</t>
  </si>
  <si>
    <t xml:space="preserve">Direccion de asunto marinos. Costeros y recursos acuaticos </t>
  </si>
  <si>
    <t>Prestación de servicios profesionales a la Dirección de Asuntos Marinos, Costeros y Recursos Acuáticos del Ministerio de Ambiente y Desarrollo Sostenible, para apoyar aspectos jurídicos de manera general, con relación a los contratos y convenios, los cuales estén a cargo de la Dirección, igualmente brindando el soporte requerido y/o el acompañamiento en actividades de gestión administrativa, incluidos los trámites ante los entes de control internos y/o externos.</t>
  </si>
  <si>
    <t>1. Desarrollar las tareas propias de los trámites pre-contractuales, contractuales y poscontractuales de los procesos de contratación a cargo de la DAMCRA. 2. Proyectar las actas de liquidación de los contratos y convenios, cuya supervisión es ejercida por la DAMCRA. 3. Realizar el seguimiento jurídico a todas las actividades contractuales, derivadas de la ejecución de los proyectos a cargo del área técnica, para lo cual deberá revisar el estado de los distintos procesos de selección y contratos en ejecución, hasta la liquidación de los mismos. 4. Brindar el soporte requerido y/o el acompañamiento en actividades de gestión administrativa, control interno y ante los entes de control externos de acuerdo con la normativa, competencia del área y procedimientos vigentes. 5. Proyectar respuestas a los requerimientos que realicen los órganos de control a la DAMCRA. 6. Apoyar desde el componente jurídico administrativo los asuntos que le sean designados por la supervisión de manera general. 7. Participar en foros, reuniones, conferencias y convenciones internacionales relacionadas, a solicitud de la dirección. 8. Mantener actualizada la información del drive (expediente contractual digital) de la DAMCRA de los tramites asignados. 9. Las demás actividades relacionadas con el desarrollo del objeto del presente contrato.</t>
  </si>
  <si>
    <t>El valor del contrato a celebrar es hasta por la suma de SETENTA Y TRES MILLONES QUINIENTOS MIL PESOS M/CTE ($73.500.000), incluido los impuestos a que haya lugar.</t>
  </si>
  <si>
    <t>Directora de Asuntos Marinos, Costero y Recursos Acuáticos.</t>
  </si>
  <si>
    <t>Direccion de Asuntos Marinos, Costero y Recursos Acuáticos.</t>
  </si>
  <si>
    <t>El término estrictamente indispensable para que el contratista cumpla con el objeto y obligaciones contractuales será diez (10) meses y quince (15) días contados a partir del cumplimiento de los requisitos de ejecución previo perfeccionamiento del contrato, sin superar el 20 de diciembre de 2023.</t>
  </si>
  <si>
    <t>Prestación de servicios profesionales a la Subdirección de Educación y Participación para apoyar jurídicamente los procesos que adelante la dependencia asociados a temas de Educación y Participación, así como brindar acompañamiento jurídico al subdirector en las representaciones ante los Consejos Directivos asignados y en la gestión y apoyo en la supervisión de los procesos contractuales propios de la dependencia.</t>
  </si>
  <si>
    <t>1. Brindar apoyo jurídico en los procesos que adelante la dependencia asociados a temas de Educación y Participación en los diferentes procesos internos del Ministerio y en los que requieran ser articulados con las demás entidades que hacen parte del SINA. 2. Apoyar a la Subdirección de Educación y Participación desde el componente jurídico en la elaboración y revisión de conceptos, oficios, memorandos y demás documentos que deban ser suscritos o aprobados por la Subdirectora. 3. Apoyar y revisar e impulso de la agenda regulatoria de la Subdirección de Educación y Participación planteada para la vigencia 2023. 4. Brindar acompañamiento jurídico a la Subdirección de Educación y Participación en los Consejos Directivos de las Corporaciones Autónomas Regionales y en demás Consejos Directivos en los que ha sido delegada la Subdirección, en temas asociados con la revisión de actas de reunión, actos administrativos que requieran el visto bueno de la Subdirectora. 5. Brindar apoyo y acompañamiento jurídico en las etapas de ejecución precontractual, contractual y pos contractual de los contratos y/o convenios a cargo de la Subdirección de Educación y Participación. 6. Apoyar la supervisión, en su componente jurídico, en la ejecución de las obligaciones contractuales que se deriven de los contratos y convenios a cargo de la Subdirección de Educación y Participación. 7. Atender y brindar insumos para dar respuesta a las peticiones y demás requerimientos relacionados con los procesos del grupo de participación y aquellos que guarden relación con el objeto del contrato 8. Las demás obligaciones que le asigne el supervisor y tengan relación con el objeto del contrato</t>
  </si>
  <si>
    <t>El valor del contrato a celebrar es hasta por la suma de OCHENTA Y SIETE MILLONES NOVECIENTOS CINCUENTA Y DOS MIL SEISCIENTOS SESENTA Y SIETE PESOS M/CTE ($87.952.667), incluido los impuestos a que haya lugar.</t>
  </si>
  <si>
    <t>El término estrictamente indispensable para que el contratista cumpla con el objeto y obligaciones contractuales será de DIEZ (10) MESES y VEINTINUEVE (29) DÍAS CALENDARIO</t>
  </si>
  <si>
    <t>Priscila Margarita Zuñiga</t>
  </si>
  <si>
    <t>CIENCIAS POLITICAS</t>
  </si>
  <si>
    <t>Prestación de servicios profesionales al Despacho de la Viceministra de Políticas y Normalización Ambiental del Ministerio de Ambiente y Desarrollo Sostenible, para desarrollar la articulación de esfuerzos y acciones en la lucha contra la deforestación y otros crímenes ambientales asociados, la planeación y ejecución interinstitucional de estrategias e intervenciones de control a la deforestación.</t>
  </si>
  <si>
    <t>1. Desarrollar el accionar institucional del Ministerio de Ambiente y Desarrollo Sostenible en el marco del programa CONALDEF. 2. Articular la planeación y ejecución de estrategias e intervenciones para luchar contra la deforestación 3. Participar en los grupos interinstitucionales a que haya lugar en el marco de la implementación del programa CONALDEF. 4. Generar y actualizar los informes e indicadores en relación con el avance del programa CONALDEF. 5. Apoyar la definición e implementación de la política nacional de lucha contra la deforestación 6. Responder las peticiones y solicitudes allegadas a la Entidad, requerimientos de entes de control, entre otros, en el marco de la lucha contra la deforestación.</t>
  </si>
  <si>
    <t>8 SUPERVISIÓN</t>
  </si>
  <si>
    <t>El término estrictamente indispensable para que el contratista cumpla con el objeto y obligaciones contractuales será de DIEZ (10) MESES Y QUINCE (15) DÍAS, previo cumplimiento de los requisitos de perfeccionamiento y ejecución, sin exceder a la fecha antes señalada.</t>
  </si>
  <si>
    <t>1.Elaborar estrategias, mecanismos, herramientas e insumos socio ambientales que propicien la participación de las comunidades, actores sociales, institucionales y demás actores involucrados en el marco de la gestión integral de páramos. 2. Elaborar insumos técnicos e informes de cumplimiento a los tribunales, juzgados y entes de control que fortalezcan la información relacionada con la gestión integral de este ecosistema y den cuenta de los avances de los procesos participativos de delimitación de los páramos con énfasis en el páramo Jurisdicciones - Santurbán - Berlín. 3. Participar en las diferentes reuniones, talleres, sesiones preparatorias, espacios de participación, de trabajo y diálogo orientados a fomentar la participación de los actores involucrados en los procesos de gestión integral de los páramos y en el cumplimiento de los procesos participativos de delimitación de los páramos de acuerdo a la normativa vigente. 4. Aportar desde el componente técnico social en el desarrollo de lineamientos pedagógicos orientados a generar escenarios propicios de participación en el marco de la gestión integral de páramos y las hojas de ruta para el cumplimiento de los procesos participativos de delimitación de los páramos de acuerdo a la normativa vigente. 5. Llevar a cabo visitas de campo relacionadas con el objeto contractual salvaguardando la información que obtenga en desarrollo de los mismos y allegando los soportes de asistencia, ayudas de memoria y evidencias del seguimiento a los compromisos establecidos, en caso de aplicar o requerirse. 6. Proyectar y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7. Atender las obligaciones relacionadas con el objeto contractual y aquellas asignadas por el supervisor del contrato</t>
  </si>
  <si>
    <t>9 SUPERVISIÓN</t>
  </si>
  <si>
    <t>El término estrictamente indispensable para que el contratista cumpla con el objeto y obligaciones contractuales será de DIEZ (10) MESES y QUINCE (15) DÍAS calendario, previo cumplimiento de los requisitos de perfeccionamiento y ejecución.</t>
  </si>
  <si>
    <t>sandra yaneth moreno cruz</t>
  </si>
  <si>
    <t>Prestar los servicios profesionales a la Oficina de Tecnologías de la Información y las Comunicaciones para realizar las actividades relacionadas con el desarrollo, actualización o adecuaciones de los sistemas de información que le sean asignados, así como desarrollar actividades encaminadas a fortalecer la arquitectura de software de los sistemas de información de la entidad.</t>
  </si>
  <si>
    <t>1. Participar en los procesos de análisis y diseño de requerimientos funcionales de acuerdo de los estándares definidos en la entidad y le sean asignados. 2. Desarrollar componentes web y realizar actualizaciones a desarrollos existentes que le sean asignados cumpliendo al procedimiento de gestión de proyectos de sistema de información vigente en la entidad.  3. Apoyar en la construcción y revisión de la infraestructura y arquitectura tecnológica de los sistemas de información geográficos o que hagan uso de información geográfica. 4. Apoyar en la ejecución de pruebas funcionales y no funcionales de los componentes web que le sean asignados. 5. Realizar las tareas correspondientes en los procesos de migración y despliegue de sistemas de información según indicaciones del supervisor del contrato. 6. Elaborar la documentación técnica referente a los trabajos realizados de acuerdo a los procedimientos y estándares establecidos en la Oficina de Tecnologías de la Información y las Comunicaciones. 7. Participar en las reuniones y demás espacios que adelante el Ministerio con actores internos y externos, referente a temas de gestión de información espacial. 8. Las demás que le sean asignadas por el supervisor del contrato, inherentes al objeto del mismo.</t>
  </si>
  <si>
    <t>El valor del contrato a celebrar es hasta por la suma de NOVENTA Y CUATRO MILLONES DOSCIENTOS MIL PESOS M/CTE ($ 94.200.000), incluido los impuestos a que haya lugar</t>
  </si>
  <si>
    <t>El término estrictamente indispensable para que el contratista cumpla con el objeto y obligaciones contractuales será de Diez (10) meses y Catorce (14) días calendario, contando a partir de la aprobación de la garantía de cumplimiento, sin exceder el 31 de diciembre de 2023</t>
  </si>
  <si>
    <t>GUSTAVO ADOLFO NIETO ZUÑIGA</t>
  </si>
  <si>
    <t>Prestar los servicios profesionales para apoyar el desarrollo de la Política de Gobierno Digital en la Oficina de Tecnologías de la Información de la SCRD en el marco de arquitectura de TI del estado colombiano</t>
  </si>
  <si>
    <t>1. Apoyar la actualización del Plan Estratégico de la Oficina de Tecnología de la Información y la Comunicación del Ministerio de Ambiente y Desarrollo sostenible. 2. Apoyar la planificación, implementación, evaluación y mejoramiento continuo en el cumplimiento por parte de la OTIC del habilitador Arquitectura TI de la Política de Gobierno Digital, en sus diferentes dominios: Estrategia de TI, Gobierno de TI, Información, Sistemas de Información Servicios Tecnológicos, Uso y Apropiación de TI. 3. Realizar seguimiento trimestral sobre el estado de ejecución y cumplimiento del PETI de la Oficina de Tecnología de la Información y la Comunicación. 4. Apoyar en el seguimiento y cumplimiento de las actividades relacionadas con cumplimiento de la política de gobierno digital. 5. Apoyar al área pertinente en el reporte del auto diagnóstico del grado de implementación del marco de referencia de arquitectura de TI del estado colombiano en la Oficina de Tecnología de la Información y la Comunicación. 6. Asistir a reuniones, comités, eventos, encuentros, o actividades programadas que defina la Oficina de Tecnología de la Información y la Comunicación, relacionadas con el objeto y las obligaciones del presente contrato. 7. Las demás que le sean asignadas por el supervisor del contrato, inherentes al objeto del mismo</t>
  </si>
  <si>
    <t>El valor del contrato a celebrar es hasta por la suma de OCHENTA Y TRES MILLONES SETECIENTOS TREINTA Y TRES MIL TRESCIENTOS TREINTA Y TRES PESOS M/CTE ($$ 83.733.333.oo), incluido los impuestos a que haya lugar</t>
  </si>
  <si>
    <t>El término estrictamente indispensable para que el contratista cumpla con el objeto y obligaciones contractuales será de Diez (10) meses y catorce (14) días calendario, contando a partir de la aprobación de la garantía de cumplimiento, sin exceder el 31 de diciembre de 2023.</t>
  </si>
  <si>
    <t>Cristian Camilo Sastoque Betancourt</t>
  </si>
  <si>
    <t>1. Apoyar a los administradores de tercer nivel de la plataforma tecnológica de la entidad, en el cumplimiento de los acuerdos a los Acuerdos de nivel de servicio (ANS), definidos para los servicios de TI. 2. Apoyar a los profesionales de la OTIC, en lo relacionado con la gestión de usuarios, configuración de perfiles y la modificación de datos, según los requerimientos de actualización, distribución, escalamiento de las solicitudes de soporte de la infraestructura tecnológica de la entidad. 3. Apoyar el seguimiento, control y mantenimiento de los dispositivos de telecomunicaciones a través de la herramienta de gestión. 4. Apoyar la documentación de los casos e incidentes atendidos a diario, semanal y mensual. De acuerdo con la solución que se presentan con la infraestructura de TI y relacionados con los ANS definidos por la Entidad. 5. Apoyar la respuesta a la gestión, trámite y solución a las solicitudes de segundo nivel realizadas a través de la herramienta de gestión de TI. 6. Apoyar el seguimiento, mantenimiento, configuración, administración y control de los servidores de aplicaciones y herramientas requeridas para buen funcionamiento de la infraestructura tecnológica de la entidad. 7. Apoyar en los procesos que se necesite levantamiento de requerimientos funcionales o técnicos, acorde con las guías, formatos, directrices o lineamientos de buenas prácticas que determine la Oficina Tecnologías de la Información y Comunicación del Ministerio. 8. Apoyar la ejecución de las pruebas técnicas para la mejora de la infraestructura tecnológica y reportar hallazgos e incidencias, así mismo generar aportes en el proceso de consolidación del Banco de conocimiento de las solicitudes de soporte de TI.  9. Apoyar la gestión de mantenimientos, soportes técnicos, garantías y reporte de fallas a los proveedores de los equipos que hacen parte de la infraestructura y de telecomunicaciones de la entidad. 10. Gestionar incidentes o requerimientos reportados en el centro de servicios de TI, de conformidad con los (ANS o SLA) pactados con el cliente, los procedimientos y protocolos establecidos por la entidad documentando las acciones realizadas. 11. Participar en reuniones, mesas de trabajo, acciones o actividades a las que se les cite, aportando al cumplimiento de la misión de la dependencia. 12. Las demás actividades que le asigne el supervisor del contrato y que tengan relación con el objeto contractual.</t>
  </si>
  <si>
    <t>El valor del contrato a celebrar es hasta por la suma de TREINTA Y CUATRO MILLONES OCHOCIENTOS CINCUENTA Y NUEVE MIL OCHOCIENTOS TREINTA Y CINCO PESOS M/CTE ($ 34.859.835.oo).</t>
  </si>
  <si>
    <t>12 SUPERVISIÓN</t>
  </si>
  <si>
    <t>El término estrictamente indispensable para que el contratista cumpla con el objeto y obligaciones contractuales será de diez (10) meses y veintisiete (27) días calendario, contando a partir de la aprobación de la garantía de cumplimiento, sin exceder el 31 de diciembre de 2023</t>
  </si>
  <si>
    <t>Helvis Giovanni Murcia Chirva</t>
  </si>
  <si>
    <t>Prestar servicios de apoyo a la gestión en la Oficina de Tecnologías de la Información y la comunicación para la gestión, operación y soporte de la plataforma de los servidores de dominio, backups, administración del correo electrónico y sus herramientas colaborativas.</t>
  </si>
  <si>
    <t>1. Adelantar las acciones preventivas y correctivas en coordinación con los proveedores de los diferentes servicios de la entidad, para optimizar la disponibilidad de la plataforma de comunicaciones y los ANS establecidos. 2. Brindar apoyo técnico en la gestión, operación y soporte de la plataforma de los servidores de dominio. 3. Brindar apoyo técnico en la gestión, operación y soporte de la plataforma de backups, en cuanto a la generación del catálogo de backups y demás actividades que permitan respaldar la información crítica de la Entidad. 4. Brindar apoyo técnico en la gestión, operación y soporte de plataforma de correo electrónico y sus herramientas colaborativas. 5. Apoyar el seguimiento a las labores de mantenimiento preventivo y/o correctivo, sobre la infraestructura de red LAN y WLAN de la Entidad. 6. Participar en reuniones, mesas de trabajo, acciones o actividades a las que se les cite, aportando al cumplimiento de la misión de la dependencia. 7. Apoyar la construcción e implementación de lineamientos y políticas de TI de la entidad, en el marco de las directrices que imparte el Ministerio de Tecnologías de la Información y la comunicación – MINTIC. 8. Cargar el registro documental de las actividades y procesos desarrollados en cumplimiento del contrato, en la herramienta de gestión definida por la Oficina de Tecnologías de la Información. 9. Controlar las cuentas de correo electrónico de acuerdo con el procedimiento establecido por la Oficina de Tecnologías de la Información y la Comunicación. 10. Manejar la plataforma SharePoint Online y realizar copias de seguridad y restauraciones de buzones.  11. Gestionar incidentes o requerimientos reportados en el centro de servicios de TI, de conformidad con los ANS pactados con el cliente, los procedimientos y protocolos establecidos por la entidad documentando las acciones realizadas. 12. Cumplir las demás actividades relacionadas con el objeto del contrato que sean acordadas con el supervisor</t>
  </si>
  <si>
    <t>El valor del contrato a celebrar es hasta por la suma de CUARENTA Y CUATRO MILLONES CIENTO CUARENTA Y CINCO MIL CIEN PESOS M/CTE ($ 44.145.000.oo).</t>
  </si>
  <si>
    <t>13 SUPERVISIÓN</t>
  </si>
  <si>
    <t>El término estrictamente indispensable para que el contratista cumpla con el objeto y obligaciones contractuales será de diez (10) meses y veintisiete (27) días calendario,  contando a partir de la aprobación de la garantía de cumplimiento, sin exceder el 31 de diciembre de 2023.</t>
  </si>
  <si>
    <t>Prestar los servicios profesionales a la Oficina de Tecnologías de la Información y la Comunicación para la administración, soporte y monitoreo de las plataformas de comunicaciones unificadas, así como, la red del Ministerio de Ambiente y Desarrollo Sostenible</t>
  </si>
  <si>
    <t>1. Brindar apoyo técnico en la gestión, operación y soporte de plataforma de correo electrónico y sus herramientas colaborativas. 2. Brindar apoyo técnico en la gestión, operación, soporte y monitoreo de la plataforma de comunicaciones unificadas de la Entidad. 3. Brindar apoyo técnico en la gestión, operación, soporte y monitoreo de la red de la Entidad. 4. Gestionar incidentes o requerimientos reportados en el centro de servicios de TI, de conformidad con los (ANS o SLA) pactados con el cliente, los procedimientos y protocolos establecidos por la entidad documentando las acciones realizadas. 5. Brindar apoyo técnico en las actividades de actualización de las plataformas on-premise con que cuenta el Ministerio de Ambiente y Desarrollo Sostenible y realizar la actualización software, parcheo y demás actividades concernientes a estas plataformas. 6. Acompañar al personal técnico que adelante trabajos y actividades en el Centro de Computo del Ministerio durante el desarrollo de su labor, bajo previa comunicación y de acuerdo con los cronogramas establecidos y/o concertados. 7. Brindar apoyo técnico en la integración de directorio activo con las diferentes plataformas tecnológicas que se requieran. 8. Brindar apoyo técnico en la generación de reportes técnicos de uso y/o funcionamiento de VPNs, NAC y navegación de usuarios. 9. Mantener actualizado el inventario de los dispositivos de red, direccionamiento IP, VLANs y puertos de red. 10. Participar en reuniones, mesas de trabajo, acciones o actividades a las que se les cite, aportando al cumplimiento de la misión de la dependencia.</t>
  </si>
  <si>
    <t>El valor del contrato a celebrar es hasta por la suma de CUARENTA Y TRES MILLONES CUATROCIENTOS DIEZ MIL CIEN PESOS M/CTE ($ 43.410.100.oo).</t>
  </si>
  <si>
    <t>14 SUPERVISIÓN</t>
  </si>
  <si>
    <t>El término estrictamente indispensable para que el contratista cumpla con el objeto y obligaciones contractuales será de diez (10) meses y dieciséis (16) días calendario, contando a partir de la aprobación de la garantía de cumplimiento, sin exceder el 31 de diciembre de 2023.</t>
  </si>
  <si>
    <t>1. Realizar seguimiento en la administración del ARCA de la OTIC, llevando el control de la gestión de la documentación y atención de respuesta de los requerimientos asignados. 2. Acompañar los procesos administrativos, financieros y presupuestales que permitan el cumplimiento del plan de acción a cargo de la oficina TIC. 3. Atender oportunamente los requerimientos que le sean solicitados y que surjan en desarrollo de las necesidades del equipo de la oficina TIC. 4. Elaborar los informes administrativos y financieros que se requieran por parte de entes externos y/o dependencias del Ministerio de Ambiente y Desarrollo Sostenible, 5. Prestar acompañamiento administrativo y logístico que requiera el personal de planta y contratistas de la OTIC, para el cumplimiento de las funciones a cargo de la dependencia. 6. Solicitar requerimientos mediante el aplicativo GEMA, para la creación de usuarios, solicitud de elementos, mantenimientos locativos, transporte, inventarios según necesidad de la oficina. 7. Atender las reuniones que le sean solicitadas por el supervisor y llevar las actas correspondientes</t>
  </si>
  <si>
    <t>El valor del contrato a celebrar es hasta por la suma de TREINTA Y CINCO MILLONES OCHOCIENTOS DIECINUEVE MIL DOSCIENTOS OCHENTA PESOS M/CTE ($ 35.819.280).</t>
  </si>
  <si>
    <t>15 SUPERVISIÓN</t>
  </si>
  <si>
    <t>El término estrictamente indispensable para que el contratista cumpla con el objeto y obligaciones contractuales será de siete (7) meses, contando a partir de la aprobación de la garantía de cumplimiento, sin exceder el 31 de diciembre de 2023.</t>
  </si>
  <si>
    <t>Prestar los servicios profesionales en las actividades relacionadas con la implementación y fortalecimiento del Modelo de Seguridad y Privacidad de la Información - MSPI, para el Ministerio de Ambiente y Desarrollo Sostenible</t>
  </si>
  <si>
    <t>1. Apoyar la formulación, revisión y/o actualización del Plan de Seguridad de la Información, Manual de riesgos de seguridad, Plan de Sensibilización en Seguridad de la Información, Declaración de Aplicabilidad - SOA, Contacto con Autoridades y Grupos de Interés; en el marco de planificar, organizar, coordinar, gestionar y controlar la estrategia de uso y apropiación de TI y la implementación del Modelo de Seguridad y Privacidad de la Información del ministerio.  2. Brindar acompañamiento a la Jefe de la Oficina de Tecnología de la información y la comunicación en la definición de las estrategias, políticas, planes, objetivos y metas del SGSI para la gestión de tecnologías y sistemas de la información que faciliten el cumplimiento de la misión de la entidad. 3. Dar recomendaciones referentes a riesgos y seguridad de la información de la entidad, para la toma de decisiones por parte de la Mesa de Trabajo de Seguridad y Privacidad de la Información o quien haga sus veces. 4. Realizar las actividades de seguimiento y gestión para el despliegue y sostenibilidad del Sistema de Gestión de Seguridad de la Información y Modelo de Seguridad y Privacidad de la Información en el ministerio. 5. Presentar para aprobación a la Jefe de la Oficina de Tecnología de la información y la comunicación la propuesta de las herramientas, metodologías y lineamientos requeridos para la implementación del Modelo de Seguridad y Privacidad de la Información del ministerio. 6. Citar y mantener una comunicación clara, oportuna, completa y permanente con los integrantes de la Mesa de Trabajo de Seguridad y Privacidad de la Información; para abordar y priorizar los temas a tratar 7. Apoyar al Comité Institucional de Gestión y Desempeño, en la planeación estratégica de la seguridad de la información. 8. Apoyar a las áreas funcionales de la implementación del SGSI la definición e implementen actividades de sensibilización y concienciación frente a la seguridad de la información a la Alta Dirección y demás partes interesadas. 9. Realizar seguimiento a los objetivos planteados frente al Sistema de Gestión de Seguridad de la Información y Modelo de Seguridad y Privacidad de la Información, para detectar desviaciones y recomendar las acciones correctivas necesarias. 10. Verificar el cumplimiento de la implementación de los objetivos y tareas asignadas en el plan de Trabajo de Seguridad y Privacidad de la Información. 11. Presentar propuesta de sensibilización frente a la seguridad de la información a la Alta Dirección y demás partes interesadas. 12. Apoyar la formulación del plan de respuesta de incidentes de la entidad, ante incidentes de seguridad. 13. Identificar, registrar y actualizar en conjunto con los líderes de proceso y/o jefes de dependencia los activos de información de la entidad. 14. Realizar la clasificación y valorización de los activos de información y revisarla como mínimo semestralmente para garantizar que corresponde a los requisitos legales, normativos, contractuales y de la entidad. 15. Revisar y gestionar para que los controles de seguridad sean implementados de acuerdo al nivel de clasificación de la información de su proceso. 16. Verificar que los controles del SGSI mantengan la correcta operación y funcionamiento de la infraestructura, sistemas de información y servicios tecnológicos. 17. Presentar propuesta de las estrategias de apropiación de los servicios tecnológicos a los usuarios internos</t>
  </si>
  <si>
    <t>El valor del contrato a celebrar es hasta por la suma de CIENTO UN MILLONES SEISCENTOS CINCUENTA MIL PESOS M/CTE ($ 101.650.000.oo).</t>
  </si>
  <si>
    <t>16 SUPERVISIÓN</t>
  </si>
  <si>
    <t>El término estrictamente indispensable para que el contratista cumpla con el objeto y obligaciones contractuales será de diez (10) meses y veintiún (21) días calendario, contando a partir de la aprobación de la garantía de cumplimiento, sin exceder el 31 de diciembre de 2023.</t>
  </si>
  <si>
    <t>MANUEL CASTRO BALLESTEROS</t>
  </si>
  <si>
    <t>Prestar los servicios profesionales para apoyar la organización y seguimiento a la mesa de servicios del Ministerio</t>
  </si>
  <si>
    <t>1. Establecer en conjunto con la Jefe de la OTIC los estándares para la prestación del servicio de soporte técnico de los sistemas de información y plataformas de la OTIC. 2. Participar en la identificación, definición, resolución de nuevos requerimientos, incidentes y escalonamiento del soporte técnico de los sistemas de información y plataformas de la OTIC. 3. Analizar los indicadores de gestión y definir estrategias de actualización en los equipos de usuario final para optimizar la operación de los mismos y contribuir a la satisfacción en los usuarios. 4. Generar indicadores de gestión, reportes e informes que reflejen la atención a incidencias y requerimientos. 5. Realizar seguimiento a las actividades de soporte técnico de los sistemas de información y plataformas del Ministerio. 6. Orientar al usuario y al personal contratista de apoyo sobre el uso de las herramientas tecnológicas con que cuenta la Entidad. 7. Solucionar las incidencias y requerimientos y realizar las labores de mantenimiento que le sean asignadas. 8. Definir y hacer seguimiento al plan de trabajo para el mantenimiento preventivo y correctivo de equipos de cómputo y periféricos. 9. Apoyar técnicamente a la OTIC en la definición, revisión y seguimiento de los contratos de TI y servicios relacionados con los servicios de mesa de ayuda. 10. Administrar la herramienta definida por la OTIC para el control del inventario de equipos de cómputo y periféricos. 11. Participar en reuniones, mesas de trabajo, acciones o actividades a las que se les cite, aportando al cumplimiento de la misión de la dependencia. 12. Gestionar incidentes o requerimientos reportados en el centro de servicios de TI, de conformidad con los ANS pactados con el cliente, los procedimientos y protocolos establecidos por la entidad documentando las acciones realizadas</t>
  </si>
  <si>
    <t>El valor del contrato a celebrar es hasta por la suma de SETENTA Y SEIS MILLONES TRESCIENTOS MIL PESOS M/CTE ($ 76.300.000.oo)</t>
  </si>
  <si>
    <t>17 SUPERVISIÓN</t>
  </si>
  <si>
    <t>Prestación de servicios profesionales a la Dirección de Asuntos Marinos, Costeros y Recursos Acuáticos del Ministerio de Ambiente y Desarrollo Sostenible, para apoyar el desarrollo y seguimiento de medidas de conservación y uso sostenible de las especies claves presentes en los ecosistemas marino costeros e insulares con enfoque inclusivo, teniendo en cuenta los compromisos en el contexto nacional e internacional y los requerimientos judiciales y vigentes de entes de control.</t>
  </si>
  <si>
    <t>1. Apoyar el desarrollo y seguimiento de las medidas para la conservación y manejo de especies migratorias, además de las actividades que propendan por el cumplimiento de los compromisos adquiridos en instancias internacionales. 2. Apoyar la implementación de las acciones que contribuyan a la construcción del sistema de información, registro y monitoreo que permita controlar, prevenir y evitar el tráfico ilegal de fauna y flora silvestre en el territorio nacional. 3. Apoyar los espacios, talleres y actividades pertinentes que se realicen para el seguimiento y cumplimiento de sentencias en donde participan comunidades de base y pescadores. 4. Apoyo en la revisión de documentos, preparación de conceptos, ayudas de memoria, respuestas a consultas y solicitudes en general de información, etc. relacionados con las gestiones y obligaciones nacionales e internacionales en materia del objeto. 5. Apoyar los espacios, talleres y actividades pertinentes que realiza MINAMBIENTE relacionados con el objeto del contrato. 6. Mantener actualizada la información del drive (Carpeta digital) de la DAMCRA de los tramites asignados. 7. Las demás actividades relacionadas con el desarrollo del objeto del presente contrato.</t>
  </si>
  <si>
    <t>El valor del contrato a celebrar es hasta por la suma de OCHENTA Y NUEVE MILLONES DOSCIENTOS CINCUENTA MIL PESOS M/CTE ($89.250.000), incluido los impuestos a que haya lugar.</t>
  </si>
  <si>
    <t>18 SUPERVISIÓN</t>
  </si>
  <si>
    <t>El término estrictamente indispensable para que el contratista cumpla con el objeto y obligaciones contractuales será diez (10) meses y quince (15) días contados a partir del cumplimiento de los requisitos de ejecución previo perfeccionamiento del contrato, sin superar el 31 de diciembre de 2023.</t>
  </si>
  <si>
    <t>Sebastian Gil Herrera</t>
  </si>
  <si>
    <t xml:space="preserve">ADMINISTRACION DE NEGOCIOS </t>
  </si>
  <si>
    <t>Prestar los servicios profesionales a la Oficina de Tecnologías de la Información y la Comunicación del Ministerio de Ambiente y Desarrollo Sostenible, para la generación, seguimiento y control de documentos de carácter administrativos y dentro de los procesos contractuales que adelanta la oficina</t>
  </si>
  <si>
    <t>1. Apoyar las etapas precontractuales de los procesos de contratación de bienes servicios que adelanta la OTIC para satisfacer los requerimientos del Ministerio de Ambiente y Desarrollo Sostenible. 2. Realizar la revisión documental, financiera y técnica requerida para llevar a cabo las liquidaciones de los contratos a cargo de la OTIC 3. Llevar el control de los compromisos presupuestales y del cumplimiento de los requisitos de ejecución, derivados de los procesos de contratación que se realicen por parte de la OTIC 4. Llevar un control de ejecución financiera de los contratos a cargo de la OTIC y presentar informes financieros, control presupuestal y generación de insumos que en la materia se requieran. 5. Atender los requerimientos de informes que se deriven de la contratación y recursos económicos asignados a la OTIC conforme la asignación que realice la supervisora 6. Brindar acompañamiento a la jefatura de la OTIC en el seguimiento de reuniones, compromisos propios y con relación a las dependencias del Ministerio, con el fin de cumplir con oportunidad y calidad los mismos. 7. Hacer seguimiento mensual al cumplimiento del Plan de Acción de la OTIC generando las alertas respectivas a los responsables del mismo</t>
  </si>
  <si>
    <t>El valor del contrato a celebrar es hasta por la suma de SETENTA MILLONES CUATROCIENTOS DIECISEIS MIL SEISCIENTOS SESENTA Y SIETE PESOS M/CTE ($70.416.667.oo).</t>
  </si>
  <si>
    <t>19 SUPERVISIÓN</t>
  </si>
  <si>
    <t>El término estrictamente indispensable para que el contratista cumpla con el objeto y obligaciones contractuales será de diez (10) meses y veinticinco (25) días calendario,  contando a partir de la aprobación de la garantía de cumplimiento, sin exceder el 31 de diciembre de 2023</t>
  </si>
  <si>
    <t>EMMANUEL ESCOBAR ARROYO</t>
  </si>
  <si>
    <t>Prestación de servicios profesionales a la Dirección de Asuntos Marinos, Costeros y Recursos Acuáticos del Ministerio de Ambiente y Desarrollo Sostenible apoyo en el seguimiento al plan de acción, apoyo financiero, contable, contrataciones, presupuesto, viáticos, comisiones de la dirección.</t>
  </si>
  <si>
    <t>1. Realizar consolidación de reportes del presupuesto y Plan de Adquisiciones de la Dirección de Asuntos Marinos, Costeros y Recursos Acuáticos. 2. Realizar el seguimiento al proyecto de inversión BPIN de la de la Dirección de Asuntos Marinos, Costeros y Recursos Acuáticos y su respectivo reporte en la plataforma respectiva. 3. Realizar el seguimiento y reporte al Sistema Unificado de Inversión y Finanzas Públicas, Plan de Adquisiciones Anuales, Sistema Integrado de Calidad, entre otros. 4. Realizar las solicitudes a los trámites presupuestales a que haya lugar con relación a los Certificados de disponibilidad presupuestal – CDP y Registro presupuestal – RP, y la actualización mensual del plan de caja de acuerdo con el procedimiento establecido por el Ministerio. 5. Apoyar el seguimiento financiero, generación y revisión de facturas, cuentas de cobro y liquidación de convenios y proyectos a cargo de la Dirección de Asuntos Marinos, Costeros y Recursos Acuáticos. 6. Servir como enlace entre la Subdirección Administrativa y Financiera del Minambiente y la Dirección de Asuntos Marinos, Costeros y Recursos Acuáticos. 7. Mantener actualizada la información del drive (Carpeta digital) de la DAMCRA de los tramites asignados. 8. Las demás actividades relacionadas con el desarrollo del objeto del presente contrato.</t>
  </si>
  <si>
    <t>El valor del contrato a celebrar es hasta por la suma de SESENTA Y CINCO MILLONES SEISCIENTOS VEINTICINCO MIL PESOS M/CTE ($65.625.000), incluido los impuestos a que haya lugar.</t>
  </si>
  <si>
    <t>20 SUPERVISIÓN</t>
  </si>
  <si>
    <t>El término estrictamente indispensable para que el contratista cumpla con el objeto y obligaciones contractuales será de diez (10) meses y quince (15) días contados a partir del cumplimiento de los requisitos de ejecución previo perfeccionamiento del contrato, sin superar el 31 de diciembre de 2023</t>
  </si>
  <si>
    <t>Apoyar a la Dirección de Ordenamiento Ambiental Territorial y SINA desde el componente jurídico, en las actividades de asistencia técnica relacionadas con los procesos de planificación y ordenamiento ambiental territorial, así como en la expedición e implementación de lineamientos ambientales dirigidos a las entidades territoriales y autoridades ambientales derivados del programa de ordenamiento del territorio alrededor del agua establecidos en el Plan Nacional de Desarrollo.</t>
  </si>
  <si>
    <t>El valor del contrato a celebrar es hasta por la suma de VEINTI UN MILLONES CIENTO CATORCE MIL OCHENTA Y CUATRO PESOS M/CTE ($21,114.084), incluido los impuestos a que haya lugar.</t>
  </si>
  <si>
    <t>21 SUPERVISIÓN</t>
  </si>
  <si>
    <t>El término estrictamente indispensable para que el contratista cumpla con el objeto y obligaciones contractuales será Cuatro (4) meses, contados a partir del cumplimiento de los requisitos de ejecución previo perfeccionamiento del contrato, sin exceder la fecha señalada</t>
  </si>
  <si>
    <t>Henry Andres Devia Santos</t>
  </si>
  <si>
    <t>“Prestar servicio de apoyo a la gestión al Grupo de Servicios Administrativos de la Subdirección Administrativa y Financiera del Ministerio de Ambiente y Desarrollo Sostenible para la implementación de instrumentos archivísticos requeridos para la ejecución del Programa de Gestión Documental –PGD de la entidad y trámites administrativos.”</t>
  </si>
  <si>
    <t>1. Apoyar las actividades requeridas para la ejecución del Programa de Gestión Documental del Ministerio de Ambiente y Desarrollo Sostenible, conforme al Manual de Gestión Documental y procedimientos que existen en el Ministerio para la organización de los archivos de gestión previsto para la vigencia 2020- 2024, de acuerdo con las funciones asignadas al Grupo de Servicios Administrativos. 2. Apoyar en los procesos de control y administración de los expedientes y documentos expedidos por el Grupo de Servicios Administrativos, realizar la rotulación de carpetas y/o cajas, conforme a los instructivos del Proceso de Gestión Documental que existen en el Ministerio para la organización de los archivos de gestión de conformidad con la Ley General de Archivo y demás normas concordantes. 3. Apoyar el proceso de levantamiento y legalización del inventario físico de la entidad. 4. Realizar las transferencias documentales primarias hacia el archivo central conforme se estipule en las Tablas de Retención Documental –TRD y de acuerdo con los procedimientos que existen en el ministerio para tal fin, dentro de los tiempos estipulados en el cronograma de transferencias documentales primarias difundido por el Grupo de Gestión Documental. 5. Mantener actualizados los expedientes en físico y/o digital de los contratos supervisados por el Grupo de Servicios Administrativos, en lo referente a las cuentas de cobro y sus anexos de acuerdo con la directriz impartida por el coordinador del grupo de contratos. 6. Apoyar el proceso para el pago oportuno de los gastos generales del Grupo de Servicios Administrativos, en especial a los procesos relacionados con la facturación de los servicios públicos, administraciones, impuestos prediales, formalizando las PQRS por cobros indebidos en el caso que haya lugar a ello. 7. Las demás actividades que sean necesarias en el Grupo de Servicios Administrativos para el cumplimiento del objeto contractual</t>
  </si>
  <si>
    <t>El valor del contrato a celebrar es hasta por la suma de DIEZ MILLONES OCHOCIENTOS MIL ($10.800.000), incluido los impuestos a que haya lugar</t>
  </si>
  <si>
    <t>22 SUPERVISIÓN</t>
  </si>
  <si>
    <t>Prestar los servicios profesionales para fortalecer la gestión administrativa, así como el control y seguimiento de los compromisos y los requerimientos propios de la Oficina Asesora Jurídica.</t>
  </si>
  <si>
    <t>1. Realizar solicitud, seguimiento y control de la gestión administrativa y los requerimientos propios de la Oficina Asesora Jurídica y brindar apoyo al Coordinador de Grupo de Procesos Judiciales en la gestión administrativa de seguimiento y control de los términos judiciales en cada uno de los requerimientos de procesos asignados a los abogados y actividades contractuales propias de su supervisión. 2. Elaborar oportunamente los proyectos de respuesta de los documentos asignados, como memorandos, oficios, y escritos realizando el seguimiento y/o reasignación respectiva. 3. Apoyar a la Secretaría Técnica del Comité de Conciliación, en todas y cada una de las actividades y funciones conforme lo estipulado en el artículo 2.2.4.3.1.2.6.del Decreto 1069 de 2015 y demás normas internas. 4. Actualizar permanentemente las bases de datos, sistemas y herramientas de información Institucional, con el estado y seguimiento de los procesos y procedimientos que adelanta la Oficina Asesora Jurídica, y el manejo de trámites, documentos oficiales y apoyo en el proceso de compilación de la información requerida, así como el reporte de estadísticas e informes requeridos por el supervisor del contrato. 5. Fungir como enlace entre las dependencias y la Oficina Asesora Jurídica del Ministerio de Ambiente y Desarrollo Sostenible, en los asuntos de su competencia. 6. Todas las demás que le sean asignadas por el supervisor del contrato y que tenga relación con objeto contractual.</t>
  </si>
  <si>
    <t>El valor del contrato a celebrar es hasta por la suma de DOCE MILLONES OCHOCIENTOS MIL PESOS MCTE ($12.800.000) incluidos los impuestos a que haya lugar.</t>
  </si>
  <si>
    <t>El término estrictamente indispensable para que el contratista cumpla con el objeto y obligaciones contractuales será de Cuatro meses sin que sobrepase el 31 de diciembre de 2023, previo cumplimiento de los requisitos de perfeccionamiento y ejecución.</t>
  </si>
  <si>
    <t>Claudia Rivera Tirado</t>
  </si>
  <si>
    <t>“Prestar servicios profesionales a la Subdirección de Educación y Participación para la proyección, verificación y consolidación de los insumos técnicos en temas relacionados con enfoques diferenciales que fortalezcan la ejecución de proyectos estratégicos de educación y participación ambiental de conformidad a los objetivos y misionalidad de la dependencia.”</t>
  </si>
  <si>
    <t>1. Proyectar las ayudas de memoria y relatorías relacionadas con enfoques diferenciales y del sector ambiente que sean requeridas por el supervisor, para el ejercicio de las intervenciones técnicas de la Subdirección de Educación y Participación en congresos, foros, mesas y en los demás espacios en las que se requiera contar con documentos técnicos de apoyo. 2. Apoyar en la elaboración conceptos técnicos, para los procesos de investigación y análisis cuantitativo y cualitativo que contribuyan al desarrollo de las líneas estratégicas desde enfoques diferenciales relacionadas con educación y participación ambiental. 3. Brindar acompañamiento en los procesos de investigación e implementación en materia de educación y participación ambiental, con el propósito de transversalizar los enfoques diferenciales en la gestión de conocimiento y estrategias de la Subdirección de Educación y Participación, efectuando las recomendaciones y observaciones respectivas. 4. Proyectar el material de apoyo, que contenga los datos e información, para las intervenciones técnicas de la subdirección de educación y participación en temas ambientales y en enfoque diferencial. 5. Realizar la verificación de información y proyectar los resúmenes requeridos sobre los artículos de investigación, convenios, políticas, noticias y demás material bibliográfico que se requiera, sobre enfoques diferenciales, educación y participación ambiental, para fortalecer la ejecución de proyectos estratégicos. 6. Elaborar y apoyar en la revisión de insumos técnicos de los temas relacionados con educación y participación desde una perspectiva de enfoque diferenciales. 7. Las demás que determine el supervisor del contrato, relacionadas con el ejercicio de sus obligaciones y el objeto contractual.</t>
  </si>
  <si>
    <t>El valor del contrato a celebrar es hasta por la suma de NOVENTA Y TRES MILLONES QUINIENTOS MIL PESOS M/CTE $93.500.000 incluido los impuestos a que haya lugar.</t>
  </si>
  <si>
    <t>Prestación de servicios profesionales apoyando el seguimiento contable, tributario, financiero y técnico de los procesos, contratos y convenios a cargo de la Secretaría General y la Subdirección Administrativa y Financiera durante la vigencia 2023.</t>
  </si>
  <si>
    <t>1. Apoyar a la Secretaría General y Subdirección Administrativa y Financiera en la formulación, evaluación del componente financiero y económico de los procesos de contratación que requieran estas dependencias. 2. Apoyar a la Subdirección Administrativa y Financiera en la revisión y análisis de la ejecución contable, financiera, y tributaria de los contratos y convenios, a cargo de la Subdirección Administrativa y Financiera generando los respectivos informes. 3. Apoyar en el análisis y emisión de conceptos de carácter contable, tributario y financiero de los contratos y convenios a cargo de la Secretaria General y Subdirección Administrativa y financiera requeridos. 4. Apoyar en la revisión financiera de los proyectos de actas de liquidación de los contratos y convenios que se hayan suscrito con la Subdirección Administrativa y Financiera. 5. Participar en reuniones y/o mesas de trabajo en el Ministerio o a nivel Sectorial, con el objetivo de fortalecer su contribución y hacer seguimiento a los compromisos adquiridos. 7. Todas las demás actividades que le sean asignadas por el supervisor del contrato.</t>
  </si>
  <si>
    <t>El valor del contrato a celebrar es hasta por la suma de TREINTA Y CUATRO MILLONES DE PESOS M/cte (34.000.000), incluido los impuestos a que haya lugar.</t>
  </si>
  <si>
    <t>El término estrictamente indispensable para que el contratista cumpla con el objeto y obligaciones contractuales será Cuatro (4) meses, contados a partir del cumplimiento de los requisitos de perfeccionamiento y ejecución del contrato.</t>
  </si>
  <si>
    <t>LAURA CATALINA REYES VARGAS</t>
  </si>
  <si>
    <t>BIOLOGA</t>
  </si>
  <si>
    <t>Prestar los servicios profesionales en cooperación y negociación internacionales con el fin de apoyar la agenda ambiental internacional de la biodiversidad marina y costera, así como la protección y uso sostenible del océano en materia ambiental.</t>
  </si>
  <si>
    <t>1. Apoyar la preparación de los documentos de apoyo o documentos guía para las negociaciones internacionales o reuniones relacionadas con el objeto contractual, así como la articulación de la posición sectorial con las dependencias o entidades pertinentes. 2. Realizar el seguimiento a compromisos internacionales derivados o relacionados con las iniciativas, tratados o convenciones internacionales o regionales relacionadas con océanos, incluyendo su biodiversidad, ecosistemas marino-costeros y asuntos relacionados a temas pesqueros (competencia de Minambiente). 3. Realizar el seguimiento a compromisos internacionales derivados o relacionados con las iniciativas, tratados o convenciones internacionales o regionales relacionadas con tráfico de especies amenazadas de fauna y flora (competencia de Minambiente). 4. Articular –cuando sea pertinente– con el Ministerio de Relaciones Exteriores las diferentes negociaciones o reuniones internacionales delegadas por el supervisor del contrato, transmitiendo las posiciones técnicas y políticas del sector ambiental, las cuales seguirán las orientaciones y prioridades del Gobierno Nacional. 5. Participar en las reuniones y otros espacios de articulación y negociación a las que sea delegado por el Jefe de la Oficina de Asuntos Internacionales, presentando –cuando le sea requerido– los informes, ayudas memoria o documentos de apoyo que recojan las principales discusiones de cada reunión. 6. Elaborar, según requerimiento de la Oficina de Asuntos Internacionales, informes sobre los resultados derivados de las reuniones de negociación en las que haya participado. 7. Las demás que le asigne el supervisor del contrato y que tengan relación directa con el objeto contractual.</t>
  </si>
  <si>
    <t>El valor del contrato a celebrar es hasta por la suma de NOVENTA Y DOS MILLONES SEISCIENTOS CINCUENTA MIL PESOS MCTE ($92.650.000).</t>
  </si>
  <si>
    <t>El término estrictamente indispensable para que el contratista cumpla con el objeto y obligaciones contractuales será hasta diez (10) meses y veintisiete días (27), a partir del cumplimiento de los requisitos de perfeccionamiento y ejecución.</t>
  </si>
  <si>
    <t>Maria Fernanda Angulo Amortegui</t>
  </si>
  <si>
    <t>Prestación de servicios profesionales brindando acompañamiento jurídico a la jefatura de la Oficina Asesora Jurídica en los asuntos étnicos y de comunidades negras, afrocolombianas, raizales y palenqueras, de su respectiva competencia, así como en los temas estratégicos y transversales de la oficina y demás trámites jurídicos inherentes.</t>
  </si>
  <si>
    <t>1. Revisar Jurídica y legalmente los asuntos étnicos y de comunidades negras, afrocolombianas, raizales y palenqueras que sean estratégicos y transversales de la competencia de la Oficina Asesora Jurídica, según asignación del Supervisor del contrato. 2. Brindar acompañamiento jurídico a la jefatura de la Oficina Asesora Jurídica en los asuntos relacionados con comunidades negras afrocolombianas, raizales y palenqueras. 3. Asistir a las reuniones que le sean solicitadas por el (la) Jefe (a) de la Oficina Asesora Jurídica, con el fin de brindar asesoramiento jurídico con respecto a los temas que le sean requeridos. 4. Proyectar y consolidar los conceptos jurídicos que sean solicitados por el (la) Jefe (a) de la Oficina Asesora Jurídica. 5. Las demás actividades asignadas por el Supervisor del contrato y que estén relacionadas con el objeto contractual.</t>
  </si>
  <si>
    <t>El valor del contrato a celebrar es hasta por la suma de OCHENTA Y CUATRO MILLONES DE PESOS MCTE ($84.000.000) incluidos todos los impuestos a que haya lugar.</t>
  </si>
  <si>
    <t>El término estrictamente indispensable para que el contratista cumpla con el objeto y obligaciones contractuales será de Diez punto cinco (10,5) meses, sin que sobrepase el 31 de diciembre de 2023, previo cumplimiento de los requisitos de perfeccionamiento y ejecución.</t>
  </si>
  <si>
    <t>Prestación de servicios profesionales al Viceministerio de Políticas y Normalización Ambiental del Ministerio de Ambiente y Desarrollo Sostenible, para apoyar y asistir el diseño, análisis, impulso, revisión, seguimiento y gestión de asuntos legislativos tramitados en el Congreso de la República que traten asuntos de competencia del Despacho y de sus direcciones adscritas.</t>
  </si>
  <si>
    <t>1. Apoyar y asistir al Viceministerio de Políticas y Normalización Ambiental en el diseño, análisis, impulso, revisión y seguimiento a los Proyectos de Acto Legislativo y Proyectos de Ley presentados ante el Congreso de la República en las materias de competencia del Despacho y de sus direcciones adscritas. 2. Analizar bajo la dirección del Viceministerio de Políticas y Normalización Ambiental la pertinencia, conveniencia y adecuada estructuración de las iniciativas legislativas, con el fin de engranarlas a la normatividad vigente y a los avances alcanzados en materia de articulación interinstitucional, gobernabilidad y gobernanza. 3. Considerar desde el punto de vista técnico la conformidad de los conceptos emitidos por las Direcciones adscritas al Viceministerio de Políticas y Normalización Ambiental sobre las iniciativas legislativas tramitadas en el Congreso de la República de Colombia. 4. Realizar la revisión de las respuestas, insumos o informes a ser radicados o expuestos en los debates de control político, las audiencias públicas y las sesiones de comisiones constitucionales, accidentales o subcomisiones a las que sea citado o invitado este Ministerio por los miembros del Congreso de la República de Colombia, en las materias de competencia del Viceministerio de Políticas y Normalización Ambiental y sus direcciones adscritas.</t>
  </si>
  <si>
    <t>El valor del contrato a celebrar es hasta por la suma de (CIENTO DIEZ MILLONES DOSCIENTOS CINCUENTA MIL PESOS M/CTE ($110.250.000), incluido los impuestos a que haya lugar.</t>
  </si>
  <si>
    <t>El plazo de ejecución del contrato será de DIEZ (10) meses y QUINCE (15) días, contados a partir del cumplimiento de los requisitos de perfeccionamiento y ejecución, sin exceder el 31 de diciembre de 2023</t>
  </si>
  <si>
    <t>Celso Galeno Tete Crespo</t>
  </si>
  <si>
    <t>COMINICADOR SOCIAL</t>
  </si>
  <si>
    <t>Prestación de servicios profesionales al Grupo de Comunicaciones para la implementación y seguimiento de la estrategia de comunicación digital y publicación de contenidos en las plataformas con las que cuenta del Ministerio de Ambiente y Desarrollo Sostenible</t>
  </si>
  <si>
    <t>1. Brindar acompañamiento profesional en el proceso de diseño, implementación y seguimiento de estrategia digital y de redes sociales del Ministerio de Ambiente y Desarrollo Sostenible. 2. Apoyar en el seguimiento y revisión de los contenidos generados para la publicación en las redes sociales con las que cuenta la Entidad. 3. Acompañar los procesos cuyo objetivo sea potenciar la información del Ministerio a través de la revisión de sinergias digitales, que permitan informar e incentivar la participación e interacción de los ciudadanos y demás actores del sector, con el gobierno a través de los medios digitales. 4. Presentar propuestas de sinergia digital que sean creativos y contengan lenguajes apropiados para su publicación en medios digitales del Ministerio. 5. Presentar de manera periódica y conforme la solicitud del supervisor, informes de métricas de las redes sociales y/o campañas y/o estrategias digitales del Ministerio, con el fin de establecer y calcular los resultados e impactos de las estrategias digitales y de redes lideradas por el Grupo de Comunicaciones. 6. Monitorear permanentemente los canales digitales de la entidad y proponer acciones de mejora que permitan rediseñar las estrategias digitales y de redes y/o campañas, para lograr un mayor impacto e interacción entre los usuarios finales y la entidad. 7. Realizar el reporte semanal y mensual del comportamiento de los medios digitales del Ministerio. 8. Apoyar técnicamente los requerimientos necesarios para realizar las transmisiones de los eventos institucionales. 9. Las demás actividades solicitadas por el supervisor del contrato.</t>
  </si>
  <si>
    <t>El valor del contrato a celebrar es hasta por la suma de CIENTO DIECINUEVE MILLONES CIENTO SESENTA Y SEIS MIL SEISCIENTOS SESENTA Y SIETE PESOS MCTE ($119.166.667) incluidos los impuestos a que haya lugar.</t>
  </si>
  <si>
    <t>El término estrictamente indispensable para que el contratista cumpla con el objeto y obligaciones contractuales será de diez (10) meses veinticinco (25) días calendario</t>
  </si>
  <si>
    <t>lucy Andrea Saba Duran</t>
  </si>
  <si>
    <t>PRESTACION DE SERVICIOS PROFESIONALES A LA DIRECCIÓN DE ORDENAMIENTO TERRITORIAL Y SISTEMA NACIONAL AMBIENTAL PARA APOYAR EN LA ASISTENCIA TECNICA A LAS CORPORACIONES CAS, CORMACARENA,CDA,CDMB,CORALINA, CORPOAMAZONIA,CORPONOR Y CODECHOCO EN LA REVISIÓN Y CONSOLIDACIÓN DE LOS INFORMES REPORTADOS A MINAMBIENTE A TRAVÉS DEL SISTEMA DE INFORMACIÓN SIPGA - (CARDINAL) Y EN EL AJUSTE O MODIFICACIÓN DE LOS INSTRUMENTOS NORMATIVOS</t>
  </si>
  <si>
    <t>1. APOYAR LA DIRECCIÓN DE ORDENAMIENTO AMBIENTAL TERRITORIAL Y SISTEMA NACIONAL AMBIENTAL EN LA ASISTENCIA TÉCNICA Y ACOMPAÑAMIENTO A LA CAS, CORMACARENA,CDA,CDMB,CORALINA,CORPOAMAZONIA,CORPONOR Y CODECHOCO, EN EL USO Y APROPACIÓN DEL SISTEMA DE INFORMACIÓN SIPGA - (CARDINAL), Y EN LA CONSOLIDACIÓN, REVISION Y ANÁLISIS DE LOS INFORMES DE AVANCE DE LOS PLANES DE ACCIÓN CUATRIENAL DE ESTAS CORPORACIONES. 2. APOYAR A LA DIRECCIÓN DE ORDENAMIENTO AMBIENTAL Y TERRITORIAL Y SISTEMA NACIONAL AMBIENTAL EN EL ACOMPAÑAMIENTO, CONSOLIDACIÓN Y ANALISIS DEL ÍNDICE DE EVALUACIÓN DEL DESEMPEÑO INSTITUCIONAL . IEDI, DE LA CAS, CORMACARENA,CDA,CDMB,CORALINA, CORPOAMAZONIA, CORPONOR Y CODECHOCO. 3. APOYAR A LA DIRECCIOBNN DE ORDENAMIENTO TERRITORIAL Y SISTEMA NACIONAL AMBIENTAL EN LA ELABORACIÓN DE LA PROPUESTA DE AJUSTE Y/O MODIFICACIÓN DE LA RESOLUCIÓN 667 DE 2016 DESDE LA PARTE AMBIENTAL. 4. APOYAR EN EL REPORTE DE INSUMOS E INFORMACIÓN PARA LA ELABORACIÓN DE LOS INFORMES QUE DEN CUENTA DEL CUMPLIMIENTO DEL PLAN DE ACCIÓN DE LA DIRECCIÓN DE ORDENAMIENTO TERRITORIAL Y SISTEMA NACIONAL AMBIENTAL EN RELACIÓN CON LAS ACTIVIDADES Y EL OBJETO CONTRACTUAL. 5. APOYAR EN LA GESTIÓN DE LOS INSUMOSREQUERIDOS PARA LOS REPORTES Y RESPUESTAS A LAS SOLICITUDES ELEVADAS POR LAS ENTIDADES DEL GOBIERNOS, ENTRES DE CONTROL, CIUDADANOS Y DEPENDENCIAS DEL MINISTERIO,RELACIONADOS CON EL OBJETO CONTRACTUAL. 6. ELABORAR INFORMES, AYUDAS DE MEMORIA, ACTAS Y DEMÁS DOCUMENTOS QUE DEN CUENTA DE LA PARTICIPACIÓN EN REUNIONES EINTERNAS E INTERINSTITUCIONALES RELACIONADAS CON EL OBJETO CONTRACTUAL. 7. LAS DEMÁS OBLIGACIONES QUE LE SEAN ASIGNADAS QUE GUARDEN RELACIÓN DIRECTA CON LA NATURALEZA DEL OBJETO CONTRACTUAL.</t>
  </si>
  <si>
    <t>VEINTIOCHO MILLONES QUINIENTOS CINCUENTA Y UN MIL SEISCIENTOS PESOS</t>
  </si>
  <si>
    <t>EL TERMINO ESTRICTAMENTE INSISPENDABLE PARA QUE EL CONTRATISTO CUMPLA CON EL OBJETO Y OBLIGACIONES CONTRACTUALES SERÁ CUATRO (4) MESES DE PREVIO CUMPLIMIENTO DE LOS REQUISITOS DE PERFECCIONAMIENTO Y EJECUCIÓN, SIN QUE EXCEDA EL 31 DE DICIEMBRE DE 2023</t>
  </si>
  <si>
    <t>Prestar los de servicios de apoyo a la gestión para realizar actividades de carácter administrativo, asistenciales y documentales en la Subdirección Administrativa y Financiera, a la Secretaría General y al Grupo de Gestión Documental.</t>
  </si>
  <si>
    <t>1.Desarrollar actividades de carácter administrativo, atención de usuarios que requieran consultar información, así como proyección y direccionamiento de documentos de conformidad a lo estipulado en la TRD de las dependencias, de forma física y electrónica. 2. Actualizar los registros de carácter documental, administrativo y/o técnico de acuerdo a los instrumentos archivísticos, y responder por la exactitud de los mismos llevando el respectivo control en los formatos establecidos para ello. 3. Apoyar el proceso de organización, rotulación de carpetas y/o cajas, elaboración de hojas de control e Inventario Único Documental – FUID de expedientes, foliación de los documentos del archivo de gestión conforme a los lineamientos impartidos por el Grupo de Gestión Documental a través de los instrumentos archivísticos y demás procedimientos que existen en el ministerio. Este proceso deberá cumplir con parámetros de calidad y ser acordes a las metas diarias de intervención y avalada por los supervisores del contrato. 4.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5. Digitalizar los documentos que conforman los expedientes del Archivo de Gestión y que sean requeridos, aplicando las normas establecidas por el Archivo General de la Nación. 6. Asistir a las reuniones y/o eventos que sean requeridos, así como atender las demás actividades que le sean asignadas por el Supervisor del Contrato y que tenga relación con el objeto contractual.</t>
  </si>
  <si>
    <t>El valor del contrato a celebrar es hasta por la suma de TRECE MILLONES CUARENTA MIL PESOS M/cte (13.040.000) incluido los impuestos a que haya lugar.</t>
  </si>
  <si>
    <t>El término estrictamente indispensable para que el contratista cumpla con el objeto y obligaciones contractuales será por Cuatro (04) meses, contados a partir del cumplimiento de los requisitos de perfeccionamiento y ejecución del contrato</t>
  </si>
  <si>
    <t>CLAUDIA MARCELA SAAVEDRA PLATA</t>
  </si>
  <si>
    <t>Prestar los servicios profesionales para apoyar administrativa y jurídicamente a la Subdirección Administrativa y Financiera</t>
  </si>
  <si>
    <t>1. Apoyar en la estructuración de los diferentes procesos de selección establecidos en el plan de adquisiciones de bienes y servicios que le sean asignados. 2. Apoyar la proyección de las modificaciones contractuales como adiciones, prorrogas, suspensiones, entre otros, que le sean asignadas. 3. Apoyar la Subdirección Administrativa y Financiera en la elaboración y revisión de documentos que se produzcan con ocasión de la actividad precontractual, contractual y post-contractual. 4. Apoyar y verificar el cumplimiento de la gestión documental relacionada con la actividad de supervisión y pago de obligaciones relacionadas con la ejecución contractual de la Subdirección Administrativa y Financiera. 5. Apoyar la revisión de las cuentas y soportes presentados para el pago, correspondiente a los contratos cuya supervisión está a cargo de la Subdirección Administrativa y Financiera. 6. Elaborar los documentos y ayudas de memoria de los diferentes procesos documentales necesarios para la ejecución de los diferentes comités donde participe la Subdirección Administrativa y Financiera y la Secretaria General. 7. Realizar el seguimiento y control de las actividades administrativas de los diferentes grupos de la Subdirección Administrativa y Financiera mediante un tablero de control de alertas. 8. Apoyar la revisión y proyección jurídica de los diferentes documentos de la Subdirección Administrativa y Financiera que le sean asignados por el supervisor del contrato. 9. Elaborar las respuestas a los requerimientos derechos de petición y solicitudes de competencia de la Subdirección Administrativa y Financiera que le sean asignados por el supervisor del contrato. 10. Todas las demás que le sean asignadas por el supervisor del contrato acorde con el objeto del contrato.</t>
  </si>
  <si>
    <t>El valor del contrato a celebrar es hasta por la suma de VEINTITRES MILLONES DOSCIENTOS MIL PESOS M/cte (23.200.000), incluido los impuestos a que haya lugar.</t>
  </si>
  <si>
    <t>El término estrictamente indispensable para que el contratista cumpla con el objeto y obligaciones contractuales será Cuatro (4) meses contados a partir de la firma del contrato.</t>
  </si>
  <si>
    <t>KAREN  YULIETH  MOSQUERA RENTERIA</t>
  </si>
  <si>
    <t>Prestación de servicios profesionales al Grupo de Cuentas y Contabilidad, en el análisis, evaluación y orientación en el proceso de liquidación de las transacciones derivadas de la ejecución de la cadena presupuestal de conformidad con la normatividad vigente, así como en el registro en SIIF Nación y control en el proceso de evaluación y depuración de saldos en las cuentas por pagar.</t>
  </si>
  <si>
    <t>1.Realizar en la verificación de los soportes de las cuentas radicadas para trámite de pago, presentados por parte de los contratistas y proveedores. 2.Realizar en la liquidación de impuestos y deducciones tributarias de las cuentas asignadas para tramites (AREAS CONTROL INTERNO DISCIPLINARIO, JURIDICA, NEGOCIOS VERDES, TICS, SEC. EDUCACIÓN). 3.Apoyar en el control y seguimiento al trámite de las cuentas radicadas en el Grupo de Cuentas y Contabilidad con el fin de garantizar su gestión dentro de los tiempos establecidos. 4.Apoyar en el registro de operaciones en el Sistema Integrado de Información Financiera SIIF-NACIÓN a través de los perfiles asignados. 5.Asistir y participar en los talleres y demás convocatorias del Sistema de Gestión de Calidad a los que sea llamado a cumplir. 6.Las demás actividades que se requieran para el cabal cumplimiento del objeto y/o las que determine el supervisor del contrato, siempre que guarden relación directa con el objeto del contrato-Cuando se trate de contratos con objetos iguales, deberá diferenciar los roles a desempeñar en las obligaciones específicas.</t>
  </si>
  <si>
    <t>El valor del contrato a celebrar es hasta por la suma de VEINTE MILLONES OCHOCIENTOS MIL PESOS M/cte ($20.800.000), incluido los impuestos a que haya lugar.</t>
  </si>
  <si>
    <t>David Fernando Moor Araujo</t>
  </si>
  <si>
    <t>“Prestación de servicios profesionales al Grupo de Cuentas y Contabilidad, en el análisis, evaluación y orientación en el proceso de liquidación de las transacciones derivadas de la ejecución de la cadena presupuestal de conformidad con la normatividad vigente, así como en el registro en SIIF Nación y control en el proceso de evaluación y depuración de saldos en las cuentas por pagar”</t>
  </si>
  <si>
    <t>1. Realizar la verificación de los soportes de las cuentas radicadas para trámite de pago, presentado por parte de los contratistas y proveedores. 2. Realizar la liquidación de impuestos y deducciones tributarias de las cuentas asignadas para trámites (Áreas Recurso Hídrico, Contratos, Control Interno, Gestión Documental, Asuntos Internacionales). 3. Apoyar en el control y seguimiento al trámite de las cuentas radicadas en el Grupo de Cuentas y Contabilidad con el fin de garantizar su gestión dentro de los tiempos establecidos. 4. Apoyar en el registro de operaciones en el Sistema Integrado de Información Financiera SIIF-NACIÓN a través de los perfiles asignados. 5. Asistir y participar en los talleres y demás convocatorias del Sistema de Gestión de Calidad a los que sea llamado a cumplir. 6. Las demás actividades que se requieran para el cabal cumplimiento del objeto y/o las que determine el supervisor del contrato siempre que guarden relación directa con el objeto del contrato-Cuando se trate de contratos con objetos iguales, deberá diferenciar los roles a desempeñar en las obligaciones específicas.</t>
  </si>
  <si>
    <t>El valor del contrato a celebrar es hasta por la suma de VEINTE MILLONES OCHOSCIENTOS MIL PESOS M/CTE ($20.800.000) incluido los impuestos a que haya lugar.</t>
  </si>
  <si>
    <t xml:space="preserve">YUDY NATALIA CORDOBA </t>
  </si>
  <si>
    <t>Prestación de servicios profesionales a la Dirección de Cambio Climático y Gestión del Riesgo del Ministerio de Ambiente y Desarrollo Sostenible para apoyar el seguimiento al proceso de planificación e implementación de las acciones contempladas en el CONPES 4058 “Política pública para reducir las condiciones de riesgo de desastres y adaptarse a los fenómenos de variabilidad climática” y procesos relacionados al componente de Conocimiento del Riesgo de Desastres para el fortalecimiento de las capacidades técnicas de las entidades del SINA.</t>
  </si>
  <si>
    <t>1. Apoyar la construcción, ajuste y validación del documento técnico del marco conceptual para armonizar la Gestión del Riesgo de Desastres y la Adaptación a la Variabilidad Climática, y realizar los ajustes solicitados por la Comisión Técnica Nacional Asesora para la Variabilidad Climática. 2. Desarrollar las acciones de secretaria técnica definidas en la resolución de creación de la Comisión Técnica Nacional Asesora para la Variabilidad Climática, sus mesas técnicas y de la Mesa Técnica Estadística de Adaptación y Gestión del Riesgo de Desastres Asociados a Eventos de Variabilidad Climática, conforme los lineamientos de la DCCGR. 3. Elaborar los insumos técnicos para la construcción de la estrategia de comunicaciones y divulgación sectorial en temas de Variabilidad Climática en el marco del cumplimiento de las actividades concertadas en el documento CONPES 4058 de Variabilidad Climática, conforme los lineamientos de la supervisión. 4. Elaborar un documento que contemple lecciones aprendidas de las Autoridades Ambientales en materia de la variabilidad climática en cumplimento del CONPES 4058 de Variabilidad Climática, conforme los lineamientos de la supervisión. 5. Elaborar insumos técnicos para el desarrollo de procesos de formación y asistencia técnica en temas relacionados con la gestión del riesgo de desastres, conforme los lineamientos de la supervisión. 6. Apoyar la proyección del documento de actualización de Orientaciones para las Autoridades Ambientales Urbanas y Corporaciones Autónomas regionales y de Desarrollo Sostenible en el marco de sus competencias en la Gestión de Riesgo de desastres. 7. Todas las demás que sean asignadas por el supervisor y que tengan relación con el objeto del presente contrato.</t>
  </si>
  <si>
    <t>El valor del contrato a celebrar es hasta por la suma OCHENTA Y CUATRO MILLONES OCHOCIENTOS MIL PESOS M/CTE ($84.800.000), incluido los impuestos a que haya lugar.</t>
  </si>
  <si>
    <t>El término estrictamente indispensable para que el contratista cumpla con el objeto y obligaciones contractuales será de Diez (10) meses y dieciocho (18) días, contado a partir del cumplimiento de los requisitos de ejecución previo perfeccionamiento del contrato.</t>
  </si>
  <si>
    <t>Nini Luferly Castillo Soto</t>
  </si>
  <si>
    <t>Prestación de servicios profesionales a la Oficina de Negocios Verdes y Sostenibles
para apoyar técnicamente estrategias de mejora al componente de sostenibilidad con
enfoque socio ambiental y económico, como factor de competitividad empresarial de
los negocios verdes, de acuerdo con los lineamientos de la oficina.</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</si>
  <si>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Articular y hacer seguimiento desde la Oficina de Negocios Verdes y Sostenibles al proyecto “Amazon
Bioeconomy Marketplace” del Banco interamericano de Desarrollo (BID), el cual tiene como objetivo promover
“negocios verdes” de pequeños productores, cooperativas y asociaciones en la Región Amazonia y Pie de Monte
Amazónico.
3. Apoyar la estructuración de la hoja de ruta de la estrategia de articulación de los negocios verdes con el
incentivo de Pago por Servicios Ambientales (PSA) tomando como eje central la restauración.
4. Realizar apoyo técnico para la gestión e implementación del proyecto de la región de la Amazonia, enfocado
a dinamizar la economía de los negocios verdes de esta zona bajo los lineamientos de la Oficina de Negocios
Verdes y Sostenibles.
5. Apoyar técnicamente a la Oficina de Negocios Verdes y Sostenibles en el desarrollo de los criterios para
verificar las empresas ancla verdes, desde sus metas corporativas de sostenibilidad.
6. Realizar el seguimiento desde la ONVS a las acciones que se articulen con los diferentes proyectos del Clúster
verde de la Sociedad Alemana de Cooperación Internacional – GIZ.
7. Apoyar en la elaboración de estrategias y hacer seguimiento desde el componente de sostenibilidad con
enfoque socio ambiental y económico, como factor de competitividad empresarial de los negocios verdes, de
acuerdo con los lineamientos de la oficina.
8. Hacer seguimiento al PNUD en la finalización de la herramienta de cálculo de la huella de carbono, con sus
respectivas pruebas y transferencia a las Autoridades Ambientales.
9. Apoyar el desarrollo de los diferentes espacios que defina la Oficina de Negocios Verdes y Sostenibles para
la planeación, organización y ejecución de eventos relacionados con la promoción, comercialización y
posicionamiento de los negocios verdes.
10. Establecer los lineamientos de articulación entre los negocios verdes y los proveedores de frutas, hortalizas
y demás alimentos próximos a perderse en relación a la Política para la prevención y la disminución de las
pérdidas y los desperdicios de alimentos en Colombia.
11. Participar en las reuniones relacionadas con el objeto contractual para lo cual se deben allegar los soportes
de la asistencia, ayudas de memoria y soporte del seguimiento a los compromisos establecidos, en caso de
aplicar.
12. Las demás que determine el supervisor del contrato, relacionadas con el ejercicio de sus obligaciones y del
objeto contractual.</t>
  </si>
  <si>
    <t>El valor del contrato a celebrar es hasta por la suma de NOVENTA Y NUEVE MILLONES
NOVECIENTOS TREINTA Y NUEVE MIL PESOS M/CTE ($99.939.000), incluido los
impuestos a que haya lugar.</t>
  </si>
  <si>
    <t>36 SUPERVISIÓN</t>
  </si>
  <si>
    <t>El plazo del contrato será hasta por Diez (10) meses quince (15) días, previo cumplimiento de los requisitos de erfeccionamiento y ejecución, sin que exceda el 31 de diciembre de 2023.</t>
  </si>
  <si>
    <t>Liceth Carolina Rueda Martínez</t>
  </si>
  <si>
    <t>Prestación de servicios profesionales a la Oficina de Negocios Verdes y Sostenibles para
apoyar el desarrollo de la estrategia de regionalización del Plan Nacional de Negocios
Verdes a partir de la generación, transferencia y monitoreo de herramientas de gestión, la
formulación de proyectos y el aporte al enfoque socioeconómico de los negocios verdes.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</si>
  <si>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Realizar la articulación con las Autoridades Ambientales y los Nodos Regionales de Negocios Verdes
asignados para los diferentes procesos que desarrolla la oficina de Negocios Verdes y Sostenibles,
generando espacios de gestión y comunicación permanente.
3. Desarrollar y/o actualizar protocolos, metodologías, formatos y otras herramientas orientadas a facilitar la
gestión del equipo de Negocios Verdes en torno a la implementación del Plan Nacional de Negocios Verdes
y el seguimiento a las Autoridades Ambientales.
4. Apoyar los procesos de estructuración de propuestas y proyectos que desarrolle la Oficina de Negocios
Verdes y Sostenibles, especialmente desde los componentes de mercado y socioeconómico.
5. Generar y/o revisar informes, documentos técnicos, reportes u otros relacionados con la gestión en torno
a la estrategia de Regionalización del Plan Nacional de Negocios Verdes, aportando en la construcción de
los mismos y el apoyo a la emisión de conceptos.
6. Ser enlace técnico y temático con la oficina TICS del Ministerio y el equipo de desarrollo del sistema de
información de los Negocios Verdes, generando lineamientos, facilitando la fase de pruebas y aportando al
proceso.
7. Apoyar el desarrollo de los diferentes espacios que defina la Oficina de Negocios Verdes y Sostenibles
para la planeación, organización y ejecución de eventos relacionados con la promoción, comercialización y
posicionamiento de los negocios verdes.
8. Apoyar los procesos de recopilación de información, sistematización de experiencias y monitoreo de los
negocios verdes.
9. Apoyar en el Desarrollo y/o actualización de protocolos, metodologías, formatos y otras herramientas para
la transferencia de procesos a las Autoridades Ambientales en procura de mejorar la gestión en torno a los
Negocios Verdes.
10. Ser enlace con el SINA, apoyando el seguimiento al Indicador Mínimo de Gestión definido por la Oficina
de Negocios Verdes y Sostenibles para las Autoridades Ambientales en relación con los Negocios Verdes,
así como a los demás procesos que sean asignados por el Supervisor del Contrato.
11. Participar en las reuniones relacionadas con el objeto contractual para lo cual se deben allegar los
soportes de la asistencia, ayudas de memoria y soporte del seguimiento a los compromisos establecidos,
en caso de aplicar.
12. Las demás que determine el supervisor del contrato, relacionadas con el ejercicio de sus obligaciones y
del objeto contractual.</t>
  </si>
  <si>
    <t>37 SUPERVISIÓN</t>
  </si>
  <si>
    <t>El plazo del contrato será hasta por Diez (10) meses quince (15) días, previo cumplimiento
de los requisitos de perfeccionamiento y ejecución, sin que exceda el 31 de
diciembre de 2023.</t>
  </si>
  <si>
    <t>Angie Tatiana Ramos Vargas</t>
  </si>
  <si>
    <t>Prestación de servicios profesionales a la Oficina de Negocios Verdes y Sostenibles para
realizar acciones de mejora de las herramientas que permitan orientar la regionalización
del Plan Nacional de Negocios Verdes, así como apoyar el desarrollo de espacios para la
promoción de Negocios Verdes.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</si>
  <si>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Realizar acciones de mejora de las herramientas que faciliten la regionalización del Plan Nacional de Negocios
Verdes, de acuerdo con los lineamientos establecidos por la oficina de Negocios Verdes y Sostenibles.
3. Realizar actividades que contribuyan con el desarrollo del Sistema de Información de Negocios Verdes,
aportando con insumos y lineamientos para la actualización de este.
4. Apoyar los procesos de estructuración de proyectos que desarrolle la Oficina de Negocios Verdes y
Sostenibles que sean asignados por el supervisor.
5. Suministrar los insumos requeridos en las estrategias de comunicaciones de la ONVS.
6. Apoyar en la planeación y desarrollo de las ferias y/o eventos relacionados con la promoción de los Negocios
Verdes en articulación con las Ventanillas.
7. Contribuir técnicamente en el proceso de recategorización de los Negocios Verdes de acuerdo con lo definido
en el Plan Nacional de Negocios Verdes.
8. Participar en las reuniones relacionadas con el objeto contractual para lo cual se deben allegar los soportes
de la asistencia, ayudas de memoria y soporte del seguimiento a los compromisos establecidos, en caso de
aplicar.
9. Las demás que determine el supervisor del contrato, relacionadas con el ejercicio de sus obligaciones y del
objeto contractual.</t>
  </si>
  <si>
    <t>El valor del contrato a celebrar es hasta por la suma de CINCUENTA Y SEIS MILLONES
CUATROCIENTOS SEIS MIL PESOS M/CTE ($56.406.000), incluido los impuestos a que
haya lugar.</t>
  </si>
  <si>
    <t>38 SUPERVISIÓN</t>
  </si>
  <si>
    <t>El término estrictamente indispensable para que el contratista cumpla con el objeto y
obligaciones contractuales será de Diez (10) meses y diecinueve (19) días contado a partir
del cumplimiento de los requisitos de ejecución previo perfeccionamiento del contrato.</t>
  </si>
  <si>
    <t>Rosana Lorena Romero Angarita</t>
  </si>
  <si>
    <t>Prestar servicios profesionales a la Dirección de Cambio Climático y Gestión del Riesgo
del Ministerio de Ambiente y Desarrollo Sostenible para apoyar jurídicamente los asuntos
relacionados con la gestión del cambio climático, teniendo en cuenta lo establecido en la
Política Nacional de Cambio Climático y el Plan Nacional de Desarrollo 2022-2026
“Colombia, Potencia Mundial de la Vida”.</t>
  </si>
  <si>
    <t>1. Revisar los procesos de formulación, expedición y seguimiento de los instrumentos normativos que le sean
requeridos por la Dirección de Cambio Climático y Gestión del Riesgo, de acuerdo con lo dispuesto por las
Leyes 1931 de 2018 y 2169 de 2021, el PND 2022-2026 “Colombia, Potencia Mundial de la Vida”, y la
Política Nacional de Cambio Climático, de conformidad con las directrices de la Oficina Asesora Jurídica.
2. Apoyar jurídicamente los asuntos que le sean requeridos y que estén relacionados con las salvaguardas
sociales y ambientales para las iniciativas de mitigación de gases de efecto invernadero.
3. Apoyar jurídicamente los asuntos que le sean requeridos relacionados con seguridad alimentaria y nutricional
y derechos humanos de competencia de la Dirección de Cambio Climático y Gestión del Riesgo.
4. Revisar los documentos precontractuales que le sean requeridos relacionados con servicios de consultoría
y con recursos de cooperación internacional que le sean requeridos por la Dirección de Cambio Climático
y Gestión del Riesgo.
5. Tramitar y revisar las respuestas a las peticiones, oficios y memorandos requeridos por las dependencias
del Ministerio de Ambiente y Desarrollo Sostenible, entes de control externos e internos, y usuarios y
entidades que lo requieran que estén relacionados con el objeto del presente contrato.
6. Proyectar los conceptos, informes, documentos y otros materiales de apoyo, así como realizar
presentaciones y socializaciones, que le sean requeridos por la Dirección de Cambio Climático y Gestión
del Riesgo que estén relacionados con el objeto del presente contrato.
7. Todas las demás que le sean asignadas por el supervisor y que tengan relación con el objeto del presente
contrato.</t>
  </si>
  <si>
    <t>El valor del contrato a celebrar es hasta por la suma de CIENTO SEIS MILLONES
TRESCIENTOS TREINTA Y TRES MIL TRESCIENTOS TREINTA Y TRES PESOS M/CTE
($106.333.333), incluido los impuestos a que haya lugar.</t>
  </si>
  <si>
    <t>39 SUPERVISIÓN</t>
  </si>
  <si>
    <t>Laura Lorena Lopez Rodriguez</t>
  </si>
  <si>
    <t>“Prestación de servicios profesionales al Grupo de Servicios Administrativos del Ministerio de Ambiente y Desarrollo Sostenible, para apoyar el seguimiento de los proyectos de mantenimiento y mejoramiento de la infraestructura física de la entidad.”</t>
  </si>
  <si>
    <t>1. Efectuar un recorrido semanal a la planta física de la Entidad, para verificar el correcto funcionamiento de la planta física del Ministerio y realizar las solicitudes de mantenimiento a que haya lugar.
2. Presentar un informe o solicitud al supervisor del contrato, de los elementos y materiales ferre-eléctricos requeridos para ejecutar las actividades y proyectos de mantenimiento, arquitectura interior, mejoramiento de espacio y adecuaciones locativas del Ministerio.
3. Realizar el acompañamiento para recibir y verificar previo ingreso al almacén, los materiales, herramientas y bienes para el mejoramiento de espacios y adecuaciones locativas del Ministerio.
4. Realizar, elaborar y proyectar los documentos técnicos y respuestas que sean necesarios para los procesos de contratación y/o las solicitudes de entes de control interno o externo en relación con el mantenimiento, conservación, y adecuación de la infraestructura física de la entidad.
5. Apoyar la supervisión de los contratos que le sean asignados por el supervisor del contrato y avalar los informes de actividades para la firma del supervisor del contrato
6. Adelantar las actividades y trámites necesarios en la preparación de las liquidaciones que se requieran en los contratos a cargo del Grupo de Servicios Administrativos.</t>
  </si>
  <si>
    <t>El valor del contrato a celebrar es hasta por la suma de VEINTE MILLONES OCHOCIENTOS MIL ($20.800.000) incluido los impuestos a que haya lugar.</t>
  </si>
  <si>
    <t>40 SUPERVISIÓN</t>
  </si>
  <si>
    <t>Luz Adriana Jiménez Patiño</t>
  </si>
  <si>
    <t>Prestación de servicios profesionales a la Dirección de Gestión Integral de Recurso Hídrico del Ministerio de Ambiente y Desarrollo Sostenible para el fortalecimiento de la Gobernanza Territorial en la Cuenca del Río Atrato, mediante acciones de articulación con las comunidades y entidades vinculadas en la Sentencia 622 de 2016, Río Atrato Sujeto de Derechos.</t>
  </si>
  <si>
    <t>1. Acompañar y apoyar las acciones correspondientes al fortalecimiento del accionar del Ministerio de Ambiente y Desarrollo Sostenible en su calidad de Representante legal del rio Atrato en cumplimiento de la orden cuarta de la Sentencia T 622-16.
2. Gestionar con los actores del territorio Atrato, acciones de socialización, sensibilización, capacitación, divulgación y gestión comunitaria en el marco de la implementación de la línea de Gobernanza Ambiental del territorio del plan de acción de la orden 5 de la Sentencia T-622.
3. Articular y realizar la interlocución interinstitucional e intrainstitucional desde el componente social, en los diferentes espacios y escenarios de trabajo, planificación y concertación que se desarrollen en relación con el cumplimiento de las órdenes establecidas en la Sentencia T 622 de 2016 del río Atrato.
4. Participar en reuniones, foros académicos, eventos, mesas técnicas y demás espacios de discusión desarrollados en el marco de la Sentencia T 622 de 2016.
5. Recomendar acciones desde el componente social en cumplimiento de la orden quinta de la Sentencia T 622 de 2016 del río Atrato.
6. Apoyar la elaboración y consolidación de informes periódicos o inhabituales y/o documentos técnicos desde el componente social para dar respuesta a los órganos de control, las comunidades accionantes y demás actores.
7. Las demás que le asigne el supervisor del contrato y que tengan relación directa con el objeto.</t>
  </si>
  <si>
    <t>El valor del contrato a celebrar es hasta por la suma de CIENTO NUEVE MILLONES TRESCIENTOS TREINTA Y TRES MIL TRESCIENTOS TREINTA Y TRES PESOS M/CTE ($109.333.333), incluido los impuestos a que haya lugar.</t>
  </si>
  <si>
    <t>41 SUPERVISIÓN</t>
  </si>
  <si>
    <t>Jerson Leonardo González Umaña</t>
  </si>
  <si>
    <t>Prestar servicios profesionales al Ministerio de Ambiente y Desarrollo Sostenible para apoyar la gestión, formulación y seguimiento a proyectos de cooperación internacional.</t>
  </si>
  <si>
    <t>1. Realizar el seguimiento a la ejecución de proyectos de cooperación internacional que sean asignados
por el supervisor del contrato.
2. Apoyar en la preparación logística y técnica de reuniones internacionales e interinstitucionales.
3. Elaborar la caracterización temática de los donantes del sector ambiente y desarrollo sostenible.
4. Apoyar la construcción de la estrategia de internacionalización del sector ambiente y desarrollo
sostenible.
5. Las demás que le asigne el supervisor del contrato y que tengan relación directa con el objeto
contractual.</t>
  </si>
  <si>
    <t>El valor del contrato a celebrar es hasta por la suma de OCHENTA Y CINCO MILLONES OCHOCIENTOS SESENTA Y SEIS MIL SEISCIENTOS SESENTA Y SIETE PESOS M/CTE
($ 85’866.667,00), incluido los impuestos a que haya lugar.</t>
  </si>
  <si>
    <t>42 SUPERVISIÓN</t>
  </si>
  <si>
    <t>MARIA TERRESA BECERRA RAMIREZ</t>
  </si>
  <si>
    <t>El término estrictamente indispensable para que el contratista cumpla con el objeto y obligaciones contractuales será hasta diez (10) meses y 22 días, a partir del cumplimiento de los requisitos de perfeccionamiento y ejecución.</t>
  </si>
  <si>
    <t>LUISA FERNANDA ALTUZARRA CONTRERAS</t>
  </si>
  <si>
    <t>ADMINISTRACION DEL MEDIO AMBIENTE
Y DE LOS RECURSOS NATURALES</t>
  </si>
  <si>
    <t>Prestar servicios profesionales al Ministerio de Ambiente y Desarrollo Sostenible para
apoyar la gestión, formulación y seguimiento a proyectos de cooperación internacional</t>
  </si>
  <si>
    <t>1. Apoyar la gestión de proyectos de Cooperación Internacional que provengan de aliados estratégicos
que sean asignados por el supervisor del contrato.
2. Apoyar la formulación de proyectos de Cooperación Internacional que sean asignados por el supervisor
del contrato.
3. Apoyar el seguimiento de proyectos de Cooperación Internacional a través del análisis de indicadores.
F-A-CTR-52-V6. Vigencia 21/11/2022 Calle 37 No. 8 - 40
Conmutador: +57 6013323400
Página 13 de 30 www.minambiente.gov.co
Bogotá, Colombia
4. Apoyar la construcción de la Estrategia de Internacionalización del sector de medio ambiente y
desarrollo sostenible.
5. Las demás que le asigne el supervisor del contrato y que tengan relación directa con el objeto
contractual.</t>
  </si>
  <si>
    <t>El valor del contrato a celebrar es hasta por la suma OCHENTA Y SEIS MILLONES CIENTO
TREINTA Y TRES MIL TRESCIENTOS TREINTA Y TRES ($86.133.333), incluido los
impuestos a que haya lugar.</t>
  </si>
  <si>
    <t>El término estrictamente indispensable para que el contratista cumpla con el objeto y
obligaciones contractuales será hasta diez (10) meses y veintitrés (23) días, a partir del
cumplimiento de los requisitos de perfeccionamiento y ejecución.</t>
  </si>
  <si>
    <t>Prestación de servicios profesionales para apoyar a la Dirección de Ordenamiento Ambiental Territorial y Sistema Nacional Ambiental en la asistencia técnica a las Corporaciones CARDER CORNARE CORPOURABÁ CORPOCALDAS CRQ CORANTIOQUIA CORPONARIÑO y CORPORINOQUIA para uso y apropiación del Sistema de Información para la Planeación y Gestión Ambiental SIPGA CARdinal y en el ajuste o modificación de los instrumentos normativos.</t>
  </si>
  <si>
    <t xml:space="preserve">1. Apoyar a la Dirección de Ordenamiento Ambiental Territorial y Sistema Nacional Ambiental en la asistencia técnica a de las corporaciones CARDER, CORNARE, CORPOURABÁ, CORPOCALDAS, CRQ, CORANTIOQUIA, CORPONARIÑO Y CORPORINOQUIA en el uso y apropiación del SIPGA (CARdinal) para el reporte del avance de la ejecución fisica y presupuestal del Plan de Acción Cuatrienal.
2. Apoyar en el acompañamiento, asistencia, consolidación y análisis del Indice de Evaluación del Desempeño Institucional -IEDI, de les corporaciones CARDER, CORNARE, CORPOURABA CORPOCALDAS, CRQ, CORANTIOQUIA, CORPONARIÑO CORPORINOQUIA y
3. Apoyar a la Dirección de Ordenamiento Ambiental Territorial y Sistema Nacional Ambiental en la elaboración de la propuesta de ajuste y/o modificación de los Indicadores Minimos de Gestión - IMG de la Resolución 667 de 2016 y los documentos técnicos de soporte respectivos desde la parte ambiental.
4. Apoyar en el reporte de insumos e información para la elaboración de los informes que den cuenta del cumplimiento del Plan de Acción de la Dirección de Ordenamiento Ambiental Territorial y Sistema Nacional Ambiental en relación con las actividades del objeto contractual
5. Apoyar la gestión de los insumos requeridos para los reportes y respuestas à las solicitudes elevadas por las entidades del gobierno, entes de control, ciudadanos y dependencias del Ministerio, relacionados con el objeto contractual.
6. Elaborar informes, ayudas de memoria, actas y demás documentos que den cuenta de la participación en reuniones internas relacionadas con el objeto contractual.
7. Las demás obligaciones que le sean asignadas y que guarden relación directa con la naturaleza del objeto contractual.
</t>
  </si>
  <si>
    <t>El valor del contrato a celebrar es hasta por la suma VEINTIOCHO MILLONES QUINIENTOS CINCUENTA Y UN  MIL  SEISCIENTOS PESOS ($ 28,551,600), incluido los
impuestos a que haya lugar.</t>
  </si>
  <si>
    <t>44 SUPERVISIÓN</t>
  </si>
  <si>
    <t>Prestación de servicios profesionales a la Dirección de Asuntos Marinos, Costeros y Recursos Acuáticos del Ministerio de Ambiente y Desarrollo Sostenible que apoye la gestión de medidas para el mejoramiento de la calidad ambiental marino costera y la salud de los ecosistemas, de manera que aumenten su resiliencia y capacidad para abordar los retos de la crisis climática en el marco de procesos de ordenamiento ambiental territorial alrededor del agua.</t>
  </si>
  <si>
    <t xml:space="preserve">1. Apoyar el levantamiento de la información disponible para el diseño, implementación y monitoreo de propuestas técnicas y normativas para la reducción de factores de contaminación de aguas y sedimentos marino costeros.
2. Apoyar en la elaboración del diagnóstico del marco institucional (politicas, instrumentos técnicos y normativos, y gobernanza) existente para el mejoramiento de la calidad ambiental marina con especial interés en las áreas priorizadas para la restauración de la salud de los ecosistemas y el ordenamiento territorial alrededor del agua, como herramienta para la adaptación al Cambio Climático.
3. Recopilar los estudios realizados sobre la vulnerabilidad y riesgos de las áreas marino costeras a la contaminación marina en el Caribe, Pacifico e insular y elaborar un documento sintesis para los tomadores de decisiones.
4. Apoyar la identificación de medidas regionales en coordinación con autoridades ambientales y sectores productivos, para reducir los impactos de la contaminación en la salud de los ecosistemas, la salud humana y los costos sociales y económicos ante la crisis climática.
5. Apoyar la planeación, desarrollo y documentación de los espacios, talleres, actividades y desarrollo de las estrategias técnicas que contribuyan al cumplimiento de los fallos de sentencias.
6. Apoyar la revisión de documentos, preparación de conceptos, ayudas de memoria, respuestas a consultas y solicitudes en general de información, etc. relacionados con la Calidad Ambiental Marina y los impactos de la contaminación en la salud de los ecos stemas ante la crisis climática.
7. Apoyar la organización y ejecución de los espacios, talleres y actividades pertinentes que realiza MINAMBIENTE relacionados con el objeto del contrato.
8. Las demás actividades relacionadas con el desarrollo del objeto del presente contrato
</t>
  </si>
  <si>
    <t>El valor del contrato a celebrar es hasta por la suma NOVENTA MILLONES TRECIENTOS MIL  SEISCIENTOS PESOS ($ 90,300,000), incluido los
impuestos a que haya lugar.</t>
  </si>
  <si>
    <t>45 SUPERVISIÓN</t>
  </si>
  <si>
    <t>Prestar los servicios profesionales al despacho del Viceministerio de Políticas y Normalización Ambiental del Ministerio de Ambiente y Desarrollo Sostenible, para apoyar operativamente la planificación de acciones y el seguimiento a los compromisos que son liderados por el despacho y sus direcciones técnicas tendientes a la sostenibilidad ambiental.</t>
  </si>
  <si>
    <t>Apoyar el seguimiento a compromisos derivados de órdenes judiciales respecto a la protección y conservación de ecosistemas ambientalmente estratégicos en relación con los bosques, asuntos sectoriales, recurso hídrico y ecosistemas costeros.
2. Apoyar la articulación y seguimiento de las metas del Plan Nacional de Desarrollo “Colombia, Potencia Mundial de la Vida” relacionadas con ciudades y hábitats resilientes y circulares.
3. Efectuar la articulación y seguimiento de acciones dirigidas al cumplimiento e implementación de los Objetivos de Desarrollo Sostenibles y los compromisos ambientales asumidos en la Organización para la Cooperación y el Desarrollo Económicos (OCDE), liderados desde el Viceministerio de Políticas y Normalización Ambiental y sus Direcciones.
4. Apoyar la proyección y revisión de respuestas a quejas, peticiones, reclamos, requerimientos de órganos de control y solicitudes de información, así como la revisión de los procedimientos internos del Sistema Integrado de Gestión entre ellos el de gestión de seguridad y salud en el trabajo y gestión ambiental que se encuentren vigentes relacionados con las funciones del Viceministerio de Políticas y Normalización Ambiental.</t>
  </si>
  <si>
    <t>El valor del contrato a celebrar es hasta por la suma de SETENTA Y CINCO MILLONES SETECIENTOS SETENTA Y OCHO MIL QUINIENTOS PESOS M/CTE ($75.778.500), incluido los impuestos a que haya lugar.</t>
  </si>
  <si>
    <t>46 SUPERVISIÓN</t>
  </si>
  <si>
    <t>El plazo de ejecución del contrato será de diez (10) meses y quince (15) días calendario contados a partir del cumplimiento de los requisitos de perfeccionamiento y ejecución, sin exceder el 31 de diciembre de 2023.</t>
  </si>
  <si>
    <t>Prestación de servicios profesionales al grupo de comunicaciones para la generación de contenidos periodísticos, así como el acompañamiento de actividades y eventos que permitan difundir los planes y proyectos del Ministerio de Ambiente y Desarrollo Sostenible</t>
  </si>
  <si>
    <t xml:space="preserve">. Realizar el acompañamiento al proceso de Comunicación Externa en la atención de medios de comunicación que cubren el sector.
2. Elaborar boletines de prensa, bullets, informes y demás piezas de comunicación que le sean asignados, con el fin de divulgar la gestión institucional.
3. Acompañar a la entidad en la realización de ruedas de prensa realizando para ello material requerido, convocatoria de medios y seguimiento de las notas publicadas sobre los proyectos del Ministerio.
4. Realizar el cubrimiento y/o acompañamiento de actividades y eventos para la publicación de contenidos en los diferentes canales con los que cuenta el Ministerio.
5. Apoyar en la respuesta de solicitud de información relacionadas con temas del Ministerio de Ambiente y Desarrollo Sostenible, y que sean de interés periodísticos.
6. Asistir a las reuniones que le sean designadas por el supervisor.
7. Las demás que sean solicitadas por el Supervisor/a del contrato y que estén relacionadas con el objeto contractual.
</t>
  </si>
  <si>
    <t>El valor del contrato a celebrar es hasta por la suma CIENTO DIECISÉIS MILLONES NOVECIENTOS SESENTA Y SEIS MIL SEISCIENTOS SESENTA Y SIETE PESOS ($116.966.667) incluidos los impuestos a que haya lugar.</t>
  </si>
  <si>
    <t>47 SUPERVISIÓN</t>
  </si>
  <si>
    <t>Alvaro  Alexander Davila Giraldo</t>
  </si>
  <si>
    <t>Prestación de servicios profesionales en la Dirección de Bosques, Biodiversidad y Servicios Ecosistémicos del Ministerio de Ambiente y Desarrollo Sostenible, para la elaboración de cartografía y análisis geoespaciales con el uso de herramientas de Sistemas de Información Geográfica, relacionados con la gestión de las Reservas Forestales Nacionales</t>
  </si>
  <si>
    <t>1. Materializar y actualizar cartográficamente, la localización de las áreas sustraídas definitivas y temporales relacionadas con procesos de sustracción de Reservas Forestales Protectoras Nacionales, asimismo, lo correspondiente a las compensaciones definidas en los actos administrativos de sustracción.
2. 2.Verificar y materializar mediante el uso de análisis geoespaciales la información relacionada con delimitación, alinderación, declaración, sustracción, homologación y zonificación de Reservas Forestales Nacionales.
3. Generar la documentación requerida de los objetos geográficos que sean objeto de sus funciones, para el mantenimiento de la Infraestructura de Datos Espaciales IDE del Ministerio de Ambiente y Desarrollo Sostenible.
4. Atender y proyectar las PQRS y demás requerimientos relacionados con el objeto del contrato, a través del uso de herramientas de Sistemas de Información Geográfica, dentro de los términos establecidos y en el mes asignado, adjuntando el reporte del Sistema de Gestión Documental que evidencie el estado.
5. Asistir a las reuniones que le sean requeridas en el marco del objeto del contrato, generando los informes y documentos técnicos a que haya lugar.
6. Adelantar cuando se requiera las visitas técnicas a proyectos, actividades o situaciones que involucren la temática del objeto del contrato, generando los informes y documentos técnicos a que haya lugar.
7. Las demás que sean asignadas por el supervisor del contrato y que tengan relación con el objeto contractual.</t>
  </si>
  <si>
    <t>El valor del contrato a celebrar es hasta por la suma de CINCUENTA Y SIETE MILLONES SETECIENTOS CINCUENTA MIL PESOS ($57.750.000) M/CTE incluido los impuestos a que haya lugar.</t>
  </si>
  <si>
    <t>48 SUPERVISIÓN</t>
  </si>
  <si>
    <t>6/2/20230</t>
  </si>
  <si>
    <t>El término estrictamente indispensable para que el contratista cumpla con el objeto y obligaciones contractuales será hasta DIEZ (10) MESES Y QUINCE (15) DÍAS CALENDARIO, previo cumplimiento de los requisitos de perfeccionamiento y ejecución, sin exceder a la fecha antes señalada.</t>
  </si>
  <si>
    <t>Prestación de servicios profesionales a la Dirección de Bosques, Biodiversidad y Servicios
Ecosistémicos para contribuir a los lineamientos del manejo de recursos hidrobiológicos y
de la fauna silvestre y, seguimiento a la exportación de especímenes de la fauna silvestre.</t>
  </si>
  <si>
    <t>1. Elaborar insumos para la construcción de lineamientos técnicos para el manejo, conservación y uso de
recursos hidrobiológicos continentales y/o de la fauna silvestre.
2. Desarrollar propuestas de medidas de manejo, conservación y uso para especies migratorias de los
recursos hidrobiológicos continentales y/o de la fauna silvestre.
3. Adelantar acciones para fortalecer los procesos de seguimiento y control a las actividades de zoocría
y comercialización de especímenes de la fauna silvestre en el marco de la Convención CITES.
4. Adelantar actividades de seguimiento al fraccionamiento de pieles de Caiman crocodilus fuscus en
cumplimiento de la Resolución 2651 de 2015 y los lineamientos establecidos para ello.
5. Realizar visitas de seguimiento y control a la exportación de especímenes de Caiman crocodilus fuscus,
según lo establecido en la Resolución 2652 de 2015.
6. Evaluar técnicamente solicitudes de exportación de especímenes de la fauna silvestre listadas en los
apéndices de la CITES con fines comerciales.
7. Proyectar las respuestas a las peticiones quejas, reclamos y sugerencias (PQRS) relacionadas con el
objeto, las obligaciones específicas del contrato y demás correspondencia que le sea asignada por el
supervisor.
8. Todas las demás que le sean asignadas por el supervisor en relación con el objeto del contrato.</t>
  </si>
  <si>
    <t>El valor del contrato a celebrar es hasta por la suma de VEINTIOCHO MILLONES DE
PESOS ($28.000.000) M/CTE incluido los impuestos a que haya lugar.</t>
  </si>
  <si>
    <t>49 SUPERVISIÓN</t>
  </si>
  <si>
    <t>El término estrictamente indispensable para que el contratista cumpla con el objeto y
obligaciones contractuales será de CUATRO (4) MESES o hasta el 31 de diciembre de
2023, lo que primero ocurra, previo cumplimiento de los requisitos de perfeccionamiento y
ejecución, sin exceder a la fecha antes señalada.</t>
  </si>
  <si>
    <t>Prestar los servicios profesionales a la Dirección de Bosques, Biodiversidad y Servicios
Ecosistémicos del Ministerio de Ambiente y Desarrollo Sostenible en el desarrollo de
actividades relacionadas con el componente técnico para la gestión integral de los páramos,
así como el cumplimiento de las Sentencias que ordenan los procesos de delimitación
participativa en los páramos que adelanta este Ministerio</t>
  </si>
  <si>
    <t>1. Generar los documentos, insumos técnicos e informes asociados a la revisión, análisis y la retroalimentación
a la información derivada de distintas fuentes en el marco de los procesos de delimitación de páramos y gestión
integral de estos ecosistemas para el cumplimiento de las Sentencias relacionadas con los páramos en proceso
de delimitación que adelanta este Ministerio con especial énfasis en el páramo de Pisba.
2. Participar y aportar desde el componente técnico ambiental en la planificación y realización de reuniones,
talleres, espacios de participación y de trabajo con los actores involucrados con la gestión integral, así como los
que se generen con ocasión de los procesos de delimitación de páramos y en apoyo al cumplimiento de
las sentencias con especial énfasis en el páramo de Pisba.
3. Aportar en el proceso de reglamentación de la Ley 1930 de 2018 realizando aportes desde lo técnico, así
como la elaboración y consolidación de documentos anexos que soporten los avances.
4. Realizar la revisión y aportes a documentos relacionados con el manejo y gestión de los páramos, como son:
informes técnicos, bases de datos y conceptos de revisión enviados por otras entidades públicas o privadas, o
en el marco de convenios interadministrativos que celebre este Ministerio, entre otros.
5. Efectuar las visitas técnicas relacionadas con la gestión integral de los páramos y los procesos participativos
de delimitación y las que le sean asignadas de acuerdo con la temática del objeto del contrato con especial
énfasis en el páramo de Pisba
6. Proyectar las respuestas a las peticiones, quejas, reclamos y sugerencias (PQRS) allegadas a la Dirección de
Bosques, Biodiversidad y Servicios Ecosistémicos, en la 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7. Elaborar, proyectar y/o requerir los documentos necesarios dentro de los procesos de liquidación de los
contratos y/o convenios a cargo de la Dirección que le sean asignados por parte del supervisor.
8. Atender las obligaciones derivadas y relacionadas con el objeto del contrato y que le sean asignadas por el
supervisor del contrato.</t>
  </si>
  <si>
    <t>El valor del contrato a celebrar es hasta por la suma de suma SESENTA Y OCHO
MILLONES CIENTO SETENTA Y TRES MIL CUATROCIENTOS TREINTA Y CUATRO
PESOS M/CTE ($68.173.434) M/CTE incluido los impuestos a que haya lugar</t>
  </si>
  <si>
    <t>50 SUPERVISIÓN</t>
  </si>
  <si>
    <t>El término estrictamente indispensable para que el contratista cumpla con el objeto y
obligaciones contractuales será de DIEZ (10) MESES y QUINCE (15) DÍAS, calendario previo
cumplimiento de los requisitos de perfeccionamiento y ejecución.</t>
  </si>
  <si>
    <t>Prestación de servicios profesionales a la Dirección de Ordenamiento Ambiental Territorial y Sistema Nacional Ambiental, para apoyar la asistencia técnica a las Corporaciones CARDIQUE CARSUCRE CORPOMOJANA CORPAMAG CRA CORPOCESA CSB CVS y CORPOGUAJIRA en la revisión y consolidación de los informes reportados a MinAmbiente a través del Sistema de Información SIPGA CARdinal y en el ajuste o modificación de los instrumentos normativos</t>
  </si>
  <si>
    <t xml:space="preserve">1. Apoyar a la Dirección de Ordenamiento Ambiental Territorial y Sistema Nacional Ambiental en la asistencia técnica y acompañamiento a CARDIQUE, CARSUCRE, CORPOMOJANA, CCRPAMAG, CRA, CORPOCESAR, CSB, CVS Y CORPOGUAJIRA, en el uso y apropiación del Sistema de y Información SIPGA- (CARdinal), y en la consolidación, revisión y análisis de los informes de avance de los Planes de Acción Cuatrienal de estas corporaciones.
2. Apoyar a la Dirección de Ordenamiento Ambiental Territorial y Sistema Nacional Ambiental en el acompañamiento, consolidación y análisis del Índice de Evaluación del Desempeño Institucional-IEDI, de CARDIQUE, CARSUCRE, CORPOMOJANA, CORPAMAG, CRA, CORPOCESAR, CSB, CVS y CORPOGUAJIRA
3. Apoyar a la Dirección de Ordenamiento Ambiental Territorial y Sistema Nacional Ambiental en la elaboración de la propuesta de ajuste y/o modificación de los indicadores minimos de gestión de la Resolución 667 de 2016 desde la parte ambiental.
4. Apoyar en el reporte de insumos e información para la elaboración de los informes que den cuenta del cumplimiento del Plan de Acción de la Dirección de Ordenamiento Ambiental Territorial y Sistema Nacional Ambiental en relación con las actividades y el objeto contractual.
5. Apoyar en la gestión de los insumos requeridos para los reportes y respuestas a las solicitudes elevadas por las entidades del gobierno, entes de control, ciudadanos y dependencias del Ministerio, relacionados con el objeto contractual.
6. Elaborar informes, ayudas de memoria, actas y demás documentos que den cuenta de la participación en reuniones internas e interinstitucionales relacionadas con el objeto contractual.
7. Las demás obligaciones que le sean asignadas y que guarden relación directa con la naturaleza del objeto contractual
</t>
  </si>
  <si>
    <t>El valor del contrato a celebrar es hasta por la suma de VEINTIOCHO MILLONES QUINIENTOS CINCUENTA Y UN MIL SEISCIENTOS PESOS ($28.551.600) M/cte, incluido los impuestos a que haya lugar.</t>
  </si>
  <si>
    <t>51 SUPERVISIÓN</t>
  </si>
  <si>
    <t>Prestación de servicios profesionales a la Dirección de Asuntos Marinos, Costeros y Recursos Acuáticos del Ministerio de Ambiente y Desarrollo Sostenible, para apoyar el seguimiento a sentencias, órdenes judiciales y solicitudes de entes de control.</t>
  </si>
  <si>
    <t>1. Suministrar el soporte jurídico para el cumplimiento y seguimiento a sentencias, órdenes judiciales y solicitudes de entes de control.
2. Brindar insumos jurídicos necesarios para la formulación y/o revisión de las iniciativas normativas propias del Ministerio, al igual que en los proyectos legislativos relacionados con los temas de la Dirección de Asuntos Marinos, Costeros y Recursos Acuáticos cuando sea requerido por el supervisor del contrato.
3. Apoyar en la revisión de documentos, preparación de conceptos, ayudas de memoria, respuestas a consultas y solicitudes en general de información, etc. relacionados con las gestiones y obligaciones nacionales e internacionales en materia del objeto contractual.
4. Apoyar los espacios de diálogo, reuniones, talleres y actividades pertinentes que se realicen para el seguimiento y cumplimiento de sentencias y acciones constitucionales en donde participan comunidades de base y pescadores.
5. Apoyar en la organización y ejecución de los espacios, talleres y actividades pertinentes que realiza MINAMBIENTE relacionados con el objeto del contrato.
6. Las demás actividades relacionadas con el desarrollo del objeto del presente contrato.</t>
  </si>
  <si>
    <t>El valor del contrato a celebrar es hasta por la suma de OCHENTA Y NUEVE MILLONES DOSCIENTOS CINCUENTA MIL DE PESOS M/CTE ($89.250.000), incluido los impuestos a que haya lugar.</t>
  </si>
  <si>
    <t>52 SUPERVISIÓN</t>
  </si>
  <si>
    <t>El término estrictamente indispensable para que el contratista cumpla con el objeto y obligaciones contractuales será de diez (10) meses y quince (15) días contados a partir del cumplimiento de los requisitos de ejecución previo perfeccionamiento del contrato, sin superar el 31 de diciembre de 2023.</t>
  </si>
  <si>
    <t>OSCAR FRANCISCO PUERTA LUCHINI</t>
  </si>
  <si>
    <t>Asesorar a la DOAT en el desarrollo conceptual, definición de la ruta de implementación y articulación institucional, para la implementación de los programas de ordenamiento alrededor del agua y la consolidación de sistemas de gobernanza territorial diferencial en territorios priorizados por el Ministerio de Ambiente.</t>
  </si>
  <si>
    <t xml:space="preserve">1. Orientar y apoyar el desarrollo de elementos conceptuales del alcance y contenidos de los programas de ordenamiento territorial alrededor del agua
2. Proponer criterios para la priorización de los programas de ordenamiento alrededor del agua.
 3. Apoyar la concertación de la ruta de implementación de los programas de ordenamiento alrededor del  agua.
4. Identificar el mapa de articulación interinstitucional para la implementación de los programas de ordenamiento alrededor del agua y proponer mecanismos para la mejor coordinación y articulación institucional.
5. Proponer y Orientar elementos conceptuales y de articulación para la consolidación de sistemas de gobernanza territorial diferencial alrededor del agua.
6. Apoyar a la DOAT en la concertación de los acuerdos de gobernanza territorial alrededor del ciclo del agua, en coordinación con otras dependencias del Ministerio.
7. Apoyar a la DOAT en la coordinación del SINA para la implementación de los programas de -- ordenamiento alrededor del agua.
8. Las demás que le asigne el supervisor del contrato y que tengan relación directa con el objeto contractual.
</t>
  </si>
  <si>
    <t>El valor del contrato a celebrar es hasta por la suma de CIENTO VENTIOCHO MILLONES DE PESOS M/CTE ($128,000,000), incluido los impuestos a que haya lugar.</t>
  </si>
  <si>
    <t>53 SUPERVISIÓN</t>
  </si>
  <si>
    <t>El término estrictamente indispensable para que el contratista cumpla con el objeto y
obligaciones contractuales será de DIEZ (10) MESES y VEINTE (20) DÍAS, calendario previo
cumplimiento de los requisitos de perfeccionamiento y ejecución.</t>
  </si>
  <si>
    <t>Julio Cesar Romero Silva</t>
  </si>
  <si>
    <t xml:space="preserve">TECNICO PROFESIONAL EN SISTEMAS </t>
  </si>
  <si>
    <t>1. Apoyar a los administradores de tercer nivel de la plataforma tecnológica de la entidad, en el cumplimiento de los acuerdos a los Acuerdos de nivel de servicio (ANS), definidos para los servicios de TI.
2. Apoyar a los profesionales de la OTIC, en lo relacionado con la gestión de usuarios, configuración de perfiles y la modificación de datos, según los requerimientos de actualización, distribución, escalamiento de las solicitudes de soporte de la infraestructura tecnológica de la entidad.
3. Apoyar el seguimiento, control y mantenimiento de los dispositivos de telecomunicaciones a través de la herramienta de gestión.
4. Apoyar la documentación de los casos e incidentes atendidos a diario, semanal y mensual. De acuerdo con la solución que se presentan con la infraestructura de TI y relacionados con los ANS definidos por la Entidad.
5. Apoyar la respuesta a la gestión, trámite y solución a las solicitudes de segundo nivel realizadas a través de la herramienta de gestión de TI.
6. Apoyar el seguimiento, mantenimiento, configuración, administración y control de los servidores de aplicaciones y herramientas requeridas para buen funcionamiento de la infraestructura tecnológica de la entidad.
7. Apoyar en los procesos que se necesite levantamiento de requerimientos funcionales o técnicos, acorde con las guías, formatos, directrices o lineamientos de buenas prácticas que determine la Oficina Tecnologías de la Información y Comunicación del Ministerio.
8. Apoyar la ejecución de las pruebas técnicas para la mejora de la infraestructura tecnológica y reportar hallazgos e incidencias, así mismo generar aportes en el proceso de consolidación del Banco de conocimiento de las solicitudes de soporte de TI.
9. Apoyar la gestión de mantenimientos, soportes técnicos, garantías y reporte de fallas a los proveedores de los equipos que hacen parte de la infraestructura y de telecomunicaciones de la entidad.
10. Gestionar incidentes o requerimientos reportados en el centro de servicios de TI, de conformidad con los (ANS o SLA) pactados con el cliente, los procedimientos y protocolos establecidos por la entidad documentando las acciones realizadas.
11. Participar en reuniones, mesas de trabajo, acciones o actividades a las que se les cite, aportando al cumplimiento de la misión de la dependencia.
12. Las demás actividades que le asigne el supervisor del contrato y que tengan relación con el objeto contractual.</t>
  </si>
  <si>
    <t>El valor del contrato a celebrar es hasta por la suma de DOCE MILLONES SETECIENTOS NOVENTA Y DOS MIL SEISCIENTOS PESOS M/CTE ($12.792.600.oo).</t>
  </si>
  <si>
    <t>54 SUPERVISIÓN</t>
  </si>
  <si>
    <t>El término estrictamente indispensable para que el contratista cumpla con el objeto y obligaciones contractuales será de cuatro (4) meses, contando a partir de la aprobación de la garantía de cumplimiento, sin exceder el 31 de diciembre de 2023.</t>
  </si>
  <si>
    <t>MARTIN EMILIO ORDOÑEZ CAMARGO</t>
  </si>
  <si>
    <t xml:space="preserve">TECNOLOGIA EN INGENIERIA DE SISTEMAS </t>
  </si>
  <si>
    <t>Prestar los servicios de apoyo a la gestión a la Oficina de Tecnologías de la Información y la Comunicación para la administración, soporte y monitoreo de la plataforma tecnológica del Ministerio de Ambiente y Desarrollo Sostenible</t>
  </si>
  <si>
    <t>El valor del contrato a celebrar es hasta por la suma de DOCE MILLONES OCHOCIENTOS MIL PESOS M/CTE ($12.800.000.oo)</t>
  </si>
  <si>
    <t>55 SUPERVISIÓN</t>
  </si>
  <si>
    <t>Hector Fabio Angel Blanco</t>
  </si>
  <si>
    <t>Prestar los servicios profesionales para el desarrollo del soporte técnico y funcional a la
plataforma de aplicaciones y servicios tecnológicos del Ministerio.</t>
  </si>
  <si>
    <t>1. Atender los requerimientos asignados de soporte técnico que realicen los usuarios de las diferentes oficinas de la entidad, en lo relacionado con el hardware que utilizan, el software instalado en los equipos de cómputo, red de cableado y los diferentes servicios informáticos que presta el Ministerio. 2. Realizar instalación, re-instalación, configuración, parametrización y/o mantenimiento de equipos de cómputo asignadas a través de sistema de soporte mesa de servicios. Asesorar y capacitar a los usuarios, de acuerdo con sus necesidades, en materia de software y servicios informáticos que presta el Ministerio. 3. Documentar en el sistema de información mesa de servicios los casos de soporte atendidos y cumplir con los tiempos máximos para atención de casos de soporte establecidos por la OTIC 4. Apoyar labores de mantenimiento preventivo y correctivo con limpieza externa e interna de equipos de informática asignados por el supervisor del contrato. 5. Gestionar la consola centralizada de antivirus de la entidad y mantener actualizados los equipos de cómputo institucionales con la más reciente versión de antivirus que haya sido liberada. 6. Informar al supervisor del contrato de las necesidades de tecnologías de información y comunicaciones reportadas por los usuarios o detectadas durante la ejecución del contrato y reportar los soportes que no haya podido solucionar con el fin de estudiarlos y/o escalarlos 7. Orientar a los usuarios, de acuerdo con sus necesidades, en materia de la plataforma de aplicaciones y servicios tecnológicos del Ministerio. 8. Mantener la confidencialidad de la información de hardware, software y configuraciones informáticas de la entidad, de los datos que allí reposan, contraseñas y de los asuntos e información que maneje, por lo tanto, no se podrá revelar información de lo mencionado sin el previo consentimiento por escrito de la Secretaría. 9. Gestionar incidentes o requerimientos reportados en el centro de servicios de TI, de conformidad con los ANS pactados con el cliente, los procedimientos y protocolos establecidos por la entidad documentando las acciones realizadas. 10. Participar en reuniones, mesas d</t>
  </si>
  <si>
    <t>El valor del contrato a celebrar es hasta por la suma de SESENTA Y NUEVE MILLONES QUINIENTOS CINCUENTA MIL PESOS M/CTE ($69.550.000 oo)</t>
  </si>
  <si>
    <t>56 SUPERVISIÓN</t>
  </si>
  <si>
    <t>El término estrictamente indispensable para que el contratista cumpla con el objeto y
obligaciones contractuales será de diez (10) meses y veintiún (21) días calendario,
contando a partir de la aprobación de la garantía de cumplimiento, sin exceder el 31 de
diciembre de 2023.</t>
  </si>
  <si>
    <t>Paula Liceth Ordosgoitia Peña</t>
  </si>
  <si>
    <t>Prestar servicios profesionales brindando apoyo a la Jefe de la Oficina de Oficina de Tecnologías de la Información y la Comunicación en el control y seguimiento de las actividades derivadas de los contratos con personas naturales y/o jurídicas que tiene bajo su supervisión.</t>
  </si>
  <si>
    <t>1. Llevar el control de la base de datos de las personas naturales y/o jurídicas que tienen relación contractual con la OTIC, con el fin de garantizar la presentación oportuna de informes mensuales de actividades y/o productos conforme lo establezca cada contrato suscrito. 2. Apoyar la revisión de los informes mensuales y de las facturas presentadas para el trámite de pago de los contratistas bajo la supervisión de la OTIC. 3. Apoyar a la Jefe de la oficina OTIC en el trámite de las cuentas a través de ARCA y de la plataforma Secop II para el pago efectivo de las mismas. 4.Realizar la proyección y la elaboración de documentos de competencia de la oficina de acuerdo con las necesidades identificadas y asignadas por el (la) jefe de la oficina OTIC. 5. Brindar acompañamiento a la Jefe de la oficina OTIC en el desarrollo de las reuniones y los compromisos derivados de ellas y que se relacionen con el seguimiento al desarrollo de las actividades contractuales de las personas naturales y/o jurídica</t>
  </si>
  <si>
    <t>Prestar servicios profesionales a la Oficina Asesora de Planeación en las actividades relacionadas con la consolidación y actualización de información en el proceso de apoyo técnico y evaluación; así como la elaboración de informes de seguimiento de ejecución de los proyectos de inversión conforme a los procedimientos establecidos por la Entidad</t>
  </si>
  <si>
    <t>1.Consolidar y actualizar las bases de datos con la información de los proyectos presentados al ministerio de acuerdo con las convocatorias FONAM, FCA y SGR. 2. Generar reportes del estado de los proyectos de inversión presentados por las diferentes entidades del Sector Ambiente y Desarrollo Sostenible y entidades territoriales para control de compromisos y alertas del grupo de Apoyo técnico, Evaluación y Seguimiento y cumplir a tiempo con requerimientos internos y externos 3. Realizar la revisión de información de los pronunciamientos técnicos e informes de seguimiento, de los proyectos de inversión de los diferentes fondos, emitidos por los evaluadores para firma del coordinador o jefe de la Oficina. 4. Elaborar informes de seguimiento de ejecución de los proyectos que le sean asignados, conforme a los procedimientos establecidos por la Entidad. 5. Realizar el seguimiento en el trámite oportuno de las respuestas a los derechos de petición o requerimientos y/o solicitudes que presenten los entes de control o los ciudadanos o Entidades del Orden Nacional Público o Privado y/o las dependencias del Ministerio o entidades del Sector de Ambiente y Desarrollo Sostenible y cuya competencia en materia de proyectos ambientales sea de la Oficina Asesora de Planeación</t>
  </si>
  <si>
    <t>El valor del contrato a celebrar es hasta por la suma de CINCUENTA Y TRES MILLONES SEIS MIL NOVECIENTOS CUARENTA PESOS M/CTE ($53.006.940,00), incluido los impuestos a que haya lugar.</t>
  </si>
  <si>
    <t>SANDRA PATRICIA BOJACÁ SANTIAGO</t>
  </si>
  <si>
    <t>El término estrictamente indispensable para que el contratista cumpla con el objeto y obligaciones contractuales será de 10 meses y 15 días calendario, previo cumplimiento de los requisitos de perfeccionamiento y ejecución, en todo caso sin exceder del 31 de diciembre 2023</t>
  </si>
  <si>
    <t>Gina Daniela González Sarmiento</t>
  </si>
  <si>
    <t>Prestar los servicios profesionales a la Oficina Asesora de Planeación del Ministerio de Ambiente y Desarrollo Sostenible, para realizar el seguimiento periódico de la información reportada por las diferentes entidades del sector de ambiente en el sistema de Seguimiento a los Proyectos de Inversión que disponga el DNP, la programación presupuestal de la entidad, y el control y seguimiento a los procedimientos correspondientes al Grupo de Programación y Gestión Presupuestal.</t>
  </si>
  <si>
    <t xml:space="preserve">1. Realizar seguimiento periódico a la información registrada por los responsables de seguimiento de los 
proyectos de inversión del Sector de Ambiente y Desarrollo Sostenible, en el Sistema de Seguimiento a 
Proyectos de Inversión que disponga el DNP y generar reportes y/o alertas tempranas para el mejoramiento 
de estos, junto a la orientación y acompañamiento a los 70 Formuladores en el diligenciamiento de la Nueva 
Plataforma PIIP (SPI).
2. Participar en la elaboración, consolidación y presentación del anteproyecto de presupuesto y el MGMP del 
sector ambiente.
3. Contribución a la formulación y seguimiento de los proyectos de inversión con orientación específica, como 
trazadores presupuestales, políticas ambientales y demás iniciativas estratégicas definidas en el Plan 
Nacional de Desarrollo, así como dar respuesta a los requerimientos de información que sobre estos se 
genere.
4. Elaborar y presentar informes de ejecución, control y seguimiento a la ejecución presupuestal del Ministerio 
y del sector Ambiente y Desarrollo Sostenible.
5. Realizar los reportes periódicos de los avances al Plan de acción y los avances trimestrales del indicador 
del Grupo de Programación y Gestión presupuestal.
6. Dar respuesta a las solicitudes de información, peticiones, conceptos, quejas y reclamos dentro de los 
términos legales establecidos que efectúen los usuarios internos y externos de la entidad relacionados con 
sus obligaciones.
7. Participar en el control y seguimiento del proceso Gestión Integrada de Portafolio de Planes, Programas y
Proyectos junto a los procedimientos del Sistema Integrado de Gestión, en lo relativo a las competencias del Grupo de Gestión y Programación Presupuestal y en la mejora del modelo de Integrado de Planeación y 
Gestión – MIPG.
8. Realizar la revisión y seguimiento al sistema de recepción de correspondencia del Grupo de Programación 
y Gestión Presupuestal. </t>
  </si>
  <si>
    <t>El valor del contrato a celebrar es hasta por la suma de SETENTA Y DOS MILLONES SEISCIENTOS SETENTA Y SEIS MIL OCHOCIENTOS PESOS M/CTE ($72.676.800,00), incluido los impuestos a que haya lugar.</t>
  </si>
  <si>
    <t>El término estrictamente indispensable para que el contratista cumpla con el objeto y obligaciones contractuales será de 10 meses y 15 días calendario, previo cumplimiento de los requisitos de perfeccionamiento y ejecución, en todo caso sin exceder del 31 de diciembre 2023.</t>
  </si>
  <si>
    <t>Prestar servicios profesionales en la Oficina Asesora de Planeación del Ministerio de Ambiente y Desarrollo Sostenible, para el seguimiento a los compromisos establecidos al Ministerio en la planeación estratégica de Presidencia y el Departamento Nacional de Planeación, y en los derivados de las agendas regionales, sociales e institucionales del sector de ambiente y desarrollo sostenible, así como la elaboración de informes de gestión y el apoyo a procesos de planificación estratégica institucional y sectorial, basado en los enfoques de desarrollo, administración y gerencia de proyectos</t>
  </si>
  <si>
    <t>1. Identificar y consolidar la información estratégica que es base de la Planeación Sectorial e Institucional, entre 
ellas las metas estratégicas de nivel presidencial, legados, metas de resultado y producto del PND, compromisos 
estratégicos sectoriales y regionales, y proponer niveles de estructuración relacional para estos que faciliten la 
implementación del seguimiento y control de la gestión
2. Realizar el monitoreo y seguimiento a las metas y compromisos del sector ambiental integradas en la agenda 
ambiental nacional e internacional, evaluando y validando la información reportada por las dependencias y 
entidades de sector en los sistemas informáticos establecidos para tal fin.
3. Identificar, estructurar y consolidar la información para el seguimiento a los planes estratégicos e 
institucionales requeridos por los diferentes niveles de gobierno desde la Presidencia de la República, el 
Departamento Nacional de Planeación y el Departamento Administrativo de la Función Pública, entre otras 
entidades encargadas de la planeación y seguimiento a la gestión pública.
4. Consolidar y elaborar informes de gestión y ayudas memorias de gestión regional o nacional requeridos a la 
oficina asesora de planeación por el despacho del Ministro y de los Viceministros para atender los requerimientos 
de la Presidencia de la República y las visitas regionales o eventos de carácter nacional y territorial, que requieren 
identificar la gestión institucional y del sector ambiental.
5. Participar en la elaboración metodológica de procesos de Planeación Estratégica e Institucional mediante la 
integración de modelos alternativos de Gerencia y Administración de Proyectos (PMI), que permitan relacionar y 
articular los esquemas de planeación tradicionales (basados en cadena de valor, ciclo PHVA: Planificar-Hacer_x0002_Verificar-Actuar, Modelo Integrado de Planeación y Gestión-PHVA entre otros).
6. Las demás actividades relacionadas con el objeto del contrato.</t>
  </si>
  <si>
    <t>El valor del contrato a celebrar es hasta por la suma de OCHENTA MILLONES SETECIENTOS CUARENTA Y CUATRO MIL CUATROCIENTOS NOVENTA Y SEIS PESOS M/CTE ($80.744.496,00), incluido los impuestos a que haya lugar.</t>
  </si>
  <si>
    <t>Diego Alberto Mejía Acosta</t>
  </si>
  <si>
    <t>Prestación de servicios profesionales al grupo de comunicaciones del Ministerio de Ambiente y Desarrollo Sostenible, en el acompañamiento de actividades y eventos que permitan difundir los planes y proyectos de la entidad, así como en la generación de contenidos periodísticos, elaboración boletines de prensa, bullets e informes que le sean requeridos</t>
  </si>
  <si>
    <t>1. Apoyar la actualización y gestión del portal de la página web del MinAmbiente con gestiones relevantes del Ministerio. 2. Brindar apoyo en el proceso de monitoreo de prensa de las principales noticias publicadas en medios nacionales e internacionales relacionadas con la gestión de la entidad. 3. Apoyar la elaboración y difusión de los comunicados de prensa o boletines informativos bullets, informes y demás piezas de comunicación que le sean asignados, con el fin de divulgar la gestión institucional. 4. Realizar el cubrimiento periodístico de los eventos en los cuales participa la ministra y demás voceros de la entidad, cuando sea requerido por el supervisor del contrato. 5. Acompañar y participar en el proceso de organización y desarrollo de ruedas de prensa y demás eventos y actividades que desarrolle el Ministerio, requeridas por el supervisor, que tengan por objeto la difusión de planes y proyectos de la entidad. 6. Asistir a las reuniones citadas por el grupo de Comunicaciones y a todas aquellas que tengan que ver con el objeto del presente contrato 7. Las demás que sean solicitadas por el Supervisor/a del contrato y que estén relacionadas con el objeto contractual.</t>
  </si>
  <si>
    <t>El valor del contrato a celebrar es hasta por la suma de SETENTA Y SIETE MILLONES SEISCIENTOS VEINTITRÉS MIL TRESCIENTOS TREINTA Y TRES PESOS MCTE ($77.623.333) incluidos los impuestos a que haya lugar.</t>
  </si>
  <si>
    <t>El término estrictamente indispensable para que el contratista cumpla con el objeto y obligaciones contractuales será de diez (10) meses diecinueve (19) días calendario</t>
  </si>
  <si>
    <t>ALEJANDRA PATRICIA SERRANO GUZMÁN</t>
  </si>
  <si>
    <t>"Prestación de servicios profesionales al Grupo de Comunicaciones del Ministerio de Ambiente y Desarrollo Sostenible para realizar la implementación y seguimiento de los procesos de comunicación interna y externa, que permitan realizar la adecuada divulgación de los programas, proyectos y servicios con los que cuenta la entidad”</t>
  </si>
  <si>
    <t>1. Apoyar los procesos de diseño, implementación y seguimiento de las estrategias de comunicación interna y externa que permitan la difusión de los planes, programas, proyectos y servicios del Ministerio de Ambiente y Desarrollo Sostenible. 2. Adelantar procesos de conceptualización, creación de campañas, segmentación de contenidos y la programación de parrillas solicitadas por las diferentes áreas de la Entidad especialmente las requeridas por el grupo de comunicaciones. 3. Brindar acompañamiento en el proceso de relacionamiento con periodistas, medios de comunicación, entidades públicas y privadas, para garantizar la adecuada ejecución de los procesos de comunicaciones de la entidad. 4. Apoyar las actividades de seguimiento y verificación al grupo de comunicación interna y externa en la preproducción, producción y postproducción de textos, piezas gráficas y audiovisuales, fotografías y todo tipo de documentos para la difusión adecuada de la información, y en la creación de contenido periodístico y de publicación de notas relacionadas con la misionalidad de la Entidad. 5. Asistir a las reuniones citadas por el grupo de Comunicaciones y a todas aquellas que tengan que ver con el objeto del presente contrato 6. Las demás que sean solicitadas por el Supervisor/a del contrato y que estén relacionadas con el objeto contractual.</t>
  </si>
  <si>
    <t>El valor del contrato a celebrar es hasta por la suma CIENTO DIECINUEVE MILLONES CIENTO SESENTA Y SEIS MIL SEISCIENTOS SESENTA Y SIETE PESOS ($119.166.667) incluidos los impuestos a que haya lugar.</t>
  </si>
  <si>
    <t>El término estrictamente indispensable para que el contratista cumpla con el objeto y obligaciones contractuales será de diez (10) meses Veinticinco (25) días calendarios.</t>
  </si>
  <si>
    <t>Vilma Isabel Jaimes Sánchez</t>
  </si>
  <si>
    <t>1. Generar los documentos e insumos técnicos, informes y/o herramientas asociadas a la revisión, análisis y la retroalimentación a la información derivada de distintas fuentes en el marco de los procesos de delimitación de páramos y gestión integral de estos ecosistemas para el cumplimiento de las Sentencias relacionadas con los páramos en proceso de delimitación que adelanta este Ministerio con especial énfasis en Almorzadero 2. Contribuir en el proceso de reglamentación de la Ley 1930 de 2018 realizando aportes desde lo técnico, así como la elaboración y consolidación de documentos anexos que soporten los avances 3. Participar desde el componente técnico ambiental en la planificación y realización de reuniones, talleres, espacios de participación y de trabajo con los actores involucrados con la gestión integral de páramos y el cumplimiento de las sentencias de delimitación, con especial énfasis en el páramo de Almorzadero. 4. Realizar la revisión y aportes a documentos relacionados con el manejo y gestión de los páramos, como son: informes técnicos, bases de datos y conceptos de revisión enviados por otras entidades públicas o privadas, o en el marco de convenios interadministrativos que celebre este Ministerio, entre otros. 5. Efectuar las visitas técnicas relacionadas con la gestión integral de los páramos y los procesos participativos de delimitación y las que le sean asignadas de acuerdo con la temática del objeto del contrato con especial énfasis en el páramo de Almorzadero. 6. Responder y gestionar las respuestas a las peticiones, quejas, reclamos y sugerencias (PQRS) allegadas a la Dirección de Bosques, Biodiversidad y Servicios Ecosistémicos, relacionadas con los procesos de delimitación de los páramos y demás correspondencia relacionada con el objeto del contrato que le sean asignadas por el supervisor del contrato. 7. Elaborar, proyectar y/o requerir los documentos necesarios dentro de los procesos de liquidación de los contratos y/o convenios a cargo de la Dirección que le sean asignados.</t>
  </si>
  <si>
    <t>El valor del contrato a celebrar es hasta por la suma SESENTA Y OCHO MILLONES CIENTO SETENTA Y TRES MIL CUATROCIENTOS TREINTA Y CUATRO PESOS M/CTE ($68.173.434) M/CTE incluido los impuestos a que haya lugar.</t>
  </si>
  <si>
    <t>El término estrictamente indispensable para que el contratista cumpla con el objeto y obligaciones contractuales será de DIEZ (10) MESES y QUINCE (15) DÍAS, calendario previo cumplimiento de los requisitos de perfeccionamiento y ejecución.</t>
  </si>
  <si>
    <t>Prestación de servicios profesionales al Grupo de Contabilidad de la Subdirección Administrativa y Financiera del Ministerio de Ambiente y Desarrollo Sostenible, para apoyar la ejecución de las actividades encaminadas a efectuar una mejora continua de los procedimientos de evaluación de control interno y saneamiento contable, de los saldos de las cuentas a nivel interno y las diferencias reciprocas con las demás entidades públicas, de conformidad con las normas y directrices establecidas por la Contaduría General de la Nación CGN</t>
  </si>
  <si>
    <t>1. Realizar el registro de causación, ajustes y reclasificaciones en SIIF Nación, correspondientes a los aportes por concepto de contribuciones del Fondo de Compensación Ambiental FCA, incluida la conciliación de control interno contable de la cuenta por cobrar. 2. Efectuar, el proceso de conciliación de operaciones reciprocas con las demás entidades públicas, por periodos trimestrales y realizar las acciones a que haya lugar a fin de evaluar, analizar y depurar las diferencias reciprocas con las entidades a que haya lugar. 3. Efectuar las acciones, pertinentes al saneamiento y depuración contable interna, de las partidas conciliatorias de las cuentas contables, requeridas por la supervisión del contrato. 4. Apoyar, con la elaboración y preparación de los oficios, actas y demás documentos concernientes, a los requerimientos efectuados por la Contaduría General de la Nación CGN, Contraloría General de la Nación y Procuraduría General de la Nación. 5. Apoyar, con la elaboración, actualización, modificación y aplicación de las políticas, procesos, procedimientos y formatos contables, encaminados a efectuar una mejora continua de control interno y saneamiento contable. 6. Apoyar, con la evaluación, conceptualización, aplicación y orientación de los procesos contables, relacionados con el registro de las operaciones en SIIF Nación y la normatividad contable y tributaria</t>
  </si>
  <si>
    <t>El valor del contrato a celebrar es hasta por la suma de VEINTIOCHO MILLONES OCHOCIENTOS MIL PESOS M/CTE ($28.800.000), incluido los impuestos a que haya lugar.</t>
  </si>
  <si>
    <t>El término estrictamente indispensable para que el contratista cumpla con el objeto y obligaciones contractuales será de cuatro (4) meses, previo cumplimiento de los requisitos de perfeccionamiento y ejecución.</t>
  </si>
  <si>
    <t>Prestar los servicios profesionales en el Grupo de Comisiones y Apoyo Logístico de la Subdirección Administrativa y Financiera en los servicios operativos y trámites comisiones de servicio al interior del País de funcionarios y contratistas de Minambiente, así mismo en el marco de la gestión pública eficiente, fortalecer los procesos de acuerdo a la articulación con el Sistema Integrado de Gestión</t>
  </si>
  <si>
    <t>1. Apoyar la implementación, mantenimiento, revisión y mejora del proceso y trámites del grupo en su articulación con el Sistema de Gestión Integral MADSIG. F-A-CTR-52-V6. Vigencia 21/11/2022 Calle 37 No. 8 - 40 Conmutador: +57 6013323400 Página 9 de 20 www.minambiente.gov.co Bogotá, Colombia 2. Apoyar las capacitaciones de los procesos del grupo con el fin de socializar el trámite y gestión de las comisiones de servicio y/o autorización de viajes al interior, que permitan facilitar y optimizar el servicio brindado a los servidores públicos. 3. Brindar apoyo en la incorporación de la información para las herramientas informáticas, como registros de nuevos usuarios, ingreso de comisiones y/o autorizaciones de viaje, creación de CDP, actualización de saldos, ejecución presupuestal, rubros presupuestales, actualización de cadena de aprobación, con el fin de mantener actualizada la base de datos del sistema. 4. Brindar apoyo a funcionarios y contratistas del Ministerio sobre los trámites de comisión, autorización de viaje, legalizaciones y liquidaciones de viáticos y gastos de desplazamiento que se generan a través de la herramienta informática, según los lineamientos del supervisor. 5. Preparar insumos para informes e informes relacionados con la información requerida por entidades externas, internas y/o entes de control; documentos y/o presentaciones, informes que difundan las acciones, productos, procedimientos o actividades a cargo el Grupo de Comisiones y Apoyo Logístico requeridas por el supervisor del contrato. 6. Apoyar el proceso de revisión, verificación de comisiones y/o autorización de viaje al interior del país, así como cumplir con los lineamentos de austeridad del Gobierno Nacional previa verificación y concesión del ordenador del gasto en los aplicativos. 7. Realizar la verificación de las legalizaciones con el fin de que cumplan con los lineamientos impartidos en la entidad y así mismo validar los soportes establecidos para proceder al reconocimiento de viáticos y gastos de establecidos en los actos administrativos y normas que regulan la materia. 8. Generar las planillas de Liquidación de funcionarios y contratistas con el fin de generar el proceso de pago de las comisiones y/o autorizaciones de viaje que se encuentran liquidadas y cumplen a cabalidad condiciones ya establecidas en los actos administrativos y normas que regulan la materia para el reconocimiento de pago, conforme a los lineamientos del supervisor 9. Solicitar periódicamente la liberación de registros presupuestales y/o saldos de cada una de las comisiones y/o autorizaciones de viaje de los valores no ejecutados con el fin de liberar los recursos que no fueron comprometidos. 10. Las demás actividades asignadas por el supervisor en relación con el objeto del contrato.</t>
  </si>
  <si>
    <t>El valor del contrato a celebrar es hasta por la suma de VEINTIDOS MILLONES DE PESOS M/CTE ($22.000.000) incluido los impuestos a que haya lugar.</t>
  </si>
  <si>
    <t>El término estrictamente indispensable para que el contratista cumpla con el objeto y obligaciones contractuales será de cuatro (04) meses, contados a partir del cumplimiento de los requisitos de ejecución previo perfeccionamiento del contrato</t>
  </si>
  <si>
    <t>CARLOS ANDRES PALACIO MUÑOZ</t>
  </si>
  <si>
    <t>Prestación de servicios profesionales a la Dirección de Gestión Integral del Recurso Hídrico del Ministerio de Ambiente y Desarrollo Sostenible, para elaborar insumos técnicos relacionados con el uso seguro de las aguas residuales, análisis de pertinencia de la norma de vertimientos como instrumento de control, diagnóstico general del objetivo 6 de los Objetivos de Desarrollo Sostenible, así como el acompañamiento técnico al fallo de sentencia de acción popular Quebradas de Armenia (acción popular No. 2018-00069-00).</t>
  </si>
  <si>
    <t>1. Presentar un plan de trabajo para la ejecución del contrato, de conformidad con las orientaciones del supervisor 2. Elaborar un documento técnico que contenga la propuesta de lineamientos de orientación para el uso seguro de las aguas residuales para la implementación de la resolución 1256 de 2021, por parte de autoridades ambientales y usuarios del recurso hídrico. 3. Elaborar, revisar y complementar un documento técnico que identifique de manera general el objetivo No. 6 de los Objetivos de Desarrollo Sostenible - ODS el cual debe tener la identificación de responsables y un documento técnico que consolide soportes, convocatoria de actores y el avance en el indicador ODS 6.3.2. “Proporción de masas de agua de buena calidad ambiental” en coordinación con el IDEAM con los fines de dar cumplimiento a los compromisos y acuerdos internacionales establecidos para Colombia. 4. Elaborar los soportes técnicos a que haya lugar y la convocatoria de actores de la acción popular del Quebradas de Armenia. 5. Elaborar ayudas de memorias, presentaciones, respuestas a actores internos y externos y documentos técnicos para el desarrollo del acompañamiento a las autoridades ambientales que lo requieran en los procesos de implementación de la resolución 1256 de 2021. 6. Elaborar insumos técnicos, realizar análisis de información y la convocatoria de actores para el desarrollo de las etapas de “formulación y aprobación” y “expedición - divulgación y comunicación” para la iniciativa normativa “Por la cual se adopta el Protocolo de Monitoreo de Vertimientos a fuentes superficiales y al alcantarillado.” de conformidad con el procedimiento establecido en P-M-INA-09 del sistema de gestión de calidad de Minambiente. 7. Las demás actividades que estén relacionadas con el objeto contractual y que sean asignadas por el supervisor</t>
  </si>
  <si>
    <t>El valor del contrato a celebrar es hasta por la suma de OCHENTA Y NUEVE MILLONES OCHOCIENTOS OCHENTA MIL PESOS M/CTE ($89.880.000) incluido IVA y los impuestos a que haya lugar.</t>
  </si>
  <si>
    <t>El término estrictamente indispensable para que el contratista cumpla con el objeto y obligaciones contractuales será de Diez (10) meses y Veintiún (21) días calendario,</t>
  </si>
  <si>
    <t>RAFAEL DE JESÚS SIERRA MONTEALEGRE</t>
  </si>
  <si>
    <t>INGENIERO AMBIENTAL</t>
  </si>
  <si>
    <t>Prestación de servicios profesionales a la Dirección de Gestión Integral del Recurso Hídrico del Ministerio de Ambiente y Desarrollo Sostenible, para elaborar y consolidar insumos técnicos relacionados con la hidrología, hidráulica en la gestión de la calidad del agua, caudal ambiental y permiso de ocupación de cauce, playas y lechos enfocados a fortalecer la definición de nuevos instrumentos y la promoción de los existentes contribuyendo a la administración del recurso hídrico en términos del mejoramiento de la calidad y sostenibilidad de la oferta en las cuencas hidrográficas.</t>
  </si>
  <si>
    <t>1. Presentar un plan de trabajo en el que se indique cómo se ejecutarán las labores para las cuales fue contratado, en aquellas actividades en que aplique. 2. Apoyar en la generación y consolidación de información de calidad de agua a nivel nacional como insumos para la estructuración final del Programa nacional de control y reducción de la contaminación del Agua, en el marco de la actualización de la Política Nacional para la Gestión Integral del Recurso Hídrico y conforme al proceso de socialización y ajuste que establezca el director de Gestión Integral del Recurso Hídrico. 3. Elaborar un documento que reúna los soportes y recomendaciones técnicas para la expedición de la metodología del caudal ambiental en Colombia como medida de manejo para el uso eficiente del agua. 4. Apoyar a la DGIRH en relación con la asistencia técnica a las Autoridades Ambientales y el aporte de insumos que contribuyan en las temáticas relacionadas con la planificación del recurso hídrico mediante el acotamiento de ronda hídrica, ordenamiento del recurso hídrico y la modelación de la calidad del agua, como parte de las medidas de mitigación y adaptación al cambio climático. 5. Elaborar un documento que consolide el proceso de retroalimentación, socialización y ajuste técnico de la propuesta para permiso ambiental de ocupación de cauces, playas y lechos fluviales. 6. Apoyar en la generación o revisión de insumos técnicos con énfasis en hidrología, hidráulica y de la gestión de la calidad del agua, que permitan atender los requerimientos de actores externos e internos del Ministerio. 7. Las demás actividades que estén relacionadas con el objeto contractual y que sean asignadas por el supervisor</t>
  </si>
  <si>
    <t>El valor del contrato a celebrar es hasta por la suma de CIENTO DOCE MILLONES TRESCIENTOS CINCUENTA MIL PESOS M/CTE ($112.350.000) incluido IVA y los impuestos a que haya lugar.</t>
  </si>
  <si>
    <t>El término estrictamente indispensable para que el contratista cumpla con el objeto y obligaciones contractuales será de Diez (10) meses y veintiún (21) días calendario, contados a partir del cumplimiento de los requisitos de ejecución previo perfeccionamiento del contrato, sin que supere el 31 de diciembre de 2023.</t>
  </si>
  <si>
    <t>Prestación de servicios profesionales a la Dirección de Gestión Integral del Recurso Hídrico del Ministerio de Ambiente y Desarrollo Sostenible, para elaborar insumos técnicos relacionados con criterios de calidad para el uso de las aguas, gestión de la demanda, uso eficiente y ahorro del agua, permisos ambientales de aguas subterráneas, en el marco de la administración del recurso hídrico, enfocados a fortalecer la definición de nuevos instrumentos o la promoción de los existentes.</t>
  </si>
  <si>
    <t>1. Presentar un plan de trabajo para la ejecución del contrato, de conformidad con las orientaciones del supervisor. 2. Realizar análisis de información y la convocatoria de actores para el desarrollo de las etapas de “formulación y aprobación” y “expedición - divulgación y comunicación” para la iniciativa normativa “Por la cual se definen los criterios de calidad para el uso de las aguas superficiales, subterráneas y marinas, y se dictan otras disposiciones.” y de conformidad con el procedimiento establecido en P-M-INA-09 del sistema de gestión de calidad de Minambiente, elaborando los documentos a que haya lugar 3. Apoyar la elaboración del documento técnico del Programa Nacional de Gestión de la Demanda, para su inclusión en el marco de la actualización de la Política Nacional para la Gestión Integral del Recurso Hídrico, conforme al proceso de socialización y ajustes que se establezcan. 4. Realizar el seguimiento a los Programas de Uso Eficiente y Ahorro del Agua (PUEAA), a partir del levantamiento de una línea base sobre el estado de implementación del instrumento. 5. Apoyar la divulgación o asistencia técnica en la formulación de módulos de consumo de agua, de los lineamientos para potencializar el uso del agua lluvia y levantar una línea base a nivel de autoridades ambientales sobre el uso de agua lluvia y procesos e instrumentos en donde se estén estableciendo módulos de consumo de agua. 6. Elaborar un documento diagnóstico con la propuesta para el ajuste de los permisos ambientales de prospección y exploración de aguas subterráneas y concesión de aguas subterráneas y apoyar la asistencia técnica en gestión de aguas subterráneas. 7. Las demás actividades que estén relacionadas con el objeto contractual y que sean requeridas por el supervisor</t>
  </si>
  <si>
    <t>El término estrictamente indispensable para que el contratista cumpla con el objeto y obligaciones contractuales será de Diez (10) meses y veintiún (21) días calendario,</t>
  </si>
  <si>
    <t>Marilissa Matoza de voz</t>
  </si>
  <si>
    <t>COMUNICADORA SOCIAL</t>
  </si>
  <si>
    <t>Prestación de servicios profesionales al Grupo de Comunicaciones del Ministerio de Ambiente y Desarrollo Sostenible para acompañar los procesos de planeación y desarrollo de los eventos institucionales de la entidad.</t>
  </si>
  <si>
    <t>1. Orientar a las diferentes dependencias del Ministerio de Ambiente y Desarrollo Sostenible en la planeación de eventos y actividades que requieran acompañamiento del grupo de comunicaciones. 2. Brindar apoyo en el seguimiento a la programación y producción de los eventos internos y externos solicitados al grupo de comunicaciones. 3. Acompañar, según requerimiento del supervisor, las visitas técnicas y avanzadas necesarias para determinar las locaciones y requerimientos técnicos necesarios para realizar los eventos institucionales del Ministerio. 4. Apoyar en la presentación los eventos que le sean designados por el supervisor, para los cuales deberá proyectar y/o elaborar los guiones correspondientes. 5. Asistir a las reuniones citadas por el grupo de Comunicaciones y a todas aquellas que tengan que ver con el objeto del presente contrato. 6. Las demás que sean solicitadas por el Supervisor/a del contrato y que estén relacionadas con el objeto contractual.</t>
  </si>
  <si>
    <t>El valor del contrato a celebrar es hasta por la suma de SESENTA Y NUEVE MILLONES CIENTO DIECISÉIS MIL SEISCIENTOS SESENTA Y SIETE PESOS ($ 69.116.667) incluidos los impuestos a que haya lugar.</t>
  </si>
  <si>
    <t>Prestación de servicios profesionales a la Oficina de Negocios Verdes y Sostenibles, para realizar el diseño e implementación de instrumentos económicos y financieros; para fortalecer la gobernanza de los recursos naturales en el territorio.</t>
  </si>
  <si>
    <t>1.Elaborar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Elaborar los insumos técnicos que se requieran para la implementación de la hoja de ruta intersectorial para la evaluación integral de la Tasa por Utilización de Aguas en el Sector Agricultura y Desarrollo Rural. 3. Apoyar la estructuración del Manual de implementación de la Tasa por Utilización de Aguas, de acuerdo con la normativa vigente. 4. Realizar apoyo técnico en las mesas de trabajo que se adelanten con comunidades indígenas, Autoridades Ambientales y sectores para la estructuración del Fondo de Agua en la Sierra Nevada de Santa Marta. 5. Proyectar conceptos técnicos relacionados con instrumentos económicos, financieros y tributarios, que sean solicitados por el supervisor. 6. Realizar apoyo y seguimiento a las Autoridades Ambientales, mediante la realización de talleres virtuales y/o presenciales; para fortalecer la implementación de la Tasa por Utilización de Aguas. 7. Apoyar el desarrollo actividades contenidas en el plan de acción y las hojas de ruta de las agendas intersectoriales relacionadas con los instrumentos económicos y financieros. 8. Asistir a las reuniones relacionadas con el objeto contractual (allegar los soportes de la asistencia a la misma junto con ayudas de memoria y el soporte del seguimiento a los compromisos establecidos, en caso de aplicar.) 9. Las demás que determine el supervisor del contrato, relacionadas con el ejercicio de sus obligaciones y del objeto contractual</t>
  </si>
  <si>
    <t>El valor del contrato a celebrar es hasta por la suma de SESENTA Y SEIS MILLONES DE PESOS M/CTE ($66.000.000), incluido los impuestos a que haya lugar.</t>
  </si>
  <si>
    <t>El plazo del contrato será hasta por Seis (6) meses, previo cumplimiento de los requisitos de perfeccionamiento y ejecución, sin que exceda el 31 de diciembre de 2023.</t>
  </si>
  <si>
    <t>INGENIERA AMBIENTAL</t>
  </si>
  <si>
    <t>PRESTAR SERVICIOS PROFESIONALES PARA APOYAR LA DIRECCIÓN DE ORDENAMIENTO AMBIENTAL TERRITORIAL Y SISTEMA NACIONAL AMBIENTAL, EN LA GESTIÓN DE LA INFORMACIÓN PARA EL SEGUIMIENTO Y CUMPLIMIENTO DE LOS COMPROMISOS ADQUIRIDOS EN EL MARCO DE CONPES, SENTENCIAS E INSTANCIAS DE COORDINACIÓN Y ARTICULACIÓN INTERINSTITUCIONAL</t>
  </si>
  <si>
    <t>1. APOYAR A LA DIRECCIÓN DE ORDENAMIENTO TERRITORIAL Y SISTEMA NACIONAL EN LA CONSOLIDACION DE LA INFORMACIÓN REQUERIDA PARA HACER SEGUIMIENTO AL CUMPLIMIENTO DE LAS ÓRDENES T OBLIGACIONES QUE, EN EL MARCO DE SENTENCIAS CONPES, INSTANCIAS DE COORDINACION, MESAS DE TRABAJO, ESPACIO DE DIALOGO SOCIAL Y DEMÁS TEMAS TECNICOS, INVOLUCREN A LAS AUTORIDADES AMBIENTALES (CORPORACIONES Y AUTORIDADES AMBIENTALES URBANAS). 2. APOYAR LA GESTIÓN DE LOS INSUMOS REQUERIDOS PARA LOS REPORTES Y RESPUESTAS A LAS SOLICITUDES ELEVADAS POR LAS ENTIDADES DEL GOBIERNO, CONGRESO DE LA REPUBLICA, ENTES DE CONTROL,DEFENSORIA DEL PUEBLO, CIUDADANOS Y DEMÁS DEPENDENCIAS DEL MINISTERIO, RELACIONADOS CON EL CUMPLIMIENTO DE SENTENCIAS, CONPES, INSTANCIAS DE COORDINACIÓN, MESAS DE TRABAJO, ESPACIOS DE DIÁLOGO SOCIAL Y DEMÁS TEMAS TÉCNICOS A CARGO DE LA DIRECCIÓN, EN COORDINACIÓN CON LAS DIRECCIONES DEL MINISTERIO Y ENTIDADES DEL SINA CUANDO A ELLO HAYA LUGAR. 3. PARTICIPAR EN LAS REUNIONES INTERNAS E INSTERINSTITUCIONALES RELACIONADAS CON EL CUMPLIMIENTO DE COMPROMISOS EN EL MARCO DE SENTENCIAS, CONPES, INSTANCIAS DE COORDINACIÓN, MESAS DE TRABAJO, ESPACIOS DE DIÁLOGO SOCIAL Y DEMÁS TEMAS TÉCNICOS RELACIONADOS CON LAS FUNCIONES A CARGO DE LA DIRECCIÓN, Y ELABORAR LOS INFORMES, AYUDAS DE MEMORIA, ACTAS Y DEMÁS DOCUMENTOS A QUE HAYA LUGAR Y QUE SEAN REQUERIDOS POR LA DIRECCIÓN. 4. APOYAR LA ELABORACIÓN LOS INFORMES QUE DEN CUENTA DEL CUMPLIMIENTO DEL PLAN DE ACCIÓN DE LA DIRECCIÓN DE ORDENAMIENTO AMBIENTAL TERRITORIAL Y SINA EN RELACIÓN CON LOS COMPROMISOS A CARGO DE LA DIRECCIÓN RELACIONADOS CON EL CUMPLIMIENTO DE SENTENCIAS, CONPES, INSTANCIAS DE COORDINACIÓN, MESAS DE TRABAJO ESPACIOS DE DIALOGO SOCIAL Y DEMÁS TEMAS TÉCNICOS QUE DEBAN COORDINARSE CON LAS CORPORACIONES AUTONOMAS REGIONALES Y DE DESARROLLO SOSTENIBLE Y AUTORIDADES AMBIENTALES URBANAS. 5. LAS DEMÁS OBLIGACIONES QUE LE SEAN ASIGNADAS Y QUE GUARDEN RELACIÓN DIRECTA CON LA NATURALEZA DEL OBJETO CONTRACTUAL</t>
  </si>
  <si>
    <t xml:space="preserve">CINCUENTA Y SIETE MILLONES SETECIENTOS CINCUENTA MIL PESOS </t>
  </si>
  <si>
    <t>EL TERMINO ESTRICTAMENTE INDISPENDABLE PARA QUE EL CONTRATISTA CUMPLA CON EL OBJETO Y OBLIGACIONES CONTRACTUALES SERÁ DE DIEZ (10) MESES Y QUINCE DÍAS  PREVIO CUMPLIMIENTO DE LOS REQUISITOS DE PERFECCIONAMIENTO Y EJECUCIÓN, SIN EXCEDER LA FECHA ANTES SEÑALADA</t>
  </si>
  <si>
    <t>Dalila Camelo Salamanca</t>
  </si>
  <si>
    <t>1. Proponer en cada caso, de conformidad con las necesidades y disposiciones de la Oficina Asesora Juridica del Ministerio, un plan de trabajo para el cumplimiento de las órdenes y obligaciones de sentencias, CONPES, instancias de coordinación, mesas de trabajo, espacios de diálogo social y demás temas técnicos, relacionados con las funciones a cargo de la Dirección de Ordenamiento Ambiental Territorial y Sistema Nacional Ambiental o que impliquen gestión de información con las autoridades ambientales del SINA. 2. Apoyar a la Dirección de Ordenamiento Ambiental Territorial y Sistema Nacional Ambiental en la gestión y análisis de la información requerida para hacer seguimiento al cumplimiento de las órdenes y obligaciones que en el marco de Sentencias involucren a las autoridades ambientales (Corporaciones y Autoridades Ambientales Urbanas), CONPES, instancias de coordinación, mesas de trabajo, espacios de diálogo social y demás temas técnicos relacionados con las funciones a cargo de la Dirección. 3. Participar como enlace de la Dirección de Ordenamiento Ambiental Territorial y SINA en los procesos de dialogo social en articulación con la Subdirección de Educación y Participación-SEP del Ministerio, en apoyo a la implementación del Acuerdo de Escazú. 4. Apoyar la atención y trámite oportuno de requerimientos de información y generar los reportes e informes a que haya lugar para dar respuesta a las solicitudes elevadas por las entidades del gobierno, Congreso de la República de Colombia, entes de control, Defensoria del Pueblo, ciudadanos y las diferentes dependencias del Ministerio, relacionados con las autoridades ambientales del SINA involucradas en estos temas, a cargo de la Dirección. 5. Participar en las reuniones internas e interinstitucionales relacionadas con el cumplimiento de compromisos en el marco de sentencias, CONPES, instancias de coordinación, mesas de trabajo espacios de diálogo social y demás temas técnicos relacionados 6. Elaborar informes, ayudas de memoria, actas y documentos técnicos que den cuenta del cumplimiento de sentencias, CONPES, instancias de coordinación, mesas de trabajo y espacios de diálogo social que deban coordinarse con las Corporaciones Autónomas Regionales y de Desarrollo Sostenible y Autoridades Ambientales Urbanas; asi como los informes que den cuenta del cumplimiento del Plan de Acción de la Dirección de Ordenamiento Ambiental Territorial y Sistema Nacional Ambiental en relación con estos temas. 7. Apoyar las acciones que desarrolle Ordenamiento Ambiental Territorial y Sistema Nacional Ambiental en el marco del proceso de fortalecimiento y modernización del SINA en relación con los temas del objeto contractual. 8. Las demás obligaciones que le sean asignadas y que guarden relación directa con la naturaleza del objeto contractual.</t>
  </si>
  <si>
    <t>CIENTO UN MILLONES TRESCIENTOS TRINTA Y TRES MIL TRESCIENTOS TRINTA Y CUATRO PESOS</t>
  </si>
  <si>
    <t>EL TERMINO ESTRICTAMENTE INDISPENDABLE PARA QUE EL CONTRATISTA CUMPLA CON EL OBJETO Y OBLIGACIONES CONTRACTUALES SERÁ DE DIEZ (10) MESES Y VEINTE DÍAS  PREVIO CUMPLIMIENTO DE LOS REQUISITOS DE PERFECCIONAMIENTO Y EJECUCIÓN, SIN EXCEDER LA FECHA ANTES SEÑALADA</t>
  </si>
  <si>
    <t>Natalia Quintero López</t>
  </si>
  <si>
    <t>ARQUITECTA</t>
  </si>
  <si>
    <t>Apoyar a la Dirección de Ordenamiento Ambiental Territorial y SINA en la expedición e implementación de lineamientos ambientales dirigidos a entidades territoriales y autoridades ambientales, para garantizar la adecuada incorporación de la dimensión ambiental en sus instrumentos de planificación y ordenamiento territorial, en el suelo urbano y de expansión urbana, en el marco de la armonización y racionalización de los mismos, como contribución al desarrollo del catalizador de "el agua y las personas como determinantes del ordenamiento territorial", de las bases del Plan Nacional de Desarrollo</t>
  </si>
  <si>
    <t>1. Apoyar y participar en las asistencias técnicas dingidas a las autoridades ambientales, orientados a la definición de las determinantes ambientales para los planes de ordenamiento territorial de los municipios de su jurisdicción. 2. Apoyar el desarrollo de espacios de asistencia técnica e implementación de los lineamientos dirigidos a autoridades ambientales para la definición y concertación de las determinantes ambientales aplicables a los planes parciales. 3. Apoyar la expedición de lineamientos ambientales dirigidos a entidades territoriales que onenten la definición de suelos de expansión con fundamento en el ciclo del agua como base del ordenamiento territorial, 4. Apoyar los procesos de asistencia técnica dingidos a entidades teritoriales relacionados con la incorporación de la dimensión ambiental en las diferentes etapas del proceso de planificación como aporte al fortalecimiento de las capacidades de gobiernos locales y comunidades y procesos asociativos supramunicipales. 5. Apoyar la expedición de conceptos relacionados con procesos de concertación y no concertación de Planes de Ordenamiento Territorial que sean radicados ante el Ministerio de Ambiente y Desarrollo Sostenible. 6. Apoyar a la DOAT en los procesos de relacionamiento con comunidades en el marco de diálogo social y de la dinámica de conflictividad socioambiental.7. Las demás que le asigne el supervisor del contrato y que tengan relación directa con el objeto contractual.</t>
  </si>
  <si>
    <t>CIENTO SEIS MILLONES SEISCIENTOS SESENTA Y SEIS MIL SEISCIENTOS SESENTA Y SIETE PESOS</t>
  </si>
  <si>
    <t>Adriana Yadira Mendieta Briceño</t>
  </si>
  <si>
    <t>Prestación de servicios profesionales al grupo de comunicaciones del Ministerio de Ambiente y Desarrollo Sostenible, para la creación, producción y edición de contenidos periodísticos, piezas gráficas y audiovisuales; relacionamiento con medios de comunicación para la divulgación y difusión de los planes, programas y proyectos de la entidad, así como para la difusión de los eventos internacionales y nacionales que se adelanten para consolidar posiciones sobre temas relevantes de la entidad.</t>
  </si>
  <si>
    <t>1. Realizar cubrimiento y reportería a eventos y/o actividades de gestión a las que asista el ministro y/o voceros de la Entidad, en calidad de periodista, de conformidad con las instrucciones y protocolos definidos por el Área de Comunicaciones del Ministerio. 2. Proponer estrategias y metodologías de comunicación que apoyen los temas de interés del Grupo de Comunicaciones del Minambiente. 3. Desarrollar materiales de comunicación (creación, producción y edición de contenidos periodísticos, piezas gráficas y audiovisuales) innovadores en diferentes niveles y formatos para informar oportunamente a los medios de comunicación y diferentes grupos de interés, de los temas que sean definidos en el plan de trabajo. 4. Aportar semanalmente temas de interés periodístico de acuerdo con las instrucciones y cronograma que establezca el Grupo de Comunicaciones del Ministerio. 5. Realizar las actividades de coordinación, manejo de agenda, y demás actividades administrativas y periodísticas que permitan relacionamiento, entre el Ministerio y los medios de Comunicación y diferentes grupos de interés de los temas que se definan en el plan de trabajo. 6. Las demás actividades asignadas por el supervisor con relación al objeto del contrato</t>
  </si>
  <si>
    <t>El valor del contrato a celebrar es hasta por la suma CINCUENTA Y OCHO MILLONES CUATROCIENTOS CINCUENTA Y DOS MIL TRESCIENTOS TREINTA Y TRES PESOS ($58.452.333) incluidos los impuestos a que haya lugar.</t>
  </si>
  <si>
    <t>El término estrictamente indispensable para que el contratista cumpla con el objeto y obligaciones contractuales será de siete (7) meses veinticinco (25) días calendario.</t>
  </si>
  <si>
    <t>Yarleidy Asprilla Ibarguen</t>
  </si>
  <si>
    <t>Prestación de servicios profesionales a la Oficina de Negocios Verdes y Sostenibles, para la implementación del Plan Nacional de Negocios Verdes y el Programa Nacional de Pagos por Servicios Ambientales con énfasis en Calidad Ambiental.</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</si>
  <si>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Identificar beneficiaros de Pagos por Servicios Ambientales, emprendimientos, negocios y empresas que desarrollen actividades productivas asociadas a tecnologías y transporte verde que presenten características para su vinculación al PNNV. 3. Reconocer las acciones requeridas para el fortalecimiento y sostenibilidad (plan de mejora) de la subcategoría tecnologías y transporte verde, de los beneficiarios de Pagos por Servicios Ambientales, emprendimientos, negocios y empresas, acorde a los lineamientos del PNNV. 4. Articular los proyectos de tecnologías y transporte verde con actores que fortalezcan los procesos productivos en las diferentes líneas de la cadena de valor. 5. Generar un plan de acción para el acompañamiento de los proyectos de tecnologías y transporte verde vinculados a la ONVS. 6. Realizar propuesta de proyectos de tecnologías y transporte verde que permitan gestionar recursos para su financiación. 7. Generar herramientas e indicadores para la identificación, el fortalecimiento, el acompañamiento, el seguimiento y monitoreo de proyectos de Tecnologías y transporte verde vinculados a la ONVS. 8. Realizar informes donde se evidencie el impacto de la gestión de acompañamiento técnico realizado durante la ejecución del contrato. 9. Asistir a las reuniones relacionadas con el objeto contractual (allegar los soportes de la asistencia a la misma junto con ayudas de memoria y el soporte del seguimiento a los compromisos establecidos, en caso de aplicar.) 10. Las demás que determine el supervisor del contrato, relacionadas con el ejercicio de sus obligaciones y del objeto contractual.</t>
  </si>
  <si>
    <t>El valor del contrato a celebrar es hasta por la suma de CIENTO TRES MILLONES TRESCIENTOS TREINTA Y TRES PESOS M/CTE ($103.333.333), incluido los impuestos a que haya lugar.</t>
  </si>
  <si>
    <t>El plazo del contrato será hasta por Diez (10) meses Diez (10) Días, previo cumplimiento de los requisitos de perfe</t>
  </si>
  <si>
    <t>Gustavo Enrique Antolinez Florez</t>
  </si>
  <si>
    <t>INGENIERO AGROINDUSTRIAL</t>
  </si>
  <si>
    <t>Prestación de servicios profesionales a la Oficina de Negocios Verdes y Sostenibles para apoyar la regionalización del Plan Nacional de Negocios Verdes y para la implementación de estrategias que faciliten el fortalecimiento de economías productivas desarrollando negocios verdes en el marco del cumplimiento de Sentencias de ecosistemas estratégicos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</si>
  <si>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Participar, programar y hacer seguimiento a los espacios de articulación y de diálogo presenciales y/o virtuales en territorio y en los niveles nacional y regional con entidades públicas y/o privadas y comunidades, en el marco de la reglamentación y operación de actos administrativos que contengan herramientas que favorezcan el desarrollo de negocios verdes, haciendo énfasis en el cumplimiento de sentencias de paramos y otras órdenes judiciales en ecosistemas estratégicos. 3. Apoyar la promoción de negocios verdes, a través del acompañamiento y asistencia técnica a las Autoridades Ambientales, vinculadas al cumplimiento de sentencias de paramos, particularmente las ventanillas de negocios verdes, a través de la aplicación de herramientas y otros instrumentos generados por la ONVS y siguiendo los lineamientos del Plan Nacional de Negocios Verdes. 4. Apoyar la definición de lineamientos técnicos y operativos a partir de los aportes recogidos en las fases participativas de delimitación de los páramos sentenciados, especialmente, en la fase de consulta e información; y otros espacios de articulación y diálogo, con actores públicos y privados, para el desarrollo de negocios verdes. 5. Establecer el documento guía para el desarrollo de instrumentos de la subcategoría de Agroindustria sostenible, para la implementación del PNNVS 2022 y su socialización con las autoridades ambientales y empresarios de negocios verdes vinculados a la categoría. 6. Participar en las reuniones relacionadas con el objeto contractual para lo cual se deben allegar los soportes de la asistencia, ayudas de memoria y soporte del seguimiento a los compromisos establecidos, en caso de aplicar. 7. Las demás que determine el supervisor del contrato, relacionadas con el ejercicio de sus obligaciones y del objeto contractual</t>
  </si>
  <si>
    <t>El valor del contrato a celebrar es hasta por la suma de SESENTA Y DOS MILLONES DE PESOS M/CTE ($62.000.000), incluido los impuestos a que haya lugar.</t>
  </si>
  <si>
    <t>El plazo del contrato será hasta por Diez (10) meses y Diez (10) días, previo cumplimiento de los requisitos de perfeccionamiento y ejecución, sin que exceda el 31 de diciembre de 2023.</t>
  </si>
  <si>
    <t>Bryan Medina Arevalo</t>
  </si>
  <si>
    <t>Prestación de servicios profesionales a la Oficina de Negocios Verdes y Sostenibles en la gestión de proyectos vinculados al sector y el proceso de territorialización del Plan Nacional de Negocios Verdes para el fortalecimiento de actividades productivas de la economía verde</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</si>
  <si>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Apoyar en la consolidación y territorialización del plan nacional de negocios verdes 2022-2030. 3.Realizar acciones encaminadas a la gestión de proyectos vinculados a la ONVS. 4. Participar en el desarrollo de proyectos de Pagos por Servicios Ambientales y negocios verdes mediante los sistemas de información geográfica. 5. Apoyar la consolidación de las actividades productivas enmarcadas en el Plan Nacional de Negocios Verdes, a partir de criterios de sostenibilidad ambiental. 6. Establecer y aplicar los indicadores de bioeconomía forestal en negocios verdes maderables y no maderables, así mismo realizar la estrategia para medir la captura de CO2 de esta actividad productiva. 7. Apoyar en el análisis del impacto ambiental y social de los proyectos de pagos por servicios ambientales y negocios verdes en ecosistemas estratégicos. 8. Participar en las reuniones relacionadas con el objeto contractual para lo cual se deben allegar los soportes de la asistencia, ayudas de memoria y soporte del seguimiento a los compromisos establecidos, en caso de aplicar 9. Las demás que determine el supervisor del contrato, relacionadas con el ejercicio de sus obligaciones y del objeto contractual</t>
  </si>
  <si>
    <t>El valor del contrato a celebrar es hasta por la suma de CINCUENTA Y DOS MILLONES DOSCIENTOS NOVENTA Y SIETE MIL PESOS M/CTE ($52.297.000), incluido los impuestos a que haya lugar.</t>
  </si>
  <si>
    <t>El plazo del contrato será hasta por Diez (10) meses Diez (10) días, previo cumplimiento de los requisitos de perfeccionamiento y ejecución, sin que exceda el 31 de diciembre de 2023.</t>
  </si>
  <si>
    <t>Jorge Enrique Rojas Sánchez</t>
  </si>
  <si>
    <t>Prestación de servicios profesionales a la Oficina de Negocios Verdes y Sostenibles en el desarrollo de análisis y diseño de instrumentos e incentivos económicos y financieros orientados a promover la conservación, recuperación y contribuir a democratizar el acceso a los recursos naturales.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</si>
  <si>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Proyectar conceptos técnicos para dar respuesta a los requerimientos de la ciudadanía, instituciones y otros actores del territorio con relación a instrumentos económicos y financieros del sector ambiente. 3. Desarrollar talleres de capacitación con Autoridades Ambientales y sectores sobre la implementación de la normativa vigente de los instrumentos económicos, tributarios y financieros a cargo de la Oficina de Negocios Verdes y Sostenibles. 4. Elaborar documento de seguimiento a la implementación de Transferencias del Sector Eléctrico, de acuerdo con el procedimiento establecido en el Sistema Integrado de Gestión del Ministerio de Ambiente y Desarrollo Sostenible. 5. Elaborar insumos técnicos para el diseño de una tasa compensatoria por ocupación permanente de áreas de interés ambiental y una tasa retributiva por emisiones vehiculares contaminantes, de conformidad con lo establecido en el artículo 42 de la Ley 99 de 1993 y el proceso de instrumentación ambiental del Sistema Integrado de Gestión del Ministerio de Ambiente y Desarrollo Sostenible. 6. Elaborar insumos técnicos requeridos para la ampliación de la reglamentación sobre Pagos por Servicios Ambientales, de conformidad con el Plan Nacional de Desarrollo 2022-2026. 7. Participar en reuniones relacionadas con el objeto contractual para lo cual se deben allegar los soportes de la asistencia, ayudas de memoria y soporte del seguimiento a los compromisos establecidos, en caso de aplicar. 8. Las demás que le asigne el supervisor del contrato, relacionadas con el ejercicio de sus obligaciones y del objeto contractual.</t>
  </si>
  <si>
    <t>El valor del contrato a celebrar es hasta por la suma de CINCUENTA Y SIETE MILLONES DE PESOS M/CTE ($57.000.000), incluido los impuestos a que haya lugar.</t>
  </si>
  <si>
    <t>Prestación de servicios profesionales a la Oficina de Negocios Verdes y Sostenibles para realizar acciones de mejora de las herramientas de sistematización de las bases de datos que maneje o proyecte manejar la oficina de negocios verdes y sostenibles, así como apoyar el proceso de implementación de los instrumentos económicos como apoyo al control y análisis de los recursos para la sostenibilidad ambiental.</t>
  </si>
  <si>
    <t>1. Realizar el ajuste de los formatos, herramientas y bases de datos de la información reportada por parte de las entidades a la Oficina de Negocios Verdes y Sostenibles. 2. Realizar la recopilación, consolidación y actualización de la información a cargo de la Oficina de Negocios Verdes y Sostenibles. 3. Elaborar el diagnóstico del cumplimiento de las obligaciones relacionadas con los reportes de información por parte de las entidades con base en la normatividad vigente. 4. Elaborar los oficios y requerimientos para garantizar el cumplimiento de las obligaciones relacionadas con los reportes de información por parte de las entidades con base en la normatividad vigente.5. Apoyar en el desarrollo y hacer seguimiento al Sistema de Seguimiento de Negocios Verdes y Pago por Servicios Ambientales (Tablero de Control e indicadores) 6. Realizar la evaluación de los datos de los programas de Transferencia del Sistema de Información de Negocios Verdes y Pago por Servicios Ambientales. 7. Crear la proyección del modelo de datos y el desarrollo conceptual del Sistema de Información de Instrumentos Económicos. 8. Realizar la evaluación para el programa de transferencia el modelo de datos y el diseño conceptual del Sistema de Información de Instrumentos Económicos. 9. Apoyar la Identificación de los factores determinantes con acompañamiento experto para evaluar las dimensiones; social, económica y ambiental, en la integración de los temas a cargo de la Oficina de Negocios Verdes y Sostenibles. 10. Elaborar los insumos requeridos por parte del supervisor para garantizar la interoperabilidad de los sistemas de información relacionados con las funciones de la Oficina de Negocios Verdes y Sostenibles. 11. Participar en reuniones relacionadas con el objeto contractual, para lo cual se deben allegar los soportes de la asistencia, ayudas de memoria y soporte del seguimiento a los compromisos establecidos, en caso de aplicar. 12. Las demás que le asigne el supervisor del contrato, relacionadas con el ejercicio de sus obligaciones y del objeto contractual</t>
  </si>
  <si>
    <t>El valor del contrato a celebrar es hasta por la suma de SESENTA MILLONES DE PESOS M/CTE ($60.000.000), incluido los impuestos a que haya lugar</t>
  </si>
  <si>
    <t>15/2/20233</t>
  </si>
  <si>
    <t>juan manuel ramirez montes</t>
  </si>
  <si>
    <t>Prestación de servicios profesionales para fungir como enlace ante el Congreso de la República del Ministerio de Ambiente y Desarrollo Sostenible.</t>
  </si>
  <si>
    <t>1. Asistir y rendir informes de seguimiento de las comisiones en las cuales se discutan o voten asuntos de interés del sector ambiente. 2. Apoyo en la preparación de los debates de control político o de votación de proyectos legislativos de impacto para el sector ambiente. 3. Ser el enlace y contacto con las unidades de apoyo legislativo para el desarrollo de mesas técnicojurídicas en las que se efectúen aportes a las iniciativas de proyectos legislativo que tengan impacto en el sector ambiente y desarrollo sostenible. 4. Revisar, tramitar y dar seguimiento de manera oportuna y precisa a derechos de petición y requerimientos provenientes del Congreso de la República, que le sean asignados por el supervisor del contrato, así como la consecución y seguimiento de los insumos con las áreas técnicas del Ministerio de los Derechos de Petición en lo referente a asuntos legislativos. 5. Gestionar la participación del sector ambiente en las discusiones de los proyectos legislativos de interés. 6. Gestionar y reportar al Ministerio de Ambiente y Desarrollo Sostenible de manera oportuna y precisa las proposiciones aprobadas, citaciones, invitaciones, solicitudes de conceptos técnicos y demás requerimientos provenientes del Congreso de la República. 7. Las demás actividades asignadas por el Supervisor del Contrato y que estén relacionadas con el objeto contractual.</t>
  </si>
  <si>
    <t>El valor del contrato a celebrar es hasta por la suma de SESENTA MILLONES DE PESOS MCTE ($60.000.000) incluidos todos los impuestos a que haya lugar.</t>
  </si>
  <si>
    <t>NADIA RUBI MARTINEZ</t>
  </si>
  <si>
    <t>1. Ejercer la representación judicial del Ministerio de Ambiente y Desarrollo Sostenible en las diligencias posfallo, medidas cautelares, audiencias de cumplimiento, comités de verificación, reuniones interinstitucionales , y las demás que se realicen en cumplimento de las sentencias y órdenes judiciales que le sean asignadas y que son de competencia del Ministerio y las Direcciones Técnicas del mismo, a fin de ejercer la defensa de los intereses de la entidad. 2. Impulsar al interior de las Direcciones Técnicas del Ministerio y demás entidades del SINA, las gestiones para que incluyan en sus respectivos Planes de Acción, el Cumplimiento a las sentencias y/u órdenes judiciales, para lo cual deberá realizarse por lo menos una reunión al mes de manera virtual o presencial, o los requerimientos que se estimen necesarios para el efectivo seguimiento al cumplimiento, en la que se analice el estado de cumplimiento de las diferentes órdenes judiciales y presente sus recomendaciones sobre cada caso. 3. Ejercer la representación judicial y extrajudicial del Ministerio dentro de los procesos asignados por el supervisor. 4. Generar ayudas de memoria, conceptos y las fichas de seguimiento junto con su respectiva actualización sobre las sentencias y órdenes judiciales, y proyectar y sustanciar actuaciones de procesos administrativos disciplinarios identificando en estos las que son de competencia del Ministerio y las Direcciones Técnicas del mismo y demás entidades con las cuales se debe interactuar para su cumplimiento. 5. Hacer el registro y digitalización de la información y las actuaciones de todos los procesos y trámites a su cargo, tanto en el eKogui como en los diferentes sistemas o medios con que cuente la Oficina Asesora Jurídica, siguiendo las directrices del Sistema Integrado de Gestión de Calidad. 6. Asistir y participar en las diferentes reuniones, visitas requeridas y demás actividades en el cumplimiento del objeto del contrato. 7. Atender y proyectar las respuestas a las PQRS y requerimientos relacionados con el objeto del contrato, dentro de los términos legales establecidos, adjuntando el reporte del sistema de Gestión Documental que evidencia el estado de las asignaciones. 8. Las demás actividades asignadas por el Supervisor del Contrato y que estén relacionadas con el objeto contractual.</t>
  </si>
  <si>
    <t>El valor del contrato a celebrar es hasta por la suma de TREINTA Y DOS MILLONES DE PESOS MCTE ($32.000.000) incluidos todos los impuestos a que haya lugar.</t>
  </si>
  <si>
    <t>El término estrictamente indispensable para que el contratista cumpla con el objeto y obligaciones contractuales será de Cuatro (4) meses, sin que sobrepase el 31 de diciembre de 2023, previo cumplimiento de los requisitos de perfeccionamiento y ejecución.</t>
  </si>
  <si>
    <t>Stephany Díaz Velandia</t>
  </si>
  <si>
    <t>Prestación de servicios profesionales de apoyo a la dirección de ordenamiento ambiental territorial y SINA, para la construcción de documentos técnicos de ordenamiento ambiental territorial, así como en la implementación de los lineamientos ambientales en los procesos de planificación y ordenamiento territorial, en el marco del agua y las personas como determinantes en el ordenamiento territorial.</t>
  </si>
  <si>
    <t>1. Apoyar la definición de las prioridades ambientales a incluir en los planes de desarrollo territorial, a partir de las disposiciones de compromisos internacionales, el Plan Nacional de Desarrollo 2023-2026 como base para su implementación. 2. Apoyar la actualización y divulgación de los lineamientos dispuestos para la incorporación de la dimensión ambiental en los planes de desarrollo territorial incluyendo las prioridades ambientales, como herramienta para la estructuración de los programas de gobierno y planes de desarrollo territoriales para el periodo 2024-2027. 3. Apoyar los procesos de asistencias técnicas dirigidas a entidades territoriales con el acompañamiento de las autoridades ambientales, orientados a la incorporación de la dimensión ambiental en los instrumentos de planificación y ordenamiento ambiental territorial.4. Apoyar a la Dirección de Ordenamiento Ambiental Territorial y SINA en la gestión y análisis de la información requerida para hacer seguimiento al cumplimiento de las órdenes y obligaciones derivadas de la Sentencia de Ventanilla Minera que involucren a las autoridades ambientales (Corporaciones y Autoridades Ambientales Urbanas), CONPES 4050 del Sistema Nacional de Areas Protegidas, instancias de coordinación, mesas de trabajo, espacios de diálogo social y demás temas técnicos. 5. Apoyar la gestión de los insumos requeridos para los reportes y respuestas a las solicitudes elevadas por las entidades del gobierno, entes de control, ciudadanos, y dependencias del Ministerio, relacionados con el cumplimiento de la Sentencia de Ventanilla Minera, CONPES 4050 del Sistema Nacional de Areas Protegidas, instancias de coordinación, mesas de trabajo, espacios de diálogo social y demás temas técnicos, en coordinación con las direcciones del Ministerio y entidades del SINA. 6. Dar apoyo a la Dirección de Ordenamiento Ambiental Territorial y SINA para el desarrollo de las acciones a corto plazo en la implementación del Plan de Zonificación Ambiental, y en el desarrollo del proyecto de zonificaciones ambientales participativas en articulación con el Instituto de Investigación Von Alexander Humboltd, en cumplimiento al Acuerdo de Paz. 7. Las demás que le asigne el supervisor del contrato y que tengan relación directa con el objeto contractual</t>
  </si>
  <si>
    <t>El valor del contrato a celebrar es hasta por la suma de setenta y seis millones doscientos sesenta y seis mil seiscientos sesenta y siete pesos</t>
  </si>
  <si>
    <t>El término estrictamente indispensable para que el contratista cumpla con el objeto y obligaciones contractuales será de diez (10) meses y (20) dias previo cumplimiento de los requisitos de perfeccionamiento y ejecución, sin exceder la fecha antes señalada.</t>
  </si>
  <si>
    <t>Jenny Madeleiny Rico Martinez</t>
  </si>
  <si>
    <t>INGENIERA AMBIENTAL Y SANITARIA</t>
  </si>
  <si>
    <t>Apoyar a la Dirección de Ordenamiento Ambiental Territorial y SINA en la expedición e implementación de lineamientos ambientales para la incorporación de la dimensión ambiental en instrumentos de planificación y ordenamiento territorial, dirigidos a entidades territoriales y Corporaciones Autónomas Regionales y de Desarrollo Sostenible, como contribución al desarrollo del catalizador de "el agua y las personas como determinantes del ordenamiento territorial", de las bases del Plan Nacional de Desarrollo.</t>
  </si>
  <si>
    <t>1. Apoyar la definición de las prioridades ambientales derivadas de compromisos internacionales y del Plan Nacional de Desarrollo 2022-2026, a incluir en los planes de desarrollo de entidades territoriales. 2. Apoyar la actualización y divulgación de los lineamientos dispuestos para la incorporación de la dimensión ambiental en los planes de desarrollo territorial incluyendo las prioridades ambientales, como herramienta para la estructuración de los programas de gobierno y planes de desarrollo de entidades territoriales, para el periodo 2024-2027. 3. Apoyar la divulgación de los lineamientos publicados por el Minambiente que aporten a la construcción de territorios alrededor del agua con énfasis en el componente rural de los POT, incluyendo suelos rurales y categoría de suelo suburbano. 4. Apoyar los procesos de asistencias técnicas dirigidas a entidades territoriales con el acompañamiento de las autoridades ambientales, orientados a la incorporación de la dimensión ambiental en los instrumentos de planificación y ordenamiento ambiental territorial y procesos asociativos supramunicipales. 5. Apoyar la implementación y cumplimiento de obligaciones derivadas de mandatos judiciales, CONPES, y demás pronunciamientos en materia ambiental, relacionados con la incorporación de las determinantes ambientales en el ordenamiento territorial. 6. Apoyar a la DOAT en los procesos de relacionamiento con comunidades en el marco de diálogo social y de la dinámica de conflictividad socioambiental.7. Las demás que le asigne el supervisor del contrato y que tengan relación directa con el objeto contractual.</t>
  </si>
  <si>
    <t>El valor del contrato a celebrar es hasta por la suma de CIENTO SEIS MILLONES SEISCIENTOS SESENTA Y SEIS MIL SEISCIENTOS SESENTA Y SIETE ($106.666.667 M/CTE) incluido los impuestos a que haya lugar.</t>
  </si>
  <si>
    <t>El término estrictamente indispensable para que el contratista cumpla con el objeto y obligaciones contractuales será de diez (10) meses y veinte (20) dias previo cumplimiento de los requisitos de perfeccionamiento y ejecución, sin exceder la fecha antes señalada.</t>
  </si>
  <si>
    <t>Gustavo Andrés Guarin medina</t>
  </si>
  <si>
    <t>ARQUITECTO</t>
  </si>
  <si>
    <t>Prestar servicios profesionales a la Dirección de Ordenamiento Ambiental Territorial y SINA del Ministerio de Ambiente y Desarrollo Sostenible, para apoyar en el proceso de implementación del Plan de Zonificación Ambiental y la ampliación de la Zonificación Ambiental en áreas priorizadas por el Gobierno Nacional, como aporte al programa colombia sociedad para la vida.</t>
  </si>
  <si>
    <t>1. Apoyar el proceso de implementación del Plan de Zonificación Ambiental - PZA y la ampliación de la Zonificación Ambiental en Áreas Priorizadas por el Gobierno Nacional.2. Apoyar el desarrollo del proyecto de Zonificaciones Ambientales Participativas para la Gobernanza Territorial con el Instituto Alexander Von Humboldt - IAvH.3. Participar en los espacios de coordinación, en las instancias técnicas que se requieran para la implementación del Plan de Zonificación Ambiental - PZA y la ampliación de la Zonificación Ambiental en Áreas Priorizadas por el Gobierno Nacional.4. Articular el relacionamiento del Minambiente con las entidades implementadoras del Acuerdo de paz y los PDET.5. Participar en las instancias técnicas con el Ministerio de Agricultura y Desarrollo Rural y sus entidades adscritas en el marco de la implementación del PZA.6. Apoyar a la DOAT en los procesos de relacionamiento con comunidades en el marco de diálogo social y de la dinámica de conflictividad socioambiental, con énfasis en municipios PDET.7. Las demás funciones que le sean asignadas y que guarden relación directa con la naturaleza del objeto contractual</t>
  </si>
  <si>
    <t>El valor del contrato a celebrar es hasta por la suma de CIENTO VEINTICUATRO MILLONES CUATROCIENTOS SETENTA Y OCHO MIL NOVECIENTOS TREINTA Y TRES PESOS ($124.478.933 M/CTE), incluido los impuestos a que haya lugar.</t>
  </si>
  <si>
    <t>El término estrictamente indispensable para que el contratista cumpla con el objeto y obligaciones contractuales será de 10 meses y 20 dias previo cumplimiento de los requisitos de perfeccionamiento y ejecución sin exceder la fecha antes señalada</t>
  </si>
  <si>
    <t>Giovanny Andres Canasto Quecano</t>
  </si>
  <si>
    <t>Prestación de servicios profesionales para el Grupo de Comunicaciones del Ministerio de Ambiente y Desarrollo Sostenible, en el desarrollo de actividades de procesamiento y análisis de datos de los portales o sitios web de medios de comunicación y redes sociales, de conformidad con las necesidades establecidas en los proyectos y planes que desarrolle la Entidad.</t>
  </si>
  <si>
    <t>1. Apoyar y gestionar las actividades de recolección de información que emiten medios de comunicación y redes sociales sobre las temáticas y gestión del Ministerio de Ambiente y Desarrollo Sostenible. 2. Procesar y realizar el análisis estadístico de la información obtenida a través de las diferentes fuentes como portales o sitios web de medios de comunicación y redes sociales en las que aparezca el Ministerio de Ambiente y Desarrollo Sostenible. Vanguardia Santanderes https://www.vanguardia.com @vanguardiacom W RADIO Nacional www.wradio.com.co WRadioColombia 3. Proyectar y/o redactar informes consolidados con los resultados de la recolección, procesamiento y análisis estadístico de la información obtenida de fuentes tales como portales o sitios web de medios de comunicación y redes sociales, acorde con la periodicidad y requerimiento que establezca el supervisor. 4. Las demás que sean solicitadas por el Supervisor/a del contrato y que estén relacionadas con el objeto contractual.</t>
  </si>
  <si>
    <t>El valor del contrato a celebrar es hasta por la suma de SETENTA Y UN MILLONES CIENTO SETENTA Y TRES MIL TRESCIENTOS TREINTA Y TRES PESOS ($ 71.173.333) incluidos los impuestos a que haya lugar.</t>
  </si>
  <si>
    <t>El término estrictamente indispensable para que el contratista cumpla con el objeto y obligaciones contractuales será de Diez (10) meses catorce (14) días calendario</t>
  </si>
  <si>
    <t>Cristian Andres Vivas Merchan</t>
  </si>
  <si>
    <t>Prestación de servicios profesionales al grupo de comunicaciones del Ministerio de Ambiente y Desarrollo Sostenible para apoyar la implementación de la estrategia digital planteada por el grupo de comunicaciones, así como la realización de transmisiones en vivo de los eventos institucionales de la entidad.</t>
  </si>
  <si>
    <t>1. Participar en la formulación e implementación de estrategias de comunicación digital de acuerdo con las necesidades de la entidad 2. Apoyar la revisión, actualización y administración de los contenidos de la información publicada en las Redes sociales de la entidad. 3. Participar en la formulación e implementación de estrategias de comunicación digital de acuerdo con las necesidades de la entidad 4. Dar respuesta a las inquietudes de los usuarios de las Redes Sociales. 5. Apoyar técnicamente los requerimientos necesarios para realizar las transmisiones de los eventos institucionales. 6. Asistir a las reuniones citadas por el grupo de Comunicaciones y a todas aquellas que tengan que ver con el objeto del presente contrato. 7. Las demás actividades solicitadas por el supervisor del contrat</t>
  </si>
  <si>
    <t>El valor del contrato a celebrar es hasta por la suma SETENTA Y TRES MILLONES DOSCIENTOS SESENTA Y SEIS MIL SEISCIENTOS SESENTA Y SIETE PESOS ($ 73.266.667) incluidos los impuestos a que haya lugar.</t>
  </si>
  <si>
    <t>El término estrictamente indispensable para que el contratista cumpla con el objeto y obligaciones contractuales será de diez (10) meses catorce (14) días calendario.</t>
  </si>
  <si>
    <t>Direccion de Ordenamiento Ambiental, Territorial y Coordinacion del Sistema Nacional Ambiental -SINA - Direccion de Cambio climático</t>
  </si>
  <si>
    <t>Prestar servicios profesionales al Viceministerio de Ordenamiento Ambiental para apoyar los procesos técnicos en materia de financiación climática en el marco de los compromisos ambientales nacionales e internacionales del país.</t>
  </si>
  <si>
    <t>El valor del contrato a celebrar es hasta por la suma CIENTO VEINTISEIS MILLONES SEISCIENTOS CINCUENTA Y TRES MIL TRESCIENTOS TREINTA Y TRES PESOS ($ 126.653.333) incluidos los impuestos a que haya lugar.</t>
  </si>
  <si>
    <t>Gustavo Adolfo Carrión Barrero - Guillermo Prieto Palacios</t>
  </si>
  <si>
    <t>Director General de Ordenamiento Ambiental, Territorial y coordinación del Sistema Nacional Ambiental -SINA - Director cambio climatico €</t>
  </si>
  <si>
    <t>Direccion General de Ordenamiento Ambiental, Territorial y coordinación del Sistema Nacional Ambiental -SINA - Direccion de Cambio Climatico</t>
  </si>
  <si>
    <t>El término estrictamente indispensable para que el contratista cumpla con el objeto y obligaciones contractuales será de diez (10) meses y veintidos(22) dias calenadario, contados desde el cumplimineto de los requisitos de ejecucion.</t>
  </si>
  <si>
    <t>“Prestación de servicios profesionales a la Subdirección de Educación y Participación del Ministerio de Ambiente y Desarrollo Sostenible para apoyar a los procesos técnicos y físicos, referentes a los recursos bibliográficos que conforman el acervo documental de la Biblioteca Especializada del Grupo de Divulgación del Conocimiento y Cultura Ambiental, y realizar actividades afines con procesos de administración, preservación, protección, conformación, acceso y uso social de la información.</t>
  </si>
  <si>
    <t>1. Catalogar y Clasificar utilizando el formato MARC21 y el Recurso de Descripción y Acceso [RDA], según sea el caso, la colección bibliográfica y documental de la Biblioteca Especializada en el Sistema de Gestión Bibliotecaria [SGB]. 2. Realizar el inventario de la colección Institucional editada e inédita en el instrumento normalizado para ello en articulación con el funcionario de procesamiento técnico del Grupo de Divulgación del Conocimiento y Cultura Ambiental. 3. Revisar y completar los registros bibliográficos de los recursos catalogados en el SGB Winisis, tomando como referencia las pautas estipuladas en RDA, haciendo énfasis en las etiquetas de descripción temática, geográfica y de especie, en articulación con el funcionario de procesamiento técnico del Grupo de Divulgación del Conocimiento y Cultura Ambiental . 4. Apoyar los procesos de actualización de la normalización del Tesauro Ambiental para Colombia, autores personales y corporativos y especies, en articulación con el funcionario de procesamiento técnico del Grupo de Divulgación del Conocimiento y Cultura Ambiental. 5. Atender y apoyar los requerimientos de información y préstamo del material de los usuarios de la Biblioteca Especializada. 6. Apoyar los procesos administrativos en la elaboración de estadísticas mensuales de los servicios de la Biblioteca especializada y la verificación de paz y salvos para la firma de este. 7. Apoyar la elaboración de insumos técnicos para el desarrollo de colecciones y el sistema de clasificación local para la organización del acervo físico de la Biblioteca Especializada, en articulación con el funcionario de procesamiento técnico del Grupo de Divulgación del Conocimiento y Cultura Ambiental. 8. Participar en las reuniones y mesas de trabajo del Grupo de Divulgación del Conocimiento y Cultura Ambiental, la Subdirección de Educación y Participación y las demás dependencias donde sea requerido, y realizar los compromisos que le sean asignados, en el marco de su autonomía como contratista. 9. Clasificar y mantener actualizados los documentos de archivo de gestión que han sido asignados, o elaborados bajo el desarrollo de gestión contractual, de acuerdo con la tabla de retención documental de la SEP, mediante la conformación de expedientes electrónicos o análogos en el Sistema de Gestión Documental. 10. Elaborar y presentar los informes que sean requeridos por la coordinación del Grupo de Divulgación de Conocimiento y Cultura Ambiental en el marco de la ejecución del contrato. 11. Desempeñar las demás obligaciones que requiera el supervisor en el marco del objeto contractual.</t>
  </si>
  <si>
    <t>El valor del contrato a celebrar es hasta por la suma de SESENTA Y TRES MILLONES OCHOCIENTOS SESENTA MIL PESOS M/CT ($63.860.000) incluido los impuestos a que haya lugar.</t>
  </si>
  <si>
    <t>El término estrictamente indispensable para que el contratista cumpla con el objeto y obligaciones contractuales será de Diez (10) meses y Diez (10) días, contados desde el cumplimiento de los requisitos de ejecución.</t>
  </si>
  <si>
    <t>Prestar servicios profesionales a la Subdirección de Educación y Participación en la gestión de los procesos contractuales y demás aspectos jurídicos que requiera la dependencia orientados a fortalecer procesos de participación ambiental con grupos étnicos.</t>
  </si>
  <si>
    <t>1. Proyectar los estudios previos, análisis del sector y demás documentos que se requieran de los procesos contractuales de la dependencia que le sean asignados. 2. Elaborar los proyectos de actas de liquidación y demás documentos soporte de los contratos de la dependencia que le sean asignados por la supervisión. 3. Atender y brindar insumos para dar respuesta a las peticiones y demás requerimientos relacionados con los procesos del grupo de participación y aquellos que guarden relación con el objeto del contrato. 4. Brindar soporte jurídico en los diferentes temas de competencia de la dependencia y requeridos por la supervisión 5. Las demás obligaciones que le asigne el supervisor y tengan relación con el objeto del contrato.</t>
  </si>
  <si>
    <t>El valor del contrato a celebrar es hasta por la suma de SETENTA Y TRES MILLONES OCHOCIENTOS TREINTA Y UN MIL SEISCIENTOS SESENTA Y SIETE PESOS M/CT ($73.831.667) incluido los impuestos a que haya lugar.</t>
  </si>
  <si>
    <t>El término estrictamente indispensable para que el contratista cumpla con el objeto y obligaciones contractuales será de Diez meses (10) y 10 días, contados desde el cumplimiento de los requisitos de ejecución.</t>
  </si>
  <si>
    <t>Prestar servicios profesionales a la Dirección de Asuntos Ambientales Sectorial y Urbana del Ministerio de Ambiente y Desarrollo Sostenible, para apoyar el diseño de los términos de referencia de las evaluaciones de riesgo y Programas de reducción y manejo del riesgo de las sustancias químicas de uso industrial en el marco de los compromisos adquiridos ante la OCDE.</t>
  </si>
  <si>
    <t>1. Apoyar desde el punto de vista técnico la articulación y coordinación de espacios de trabajo para el diseño de la metodología de priorización de las sustancias químicas de uso industrial que estarán sujetas a las evaluaciones de riesgo y Programas de reducción y manejo del riesgo de acuerdo con los instrumentos de la OCDE y el Decreto 1630 de 2021. 2. Apoyar desde el punto de vista técnico la articulación y coordinación de espacios de trabajo para el diseño de los términos de referencia de las evaluaciones de riesgo de sustancias químicas de uso industrial en cumplimiento del Decreto 1630 de 2021. 3. Apoyar desde el punto de vista técnico la articulación y coordinación de espacios de trabajo para el diseño de los términos de referencia de reducción y manejo del riesgo de las sustancias químicas de uso industrial en cumplimiento del Decreto 1630 de 2021. 4. Apoyar desde el punto de vista temático, las actualizaciones, socializaciones y capacitaciones del inventario nacional de sustancias químicas de uso industrial.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Urbana en las que la experiencia del contratista sea necesaria o en las que se relacione con el objeto contractual.</t>
  </si>
  <si>
    <t>Prestación de servicios profesionales a la Dirección de Asuntos Marinos, Costeros y Recursos Acuáticos del Ministerio de Ambiente y Desarrollo Sostenible, para apoyar el diseño e implementación de estrategias para el posicionamiento –desde una visión política y financiera– de la agenda ambiental de océanos en un contexto internacional y nacional, así como, la revisión y el seguimiento a los proyectos de cooperación internacional y compromisos internacionales de la Dirección.</t>
  </si>
  <si>
    <t>1. Apoyar el diseño e implementación de las estrategias para el posicionamiento desde una visión política y financiera los temas de océanos en un contexto internacional y nacional acorde con la normativa nacional vigente. 2. Apoyar la elaboración de insumos para los documentos guía, documentos de instrucciones o documentos de apoyo que se requieran para las negociaciones internacionales en temas de océanos que se desarrollen durante el 2023. F-A-CTR-52-V6. Vigencia 21/11/2022 Calle 37 No. 8 - 40 Conmutador: +57 6013323400 Página 6 de 18 www.minambiente.gov.co Bogotá, Colombia 3. Apoyar la revisión de documentos, preparación de conceptos, ayudas de memoria, respuestas a consultas y solicitudes de información, que se relacionen con el objeto contractual. 4. Brindar apoyo técnico en la revisión y seguimiento posibles fuentes de financiamiento y alianzas estratégicas para el desarrollo de iniciativas de conservación y adaptación al cambio climático para las zonas costeras y los océanos. 5. Apoyar en la construcción y seguimiento de la agenda ambiental temática internacional de océanos con base en compromisos de país y solicitudes de la oficina de asuntos internacionales de Minambiente. 6. Participar en los talleres, reuniones y otros espacios de articulación y negociación a las que sea delegado por el (la) Supervisor(a) del Contrato, así como, apoyar su preparación cuando dichos espacios, talleres o actividades se desarrollen a nivel nacional. 7. Apoyar a la Dirección de Asuntos Marinos, Costeros y Recursos Acuáticos en la formulación y seguimiento de iniciativas, propuestas o proyectos de cooperación internacional que sean de su competencia, especialmente aquellos financiados con recursos del Fondo para el Medio Ambiente Mundial (Global Environmental Facility – GEF) 8. Mantener actualizada la información del drive (Carpeta digital) de la DAMCRA de los tramites asignados. 9.Las demás actividades relacionadas con el desarrollo del objeto del presente contrato.</t>
  </si>
  <si>
    <t>El valor del contrato a celebrar es hasta por la suma de CIENTO DIEZ MILLONES DOSCIENTOS CINCUENTA MIL PESOS M/CTE ($110.250.000) incluido los impuestos a que haya lugar.</t>
  </si>
  <si>
    <t>Prestación de servicios profesionales a la Dirección de ordenamiento ambiental territorial y SINA, del Ministerio de Ambiente y Desarrollo Sostenible como enlace y apoyo en los procesos de certificación del cumplimiento de la Función Ecológica de la Propiedad en Resguardos Indígenas y en los escenarios deconsultayconcertaciónconpueblosyorganizacionesindígenasrelacionadosconordenamientoambientalterritorial,comocontribuciónalcatalizadorrelacionadoconelempoderamientodegobiernoslocalesygruposétnicos</t>
  </si>
  <si>
    <t>El valor del contrato a celebrar es hasta por la suma de OCHENTA Y SIETE MILLONES QUINIENTOS VEINTICUATRO MIL DOSCIENTOS CINCUENTA  PESOS M/CTE ($87.524,250) incluido los impuestos a que haya lugar.</t>
  </si>
  <si>
    <t>El término estrictamente indispensable para que el contratista cumpla con el objeto y obligaciones contractuales será de diez (10) meses.</t>
  </si>
  <si>
    <t>Prestar de servicios profesionales a la Dirección de Cambio Climático y Gestión del Riesgo del Ministerio de Ambiente y Desarrollo Sostenible para acompañar al Grupo de Gestión del Riesgo en la incorporación del enfoque de Reducción de Riesgo de Desastres basado en Ecosistemas para en los instrumentos, planes, programas y proyectos de carácter local, regional y nacional, que tengan relación con la reducción de riesgo de desastre frente a las amenazas de la variabilidad climática y el cambio climático.</t>
  </si>
  <si>
    <t>1. Socializar y validar el mapa de ecosistemas estratégicos continentales para la reducción del riesgo de desastres basado en Ecosistema Eco RRD frente a amenazas de origen hidrometeorológico (movimientos en masa e inundaciones), con actores claves del SINA y el SNGRD, articulado con al SIAC., conforme a los lineamientos de la supervisión. 2. Apoyar en el proceso de acompañamiento técnico para la formulación, implementación y seguimiento a proyectos con enfoque de Eco RRD. 3. Aportar técnicamente en la elaboración del documento base para la construcción del marco de política pública para la implementación de Soluciones Basadas en la Naturaleza (SbN), como aporte al Plan Nacional de Desarrollo , conforme a los lineamientos de la supervisión. 4. Participar en la elaboración de los lineamientos del Proyecto Tipo para promover la implementación de Soluciones basadas en la Naturaleza orientadas a la Reducción de Riesgo de Desastre basado en Ecosistemas para minimizar los impactos de la variabilidad y el cambio climáticos, conforme a los lineamientos de la DCCGR. 5. Apoyar la elaboración del banco de proyectos y buenas prácticas en materia de eco reducción de manera conjunta con el grupo de adaptación de la dirección, 6. Realizar las actividades requeridas para el desarrollo del componente de pérdidas y daños establecido en el marco de la CMNUCC y el Acuerdo de París.  7. Todas las demás que sean asignadas por el supervisor y que tengan relación con el objeto del presente contrato.</t>
  </si>
  <si>
    <t>El valor del contrato a celebrar es hasta por la suma OCHENTA Y CUATRO MILLONES DE PESOS M/CTE ($84.000.000), incluido los impuestos a que haya lugar</t>
  </si>
  <si>
    <t>El término estrictamente indispensable para que el contratista cumpla con el objeto y obligaciones contractuales será de diez (10) meses y quince (15) días calendarios contado a partir del cumplimiento de los requisitos de ejecución previo perfeccionamiento del contrato.</t>
  </si>
  <si>
    <t>Prestación de servicios profesionales a la Dirección de cambio Climático y Gestión del Riesgo del Ministerio de Ambiente y Desarrollo Sostenible para orientar la formulación y seguimiento de iniciativas de adaptación con enfoque en adaptación basada en ecosistemas (AbE), en comunidades (AbC) e infraestructura (AbI) en el marco de los compromisos nacionales e internacionales establecidos por el Ministerio.</t>
  </si>
  <si>
    <t>1. Construir y orientar los procesos de formulación de iniciativas, con enfoque de adaptación basada en ecosistemas (AbE), en comunidades (AbC), en infraestructura (AbI) a nivel nacional orientados hacia comunidades campesinas, indígenas, afrodescendientes, actores públicos, privados del territorio, conforme los lineamientos de la supervisión. 2. Generar el banco de proyectos, experiencias y buenas prácticas en materia de adaptación al cambio climático para el cumplimiento de las metas PND 2022 – 2026, alineado con la Contribución Nacionalmente Determinada (NDC) en términos de variabilidad y cambio climáticos, conforme los lineamientos de la supervisión. 3. Brindar acompañamiento técnico al Ministerio de Agricultura y Desarrollo Rural en representación de la Dirección de Cambio Climático, en el marco del Plan Integral de Gestión de Cambio Climático en el componente de adaptación al cambio climático, según los lineamientos de la supervisión. 4. Acompañar la Evaluación técnica de la revisión de proyectos ambientales, agropecuarios, silvícolas, biodiversidad y servicios ecosistémicos a nivel nacional y de cooperación internacional que se encuentren en la etapa de formulación en materia de adaptación al cambio climático, según lineamientos de la supervisión. 5. Realizar seguimiento, monitoreo y asistencia técnica en la implementación de las medidas de adaptación relacionadas con programas y proyectos alineados con los planes integrales de gestión de cambio climático territoriales con enfoque agroecológico y desarrollo rural que se estén desarrollando por parte de actores público y privados del país, conforme los lineamientos de la Dirección de Cambio Climático y Gestión del Riesgo. F-A-CTR-52-V6. Vigencia 21/11/2022 Calle 37 No. 8 - 40 Conmutador: +57 6013323400 Página 8 de 21 www.minambiente.gov.co Bogotá, Colombia 6. Acompañamiento técnico para el fortalecimiento en el servicio de extensión rural bajo el enfoque de adaptación al cambio climático y brindar el fortalecimiento en el sistema de alertas tempranas con participación comunitaria, conforme los lineamientos de la Dirección de Cambio Climático y Gestión del Riesgo. 7. Todas las demás que sean asignadas por el supervisor y que tengan relación con el objeto del presente contrato</t>
  </si>
  <si>
    <t>El valor del contrato a celebrar es hasta por la suma de NOVENTA Y CUATRO MILLONES QUINIENTOS MIL PESOS M/CTE ($94.500.000), incluido los impuestos a que haya lugar.</t>
  </si>
  <si>
    <t>El término estrictamente indispensable para que el contratista cumpla con el objeto y obligaciones contractuales será de diez (10) meses y quince (15) dias calendarios contado a partir del cumplimiento de los requisitos de ejecución previo perfeccionamiento del contrato.</t>
  </si>
  <si>
    <t>Prestación de servicios profesionales a la Dirección de cambio Climático y Gestión del Riesgo del Ministerio de Ambiente y Desarrollo Sostenible para hacer seguimiento y brindar apoyo técnico en la gestión e implementación de proyectos, herramientas informáticas y acciones enfocadas a la gestión del cambio climático en medidas de adaptación basada en comunidades y ecosistemas para el fortalecimiento de Comunidades indígenas, campesinas, Afrodescendientes, Raizales, Palenqueras y Rom.</t>
  </si>
  <si>
    <t>1. Apoyar el seguimiento a las metas planteadas en el Plan Nacional de Desarrollo 2022-2026 en materia de cambio climático para comunidades Indígenas, Afrodescendientes, Raizales, Palenqueras y Rom, incluyendo mingas y acuerdos bajo el enfoque diferencial. 2. Colaborar con el seguimiento y apoyo técnico en la Plataforma de comunidades locales y pueblos indígenas (LCIPP) en el marco de la Convención de las Naciones Unidas sobre el Cambio Climático (CMNUCC), el Acuerdo de París y otros acuerdos internacionales que incluyan adaptación al Cambio Climático con comunidades locales y étnicas. 3. Apoyar los mecanismos y estrategias de participación y fortalecimiento de capacidades de comunidades Afrodescendientes, pueblos indígenas y campesinas en el marco de los proyectos y acciones que propenden en la gestión de la adaptación al cambio climático con enfoque diferencial . 4. Apoyar el acompañamiento técnico en materia de adaptación en la Estrategia de largo plazo (E2050), así como en los planes integrales de gestión de cambio climático territorial que se encuentren en actualización y/o formulación y que involucren comunidades campesinas, afrodescendientes y pueblos indígenas. 5. Acompañar el soporte técnico el fortalecimiento de sistemas de información de la dirección relacionado con la fase III de la Herramienta para la Acción climática (HaC) en el componente de adaptación al cambio climático. F-A-CTR-52-V6. Vigencia 21/11/2022 Calle 37 No. 8 - 40 Conmutador: +57 6013323400 Página 8 de 21 www.minambiente.gov.co Bogotá, Colombia 6. Brindar apoyo en la elaboración de insumos derivados de las buenas prácticas ancestrales de comunidades campesinas, afrodescendientes y pueblos indígenas al proceso de monitoreo y evaluación de la adaptación al cambio climático. 7. Todas las demás que le sean asignadas por el supervisor del contrato y que tengan relación con el objeto contractual.</t>
  </si>
  <si>
    <t>El valor del contrato a celebrar es hasta por la suma OCHENTA Y DOS MILLONES CIENTO TREINTA Y TRES MIL TRESCIENTOS TREINTA Y TRES PESOS M/CTE ($84.266.667), incluido los impuestos a que haya lugar.</t>
  </si>
  <si>
    <t>El término estrictamente indispensable para que el contratista cumpla con el objeto y obligaciones contractuales será de diez (10) meses y dieciseis (16) dias calendarios, contado a partir del cumplimiento de los requisitos de ejecución previo perfeccionamiento del contrato.</t>
  </si>
  <si>
    <t>KAREN NATHALY CARRERO GAITAN</t>
  </si>
  <si>
    <t>Prestación de servicios profesionales al Despacho de la Ministra de Ambiente y Desarrollo Sostenible, como apoyo técnico y administrativo en el seguimiento de compromisos frente al cumplimiento de los objetivos y metas del Ministerio y apoyar la articulación interna y con Presidencia</t>
  </si>
  <si>
    <t>1. Acompañar y gestionar integralmente los asuntos del Despacho de la Ministra en articulación y comunicación con las diferentes áreas y dependencias del Ministerio. 2. Apoyar técnica y administrativamente los temas del Despacho de la Ministra con otras entidades del Gobierno Nacional, Entidades Territoriales y Organizaciones de la Sociedad Civil. 3. Prestar apoyo en la preparación, organización, administración y control de los temas relacionados con la agenda programática del Despacho. 4. Requerir, gestionar, consolidar y proyectar información e insumos para el Despacho de la Ministra. 5. Apoyar en la proyección de respuestas, requerimientos, conceptos y demás solicitudes de seguimiento presentadas ante el Despacho de la Ministra por parte de la Presidencia de la Republica y entidades relacionadas.  6. Apoyar en la elaboración, consolidación de informes técnicos y de monitoreo que sean requeridos por el Despacho de la Ministra. 7. Apoyar en la elaboración de actas, órdenes del día, ayudas de memoria, y presentaciones requeridas para los espacios de discusión y encuentro de la ministra. 8. Apoyo a los comités, juntas y consejos y demás espacios donde sea requerida la presencia de la Ministra y/o sus delegados. 9. Apoyar la organización logística y operativa de las actividades de la cartera en virtud de las funciones Ministeriales. 10. Las demás que asigne el supervisor del contrato.</t>
  </si>
  <si>
    <t>El valor del contrato a celebrar es hasta por la suma de CINCUENTA Y OCHO MILLONES SEISCIENTOS SESENTA Y SEIS MIL SEISCIENTOS SESENTA Y SIETE ($58.666.667) M/CTE, incluidos los impuestos a que haya lugar.</t>
  </si>
  <si>
    <t>El término estrictamente indispensable para que el contratista cumpla con el objeto y obligaciones contractuales será hasta por DIEZ (10) MESES Y VEINTE (20) DIAS, previo cumplimiento de los requisitos de perfeccionamiento y ejecución, en todo caso sin exceder la vigencia fiscal 2023.</t>
  </si>
  <si>
    <t>Prestación de servicios profesionales a la Dirección de Bosques, Biodiversidad y Servicios Ecosistémicos del Ministerio de Ambiente y Desarrollo Sostenible, para el acompañamiento y asistencia técnica funcional a las autoridades ambientales y otros usuarios en la implementación del Libro de operaciones forestales en línea LOFL en el marco de las acciones de gobernanza forestal y contención a la deforestación</t>
  </si>
  <si>
    <t>1. Generar informes de avance de la implementación del Libro de operaciones forestales en línea -LOFL que incluya recomendaciones para su mejora, que contenga el seguimiento a las consultas realizadas por autoridades ambientales sobre su uso 2. Atender las consultas realizadas por autoridades ambientales sobre el uso y operación de la plataforma Libro de operaciones forestales en línea -LOFL. 3. Participar desde el componente técnico en los procesos de actualización y/o formulación de iniciativas normativas, demás documentos de interés para la gestión forestal. 4. Aportar desde el componente técnico al desarrollo del módulo de Aprovechamiento Forestal en Línea - AFL, en el marco del Sistema Nacional de Trazabilidad Forestal. 5. Atender y responder en el marco del objeto contractual las PQRS, dentro de los términos establecidos y en el mes asignado, adjuntando el reporte del Sistema de Gestión Documental que evidencia el estado de las asignaciones. 6. Las demás que sean asignadas por el Supervisor del Contrato.</t>
  </si>
  <si>
    <t>El valor del contrato a celebrar es hasta por la suma de SESENTA Y TRES MILLONES DE PESOS ($63.000.000) M/CTE incluido los impuestos a que haya lugar.</t>
  </si>
  <si>
    <t>El término estrictamente indispensable para que el contratista cumpla con el objeto y obligaciones contractuales será de DIEZ (10) MESES y QUINCE (15) DIAS CALENDARIO previo cumplimiento de los requisitos de perfeccionamiento y ejecución.</t>
  </si>
  <si>
    <t>KAROLINA MEJIA ACOSTA</t>
  </si>
  <si>
    <t>Prestar servicios profesionales al Ministerio de Ambiente y Desarrollo Sostenible para el inicio, impulso, sustanciación y evaluación de los procesos disciplinarios en etapa de instrucción de conformidad con la Ley 1952 de 2019, modificada por la Ley 2094 de 2021.</t>
  </si>
  <si>
    <t>El valor del contrato a celebrar es hasta por la suma deOCHENTA Y OCHO MILLONES DE PESOS M/cte ($88,000.000), incluido los impuestos a que haya lugar.</t>
  </si>
  <si>
    <t>El término estrictamente indispensable para que el contratista cumpla con el objeto y obligaciones contractuales será por DIEZ (10) meses, contados a partir del cumplimiento de los requisitos de perfeccionamiento y ejecución del contrato.</t>
  </si>
  <si>
    <t>Prestación de servicios profesionales a la Dirección de Bosques, Biodiversidad y Servicios Ecosistémicos del Ministerio de Ambiente y Desarrollo Sostenible, para geoprocesar, recolectar, analizar y actualizar la información geográfica relacionada con reservas forestales nacionales.</t>
  </si>
  <si>
    <t>1. Verificar y actualizar mediante el uso de análisis geoespaciales la información cartográfica relacionada con delimitación, alinderación, declaración, compensación, sustracción, homologación y zonificación de Reservas Forestales Nacionales. 2. Generar los insumos cartográficos relacionados con reservas forestales del orden nacional. 3. Consignar periódicamente en el Dashboard la información cartográfica actualizada, referente a la delimitación, alinderación, declaración, compensación, sustracción, homologación o zonificación de Reservas Forestales Nacionales. 4. Generar la documentación requerida de los objetos geográficos que sean objeto de sus funciones, para el mantenimiento de la Infraestructura de Datos Espaciales IDE del Ministerio de Ambiente y Desarrollo Sostenible. 5. Atender y proyectar las PQRS y requerimientos relacionados con el objeto del contrato a través del uso de herramientas de Sistemas de Información Geográfica. 6. Asistir a las reuniones que le sean requeridas en el marco del objeto del contrato, generando los informes y documentos técnicos a que haya lugar. 7. Adelantar cuando se requiera las visitas técnicas a proyectos, actividades o situaciones que involucren la temática del objeto del contrato, generando los informes y documentos técnicos a que haya lugar. 8. Las demás que sean asignadas por el supervisor del contrato y que tengan relación con el objeto contractual.</t>
  </si>
  <si>
    <t>El término estrictamente indispensable para que el contratista cumpla con el objeto y obligaciones contractuales será de DIEZ (10) MESES y QUINCE (15) DIAS CALENDARIO, previo cumplimiento de los requisitos de perfeccionamiento y ejecución.</t>
  </si>
  <si>
    <t>Prestación de servicios profesionales a la Dirección de Bosques, Biodiversidad y Servicios Ecosistémicos del Ministerio de Ambiente y Desarrollo Sostenible, para prestar el apoyo técnico encaminado al seguimiento y cumplimiento de sentencias y órdenes judiciales vigentes a cargo de la Dirección.</t>
  </si>
  <si>
    <t>1. Generar los informes técnicos en el marco de las funciones de la Dirección que den cuenta del estado de cumplimiento frente a los distintos requerimientos judiciales. 2. Proyectar dentro de los términos legales y desde el componente técnico, la respuesta a requerimientos internos, externos y de entes de control relacionados con el seguimiento y cumplimiento de órdenes judiciales a cargo de la Dirección. 3. Asistir y participar como apoyo técnico en las audiencias de verificación en despachos judiciales, reuniones interinstitucionales y visitas técnicas que se requieran para el cumplimiento y seguimiento de los requerimientos judiciales o administrativos relacionados con las funciones de la Dirección. 4. Ser el enlace técnico entre la Dirección y la Oficina Asesora Jurídica y demás Dependencias que lo requieran en el desarrollo de las diferentes reuniones, visitas requeridas y demás actividades en el cumplimiento del objeto del contrato. 5. Suministrar el apoyo técnico necesario para la coordinación y articulación con las instituciones del SINA y demás entidades a través de espacios de diálogo, reuniones, mesas de trabajo y demás actividades que permitan dar cuenta de las gestiones adelantadas por la Dirección para dar cumplimiento a los requerimientos judiciales. 6. Las demás actividades que sean asignadas por el supervisor de contrato.</t>
  </si>
  <si>
    <t>El valor del contrato a celebrar es hasta por la suma de CINCUENTA Y TRES MILLONES SETECIENTOS VEINTIOCHO MIL NOVECIENTOS VEINTE PESOS ($53.728.920) M/CTE incluido los impuestos a que haya lugar.</t>
  </si>
  <si>
    <t>Prestar los servicios profesionales a la Dirección de Cambio Climático y Gestión del Riesgo del Ministerio de Ambiente y Desarrollo Sostenible para adelantar las acciones requeridas tendientes a la implementación de la meta de incendios forestales establecidos en la Contribución Nacionalmente Determinada (NDC)</t>
  </si>
  <si>
    <t>1. Impulsar el fortalecimiento de capacidades técnicas para que desde el Grupo de Gestión del riesgo de la Dirección de Cambio climático y Gestión del riesgo se de soporte técnico a las entidades responsables en el desarrollo de módulos tecnológicos para realizar pronósticos por incendios forestales para la verificación de incendios activos, monitoreo de cicatrices y ecosistemas estratégicos que hacen parte de las 7 estrategias que conforman la meta de incendios forestales de la NDC, conforme los lineamientos de la supervisión. 2. Asistir técnicamente desde la DCCGR en temas de gestión del riesgo por incendios forestales en el marco de la implementación de la estrategia de corresponsabilidad social en la lucha contra incendios forestales de la NDC, conforme los lineamientos de la Dirección de Cambio climático y Gestión del riesgo. 3. Elaborar los términos de referencia para contratación de la formulación del programa de fortalecimiento de las capacidades (técnicas, operativas y administrativas) de las entidades del orden territorial y nacional en el marco de la estrategia 6 de la meta NDC de incendios forestales con apoyo de la CTNAIF, conforme los lineamientos de la Dirección de Cambio climático y Gestión del riesgo 4. Brindar soporte a la DCCGR para la creación de aplicativo para consolidación de capacidades técnicas, operativas y administrativas en incendios forestales en el marco del cumplimiento de la estrategia 6 de la NDC, conforme los lineamientos de la supervisión. 5. Realizar el reporte al DNP de los indicadores definidos para la meta de incendios forestales a partir de la información provista por las entidades con responsabilidades en el cumplimiento de esta meta NDC de incendios forestales, establecidos en el plan de implementación, conforme los lineamientos de la supervisión. 6. Acompañar la formulación del proyecto tipo para la gestión de recursos para el cumplimiento de la meta de incendios forestales de la NDC y explorar opciones de financiamiento, conforme los lineamientos de la supervisión. 7. Todas las demás que sean asignadas por el supervisor y que tengan relación con el objeto del presente contrato.</t>
  </si>
  <si>
    <t>El valor del contrato a celebrar es hasta por la suma OCHENTA Y CUATRO MILLONES DE PESOS M/CTE ($84.000.000), incluido los impuestos a que haya lugar.</t>
  </si>
  <si>
    <t>El término estrictamente indispensable para que el contratista cumpla con el objeto y obligaciones contractuales será diez (10) meses y quince (15) días calendarios contados a partir del cumplimiento de los requisitos de ejecución previo perfeccionamiento del contrato.</t>
  </si>
  <si>
    <t>1. Formular estrategias que optimicen la gestión del Grupo de Cuentas y Contabilidad, relacionada con la información que producen las diferentes áreas de gestión de la entidad, buscando que las bases de datos producidas y administradas en las áreas de gestión formen parte integral de la contabilidad. 2. Realizar el seguimiento mensual al mapa de riesgos del área de Cuentas y Contabilidad, asociándolo al proceso contable; y al entorno de Control Interno de la entidad. 3. Realizar el seguimiento de los planes de Mejoramiento suscritos con los diferentes entes de Control, producto del resultado de la evaluación realizada a la información financiera del año 2022, generando los informes con sus respectivos soportes. 4. Apoyar en la verificación de los soportes de las cuentas radicadas para trámite de pago, presentados por parte de los contratistas y proveedores. 5. Realizar la liquidación de los impuestos y deducciones tributarias de las cuentas asignadas para tramite. 6. Proyectar las respuestas a las solicitudes realizadas por los Órganos de Control cuando así lo requiera la dependencia. 7. Apoyar en el registro de operaciones en el Sistema Integrado de Información Financiera SIIFNACIÓN a través de los perfiles asignados FONAM-REGALIAS-MADS 8. Apoyar a la supervisión revisando los informes de cumplimiento del Grupo de Cuentas y Contabilidad del Ministerio de Ambiente y Desarrollo Sostenible. 9. Asistir a los talleres y convocatorias del Sistema de Gestión de Calidad generando los informes con sus respectivos soportes.</t>
  </si>
  <si>
    <t>El término estrictamente indispensable para que el contratista cumpla con el objeto y obligaciones contractuales será El término estrictamente indispensable para que el contratista cumpla con el objeto y obligaciones contractuales será de Cuatro (4) meses, previo cumplimiento de los requisitos de perfeccionamiento y ejecución.</t>
  </si>
  <si>
    <t>MARTHA LILIANA ARANGO TABARES</t>
  </si>
  <si>
    <t>Prestar los servicios de apoyo a la gestión a la Dirección de Asuntos Ambientales Sectorial y Urbana del Ministerio de Ambiente y Desarrollo Sostenible, como apoyo en el seguimiento administrativo de la Dirección.</t>
  </si>
  <si>
    <t>1. Apoyar el seguimiento a los instrumentos de control y optimización de la gestión administrativa de la Dirección de Asuntos Ambientales Sectorial y Urbana. 2. Apoyar el seguimiento a los planes de acción de la Dirección y en la remisión de información y/o requerimientos realizados por la Oficina de Planeación. 3. Apoyar el seguimiento a los trámites presupuestales y proyectos de inversión de la Dirección y a la respuesta de los requerimientos realizados por el Grupo de Presupuesto. 4. Generar los informes administrativos que sean requeridos por el supervisor del contrato. 5. Participar en las reuniones relacionadas con el objeto contractual, para lo cual se deben allegar los soportes de la asistencia, ayudas de memoria y soporte del seguimiento a los compromisos establecidos, en caso de aplicar.</t>
  </si>
  <si>
    <t>El valor del contrato a celebrar es hasta por la suma de SEIS MILLONES QUINIENTOS VEINTE MIL PESOS M/CTE ($6.520.000), incluido los impuestos a que haya lugar</t>
  </si>
  <si>
    <t>El término estrictamente indispensable para que el contratista cumpla con el objeto y obligaciones contractuales será DOS (2) meses.</t>
  </si>
  <si>
    <t>“Prestar servicios profesionales a la Subdirección de Educación y Participación del Ministerio de Ambiente y Desarrollo Sostenible para la revisión, corrección de estilo, elaboración de la catalogación en la fuente, acompañar la edición y consecución de ISBN, ISSN de las publicaciones técnicas que se produzcan en la entidad, elaborar instrumentos guía y de seguimiento del proceso de corrección, realizar el acopio de los recursos para el Depósito Legal y la elaboración de piezas bibliográficas divulgativas</t>
  </si>
  <si>
    <t>1. Revisar las publicaciones institucionales, incorporando los comentarios necesarios para facilitar el ajuste por parte de los autores y remitir los mismos al coordinador del Grupo de Divulgación de Conocimiento y Cultura Ambiental. Así mismo, realizar una segunda revisión de los documentos verificando la idoneidad de las correcciones llevadas a cabo. 2. Realizar la catalogación en la publicación CIP de los documentos revisados, de acuerdo a los parámetros dados por la Library Congress y bajo las reglas de descripción RDA, y entregarlas al funcionario a cargo del procesamiento técnico. 3. Solicitar la expedición de los certificados de ISBN ante la Cámara Colombiana del libro o ISSN ante la Biblioteca Nacional de Colombia según corresponda por la tipología del material de las publicaciones revisadas antes de su publicación. y entregarlas al funcionario a cargo del proceso de depósito legal. 4. Elaborar Crear un instrumento guía que permita identificar las etapas del proceso de concepto editorial. y remitir el mismo al coordinador del Grupo de Divulgación de Conocimiento y Cultura Ambiental. 5. Realizar el acopio de los recursos publicados para dar cumplimiento al registro de Depósito Legal y para fortalecer la colección bibliográfica de la Biblioteca especializada y entregarlas a los funcionarios a cargo del depósito legal y procesamiento técnico. 6. Elaborar piezas informativas para divulgación del material bibliográfico acopiado por el Grupo de Divulgación de Conocimiento y Cultura Ambiental y entregarlas a los funcionarios a cargo del procesamiento técnico y procesos de divulgación. 7. Participar en las reuniones y mesas de trabajo del Grupo de Divulgación de Conocimiento y Cultura Ambiental, la Subdirección de Educación y Participación y las demás dependencias donde sea requerido, y realizar los compromisos que le sean asignados, en el marco de su autonomía como contratista. 8. Clasificar y mantener actualizados los documentos de archivo de gestión que han sido asignados, o elaborados bajo el desarrollo de gestión contractual, de acuerdo con la tabla de retención documental de la SEP, mediante la conformación de expedientes electrónicos o análogos en el Sistema de Gestión Documental. 9. Elaborar y presentar los informes que sean requeridos por la coordinación del Grupo de Divulgación de Conocimiento y Cultura Ambiental en el marco de la ejecución del contrato. 10. Desempeñar las demás obligaciones que requiera el supervisor en el marco del objeto contractual.</t>
  </si>
  <si>
    <t>El valor del contrato a celebrar es hasta por la suma de VEINTICUATRO MILLONES SETECIENTOS VEINTE MIL PESOS M/CT ($24.720.000) incluido los impuestos a que haya lugar.</t>
  </si>
  <si>
    <t>El término estrictamente indispensable para que el contratista cumpla con el objeto y obligaciones contractuales será de cuatro (04) meses, contados desde el cumplimiento de los requisitos de ejecución.</t>
  </si>
  <si>
    <t>Prestación de servicios profesionales a la Dirección de Bosques, Biodiversidad y Servicios Ecosistémicos del Ministerio de Ambiente y Desarrollo Sostenible, para la generación de documentos técnicos y análisis de información de economía forestal en el marco de las acciones de gobernanza forestal y contención a la deforestación.</t>
  </si>
  <si>
    <t>1. Recopilar y analizar información económica relacionada con el sector forestal. 2. Generar boletines estadísticos con información asociada a flora silvestre y los recursos forestales maderables y no maderables del país 3. Compilar y procesar los avances en la implementación de las acciones que contribuyen al cumplimiento de las metas de restauración, economía forestal y contención de la deforestación del Plan Nacional de Desarrollo 2022-2026 5. Atender y responder en el marco del objeto contractual las PQRS, dentro de los términos establecidos y en el mes asignado, adjuntando el reporte del Sistema de Gestión Documental que evidencia el estado de las asignaciones. 6. Las demás que sean asignadas por el Supervisor del Contrato.</t>
  </si>
  <si>
    <t>El valor del contrato a celebrar es hasta por la suma de CUARENTA Y OCHO MILLONES SEISCIENTOS NOVENTA Y CINCO MIL TRESCIENTOS DIEZ PESOS ($48.695.310) M/CTE incluido los impuestos a que haya lugar.</t>
  </si>
  <si>
    <t>El término estrictamente indispensable para que el contratista cumpla con el objeto y obligaciones contractuales será de DIEZ (10) MESES, previo cumplimiento de los requisitos de perfeccionamiento y ejecución.</t>
  </si>
  <si>
    <t>Prestación de servicios profesionales a la Dirección de Bosques, Biodiversidad y Servicios Ecosistémicos del Ministerio de Ambiente y Desarrollo Sostenible, para la implementación de las acciones de la agenda de gobernanza forestal y contención a la deforestación en jurisdicción de las autoridades ambientales DAGMA, CVC, EPA BUENAVENTURA, CRC, CODECHOCO y CORPONARIÑO</t>
  </si>
  <si>
    <t>1. Proponer, concertar y hacer seguimiento a la agenda de gobernanza forestal 2023 con las autoridades ambientales DAGMA, CVC, EPA BUENAVENTURA, CRC, CODECHOCO y CORPONARIÑO. 2. Participar desde el componente técnico en los procesos de actualización y/o formulación de iniciativas normativas y demás documentos de interés para la gestión forestal de la DBBSE. 3. Realizar seguimiento y acompañamiento a la implementación de las acciones que contribuyan en el cumplimiento de las metas de restauración, economía forestal y contención de la deforestación del Plan Nacional de Desarrollo 2022-2026 en jurisdicción de las autoridades ambientales DAGMA, CVC, EPA BUENAVENTURA, CRC, CODECHOCO y CORPONARIÑO. 4. Articular acciones a nivel regional y local, con las autoridades ambientales DAGMA, CVC, EPA BUENAVENTURA, CRC, CODECHOCO y CORPONARIÑO, actores comunitarios y demás organizaciones en relación con las acciones en territorio de la agenda de gobernanza forestal; así como participar en los diálogos sociales en la región. F-A-CTR-52-V6. Vigencia 21/11/2022 Calle 37 No. 8 - 40 Conmutador: +57 6013323400 Página 7 de 18 www.minambiente.gov.co Bogotá, Colombia 5. Atender y responder en el marco del objeto contractual las PQRS, dentro de los términos establecidos y en el mes asignado, adjuntando el reporte del Sistema de Gestión Documental que evidencia el estado de las asignaciones. 6. Las demás que sean asignadas por el Supervisor del Contrato</t>
  </si>
  <si>
    <t>El valor del contrato a celebrar es hasta por la suma de VEINTITRÉS MILLONES CIENTO TRECE MIL DOSCIENTOS PESOS ($23.113.200) M/CTE incluido los impuestos a que haya lugar.</t>
  </si>
  <si>
    <t>El término estrictamente indispensable para que el contratista cumpla con el objeto y obligaciones contractuales será de CUATRO (4) MESES, previo cumplimiento de los requisitos de perfeccionamiento y ejecución, sin exceder a la fecha antes señalada</t>
  </si>
  <si>
    <t>Prestar los servicios profesionales a la Dirección de Bosques, Biodiversidad y Servicios Ecosistémicos del Ministerio de Ambiente y Desarrollo Sostenible, en el marco de la gobernanza forestal, implementar las acciones requeridas en el cumplimiento de las sentencias relacionadas con el recurso forestal y deforestación en el país y culminar la fase final de la actualización del plan de acción (orden 1) de la S</t>
  </si>
  <si>
    <t>1. Prestar apoyo técnico con los temas relacionados a la estrategia de contención de la deforestación y los lineamientos que de allí se deriven. 2. Participar en los espacios de diálogo y articulación, reuniones, socializaciones y demás que sean convocados a nivel nacional, regional y local relacionadas con los aspectos de gobernanza forestal y reducción de la deforestación que sean desarrolladas como parte del cumplimiento de las sentencias relacionadas con el recurso forestal nacional, brindando el apoyo técnico requerido desde la gestión forestal y conocimiento técnico relacionado con la deforestación. 3. Realizar seguimiento a la implementación y cumplimiento de las sentencias y/o medidas cautelares relacionadas con el recurso forestal, mediante informes de cumplimiento y documentos técnicos a que haya lugar. 4. Estructurar la actualización del plan de acción que da cumplimiento a la orden 1 de la sentencia STC4360 de 2018, teniendo como fuente los aportes de las rutas de participación en ejecución comunidades indígenas y población rural y las rutas en estructuración comunidades NARP y niños, niñas y adolescentes.  5. Participar en las mesas técnicas de ejecución y mesa de seguimiento designadas por el tribunal de seguimiento de la sentencia STC4360 como instancias de coordinación y seguimiento al cumplimiento de la sentencia, y en el marco de estas velar por el cumplimiento de los compromisos que de allí se deriven.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 relacionadas con el objeto.</t>
  </si>
  <si>
    <t>El valor del contrato a celebrar es hasta por la suma de SESENTA MILLONES CIENTO OCHENTA Y SIETE MIL CUATROCIENTOS PESOS ($60.187.400) M/CTE incluido los impuestos a que haya lugar.</t>
  </si>
  <si>
    <t>El término estrictamente indispensable para que el contratista cumpla con el objeto y obligaciones contractuales será de DIEZ (10) MESES, previo cumplimiento de los requisitos de perfeccionamiento y ejecución</t>
  </si>
  <si>
    <t>Prestación de servicios profesionales a la Dirección de Cambio Climático y Gestión del Riesgo del Ministerio de Ambiente y Desarrollo Sostenible para apoyar en el posicionamiento, y puesta en marcha del Plan Integral de Gestión de Cambio Climático para el sector Ambiente, así como apoyo técnico para realizar a implementación de los Planes Integrales de Gestión de Cambio Climático Territoriales</t>
  </si>
  <si>
    <t>1. Apoyar en las actividades necesarias para realizar la consolidación del Plan Integral de Gestión de Cambio Climático del sector Ambiente, facilitar su adopción a través de acto administrativo, socializar y facilitar su apropiación por parte de los actores del Sistema Nacional Ambiental. 2. Acompañar el diseño y ejecución de acciones que permitan la generación de sinergias de trabajo al interior del Ministerio de Ambiente y Desarrollo Sostenible y con entidades del Sistema Nacional Ambiental para la formulación y puesta en marcha de proyectos con los cuales se implementen las medidas contenidas en el Plan Integral de Gestión de Cambio Climático para el sector Ambiente, conforme a los lineamientos de la supervisión 3. Acompañar los espacios de socialización y apropiación de los lineamientos contenidos en la guía para la formulación e implementación de los Planes Integrales de Gestión de Cambio Climático Territoriales, y a partir de ello asistir técnicamente a los territorios en la formulación y actualización de sus respectivos Planes Integrales de Gestión de Cambio Climático Territoriales. 4. Asistir técnicamente a los territorios para la generación y fortalecimiento de instancias locales que favorezcan la implementación de los Planes Integrales de Gestión de Cambio Climático Territoriales y para gestionar con Entes territoriales, Autoridades Ambientales y demás actores responsables, proyectos de carácter regional o local que permitan la implementación de sus respectivos Planes Integrales de Gestión de Cambio Climático Territoriales. 5. Acompañar técnicamente el cumplimiento de lo ordenado por Sentencias Judiciales o los compromisos adquiridos ante paros cívicos u otras instancias, por parte del Ministerio de Ambiente y Desarrollo Sostenible, en torno a la gestión del cambio climático. 6. Aportar insumos para la implementación del PIGCC Ambiente y los PICC Territoriales al proceso de monitoreo y evaluación de la adaptación al cambio climático 7. Todas las demás que le sean asignadas por el supervisor del contrato y que tengan relación con el objeto contractual .</t>
  </si>
  <si>
    <t>El valor del contrato a celebrar es hasta por la suma NOVENTA Y CUATRO MILLONES QUINIENTOS MIL PESOS M/CTE ($94.500.000), incluido los impuestos a que haya lugar.</t>
  </si>
  <si>
    <t>El término estrictamente indispensable para que el contratista cumpla con el objeto y obligaciones contractuales será de diez (10) meses y quince (15) días calendarios, contado a partir del cumplimiento de los requisitos de ejecución previo perfeccionamiento del contrato.</t>
  </si>
  <si>
    <t>Prestación de servicios profesionales a la Dirección de cambio Climático y Gestión del Riesgo del Ministerio de Ambiente y Desarrollo Sostenible para generar insumos técnicos relacionados con la gestión de adaptación al cambio climático en el ordenamiento territorial e instrumentos de planificación y desarrollo.</t>
  </si>
  <si>
    <t>1. Prestar asistencia técnica a las autoridades ambientales y entes territoriales, para incorporar consideraciones de cambio climático en los instrumentos de ordenamiento territorial y planes de desarrollo, de acuerdo a los lineamientos de la DCCGR. 2. Identificar los avances y retos para la gestión del cambio climático, a partir de la revisión de los planes de acción de las autoridades ambientales, y generar recomendaciones para su actualización, conforme los lineamientos de la supervisión, de acuerdo a los lineamientos de la DCCGR. 3. Apoyar las proposiciones de ajustes a la guía de Consideraciones de cambio climático para el Ordenamiento territorial, integrando las apuestas de la Política General de Ordenamiento Territorial y las estrategias climáticas de corto, mediano y largo plazo, de acuerdo a los lineamientos de la DCCGR. 4. Brindar apoyo técnico para el seguimiento de las acciones definidas en el Conpes 4058 de 2021 de variabilidad Climática y en el Plan Nacional de Gestión del Riesgo de Desastres, conforme los lineamientos de la supervisión, de acuerdo a los lineamientos de la DCCGR. 5. Generar insumos técnicos de cambio climático desde el ordenamiento territorial para articular la gestión alrededor del agua, en conjunto con la Dirección de ordenamiento ambiental territorial – DOAT, conforme los lineamientos de la supervisión. 6. Aportar insumos desde el Ordenamiento y planificación territorial al proceso de monitoreo y evaluación de la adaptación al cambio climático, conforme los lineamientos de la supervisión. 7. Todas las demás que le sean asignadas por el supervisor del contrato y que tengan relación con el objeto contractual.</t>
  </si>
  <si>
    <t>El valor del contrato a celebrar es hasta por la suma OCHENTA Y DOS MILLONES CIENTO TREINTA Y TRES MIL TRESCIENTOS TREINTA Y TRES PESOS M/CTE ($82.133.333), incluido los impuestos a que haya lugar.</t>
  </si>
  <si>
    <t>El término estrictamente indispensable para que el contratista cumpla con el objeto y obligaciones contractuales será de diez (10) meses y veinte (20) dias calendarios, contado a partir del cumplimiento de los requisitos de ejecución previo perfeccionamiento del contrato.</t>
  </si>
  <si>
    <t>Prestación de servicios profesionales a la Dirección de Asuntos Marinos, Costeros y Recursos Acuáticos del Ministerio de Ambiente y Desarrollo Sostenible, para apoyar las acciones entorno al manejo integral de los manglares y estuarios en el Caribe y Pacífico colombiano, responder a metas nacionales y fortalecer las capacidades de las entidades ambientales y la interacción con los actores que se relacionan con el uso del manglar y áreas estuarinas.</t>
  </si>
  <si>
    <t>1. Apoyar técnicamente la aprobación e implementación de la actualización del Plan Nacional de restauración de manglares de Colombia, en articulación con comunidades, entidades que hacen parte del Sistema Nacional Ambiental y otras instituciones u organizaciones que trabajan en la gestión integral de los manglares del país. 2. Apoyar el seguimiento a proyectos y convenios que aportan al cumplimiento de metas nacionales de restauración de manglares y estuarios degradados o deforestados en el Caribe y Pacífico colombiano para la conservación de su biodiversidad y ecología funcional. 3. Apoyar la construcción y seguimiento de iniciativas de carbono azul, en el marco de la Contribución Determinada a Nivel Nacional –NDC para el período 2020 – 2030, el CONPES de importancia estratégica para la NDC y la “Estrategia climática de largo plazo de Colombia para cumplir con el acuerdo de París - E2050”. 4. Apoyar la proyección de informes y documentos técnicos relacionados con el seguimiento a sentencias y acciones constitucionales relacionadas con el uso, manejo, conservación y restauración de los manglares del país. 5. Apoyo en la revisión de documentos, preparación de conceptos, ayudas de memoria, respuestas a consultas y solicitudes en general de información, etc. relacionados con el seguimiento y cumplimiento de sentencias y obligaciones nacionales e internacionales en materia del objeto. 6. Apoyar en la organización y ejecución de los espacios, talleres y actividades pertinentes que realiza MINAMBIENTE relacionados con el objeto del contrato. 7. Las demás actividades relacionadas con el desarrollo del objeto del presente contrato.</t>
  </si>
  <si>
    <t>El valor del contrato a celebrar es hasta por la suma de NOVENTA Y SIETE MILLONES SEISCIENTOS CINCUENTA MIL PESOS M/CTE ($97.650.000), incluido los impuestos a que haya lugar</t>
  </si>
  <si>
    <t>Prestación de servicios de apoyo a la gestión documental del Ministerio de Ambiente y Desarrollo Sostenible, para dar cumplimiento con las acciones y metas del Programa de Gestión Documental, en cuanto a la conformación de los archivos públicos a través de la implementación de los instrumentos archivísticos con actividades de clasificación, depuración y organización documental.</t>
  </si>
  <si>
    <t>1. Elaborar y presentar dentro de los cinco (5) días siguientes a la suscripción del contrato, el plan de trabajo que detalle fases/hitos, tiempo, actividades detalladas y número de actividades totales por el periodo de ejecución del contrato. 2. Realizar el proceso de clasificación, depuración y organización del archivo total,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3. Realizar la rotulación de carpetas y/o cajas,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4. Realizar el proceso técnico y archivístico de descripción de expedientes en hojas de control e Inventario Único Documental - FUID, de conformidad con las indicaciones que para el efecto le sean señaladas por el Supervisor. Este proceso deberá cumplir con parámetros de calidad y ser acordes a las metas diarias de intervención, de conformidad con las indicaciones dadas por el Grupo de Gestión Documental y avalada por el supervisor del contrato. 5. Realizar el proceso técnico de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6.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y conforme con los lineamientos de la supervisión.  7.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conforme con los lineamientos de la supervisión. 8. Apoyar la identificación de documentos que contengan biodeterioro y realizar la separación, e informar a la Coordinación de Gestión Documental del Ministerio, conforme con los lineamientos de la supervisión. 9. Digitalizar los documentos que conforman los expedientes del Archivo de Gestión y que sean requeridos, aplicando las normas establecidas por el Archivo General de la Nación, conforme con los lineamientos de la supervisión. 10. Dar aviso a los supervisores del contrato, dentro de las 24 horas siguientes, sobre la ocurrencia de cualquier novedad o situación que se llegue a presentar en el archivo de gestión, así como la ocurrencia de un evento de perdida, daño o extravío de documentos, conforme con los lineamientos de la supervisión. 11. Asistir a las reuniones, eventos, entre otros que para el efecto sean programadas o indicadas por parte de los supervisores del contrato. 12. Todas las demás que sean asignadas por el supervisor y que tengan relación con el objeto del presente contrato</t>
  </si>
  <si>
    <t>El valor del contrato a celebrar es hasta por la suma DIECIOCHO MILLONES CUATROCIENTOS MIL PESOS M/CTE ($18.400.000), incluido los impuestos a que haya lugar.</t>
  </si>
  <si>
    <t>El término estrictamente indispensable para que el contratista cumpla con el objeto y obligaciones contractuales será de cuatro (04) meses contados a partir del cumplimiento de los requisitos de ejecución previo perfeccionamiento del contrato.</t>
  </si>
  <si>
    <t>Alejandra Guadalupe Galvis Quijano</t>
  </si>
  <si>
    <t>Prestación de servicios de apoyo a la gestión a la Unidad Coordinadora para el Gobierno Abierto y Servicio al Ciudadano del Ministerio de Ambiente y Desarrollo Sostenible, para atender oportunamente los canales de primer contacto, traslados de las PQRSD radicadas en la Entidad y campañas.</t>
  </si>
  <si>
    <t>1. Brindar atención al canal de primer contacto conmutador que permita orientar a los usuarios que acceden a consultar información de los trámites y servicios del Ministerio de Ambiente y Desarrollo Sostenible. 2. Apoyar la realización de jornadas de capacitación y sensibilización dirigido a los colaboradores del Ministerio, para fortalecer la atención de los teléfonos. 3. Apoyar al Ministerio de Ambiente y Desarrollo Sostenible en la generación de base de datos actualizada de extensiones de funcionarios y contratistas en las dependencias del Ministerio. 4. Apoyar a la Unidad Coordinadora para el Gobierno Abierto en la identificación de preguntas frecuentes realizadas por el canal conmutador, para gestionar la publicación de las respuestas tipo en la página web institucional. 5. Apoyar la Unidad Coordinadora para el Gobierno Abierto con la preparación y ejecución de campañas de las temáticas ambientales de mayor consulta en el Ministerio. 6. Todas las demás que le sean asignadas por el supervisor del contrato con relación al objeto contractual.</t>
  </si>
  <si>
    <t>El valor del contrato a celebrar es hasta por la suma de OCHO MILLONES QUINIENTOS CUATRO MIL PESOS M/CTE ($8.504.000) incluido los impuestos a que haya lugar</t>
  </si>
  <si>
    <t>WILLLIAM RIGOBERTO FAJARDO TARAZONA</t>
  </si>
  <si>
    <t xml:space="preserve">TECNOLOGIA EN CONTROL AMBIENTAL </t>
  </si>
  <si>
    <t>Prestación de servicios de apoyo a la gestión a la Unidad Coordinadora para el Gobierno Abierto y Servicio al Ciudadano del Ministerio de Ambiente y Desarrollo Sostenible, para la atención oportuna de los canales de primer contacto, proyección de traslados por competencia de las PQRSD radicas en la Entidad y generación de estadísticas de los canales.</t>
  </si>
  <si>
    <t>1. Brindar atención a los canales de primer contacto (telefónico, chat institucional, WhatsApp, presencial y redes sociales) que permita orientar a los usuarios que acceden a consultar información del Ministerio de Ambiente y Desarrollo Sostenible. 2. Proyección de oficios de traslados por competencia y la respectiva notificación al peticionario, para atender la PQRSD que no son de competencia del Ministerio. 3. Seguimiento a los traslados por competencia que realiza el Ministerio de Ambiente y Desarrollo Sostenible para garantizar la acción frente a la petición. 4. Apoyar a la Unidad Coordinadora para el Gobierno Abierto en la identificación de preguntas frecuentes, para gestionar la publicación de las respuestas tipo en la página web institucional. 5. Apoyar la Unidad Coordinadora para el Gobierno Abierto con la elaboración de estadísticas de la atención de los canales de primer contacto. 6. Todas las demás que le sean asignadas por el supervisor del contrato en relación al objeto contractual.</t>
  </si>
  <si>
    <t>Prestar servicios profesionales a la Dirección de Asuntos Ambientales, Sectorial y Urbana del Ministerio de Ambiente y Desarrollo Sostenible, como apoyo técnico en la generación de instrumentos técnicos para la gestión preventiva y correctiva en el control y mitigación del nivel de riesgo químico de sitios contaminados y atención a las órdenes judiciales relacionadas al tema de sitios contaminados</t>
  </si>
  <si>
    <t>1. Presentar para aprobación del supervisor un plan de trabajo (actividades, cronograma y entregables) dentro de los diez (10) días siguientes al cumplimiento de los requisitos de ejecución del contrato. 2. Apoyar la gestión del desarrollo técnico y operativo de la expedición de instrumentos normativos asociados a la prevención de la contaminación del suelo por los sectores productivos. 3. Construir una propuesta de instrumento técnico para el análisis de riesgo químico por la contaminación por los sectores productivos, a partir de la atención a las órdenes judiciales relacionadas al tema de pasivos ambientales mineros. 4. Construir una propuesta de instrumento técnico para la identificación y confirmación de pasivos ambientales de los sectores productivos. 5. Apoyar la revisión y consolidación de la información histórica de al menos tres (3) procesos de contaminación química de sectores productivos en Colombia. 6. Apoyar en el seguimiento a la implementación de instrumentos normativos expedidos por el Ministerio relacionadas con el objeto del contrato, cuando sea requerido. 7.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8. Participar en las reuniones relacionadas con el objeto contractual, para lo cual se deben allegar los soportes de la asistencia, ayudas de memoria y soporte del seguimiento a los compromisos establecidos, en caso de aplicar. 9.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10. Apoyar, cuando sea requerido, las jornadas de capacitación o divulgación relacionadas con las funciones de la Dirección de Asuntos Ambientales, Sectorial y Urbana en las que la experiencia del contratista sea necesaria o en las que se relacione con el objeto contractual. 11. Apoyar las actividades e instancias de trabajo orientadas a la promoción e implementación de la economía circular a nivel nacional.</t>
  </si>
  <si>
    <t>El valor del contrato a celebrar es hasta por la suma de CIEN MILLONES MONEDA CORRIENTE ($100.000.000), incluido los impuestos a que haya lugar.</t>
  </si>
  <si>
    <t>El término estrictamente indispensable para que el contratista cumpla con el objeto y obligaciones contractuales será de Diez meses (10).</t>
  </si>
  <si>
    <t>Karen Lorena Ortiz Bermudez</t>
  </si>
  <si>
    <t xml:space="preserve">ADMINISTRACION PUBLICA </t>
  </si>
  <si>
    <t>Prestar los servicios profesionales para apoyar la actualización de indicadores de gestión y el sistema de gestión de calidad de los grupos internos de trabajo de la Subdirección Administrativa y Financiera</t>
  </si>
  <si>
    <t>1. Apoyar la actualización de los indicadores de gestión para medir la eficiencia de los procesos conforme al Sistema de Gestión de Calidad del Ministerio. 2. Apoyar las auditorías de autocontrol a los procesos de la Subdirección Administrativa y Financiera con el fin de generar acciones correctivas y de mejora en el marco del Modelo Integrado de Planeación y Gestión. 3. Generar y mantener actualizado un tablero de control estadístico sobre la gestión de los grupos internos de trabajo de la Subdirección Administrativa y Financiera, que sirvan como insumo para la toma de decisiones. 4. Implementar un mecanismo de control de las PQRSD para minimizar los riesgos de vencimiento y establecer alertas tempranas. 5. Proponer alertas tempranas frente al análisis obtenido en los reportes estadísticos para prevenir la materialización de riesgos asociados a los procesos de la Subdirección Administrativa y Financiera. 6. Preparar presentaciones e informes de seguimiento a los indicadores de gestión de la Subdirección Administrativa y Financiera. 7. Apoyar la formulación de acciones correctivas y de mejora a partir del análisis de los indicadores de gestión y la información estadística de la Subdirección Administrativa y Financiera. 8. Llevar un control de las acciones correctivas y de mejora que generadas a partir del análisis de los indicadores de gestión y la información estadística de la Subdirección Administrativa y Financiera. 9. Apoyar la proyección de PQRSD que guarden relación con los indicadores de gestión y la información estadística de la Subdirección Administrativa y Financiera. 10. Las demás actividades que determine el supervisor del contrato, que guarden relación directa con el objeto del contrato.</t>
  </si>
  <si>
    <t>El valor del contrato a celebrar es hasta por la suma de VEINTE MILLONES OCHOCIENTOS MIL PESOS M/cte (20.800.000) incluido los impuestos a que haya lugar.</t>
  </si>
  <si>
    <t>Prestar servicios profesionales para realizar acciones de gestión documental y administrativa del despacho del Viceministro de Ordenamiento Ambiental Territorial y la Dirección de Ordenamiento Ambiental Territorial y SINA, con el fin de apoyar la implementación de los instrumentos archivísticos con los que cuenta la entidad y dar cumplimiento al Plan de Mejoramiento Archivístico</t>
  </si>
  <si>
    <t>El valor del contrato a celebrar es hasta por la suma de VEINTE MILLONES DE PESOS M/cte (20.000.000) incluido los impuestos a que haya lugar.</t>
  </si>
  <si>
    <t>Prestación de servicios profesionales a la Dirección de Gestión Integral del Recurso Hídrico del Ministerio de Ambiente y Desarrollo Sostenible, para promover e impulsar técnicamente los compromisos a cargo de esta dependencia en el marco de la sentencia de acción popular del rio Bogotá.</t>
  </si>
  <si>
    <t>1. Elaborar documentos e insumos técnicos, que permita la atención a los requerimientos judiciales y del comité de verificación, asignados por el supervisor. 2. Convocar, participar y Atender los diferentes espacios que se generen de las sesiones de trabajo con el Consejo Estratégico de la Cuenca Hidrográfica del río Bogotá – CECH, Mesa Técnica, Mesa Financiera, Mesa de Articulación Nacional y Comité de Verificación de la sentencia, así como, el impulso a los compromisos derivados de ellos. 3. Elaborar y presentar la propuesta de planeación estratégica para el abordaje del cumplimiento de la sentencia acción popular del Río Bogotá 4. Gestionar el proceso de identificación de la Región Hídrica del Río Bogotá, así como, la elaboración y puesta en marcha de la estrategia de cooperación interinstitucional, elaborando loa documentos a que haya lugar. 5. Fortalecer y orientar el instrumento de construcción de la proyección de inversiones y financiación de la Mesa Financiera del CECH para el cumplimiento de orden 4.75 de la sentencia del río Bogotá 6. Apoyar la Mesa de Modelación Ambiental liderada por el Ministerio de Ambiente y Desarrollo Sostenible, a través de ejercicios de modelación matemática de escala Nacional y Regional. 7. Las demás que le sean asignadas por el supervisor del contrato y que tengan relación con el objeto contractual.</t>
  </si>
  <si>
    <t>El valor del contrato a celebrar es hasta por la suma de CIENTO TREINTA Y TRES MILLONES SETECIENTOS CINCUENTA MIL PESOS M/CTE ($133.750.000), incluido IVA y los impuestos a que haya lugar.</t>
  </si>
  <si>
    <t>El término estrictamente indispensable para que el contratista cumpla con el objeto y obligaciones contractuales será Diez (10) meses y veintiún (21) días calendario, contados a partir del cumplimiento de los requisitos de ejecución previo perfeccionamiento del contrato, sin que supere el 31 de diciembre de 2023.</t>
  </si>
  <si>
    <t>Prestar servicios profesionales a la Dirección de Asuntos Ambientales Sectorial y Urbana del Ministerio de Ambiente y Desarrollo Sostenible, en el seguimiento y gestión desde el componente jurídico en el cumplimiento de Sentencias u órdenes judiciales asignadas.</t>
  </si>
  <si>
    <t>1. Presentar para aprobación del supervisor un plan de trabajo (actividades ,cronograma y entregables) dentro de los diez (10 ) días calendario siguientes al cumplimiento de los requisitos de ejecución del contrato. 2. Realizar el seguimiento e implementación de acciones para el cumplimiento de las sentencias relacionadas con el sector Minero Energético. 3. Elaborar ,consolidar y hacer seguimiento a la respuesta oportuna a los requerimientos de Órganos de Control y demás autoridades, que se encuentren relacionados con el objeto contractual. 4. Elaborar respuestas a las solicitudes, derechos de petición, y en general respuestas a los usuarios en materias relacionadas con la gestión ambiental del sector Minero. 5. Apoyar en la emisión de conceptos jurídicos y participar en espacios asignados por la Dirección de Asuntos Ambientales, Sectorial y Urbana, en el marco de las órdenes judiciales y aquellos propios de la gestión ambiental del sector Minero Energético. 6. Apoyar, cuando sea requerido, las jornadas de socialización de instrumentos ambientales con enfoque multiactor, específicamente los relacionados con la formalización minera. 7.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8. Participar en las reuniones relacionadas con el objeto contractual, para lo cual se deben allegar los soportes de la asistencia, ayudas de memoria y soporte del seguimiento a los compromisos establecidos, en caso de aplicar. 9.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10.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</si>
  <si>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OCHENTA Y TRES MILLONES NOVECIENTOS CINCUENTA Y UN MIL CUATROCIENTOS VEINTISIETE PESOS M/CTE ($83.951.427), incluido los impuestos a que haya lugar</t>
  </si>
  <si>
    <t>El término estrictamente indispensable para que el contratista cumpla con el objeto y obligaciones contractuales será diez (10) meses y quince (15) días calendario contados a partir del cumplimiento de los requisitos de ejecución previo perfeccionamiento del contrato, sin superar el 31 de diciembre de 2023.</t>
  </si>
  <si>
    <t>Prestar servicios de apoyo a la Subdirección Administrativa y Financiera para la administración y el soporte funcionales del Sistema de Información ARCA.</t>
  </si>
  <si>
    <t>4. Realizar las actividades de administración funcional de la herramienta tecnológica ARCA (Administración y Recepción de Correspondencia Ambiental), mediante la parametrización, creación y mantenimiento de usuarios, roles, perfiles, asignación de permisos, entre otros acorde con las funcionalidades de la herramienta. 5. Apoyar a los usuarios del sistema ARCA por medio del correo electrónico, chat, presencial, teléfono o cualquier medio dispuesto por el ministerio, acerca del uso, utilización de las claves de acceso e ingreso al gestor documental, entre otros temas. 6. Atender las solicitudes de tipo funcional recibidas de los usuarios del sistema y llevar un registro de estas, el estado de solución y el cumplimiento de niveles de servicio que sean establecidos. 7. Realizar informes mensuales que contengan las estadísticas sobre la cantidad de requerimientos recibidos sobre el gestor documental, así como la tipificación de los casos y el estado de la solución. 8. Elaborar y presentar para aprobación un manual de administración funcional de la herramienta tecnológica ARCA (Administración y Recepción de Correspondencia Ambiental). 9. Participar y llevar el control de las reuniones de estabilización y mejoramiento de la herramienta tecnológica ARCA (Administración y Recepción de Correspondencia Ambiental). 10. Apoyar en las capacitaciones que sean requeridas sobre el uso, funcionalidades y demás temas concernientes al sistema de información ARCA. 11. Apoyar la preparación de información y reportes que, en materia de las actividades de gestión documental del Ministerio, sean requeridas por el Grupo de Gestión Documental.  12. Realizar la conformación de los expedientes relativos a la administración y soporte funcionales del sistema ARCA, conforme a los procedimientos aplicables y los requerimientos de la supervisión. 13. Asistir y participar en las reuniones, mesas de trabajo y eventos entre otros, que sean programadas o indicadas por parte de la supervisión y que se encuentren relacionadas con el objeto del contrato. 14. Todas las demás que le sean asignadas por el Supervisor del Contrato y que tenga relación con el objeto contractual.</t>
  </si>
  <si>
    <t>El valor del contrato a celebrar es hasta por la suma de TRECE MILLONES SEISCIENTOS MIL PESOS M/CTE. ($13.600.000), incluido los impuestos a que haya lugar.</t>
  </si>
  <si>
    <t>Prestación de servicios profesionales a la Dirección de Asuntos Ambientales, Sectorial y Urbana del Ministerio de Ambiente y Desarrollo Sostenible, para apoyar el desarrollo de acciones de gestión ambiental y la formulación de instrumentos técnicos y normativos para el sector agrícola.</t>
  </si>
  <si>
    <t>El valor del contrato a celebrar es hasta por la suma de CUARENTA Y NUEVE MILLONES OCHOCIENTOS TREINTA Y CINCO MIL DOSCIENTOS SESENTA PESOS M/CTE ($49.835.260), incluido los impuestos a que haya lugar.</t>
  </si>
  <si>
    <t>El término estrictamente indispensable para que el contratista cumpla con el objeto y obligaciones contractuales será diez (10) meses o hasta 31 de diciembre, lo primero que ocurra.</t>
  </si>
  <si>
    <t>Prestar los servicios profesionales a la DAASU para el ajuste y actualización de normas, guías, términos de referencia u otros instrumentos de gestión en el sector hidrocarburos previstos en la agenda normativa de la DAASU para el 2023, en procura de incluir lineamientos de sostenibilidad y mejorar la participación ciudadana para las distintas etapas de proyectos costa adentro</t>
  </si>
  <si>
    <t>1. Presentar para aprobación del supervisor un plan de trabajo (actividades, cronograma y entregables) dentro de los diez (10) días calendario siguientes al cumplimiento de los requisitos de ejecución del contrato 2. Apoyar las labores de formulación, actualización técnica y trámites de adopción de términos de referencia, que sean priorizados por la DAASU. 3. Finalizar la actualización y ajuste técnico de la Guía Ambiental de Transporte de Hidrocarburos por Ductos-GATHD. 4. Apoyar y dar soporte técnico a las etapas de socialización con el sector de hidrocarburos y Minenergía, consulta pública y trámites para la adopción de las guías del sector hidrocarburos que sean priorizadas por la DAASU. 5. Apoyar y realizar el seguimiento a las problemáticas ambientales relacionadas con el sector de hidrocarburos en los que sea requerido el Ministerio y participar en los procesos de discusión o mesas de trabajo previstas. 6. Participar en las instancias de concertación técnica y de discusión de iniciativas normativas o instrumentos técnicos que se relacionen con gestión ambiental sectorial de hidrocarburos. 7.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8. Participar en las reuniones relacionadas con el objeto contractual, para lo cual se deben allegar los soportes de la asistencia, ayudas de memoria y soporte del seguimiento a los compromisos establecidos, en caso de aplicar. 9.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10. Apoyar, cuando sea requerido, las jornadas de capacitación o divulgación relacionadas con las funciones de la Dirección de Asuntos Ambientales, Sectorial y Urbana en las que la experiencia del contratista sea necesaria o en las que se relacione con el objeto contractual. 11. Apoyar las actividades e instancias de trabajo orientadas a la promoción e implementación de la economía circular a nivel nacional</t>
  </si>
  <si>
    <t>El valor del contrato a celebrar es hasta por la suma de CIENTO SEIS MILLONES SETECIENTOS MIL PESOS ($106.700.000), incluido los impuestos a que haya lugar.</t>
  </si>
  <si>
    <t>Prestar servicios profesionales a la Dirección de Gestión Integral del Recurso Hídrico del Ministerio de Ambiente y Desarrollo Sostenible, para elaborar cartografía y análisis espacial en las temáticas funcionales y de fallos judiciales a cargo de la dirección</t>
  </si>
  <si>
    <t>1. Presentar un plan de trabajo para la ejecución del contrato, de conformidad con las orientaciones del supervisor. 2. Consolidar información geográfica a través de la plataforma oficial que disponga el Ministerio relacionada con los temas que aborda la DGIRH. 3. Elaborar, consolidar y generar salidas gráficas y herramientas visuales de tipo espacial, necesarias para dar atención a los fallos judiciales y temas misionales de la DGIRH. 4. Apoyar técnicamente a la DGIRH en la consolidación del plan de acción, indicadores de seguimiento y demás acciones para el cumplimiento de la sentencia 038 de 2019, elaborando los documentos requeridos por el supervisor y equipo de la sentencia de la dependencia. 5. Apoyar técnicamente a la DGIRH en procesos y acciones para el cumplimiento de la ST622 de 2016, elaborando los documentos necesarios para ello. 6. Apoyar técnicamente la mesa de modelación nacional instalada por el Minambiente, a través de ejercicios relacionados con el manejo de información geoespacial cuando sea requerido y de acuerdo con las orientaciones del supervisor 7. Las demás actividades que estén relacionadas con el objeto contractual y que sean requeridas por el supervisor</t>
  </si>
  <si>
    <t>El valor del contrato a celebrar es hasta por la suma de CIENTO SIETE MILLONES DE PESOS M/CTE ($107.000.000) incluido IVA los impuestos a que haya lugar.</t>
  </si>
  <si>
    <t>El término estrictamente indispensable para que el contratista cumpla con el objeto y obligaciones contractuales será de diez (10) meses y veintiún (21) días calendario, contados a partir del cumplimiento de los requisitos de ejecución previo perfeccionamiento del contrato, sin que supere el 31 de diciembre de 2023.</t>
  </si>
  <si>
    <t>Prestación de servicios profesionales a la Dirección de Cambio Climático y Gestión del Riesgo del Ministerio de Ambiente y Desarrollo Sostenible para hacer seguimiento a los planes integrales de gestión de cambio climático territoriales y apoyar procesos de adaptación mediante actividades de formación, seguimiento a proyectos y sistema integrado de gestión</t>
  </si>
  <si>
    <t>El valor del contrato a celebrar es hasta por la suma CINCUENTA Y NUEVE MILLONES CUATROCIENTO SETENTA MIL PESOS M/CTE ($59.470.000), incluido los impuestos a que haya lugar.</t>
  </si>
  <si>
    <t>El término estrictamente indispensable para que el contratista cumpla con el objeto y obligaciones contractuales será de diez (10) meses y trece (13) dias calendarios, contado a partir del cumplimiento de los requisitos de ejecución previo perfeccionamiento del contrato.</t>
  </si>
  <si>
    <t>Prestación de servicios profesionales a la Dirección de Cambio Climático y Gestión del Riesgo del Ministerio de Ambiente y Desarrollo Sostenible para la mejora y sostenimiento del Modelo Integrado de Planeación y Gestión -MIPG y Sistema Integrado de Planeación institucional</t>
  </si>
  <si>
    <t>1. Apoyar el cumplimiento y generar los reportes asociados al plan de mejoramiento, mapa de riesgos institucional e indicadores de proceso. 2. Apoyar la implementación y generar los reportes requeridos de las políticas de gestión y desempeño del MIPG en las cuales tenga responsabilidad la Dirección de Cambio Climático y Gestión del Riesgo. 3. Realizar y participar en mesas de trabajo con los responsables de diferentes procesos o dependencias con el propósito de tomar decisiones que estén relacionadas con la gestión y el desempeño institucional, de acuerdo con los lineamientos de la Supervisión. 4. Apoyar la implementación y reporte de instrumentos que permitan fortalecer la gestión y desempeño institucional. 5. Realizar y participar en espacios de sensibilización, comunicación y capacitación necesarias para la implementación y mantenimiento del Modelo Integrado de Planeación y Gestión y Sistema Integrado de Gestión institucional, de acuerdo con los lineamientos de la Supervisión. 6. Realizar acciones relacionadas a la formulación e implementación del Programa de Transparencia y Ética Pública, de acuerdo con los lineamientos de la DCCGR. 7. Las demás actividades relacionadas con el objeto del presente contrato.</t>
  </si>
  <si>
    <t>John Mario Quintero Páramo</t>
  </si>
  <si>
    <t>El valor del contrato a celebrar es hasta por la suma de VEINTITRÉS MILLONES DOSCIENTOS MIL PESOS MCTE ($23.200.000) incluidos todos los impuestos a que haya lugar.</t>
  </si>
  <si>
    <t>El término estrictamente indispensable para que el contratista cumpla con el objeto y obligaciones contractuales será de Cuatro meses, sin que sobrepase el 31 de diciembre de 2023, previo cumplimiento de los requisitos de perfeccionamiento y ejecución.</t>
  </si>
  <si>
    <t>Prestación de servicios profesionales a la Subdirección de Educación y Participación desde el componente socioambiental, para acompañar los procesos de formulación e implementación de proyectos socioambientales con enfoque diferencial ét</t>
  </si>
  <si>
    <t>1. Estructurar documentos técnicos que tengan como propósito la formulación, implementación y seguimiento de proyectos socioambientales que fortalezcan la estrategia y mecanismos de participación con comunidades étnicas y locales. 2. Facilitar instancias de diálogo y concertación con grupos étnicos y comunidades locales en el marco de procesos de diálogo intercultural para el fortalecimiento de la gobernanza ambiental y cumplimiento de medidas judiciales relacionadas con grupos étnicos. 3. Contribuir en la consolidación de documentos técnicos para consolidar una ruta para el abordaje de diálogo intercultural en asuntos ambientales, así como para brindar insumos para el seguimiento y reporte de actividades relacionados con participación ciudadana en la gestión ambiental con comunidades étnicas y locales. 4. Atender y brindar insumos para dar respuesta a las peticiones y demás requerimientos relacionados con los procesos del grupo de participación y aquellos que guarden relación con el objeto del contrato.5. Asistir a los espacios de diálogo social con grupos étnicos que se desarrollen y realizar visitas de campo relacionadas con el objeto del contrato cuando sea requerido por el supervisor, si a ello hubiere lugar, salvaguardando la información que obtenga en desarrollo de estos y allegando los soportes de asistencia, ayudas de memoria y evidencias del seguimiento a los compromisos establecidos, en caso de aplicar o requerirse. 6. Las demás obligaciones que requiera el supervisor y tengan relación con el objeto del contrato</t>
  </si>
  <si>
    <t>El valor del contrato a celebrar es hasta por la suma de SETENTA Y SEIS MILLONES CUATROCIENTOS SESENTA Y SEIS MIL SEISCIENTOS SESENTA Y SIETE MIL PESOS M/CT ($76.466.667) incluido los impuestos a que haya lugar.</t>
  </si>
  <si>
    <t>El término estrictamente indispensable para que el contratista cumpla con el objeto y obligaciones contractuales será de 10 meses y 10 días, contados desde el cumplimiento de los requisitos de ejecución.</t>
  </si>
  <si>
    <t>Prestación de servicios profesionales a la Oficina de Tecnologías de la Información y la Comunicación del Ministerio de Ambiente y Desarrollo Sostenible, para acompañar desde el componente estadístico la definición y aplicación de lineamientos sobre la gestión y el análisis de la información producida dentro del sector ambiental; que contribuyan en el fortalecimiento del Sistema de Información Ambiental de Colombia SIAC.</t>
  </si>
  <si>
    <t>1. Participar desde el componente estadístico en la elaboración e implementación del tablero de control de datos y cifras del sector ambiental que apoya el monitoreo e integración de información ambiental del sector para la toma de decisiones. 2. Establecer y validar para la solución tecnológica del tablero de control de datos, los lineamientos y requerimientos estadísticos que garanticen los controles de seguimiento a datos, cifras e indicadores de la información ambiental del sector ambiental. 3. Participar en la priorización y construcción de variables e indicadores ambientales, para integrar en el tablero de control del Ministerio tomando de referencia los indicadores actuales, al igual que las necesidades de seguimiento a metas y compromisos del Ministerio de Ambiente y Desarrollo Sostenible y del sector ambiental, y la potencialidad de uso para apoyar la toma de decisiones estratégicas. 4. Realizar desde el componente estadístico acciones de orientación e implementación del proceso de preparación y procesamiento de datos para el tablero de control del Ministerio que facilite el acceso a datos, cifras y análisis avanzados de información de las entidades del SINA y que apoye la toma de decisiones estratégicas. 5. Brindar aportes desde el componente estadístico en procesos de formulación e implementación de lineamientos de gestión de información del sector ambiental, según designe el supervisor del contrato. 6. Consolidar una propuesta de estrategia de fortalecimiento estadístico para el Sistema de Información Ambiental de Colombia SIAC, basados en su experticia profesional y alineados con estándares del DANE y el Sistema Estadístico Nacional (SEN), al igual con las políticas de Gestión de Información Estadística, de gestión de información del sector, y con el marco de transformación digital, en ell marco de la NTCPE 1000 vigente elaborada por el DANE. 7. Realizar procesos de documentación que se encuentren asociados al diseño, desarrollo y funcionamiento del tablero de control del MADS, acorde a las guías y buenas prácticas del Ministerio de Tecnologías de la Información y Comunicación del Ministerio de Ambiente y Desarrollo Sostenible. 8. Participar en actividades relacionadas con el mejoramiento a las versiones y contenidos de formatos, basede datos o plataformas, con base en los requerimientos de estructuración, ajuste o de incorporación de datos y cifras de temáticas ambientales, según se determine por la Oficina Tecnologías de la Información y Comunicación del Ministerio. 9. Brindar acompañamiento a la Jefe de la OTIC en el desarrollo de acciones que contribuyan en la planeación estratégica y fortalecimiento del Sistema de Información Ambiental de Colombia SIAC con actores del Comité SIAC y del Sistema nacional Ambiental. 10. Realizar aportes desde el componente estadístico a la actualización del protocolo de gestión de información del sector ambiental en el marco del compromiso de la actualización del protocolo para la gestión de datos e información del documento Conpes 3934 política de crecimiento verde. 11. Acompañar el proceso de contratación de la evaluación de la calidad estadística con el DANE elaborando los estudios previos respectivos. 12. Participar técnicamente en las reuniones y demás espacios técnicos que adelante el Ministerio de Ambiente y Desarrollo Sostenible con actores internos y externos que estén relacionados con el objeto del contrato y las que determine la supervisión del contrato, generando las respectivas evidencias 13. Propender por la integridad y confidencialidad de la información suministrada por el Ministerio para el cumplimiento del contrato. 14. Las demás actividades que le asigne el supervisor del contrato y que tengan relación con el objeto contractual.</t>
  </si>
  <si>
    <t>El valor del contrato a celebrar es hasta por la suma de CIENTO CUATRO MILLONES SEISCIENTOS SESENTA Y SEIS MIL SEISCIENTOS SESENTA Y SIETE PESOS M/CTE ($ 104.666.667.oo).</t>
  </si>
  <si>
    <t>El término estrictamente indispensable para que el contratista cumpla con el objeto y obligaciones contractuales será de diez (10) meses y catorce (14) días calendario, contando a partir de la aprobación de la garantía de cumplimiento, sin exceder el 31 de diciembre de 2023.</t>
  </si>
  <si>
    <t>Prestar los servicios de apoyo a la gestión en la Oficina de Tecnologías de la Información y la Comunicación del Ministerio de Ambiente y Desarrollo Sostenible, para la atención, documentación, gestión, solución y/o escalamiento de las incidencias; documentar, implementar y configurar estrategias de integración y despliegues automatizados integrados con git, administración y monitoreo de los componentes de software que le sean asignados.</t>
  </si>
  <si>
    <t>1. Acompañar y dar respuesta y trámite a las solicitudes que le sean asignados según los requerimientos de actualización recibidos de los ciudadanos, las autoridades ambientales u otros usuarios y cualquier otra solicitud establecida por la entidad, además realizar la distribución, escalamiento de las solicitudes de soporte en niveles II y III y de mantenimiento del Ecosistema VITAL a través de la herramienta de gestión donde se documenta los casos atendidos diario, semanal y mensual. De acuerdo con la solución de incidencias deberá establecerse el tiempo de desarrollo o de ajuste del proceso de acuerdo con los ANS definidos por la Entidad. 2. Dar respuesta, gestión, trámite y solución a las solicitudes de primer nivel realizadas a través de la herramienta de solicitudes y ANS definido por la entidad para el ecosistema VITAL (aplicación, funcionalidad o subsistema de la plataforma VITAL Legacy 2.0, plataforma de integración de datos VITAL y VITAL 3.0.) 3. Adelantar procesos de uso y apropiación de los mecanismos de mesa de ayuda para la atención al usuario relacionados con la plataforma VITAL, que aporten en orientar la aplicación de mecanismos efectivos de respuesta a los usuarios de la plataforma VITAL F-A-CTR-52-V6. Vigencia 21/11/2022 Calle 37 No. 8 - 40 Conmutador: +57 6013323400 Página 7 de 18 www.minambiente.gov.co Bogotá, Colombia 4. Realizar diariamente los registros y presentar informes semanales y mensuales a través de una base de datos que contengan las estadísticas de las solicitudes presentadas en la plataforma VITAL y el reporte a las respuestas brindadas a los usuarios dentro de los términos establecidos por la ley. 5. Monitorear el estado de los servidores de aplicaciones y herramientas que le sean asignadas, para garantizar la alta disponibilidad de los componentes de software. 6. Participar en los procesos de levantamiento de requerimientos funcionales, documentación, preparación o estructuración de información que le corresponda en el desarrollo del contrato, acorde con las guías, formatos, directrices o lineamientos de buenas prácticas que determine la Oficina Tecnologías de la Información y Comunicación del Ministerio. 7. Participar en la ejecución de pruebas de datos, pruebas de negocio, pruebas funcionales y pruebas de integración continua en los módulos y aplicaciones desarrollados dentro del marco de este contrato para el Ecosistema VITAL, verificar los flujos funcionales de información y reportar hallazgos e incidencias. 8. Brindar insumos y aportes en el proceso de consolidación del Banco de conocimiento de las solicitudes de soporte que le sean asignadas y se generan para el Ecosistema VITAL 9. Realizar la integración de datos y estadísticas del Ecosistema VITAL, en el tablero de control definido por el Ministerio, además de acompañar la implementación de nuevos trámites y actualización de formularios en VITAL, cuando sea requerido por el supervisor del contrato. 10. Las demás actividades que le asigne el supervisor del contrato y que tengan relación con el objeto contractual</t>
  </si>
  <si>
    <t>El valor del contrato a celebrar es hasta por la suma de CAURENTA Y CINCO MILLONES TRESCIENTOS SESENTA Y OCHO MIL PESOS M/CTE ($ 45.368.000), incluido los impuestos a que haya lugar.</t>
  </si>
  <si>
    <t>El término estrictamente indispensable para que el contratista cumpla con el objeto y obligaciones contractuales será de Diez (10) meses y dieciocho (18) días, contando a partir de la aprobación de la garantía de cumplimiento, sin exceder el 31 de diciembre de 2023.</t>
  </si>
  <si>
    <t>DIANA ROCIO UMAÑA MIRA</t>
  </si>
  <si>
    <t>Prestar los servicios profesionales a la Oficina de Tecnologías de la Información y Comunicación del Ministerio de Ambiente y Desarrollo Sostenible para gestionar, desarrollar y ejecutar las actividades propias del levantamiento de necesidades tecnologicas, historias de usuario y casos de prueba requeridos para la implementación de funcionalidades y módulos, así como la ejecución de pruebas funcionales requeridos para la construcción de componentes de software de los sistemas de información de la entidad</t>
  </si>
  <si>
    <t>1. Realizar el levantamiento y análisis de requerimientos funcionales de acuerdo con las necesidades requeridas y priorizadas por la oficina de Tecnología de la Información y la Comunicación. 2. Construir las especificaciones funcionales resultantes del levantamiento de requerimientos y proceso de análisis haciendo uso de los formatos definidos para tal fin. 3. Elaborar los casos de prueba asignados tomando como base la documentación generada en el proceso de construcción de las especificaciones funcionales y haciendo uso del formato definido para tal fin. 4. Ejecutar los casos de pruebas asignados registrando las evidencias en el formato definido para tal fin. 5. Realizar seguimiento y gestión para la solución de hallazgos reportados en la ejecución de las pruebas. 6. Participar en las reuniones o actividades programadas que estén relacionadas con el objeto del presente contrato. 7. Apoyar en la verificación de cumplimiento y asignación de las tareas de requerimientos y aseguramiento de calidad asignadas por la oficina de Tecnología de la Información y la Comunicación. 8. Las demás actividades que sean solicitadas por la oficina de Tecnologia de la Información y la Comunicación. y que guarden relación con el objeto del contrato.</t>
  </si>
  <si>
    <t>El valor del contrato a celebrar es hasta por la suma de OCHENTA Y TRES MILLONES SETECIENTOS TREINTA Y TRES MIL TRESCIENTOS TREINTA Y TRES PESOS M/CTE ($83.733.333), incluido los impuestos a que haya lugar.</t>
  </si>
  <si>
    <t>Prestar los servicios profesionales a la Oficina de Tecnologías de la Información y la Comunicación del Ministerio de Ambiente y Desarrollo Sostenible, en actividades de acompañamiento, mantenimiento y soporte a los sistemas de información, base de datos e infraestructura de servidores que le sean asignados</t>
  </si>
  <si>
    <t>1. Realizar actividades de acompañamiento, mantenimiento y soporte a los sistemas de información, bases de datos e infraestructura de servidores que le sean asignados. 2. Brindar apoyo técnico en el monitoreo a los sistemas de información, bases de datos e infraestructura de servidores que le sean asignados. 3. Realizar actividades de documentación técnica de los sistemas de información, bases de datos e infraestructura de servidores que le sean asignados. 4. Brindar apoyo técnico en la ejecución de actividades de actualización y aplicación de parches de seguridad a los sistemas de información, bases de datos e infraestructura de servidores que le sean asignados. 5. Brindar apoyo técnico en mitigación de vulnerabilidades a los sistemas de información, bases de datos e infraestructura de servidores que le sean asignados. 6. Gestionar incidentes o requerimientos reportados en el centro de servicios de TI, de conformidad con los (ANS o SLA) pactados con el cliente, los procedimientos y protocolos establecidos por la entidad documentando las acciones realizadas. 7. Participar en reuniones, mesas de trabajo, acciones o actividades a las que se les cite, aportando al cumplimiento de la misión de la dependencia. 8. Las demás inherentes al objeto y a la naturaleza del contrato y aquellas indicadas por el Supervisor del contrato para el cabal cumplimiento del objeto del contrato</t>
  </si>
  <si>
    <t>El valor del contrato a celebrar es hasta por la suma de SESENTA Y UN MILLONES TRESCIENTOS SESENTA Y OCHO MIL OCHOCIENTOS CUARENTA PESOS M/CTE ($61.368.840 oo)</t>
  </si>
  <si>
    <t>El término estrictamente indispensable para que el contratista cumpla con el objeto y obligaciones contractuales será de diez (10) meses y Quince (15) días calendario, contando a partir de la aprobación de la garantía de cumplimiento, sin exceder el 31 de diciembre de 2023.</t>
  </si>
  <si>
    <t>Prestación de servicios profesionales a la Dirección de Bosques, Biodiversidad y Servicios Ecosistémicos del Ministerio de Ambiente y Desarrollo Sostenible, para la gestión y manejo de información relacionada con reservas forestales nacionales.</t>
  </si>
  <si>
    <t>1.Identificar, priorizar, actualizar y realizar seguimiento del estado de los expedientes asociados al trámite de sustracción de reservas forestales de orden nacional, haciendo uso de las herramientas ofimáticas creadas para tal fin. 2.Crear, asignar y finalizar actividades de los tramites a cargo del GIBRFN en el aplicativo Sistema de Información Ambiental (SILAMC), dentro de los tiempos requeridos. 3.Realizar la verificación y asignación de la correspondencia allegada al GIBRFN, en lo relacionado con reservas forestales nacionales. 4. Elaborar cuando se requiera los conceptos técnicos que le sean asignados en el marco del trámite de sustracción de reservas forestales de orden nacional. 5.Desarrollar acciones en cumplimiento del plan de mejoramiento del trámite de sustracción. 6.Proyectar las respuestas de las PQRS y demás requerimientos relacionados con el objeto y las obligaciones del contrato, dentro de los términos establecidos y en el mes asignado, adjuntando el reporte del sistema de Gestión Documental que evidencia el estado de las asignaciones. 7.Asistir a las reuniones y visitas técnicas que le sean requeridas en el marco del objeto del contrato, generando los informes y documentos técnicos a que haya lugar. F-A-CTR-52-V6. Vigencia 21/11/2022 Calle 37 No. 8 - 40 Conmutador: +57 6013323400 Página 8 de 17 www.minambiente.gov.co Bogotá, Colombia 8.Las demás actividades que estén relacionadas con el objeto contractual y que le sean asignadas por el supervisor.</t>
  </si>
  <si>
    <t>El valor del contrato a celebrar es hasta por la suma de SESENTA Y TRES MILLONES CIENTO TREINTA Y CINCO MIL PESOS MCTE ($63.135.000) incluido los impuestos a que haya lugar.</t>
  </si>
  <si>
    <t>Prestación de servicios profesionales a la Dirección de Bosques Biodiversidad y Servicios Ecosistémicos del Ministerio de Ambiente y Desarrollo Sostenible para proyectar actos administrativos en el marco del proceso sancionatorio ambiental que sea competencia de esta Dirección</t>
  </si>
  <si>
    <t>1. Proyectar los actos administrativos que sean señalados por el supervisor, dentro de las actuaciones administrativas ambientales de carácter sancionatorio de la Dirección de Bosques, Biodiversidad y Servicios Ecosistémicos. 2. Solicitar los insumos y apoyar la elaboración de las respuestas a los requerimientos de los entes de control, relacionados con los procesos administrativos sancionatorios ambientales, que sean asignados por el supervisor del contrato. 3. Atender y responder las PQRS, de usuarios externos de intervenciones en zonas de reserva forestal dentro de los términos establecidos, adjuntando el reporte del sistema de Gestión Documental que evidencia el estado de las asignaciones. 4. Realizar el reporte de las sanciones generadas por la Dirección, en el Registro Único de Infractores Ambientales - RUIA de la Ventanilla Integral de Trámites Ambientales en Línea – VITAL. 5. Las demás actividades que estén relacionadas con el objeto contractual y que sean establecidas por el supervisor.</t>
  </si>
  <si>
    <t>El valor del contrato a celebrar es hasta por la suma de CINCUENTA Y UN MILLONES CIENTO SETENTA MIL CUATROCIENTOS PESOS ($51.170.400) M/CTE incluido los impuestos a que haya lugar.</t>
  </si>
  <si>
    <t>El término estrictamente indispensable para que el contratista cumpla con el objeto y obligaciones contractuales será de DIEZ (10) MESES previo cumplimiento de los requisitos de perfeccionamiento y ejecución</t>
  </si>
  <si>
    <t>1. Generar insumos y apoyar técnicamente en la actualización de información, incluida la de sistemas de información geográfica, en el marco de los indicadores de calidad ambiental urbana 2020-2021, así como validación y actualización de información existente. 2. Generar insumos y apoyar técnicamente en el desarrollo e implementación de la plataforma de los Indicadores de Calidad Ambiental Urbana y su articulación con el Módulo Ambiental Urbano. 3. Generar insumos y apoyar técnicamente en la implementación de la primera etapa de la estrategia de transferencia de conocimiento entre autoridades ambientales y academia. 4. Generar insumos relacionados con accesibilidad a áreas verdes y servicios ecosistémicos en las áreas urbanas de más de 100.000 habitantes.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</si>
  <si>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SESENTA Y CINCO MILLONES NOVECIENTOS OCHENTA Y TRES MIL DOSCIENTOS SESENTA PESOS M/CTE ($65.983.260.), incluido los impuestos a que haya lugar</t>
  </si>
  <si>
    <t>LINA MARIA VILLOTA CARVAJAL</t>
  </si>
  <si>
    <t>1. Apoyar el desarrollo de las actividades propias de los trámites pre-contractuales, contractuales y post_x0002_contractuales de los procesos de contratación a cargo del Grupo de Servicios Administrativos de conformidad con las directrices impartidas por la coordinación del grupo de contratos, elaborando, revisando y ajustando la documentación que sea requerida por el supervisor del contrato. 2. Proyectar y apoyar las respuestas a las observaciones presentadas por los proponentes y participar en las evaluaciones de carácter técnico, proyectando los diferentes documentos requeridos en los procesos del Grupo de Servicios Administrativos. 3. Gestionar los trámites requeridos para la consecución de la firma de los contratos, la expedición del Registro Presupuestal, la afiliación a la ARL y la constitución de las garantías en los eventos a que haya lugar. 4. Responder por la conformación del expediente digital de los documentos contractuales de acuerdo con la directriz impartida por el coordinador del grupo de contratos.
5. Apoyar en la supervisión de los contratos que le sean asignados por el supervisor del contrato y avalar 
los informes de actividades para la firma del supervisor del contrato.
6. Apoyar al Grupo de Servicios Administrativos en la proyección de respuestas de acuerdo con los 
requerimientos que realicen los organismos de control, contratistas, Entidades y/o áreas internas del 
Ministerio.
7. Las demás actividades que le sean asignadas por el supervisor del contrato, relacionadas con el objeto 
contractual.</t>
  </si>
  <si>
    <t>Prestar servicios profesionales a la Dirección de Ordenamiento Ambiental Territorial y Sistema Nacional Ambiental - SINA, para apoyar la gestión de la información necesaria para la modernización del SINA y la coordinación y articulación de las entidades que lo integran y hacer seguimiento, análisis y procesamiento de información relacionada con la implementación de la estrategia CoordinAR.</t>
  </si>
  <si>
    <t>El valor del contrato a celebrar es hasta por la suma de VEINTIDOS MILLONES DE PESOS M/cte ($22.000.000), incluido los impuestos a que haya lugar.</t>
  </si>
  <si>
    <t>El término estrictamente indispensable para que el contratista cumpla con el objeto y obligaciones contractuales será dE CUATRO (4) meses previo  cumplimiento de requisitos al perfeccionamiento y ejecución, sin exceder el 31 de diciembre de 2023.</t>
  </si>
  <si>
    <t>Prestar los servicios profesionales en el campo de la hidrogeología, para apoyar a la Dirección de Gestión Integral del Recurso Hídrico en las acciones que permita la implementación del Programa Nacional de Aguas Subterráneas, en el seguimiento al proyecto binacional Brasil -Colombia desarrollado en el marco de la OTCA y en las gestiones técnicas requeridas para la expedición y socialización de la guía metodológica para la formulación de los planes de manejo ambiental de acuíferos</t>
  </si>
  <si>
    <t>1. Presentar un plan de trabajo para la ejecución del contrato, de conformidad con las orientaciones del supervisor. 2. Apoyar la implementación del Programa Nacional de Aguas Subterráneas con énfasis en la culminación de la guía para la identificación y delimitación de zonas probables de recarga de acuíferos y en las acciones que sean priorizadas por el Comité Técnico Permanente de Aguas Subterráneas creado e instalado en el marco de la Comisión Nacional del Agua – CNA. 3. Realizar el seguimiento técnico al proyecto binacional: Evaluación hidrogeológica, de vulnerabilidad y de riesgo para el desarrollo de políticas de protección y uso de aguas subterráneas para la región transfronteriza de Leticia (Colombia) y Tabatinga (Brasil), elaborando los documentos a que haya lugar. 4. Apoyar las acciones técnicas que sean requeridas para la expedición y posterior socialización de la guía metodológica para la formulación de Planes de Manejo Ambiental de Acuíferos -PMAA. 5. Brindar insumos y documentos técnicos necesarios y requerido por el supervisor desde la hidrogeología para atender la sentencia de ventanilla minera. 6. Apoyar la generación de conceptos técnicos y respuesta a solicitudes que le sean requeridas en el campo de la hidrogeología y las demás relacionadas con el objeto del contrato.  7. Las demás actividades que estén relacionadas con el objeto contractual y que sean requeridas por el supervisor</t>
  </si>
  <si>
    <t>El valor del contrato a celebrar es hasta por la suma de CIEN MILLONES SEISCIENTOS SESENTA Y SEIS MIL SEISCIENTOS SESENTA Y SIETE PESOS M/CTE ($106.666.667) incluido IVA los impuestos a que haya lugar.</t>
  </si>
  <si>
    <t>10/20/2023</t>
  </si>
  <si>
    <t>El término estrictamente indispensable para que el contratista cumpla con el objeto y obligaciones contractuales será de diez (10) meses y veinte (20) días calendario, contados a partir del cumplimiento de los requisitos de ejecución previo perfeccionamiento del contrato, sin que supere el 31 de diciembre de 2023.</t>
  </si>
  <si>
    <t>Prestación de servicios profesionales a la Dirección de Gestión Integral del Recurso Hídrico del Ministerio de Ambiente y Desarrollo Sostenible, para promover el desarrollo de acciones para la Mitigación y Adaptación al Cambio Climático derivadas de la implementación del Plan Estratégico de la Macrocuenca Caribe, en articulación con el proceso de actualización de la Política Nacional para la Gestión Integ</t>
  </si>
  <si>
    <t>1. Presentar un plan de trabajo para la ejecución del contrato, de conformidad con las orientaciones del supervisor. 2. Elaborar una ruta de trabajo, acorde a la priorización propuesta durante el año 2022, que permita la implementación de acciones para la Mitigación y Adaptación al Cambio Climático derivadas de la implementación del Plan Estratégico de la Macrocuenca Caribe, en articulación con el proceso de actualización de la Política Nacional para la Gestión Integral del Recurso Hídrico en el marco del cumplimiento de las metas de la Ley de acción climática. 3. Elaborar documentos e insumos técnicos para la formulación y desarrollo de proyectos, acuerdos intersectoriales, y/o memorandos de entendimiento, relacionados con la implementación de medidas de adaptación y mitigación del cambio climático en la Macrocuenca Caribe y específicamente en los territorios estratégicos, considerando el enfoque marino-costero en los procesos de la Macrocuenca. 4. Realizar el seguimiento técnico a las acciones para la Mitigación y Adaptación al Cambio Climático, derivadas de la implementación de los lineamientos del Plan Estratégico de la Macrocuenca Caribe. 5. Participar y realizar en los espacios y escenarios, incluyendo el acompañamiento técnico a las autoridades ambientales, comités regionales y mesas de trabajo intersectoriales, en virtud del cumplimiento del objeto contractual, así como la participación en espacios donde la Dirección requiera establecer criterios en la temática. 6. Acompañar, participar y recomendar técnicamente en el marco de las competencias de la DGIRH, en las sesiones del Subcomité Técnico de la Mesa de Trabajo Interinstitucional de la Sentencia SU -698 de 2017- Arroyo Bruno, elaborando los documentos necesarios. 7. Las demás actividades que estén relacionadas con el objeto contractual y que sean requeridas por el supervisor.</t>
  </si>
  <si>
    <t>El valor del contrato a celebrar es hasta por la suma de CIENTO SIETE MILLONES DE PESOS M/CTE ($107.000.000), incluido los impuestos a que haya lugar.</t>
  </si>
  <si>
    <t>El término estrictamente indispensable para que el contratista cumpla con el objeto y obligaciones contractuales será Diez (10) meses y Veintiún (21) días calendario, contados a partir del cumplimiento de los requisitos de ejecución previo perfeccionamiento del contrato, sin que supere el 31 de diciembre de 2023</t>
  </si>
  <si>
    <t>Prestación de servicios profesionales jurídicos al Despacho de la Viceministra de Políticas y Normalización Ambiental para el estudio, preparación y revisión de los consejos y/o juntas directivas, comités y demás trámites administrativos y legales que requiera el Despacho</t>
  </si>
  <si>
    <t>1. Elaborar y preparar los insumos jurídicos requeridos para la intervención de la Viceministra de Políticas y Normalización Ambiental en espacios colegiados como comités, consejos y juntas directivas, fondos de cooperación internacional y otras entidades, de acuerdo con las solicitudes del supervisor. 2. Revisar actas, acuerdos y demás documentos que deban ser aprobados y/o suscritos por la Viceministra de Políticas y Normalización Ambiental, a partir de sus intervenciones en espacios colegiados, fondos de cooperación internacional, entre otros. 3. Proyectar respuestas a las PQRS y derechos de petición, de los diferentes requerimientos que hagan los entes de control y el Congreso de la República de competencia del despacho de la Viceministra de Políticas y Normalización Ambiental dando trámite oportuno y con calidad a sus solicitudes. 4. Apoyar el seguimiento a institutos y la formulación y seguimiento de programas de investigación. 5. Las demás que determine el supervisor del contrato, relacionadas con el ejercicio de sus obligaciones y del objeto contractual.</t>
  </si>
  <si>
    <t>El valor del contrato a celebrar es hasta por la suma de CIENTO CATORCE MILLONES TREINTA Y TRES MIL TRESCIENTOS TREINTA Y TRES PESOS M/CTE ($114.033.333), incluido los impuestos a que haya lugar.</t>
  </si>
  <si>
    <t>El término estrictamente indispensable para que el contratista cumpla con el objeto y obligaciones contractuales será de DIEZ (10) MESES Y ONCE (11) DÍAS CALENDARIO, previo cumplimiento de los requisitos de perfeccionamiento y ejecución, sin exceder a la fecha antes señalada</t>
  </si>
  <si>
    <t>Prestar servicios profesionales al grupo de comunicaciones del Ministerio de Ambiente y Desarrollo Sostenible para la formulación, seguimiento y/o evaluación de planes, políticas, programas y/o proyectos.</t>
  </si>
  <si>
    <t>1. Apoyar la formulación de lineamientos estratégicos para el grupo de comunicaciones. 2. Generar lineamientos para la comunicación de voceros y gestión de crisis. 3. Acompañar el seguimiento y evaluación de las estrategias ejecutadas por el grupo de comunicaciones. 4. Participar en las reuniones, espacios de discusión o dialogo necesarios para la ejecución del contrato. 5. Las demás actividades requeridas por el supervisor que guarden relación con el objeto contractual.</t>
  </si>
  <si>
    <t>El valor del contrato a celebrar es hasta por la suma de CIENTO VEINTICUATRO MILLONES TRESCIENTOS UN MIL CUATROCIENTOS TREINTA PESOS ($124.301.430) incluido los impuestos a que haya lugar.</t>
  </si>
  <si>
    <t>El término estrictamente indispensable para que el contratista cumpla con el objeto y obligaciones contractuales será de diez (10) meses Dieciocho (18) días calendario</t>
  </si>
  <si>
    <t>Prestación de servicios profesionales al grupo de comunicaciones del Ministerio de Ambiente y Desarrollo Sostenible para apoyar en el proceso de diseño y elaboración de piezas gráficas, estrategias gráficas e ilustraciones necesarias para la divulgación de estrategias de comunicación tanto en canales digitales como en medios físicos de la entidad.</t>
  </si>
  <si>
    <t>1. Apoyar en el diseño y elaboración de piezas gráficas, estrategias gráficas e ilustraciones necesarias para la divulgación de estrategias de comunicación en los canales digitales de la entidad, con el fin de difundir, divulgar y socializar las estrategias del gobierno nacional en materia ambiental. 2. Proponer al supervisor del contrato composiciones visuales de diseño con el objeto de realizar la divulgación de los diferentes programas, proyectos y planes que adelanta la Entidad a través de los diferentes canales dando aplicación a los lineamientos del Manual de Identidad emitido desde Presidencia. 3. Aplicar y Verificar las pautas y normas para el correcto uso de la imagen institucional emitida por Presidencia en el Manual de Imagen de la República, se cumpla a cabalidad. 4. Brindar acompañamiento profesional en el proceso de diseño editorial a través de la composición de texto, imagen u otros elementos en las páginas de medios impresos y electrónicos como políticas, guías, lineamientos, entre otros que emita la entidad para divulgar su gestión. 5. Apoyar al Despacho, Direcciones, Grupos y Oficinas del Ministerio en la impresión de archivos de gran formato, tales como cartografías, cuadros de Excel, entre otros. 6. Mantener actualizado el repositorio del grupo de comunicaciones con las piezas gráficas y editables elaborados para las campañas y/o estrategias de comunicación en el marco del objeto contractual. 7. Asistir a las reuniones que le sean designadas por el supervisor. 8. Las demás que le sean asignadas por el supervisor y que tengan relación con el objeto del contrato</t>
  </si>
  <si>
    <t>El valor del contrato a celebrar es hasta por la suma TREINTA Y CINCO MILLONES DE PESOS ($35.000.000) incluidos los impuestos a que haya lugar.</t>
  </si>
  <si>
    <t>El término estrictamente indispensable para que el contratista cumpla con el objeto y obligaciones contractuales será de siete (7) meses calendario.</t>
  </si>
  <si>
    <t>Prestar servicios profesionales a la Dirección de Gestión Integral del Recurso Hídrico del Ministerio de Ambiente y Desarrollo Sostenible, para apoyar el seguimiento técnico a la actualización de la Política Nacional para la gestión integral del Recurso Hídrico y el impulso a la elaboración del plan de acción del consejo –CNA Nacional del agua.</t>
  </si>
  <si>
    <t>1. Presentar un plan de trabajo para la ejecución del contrato, de conformidad con las orientaciones del supervisor. 2. Realizar los reportes de seguimiento a la implementación de la política para la gestión integral del Recurso hídrico requeridas por el supervisor. 3. Apoyar el seguimiento a la formulación de la Política Nacional para la Gestión Integral del Recurso Hídrico, a través de la dinamización y generación de instancias de discusión y mesas de trabajo. 4. Brindar acompañamiento profesional técnico al ejercicio de la secretaria técnica del Consejo Nacional del Agua, a través de convocatorias, elaboración de presentaciones y dinamización de las temáticas a discutir en las sesiones. 5. Apoyar a la dirección en la articulación con el DNP, que permita la construcción de una propuesta que contenga el plan de acción del consejo Nacional del agua para la vigencia 2023–2026, elaborando los documentos necesarios para ello. 6. Brindar soporte técnico al a dirección a través de la elaboración de documentos y recomendaciones en los temas asociados con la coordinación intra e interinstitucional en la gestión del riesgo de desastres, asociados al recurso hídrico. 7. Las demás actividades que estén relacionadas con el objeto contractual y que sean requeridas por el supervisor</t>
  </si>
  <si>
    <t>El valor del contrato a celebrar es hasta por la suma de CIENTO CINCO MILLONES PESOS M/CTE ($105.000.000) incluido IVA los impuestos a que haya lugar.</t>
  </si>
  <si>
    <t xml:space="preserve">El término estrictamente indispensable para que el contratista cumpla con el objeto y obligaciones contractuales será de diez (10) meses y quince (15) días calendario contados a partir del cumplimiento de los requisitos de ejecución previo 
perfeccionamiento del contrato, sin que supere el 31 de diciembre de 2023. </t>
  </si>
  <si>
    <t>Luis Fernando Castillo Rojas</t>
  </si>
  <si>
    <t>Prestación de servicios profesionales a la Dirección de cambio Climático y Gestión del Riesgo del Ministerio de Ambiente y Desarrollo Sostenible para generar los insumos y el acompañamiento técnico en la elaboración de la metodología de diseño y en la implementación del componente de Monitoreo y Evaluación (M&amp;E)</t>
  </si>
  <si>
    <t>1. Consolidar, Socializar, retroalimentar el Marco de Referencia de M&amp;E proyectado con territorios y sectores y generar los insumos y acompañamiento técnico para la elaboración de la metodología de diseño y la implementación del componente de Monitoreo y Evaluación en la ruta de adaptación al cambio climático a nivel nacional alineado con los instrumentos y compromisos nacionales e internacionales, conforme los lineamientos y postulados de la Dirección de Cambio Climático y Gestión del Riesgo. 2. Acompañar espacios y dar insumos técnicos en materia de biodiversidad, ecosistemas, servicios ecosistémicos, SbN, y adaptación al cambio climático, y participar en espacios de intercambio de proyectos, iniciativas y políticas de adaptación que permita el monitoreo y evaluación alineado con los instrumentos/políticas/herramientas como el PNACC, PND, PNCC, PNGIBSE, HAC, SNICC entre otros; así como en espacios internacionales de adaptación al cambio climático (balance mundial y objetivo/meta global de adaptación en el marco de la NDC, CDB, entre otras negociaciones/acuerdos/alianzas/coaliciones). 3. Elaborar plan de trabajo y coordinación de la Mesa Nacional de Monitoreo y evaluación (M&amp;E/MEL), y plantear actividades con países que estén adelantando esfuerzos a diferentes escalas realizando M&amp;E tanto con países de la región como con otros países para intercambio de experiencias y aprendizajes, conforme los lineamientos y postulados de la Dirección de Cambio Climático y Gestión del Riesgo. 4. Acompañar la implementación, monitoreo, evaluación y aprendizajes los Planes Integrales de Gestión de Cambio Climático Sectoriales y Territoriales (PIGCCS y PIGCCT) en su implementación, monitoreo y evaluación de la adaptación, conforme a los lineamientos de la supervisión. 5. Consolidar las acciones reportadas por el grupo de adaptación al cambio climático lineado a la propuesta de monitoreo y evaluación - M&amp;E nacional, conforme a los lineamientos de la supervisión. 6. Todas las demás que le sean asignadas por el supervisor del contrato y que tengan relación con el objeto contractual.</t>
  </si>
  <si>
    <t>El valor del contrato a celebrar es hasta por la suma OCHENTA MILLONES OCHENTA MIL PESOS M/CTE ($80.080.000), incluido los impuestos a que haya lugar.</t>
  </si>
  <si>
    <t>El término estrictamente indispensable para que el contratista cumpla con el objeto y obligaciones contractuales será de diez (10) meses y doce (12) dias calendarios, contado a partir del cumplimiento de los requisitos de ejecución previo perfeccionamiento del contrato.</t>
  </si>
  <si>
    <t>VIVIAN ANDREA RODRIGUEZ PEREIRA</t>
  </si>
  <si>
    <t>Prestar servicios profesionales a la Dirección de Asuntos Ambientales Sectorial y Urbana del Ministerio de Ambiente y Desarrollo Sostenible, como apoyo jurídico en los asuntos para los que se requiera interacción con el Grupo de Contratos y en el seguimiento al cumplimiento de liquidaciones y sentencias asociadas a la Dirección</t>
  </si>
  <si>
    <t>1. Apoyar en las actividades precontractuales, contractuales y poscontractuales de la dependencia, para las que se requiera articulación con el Grupo de Contratos del Ministerio de Ambiente y Desarrollo sostenible. 2. Construir instrumentos de control, seguimiento y optimización de la gestión contractual de la Dirección de Asuntos Ambientales Sectorial y Urbana.  3. Apoyar en el seguimiento al cumplimiento de sentencias en las que participa la Dirección de Asuntos Ambientales Sectorial y Urbana. 4. Apoyar en las actividades asociadas a cooperación internacional, cuando sea requerido. 5. Generar los informes en materia jurídica que sean requeridos por el supervisor del contrato. 6. Apoyar en la optimización de la articulación con otras dependencias del Ministerio en aspectos jurídicos y administrativos. 7.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8. Participar en las reuniones relacionadas con el objeto contractual, para lo cual se deben allegar los soportes de la asistencia, ayudas de memoria y soporte del seguimiento a los compromisos establecidos, en caso de aplicar. 9.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t>
  </si>
  <si>
    <t>El valor del contrato a celebrar es hasta por la suma CIENTO VEINTITRÉS MILLONES NOVECIENTOS MIL PESOS M/CTE ($123.900.000), incluido los impuestos a que haya lugar.</t>
  </si>
  <si>
    <t>El término estrictamente indispensable para que el contratista cumpla con el objeto y obligaciones contractuales será DIEZ (10) meses y quince (15) días calendario o hasta 31 de diciembre, lo primero que ocurra</t>
  </si>
  <si>
    <t>Juan Camilo Ulloa Restrepo</t>
  </si>
  <si>
    <t>Prestación de servicios profesionales a la Dirección de Asuntos Marinos, Costeros y Recursos Acuáticos del Ministerio de Ambiente y Desarrollo Sostenible, para apoyar en la consolidación y seguimiento de los programas de Ordenamiento del Territorio alrededor del ciclo del agua y acción climática en las zonas marino costeras priorizadas del país</t>
  </si>
  <si>
    <t>. Apoyo en la formulación, consolidación y seguimiento de los programas de Ordenamiento del Territorio alrededor del ciclo del agua y la acción climática en las zonas marino costeras priorizadas en articulación con las diferentes oficinas y direcciones de Minambiente y el SINA. 2. Apoyar en el seguimiento y registro de los indicadores de los programas de Ordenamiento del Territorio alrededor del ciclo del agua en zonas marinas y costeras priorizadas. 3. Apoyar la organización y el desarrollo de los procesos de participación y diálogo social que se lleven a cabo para la conformación de esquemas de gobernanza en el marco de los programas de ordenamiento alrededor del ciclo del agua y la adaptación al cambio climático. 4. Apoyar en la elaboración de la guía de Ordenamiento del Territorio alrededor del ciclo del agua y la adaptación al cambio climático en zonas marinas y costeras con participación de actores. 5. Apoyo técnico en la revisión de conceptos, cumplimiento y seguimiento a sentencias, órdenes judiciales y solicitudes de entes de control, así como en la elaboración de recomendaciones para la conservación, el uso sostenible, uso tradicional y la restauración de ecosistemas marino-costeros e insulares. 6. Apoyar en la revisión y elaboración de los informes de seguimiento, notas de prensa que realiza MINAMBIENTE relacionados con el objeto del contrato. 7. Participar en foros, seminarios, reuniones, conferencias y/o convenciones nacionales e internacionales relacionadas a solicitud de la Dirección.  8. Mantener actualizada la información del drive (Carpeta digital) de la DAMCRA de los tramites asignados. 9. Las demás actividades relacionadas con el desarrollo del objeto del presente contrato.</t>
  </si>
  <si>
    <t>El valor del contrato a celebrar es hasta por la suma de NOVENTA Y CUATRO MILLONES QUINIENTOS MIL PESOS M/CTE ($94.500.000), incluido los impuestos a que haya lugar</t>
  </si>
  <si>
    <t>Prestación de servicios profesionales a la Dirección de Cambio Climático y Gestión del Riesgo del Ministerio de Ambiente y Desarrollo Sostenible para apoyar la conceptualización, desarrollo e implementación del Sistema Nacional de Información sobre Cambio Climático (SNICC), avanzar hacia el funcionamiento interoperable de los sistemas que lo conforman y para el fortalecimiento del Sistema MRV de mitigación</t>
  </si>
  <si>
    <t>1. Aportar insumos técnicos para el desarrollo de las actividades establecidas en el Plan de Implementación del Sistema Nacional de Información sobre Cambio Climático (SNICC), para la vigencia 2023, que aporten al cumplimiento de las metas incorporadas en el Plan Nacional de Desarrollo 2023- 2026 y en la Contribución Nacionalmente Determinada (NDC), conforme a los lineamientos de la supervisión. 2. Acompañar el soporte técnico a actores de interés (internos, sector público y sector privado) en relación con el Sistema Nacional de Información sobre Cambio Climático (SNICC), el Sistema MRV de mitigación y los sistemas que lo conforman; recopilando y consolidando información que permita el fortalecimiento de dichos sistemas, conforme a los lineamientos de la supervisión. 3. Apoyar la gestión de proyectos de cooperación internacional que aporten al diseño e implementación de herramientas de información para el monitoreo, reporte y verificación de la acción climática en el país y participar en los espacios de intercambio de experiencias y presentación de avances y resultados. 4. Generar insumos que aporten al cumplimiento de los compromisos internacionales relacionados con la gestión del cambio climático y participar en los espacios de trabajo y discusión para el seguimiento a estos compromisos, conforme a los lineamientos de la supervisión. 5. Aportar insumos técnicos para el desarrollo de las actividades establecidas para la vigencia 2023 en la hoja de ruta de implementación del Programa Nacional de Cupos Transables de Emisión y del Programa de Reporte Obligatorio de Emisiones de GEI, conforme a los lineamientos de la supervisión. 6. Participar en la construcción de los procesos reglamentarios, desarrollo de programas, guías y documentos que estén relacionados con la gestión de información sobre cambio climático, el sistema MRV de mitigación y los mercados de carbono, a cargo de la Dirección de Cambio Climático y Gestión del Riesgo, conforme a los lineamientos de la supervisión. 7. Las demás actividades solicitadas por la Dirección de Cambio Climático y Gestión del Riesgo, que aporten al cumplimiento del objeto del contrato</t>
  </si>
  <si>
    <t>El valor del contrato a celebrar es hasta por la suma NOVENTA Y TRES MILLONES DE PESOS M/CTE ($93.000.000), IVA INCLUIDO e incluido los impuestos a que haya lugar.</t>
  </si>
  <si>
    <t>El término estrictamente indispensable para que el contratista cumpla con el objeto y obligaciones contractuales será de diez (10) meses y diez (10) días calendarios, contado a partir del cumplimiento de los requisitos de ejecución previo perfeccionamiento del contrato</t>
  </si>
  <si>
    <t>Prestar servicios profesionales a la Dirección de Asuntos Ambientales, Sectorial y Urbana del Ministerio de Ambiente y Desarrollo Sostenible, como apoyo en la generación de instrumentos técnicos y normativos relacionados con las compras públicas sostenibles en el marco de la política de producción y consumo responsable.</t>
  </si>
  <si>
    <t>1. Presentar para aprobación del supervisor un plan de trabajo (actividades, cronograma y entregables) dentro de los diez (10) días calendario siguientes al cumplimiento de los requisitos de ejecución del contrato. 2. Apoyo en la implementación, socialización y seguimiento al programade Compras Públicas Sostenibles - CPS en el país. 3. Apoyar el programa de compras públicas sostenibles -CPS en: a) la implementación, actualización y/o elaboración de herramientas e instrumentos para la implementación, seguimiento y reporte de las CPS, b) los procesos de socialización y acompañamiento a los proveedores y las entidades públicas con la implementación. 4. Apoyar la incorporación de los criterios ambientales en las adquisiciones estatales. 5. Apoyar en el fortalecimiento y promoción de los estilos de vida sostenibles.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 10. Apoyar las actividades e instancias de trabajo orientadas a la promoción e implementación de la economía circular a nivel nacional.</t>
  </si>
  <si>
    <t>El valor del contrato a celebrar es hasta por la suma de CUARENTA Y NUEVE MILLONES DOSCIENTOS NOVENTA Y SEIS MIL CIENTO OCHENTA PESOS M/CTE ($49.296.180), incluido los impuestos a que haya lugar.</t>
  </si>
  <si>
    <t>El término estrictamente indispensable para que el contratista cumpla con el objeto y obligaciones contractuales será diez (10) meses</t>
  </si>
  <si>
    <t>Prestación del servicio de transporte aéreo de pasajeros en rutas operadas por SERVICIO AÉREO A TERRITORIOS NACIONALES S.A. SATENA, y adquisición de tiquetes aéreos nacionales e internacionales de otros operadores y servicios conexos para el Ministerio de Ambiente y Desarrollo Sostenible.</t>
  </si>
  <si>
    <t xml:space="preserve">1. Ejecutar de manera idónea el objeto del contrato. 2. Expedir los tiquetes aéreos en la tarifa más económica vigente en el mercado a la fecha de expedición de los tiquetes nacionales o internacionales, en consideración al Plan de Austeridad vigente para los órganos que hacen parte del Presupuesto General de la Nación, salvo la solicitud específica de un tiquete de mayor valor. 3. Aplicar las tarifas más económicas vigentes en el mercado al momento de la expedición de los tiquetes o pasajes nacionales o internacionales. Para el caso de rutas de otros operadores, los tiquetes se expedirán con la tarifa vigente a la fecha de la expedición, sin embargo, el contratista se compromete a gestionar ante ellos los descuentos, tiquetes y/o demás beneficios adicionales que estas ofrezcan. 4.Asesorar y buscar la mejor alternativa de viajes en cuanto a horario, servicio y precio de acuerdo con sus solicitudes de tiquetes con cualquier aerolínea. 5. Gestionar la ubicación de los pasajes automáticamente a través del sistema e-ticket. 6. Expedir los tiquetes aéreos en las rutas nacionales e internacionales operadas por otras aerolíneas. 7. Gestionar la venta de tiquetes aéreos a destinos nacionales e internacionales que no cubre SERVICIO AÉREO A TERRITORIOS NACIONALES S.A. SATENA, los cuales será conectados con los demás operadores, y vender los tiquetes solicitados por el supervisor del contrato. 8. Gestionar la revisión o reembolso de acuerdo con las políticas tarifarias de cada operador y de acuerdo con las necesidades del Ministerio. 9. Gestionar el no cobro de penalidades por cambio de rutas en los casos que aplique, devolución total o parcial de tiquetes no autorizados en los casos que aplique. 10. Atender cualquier cambio de itinerario de los tiquetes expedidos y expedir los nuevos de acuerdo con la necesidad del supervisor del contrato. 11. Efectuar las conexiones y reservas en los vuelos de acuerdo con las necesidades del supervisor del contrato, o quien este designe. 12. Proveer los tiquetes en las ciudades solicitadas por el supervisor del contrato. 13. Enviar por correo electrónico dentro de las dos (2) horas siguientes al requerimiento que le efectúe el supervisor del contrato indicando el costo los datos de confirmación de este. 14. Disponer de una línea telefónica y una línea celular, para comunicación con el MINISTERIO las veinticuatro (24) horas del día, todos los días de la semana, incluyendo dominicales y festivos, durante el plazo de ejecución del contrato. 15. Designar una persona de contacto durante la ejecución del contrato encargado de atender los requerimientos de tiquetes y solicitudes de información general, así como presentación de facturas e informes 24 horas al día, informando al Ministerio sus datos de contacto, como parte del Plan Operativo detallado para la ejecución del contrato. 16. Mantener vigentes los permisos, licencias y títulos especiales exigidos por parte de la Ley o autoridades administrativas, civiles o sanitarias, para el ejercicio del servicio prestado. 17. Presentar por medio de correo electrónico mediante archivo digital, la relación de los tiquetes expedidos, el precio de estos, los reembolsos efectuados, y el estado de ejecución del contrato y cualquier otro informe que se requiera, de acuerdo con las solicitudes del supervisor del contrato. 18. Brindar información a los funcionarios y contratistas del Ministerio sobre las vacunas que deban aplicarse los viajeros y los documentos exigidos, impuestos o tasas. 19. Asumir completamente, y bajo su absoluta responsabilidad, los costos de los elementos, dotación, equipos, salarios, prestaciones sociales del personal que emplea para la ejecución de los servicios contratados y para obtener las diferentes licencias y/o permisos que se requieran para la prestación y utilización de estos servicios. 20. Cumplir estrictamente los requisitos, normas, protocolos de seguridad, y demás disposiciones que regulan la prestación de todos los servicios objeto del contrato. 21. Mantener la oferta económica presentada de los descuentos ofrecidos por cada aerolínea y convenios de la Entidad, los cuales se describen en el punto 2.6 de los estudios previos. Los cambios en los descuentos se deberán realizar mediante comunicación formal por escrito dada por la agencia al supervisor del contrato. 22. Abstenerse de facturar precios de tiquetes aéreos diferentes a los ofrecidos por las aerolíneas. 23. Mediar ante las aerolíneas y los aeropuertos donde se tenga representación de la agencia de viajes, cualquier inconveniente ocasionado que dificulte la movilización del pasajero. 24. Contar con al menos un (1) GDS que permita reservar y emitir en tiempo real los tiquetes aéreos disponibles en el mercado y mantenerlos operativos durante la vigencia del contrato. 25. Mantener la debida confidencialidad de la información que pueda llegar a conocer durante la ejecución del contrato. 26. Responder a los reclamos, consultas y/o solicitudes de la Entidad, eficaz y oportunamente, de acuerdo con lo establecido en el presente documento. 27. Mantener la tarifa administrativa establecida sin reajuste alguno, durante la vigencia de este, salvo lo exija la normatividad vigente. 28. Atender de manera responsable la expedición de tiquetes durante la ejecución del contrato, las veinticuatro (24) horas del día y el plazo de ejecución pactado, atendiendo conforme a la disponibilidad de los sistemas de distribución, alternativas para la expedición de los tiquetes de ser requeridas conexiones. 29. Gestionar convenios ante las Aerolíneas y operadores aéreos, para la Entidad y otorgar a la Entidad la totalidad de los beneficios y descuentos obtenidos por los mismo. 30. Aplicar el veinte por ciento (29%) de descuento en los tiquetes con la aerolínea SATENA, a excepción de las rutas señaladas en la oferta económica, así como los demás descuentos especiales ofrecidos en la propuesta comercial y/o nuevos descuentos que se suscriban. 31. Mantener vigente durante la ejecución del contrato el REGISTRO NACIONAL DE TURISMO a través del cual opera la unidad de negocio SATENA TOURS. 32. Comunicar oportunamente al MINISTERIO cuando el saldo se encuentre en el veinte (20%) de su apropiación presupuestal. </t>
  </si>
  <si>
    <t>El valor del contrato asciende hasta la suma de MIL OCHENTA Y SIETE MILLONES SEISCIENTOS VEINTIOCHO MIL CUATROCIENTOS SESENTA Y SIETE PESOS M/CTE ($ 1.087.628.467) incluidos los impuestos a que haya lugar.</t>
  </si>
  <si>
    <t>El plazo de ejecución del contrato se contabilizará a partir de la fecha de suscripción, previo cumplimiento de los requisitos de perfeccionamiento y ejecución, hasta el 31 de diciembre de 2023 y/o hasta agotar los recursos, lo primero que ocurra.</t>
  </si>
  <si>
    <t>Prestar los servicios profesionales en la Dirección de Asuntos Ambientales, Sectorial y Urbano, como enlace con el equipo de diálogo social territorial, facilitando el relacionamiento con las comunidades y los sectores productivos en atención a los requerimientos técnicos y jurídicos que genere la dirección</t>
  </si>
  <si>
    <t>1. Presentar para aprobación del supervisor un plan de trabajo (actividades, cronograma y entregables) dentro de los diez (10) días calendario siguientes al cumplimiento de los requisitos de ejecución del contrato. 2. Generar alertas frente a los conflictos socioambientales que se pueden generar en el marco de las competencias de la DAASU, gestionando su atención en articulación con el equipo de Dialogo social, asi como la gestión de espacios y análisis de la percepción de los diferentes actores, cuando se requiera. 3. Participar en el proceso de articulación y generación de insumos con las demás dependencias del Ministerio e instituciones involucradas en el desarrollo de estrategias de participación y sensibilización que permitan acercar a las comunidades y sectores al desarrollo de los lineamientos técnicos que se generan en la Dirección. 4. Apoyar, cuando sea requerido, la gestión, implementación y seguimiento de compromisos generados por los equipos técnicos en cumplimiento de órdenes judiciales. 5. Participar en la socialización con las comunidades y grupos étnicos en el marco del cumplimiento de los compromisos y acuerdos, según lo requerido por la Dirección. Identificación Presupuestal Descripción Nombre del Proyecto FORTALECIMIENTO DE LA GESTIÓN AMBIENTAL SECTORIAL Y URBANA A NIVEL NACIONAL Código PBIN del Proyecto 2018011000271 Meta del proyecto SERVICIO DE DIVULGACIÓN DE LA INCORPORACIÓN DE CONSIDERACIONES AMBIENTALES EN LA PLANIFICACIÓN SECTORIAL - FORTALECIMIENTO DE LA GESTIÓN AMBIENTAL SECTORIAL Y URBANA A NIVEL NACIONAL Actividad principal del Plan de Acción 3.Divulgar instrumentos técnicos y normativos para el desarrollo sostenible de los sectores productivos Actividad(es) desagregada(s) del Plan de Acción 3.3.Implementación de los compromisos priorizados del capítulo étnico del plan nacional de desarrollo Número del (los) Certificado(s) de Disponibilidad Presupuestal - CDP 1223 Posición(es) Catalogo de Gasto del CDP C-3201-0900-4-0-3201010-02 Fuente del recurso NACION Número del Recurso 11 Unidad Ejecutora MINISTERIO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 10. Apoyar, cuando sea requerido, las actividades e instancias de trabajo orientadas a la promoción e implementación de la economía circular, a nivel nacional.</t>
  </si>
  <si>
    <t>El valor del contrato a celebrar es hasta por la suma de SETENTA MILLONES DE PESOS M-CTE ($70.000.000), incluido los impuestos a que haya lugar.</t>
  </si>
  <si>
    <t>Francisco Jose Ayala Sanmiguel</t>
  </si>
  <si>
    <t>Prestar servicios profesionales para apoyar jurídicamente a la Secretaría General, y sus grupos internos de trabajo en la formulación y revisión de los actos administrativos, procesos de contratación, comités a cargo del despacho</t>
  </si>
  <si>
    <t>1. Realizar la gestión jurídica y contractual del Despacho de la Secretaría General, en las diferentes etapas de los procesos contractuales a cargo del área. 2. Proyectar los conceptos jurídicos y realizar la revisión legal de los diferentes documentos administrativos y/o contractuales que se gestionen desde la Secretaría General 3. Revisar y emitir conceptos jurídicos respecto a los documentos y temas puestos a disposición de la Secretaria General para firma del Secretario General. 4. Asistir a las reuniones, y realizar observaciones a los Pre-comités o Comités de Contratación programados y presentar el respectivo informe con los respectivos soportes. 5. Acompañar al Secretario General en las instancias administrativas en las que es parte como: Comité de conciliación, Comité de contratación y Comité de Administración y Dirección del Fondo Nacional Ambiental. En desarrollo de esta actividad contractual el contratista deberá conformar un archivo en el que conste las actas de las sesiones en que participe, las carpetas con el orden del día y asuntos tratados, la matriz de seguimiento efectivo a cada uno de los compromisos adquiridos a cargo de la Secretaria General, proyectando los respectivos informes, actas y requerimientos que le sean solicitadas. 6. Apoyar el análisis jurídico de los convenios, programas e iniciativas estratégicas de la Secretaría General. 7. Realizar el acompañamiento legal en la gestión de negociación sindical. 8. Convocar, participar y asistir a las reuniones, mesas de trabajo y otros espacios para el desarrollo del objeto del contrato, allegando los soportes de asistencia, memorias y seguimiento a los compromisos generados, realizando las recomendaciones que sean solicitadas por el supervisor del contrato. 9. Elaborar informes, reportes, documentos, respuesta a solicitudes de información y demás requerimientos o peticiones asociados a los temas propios de las obligaciones del objeto del contrato. 10. Todas las demás que le sean asignadas por el supervisor acorde con el objeto del contrato.</t>
  </si>
  <si>
    <t>El valor del contrato a celebrar es hasta por la suma de NOVENTA Y CUATRO MILLONES QUINIENTOS MIL PESOS ($94.500.000), incluido los impuestos a que haya lugar.</t>
  </si>
  <si>
    <t>El término estrictamente indispensable para que el contratista cumpla con el objeto y obligaciones contractuales será hasta por DIEZ MESES Y QUINCE DIAS, previo cumplimiento de los requisitos de perfeccionamiento y ejecución, en todo caso sin exceder la vigencia fiscal 2023.</t>
  </si>
  <si>
    <t>Apoyar a la Dirección de ordenamiento ambiental territorial y SINA del Ministerio de Ambiente y Desarrollo Sostenible en su participación en la Comisión de Ordenamiento Territorial COT y en el Comité Especial Interinstitucional CEI, en lo referido a la debida inclusión de la dimensión ambiental en las propuestas de reglamentación, conceptos técnicos, acuerdos COT y demás documentos relacionados con la Política General de Ordenamiento Territorial PGOT Esquemas Asociativos Territoriales, creación</t>
  </si>
  <si>
    <t>El término estrictamente indispensable para que el contratista cumpla con el objeto y obligaciones contractuales será diez (10) meses.</t>
  </si>
  <si>
    <t>Prestar servicios profesionales a la Dirección de Asuntos Ambientales Sectorial y Urbana del Ministerio de Ambiente y Desarrollo Sostenible, para apoyar la implementación del derecho del público de acceder a la información ambiental definido en el Acuerdo de Escazú a través de la implementación progresiva del Registro de Emisiones y Transferencia de Contaminantes (RETC), así como los procesos de socialización y divulgación de este registro.</t>
  </si>
  <si>
    <t>1. Apoyar desde el punto de vista temático el proceso de revisión y realización de pruebas funcionales para la puesta en marcha del RUA (herramienta informática de la cual forma parte integral el RETC) en los aspectos relacionados con el RETC, así como participar en el desarrollo de los procedimientos para el intercambio de información de las mediciones de año en curso reportadas en el RUA con los ICA e interoperabilidad con el SIRH, en coordinación con el IDEAM y la ANLA. 2. Apoyar técnicamente las estrategias de socialización del instrumento normativo por el cual se reglamentará el RETC y de capacitación para la implementación del SIUR, dirigidas a establecimientos, autoridades ambientales y demás interesados. 3. Apoyar técnicamente las estrategias para la orientación y apoyo para el diligenciamiento del RUA y del RETC a través del RUA, realizando la revisión y ajuste en los temas relacionados con el RETC del Manual para el diligenciamiento del RUA por parte de los establecimientos (elaborado por el IDEAM) y la actualización de la Guía para el diligenciamiento y reporte del RETC del país. 4. Apoyar en la elaboración del plan de trabajo, proyección de las actas y coordinación de las sesiones del Grupo técnico de trabajo y del Comité Consultivo Nacional (CCN) del RETC. 5. Generar insumos técnicos para la elaboración de conceptos relacionados con el objeto contractual.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</si>
  <si>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término estrictamente indispensable para que el contratista cumpla con el objeto y obligaciones contractuales será diez (10)</t>
  </si>
  <si>
    <t>Prestar servicios profesionales a la Dirección de Asuntos Ambientales, Sectorial y Urbana del Ministerio de Ambiente y Desarrollo Sostenible, como apoyo en la generación de instrumentos técnicos relacionados con el control de la contaminación, la prevención e intervención del suelo y atención a las órdenes judiciales relacionadas al tema de contaminación de suelos</t>
  </si>
  <si>
    <t>1. Presentar para aprobación del supervisor un plan de trabajo (actividades, cronograma y entregables) dentro de los diez (10) días calendario siguientes al cumplimiento de los requisitos de ejecución del contrato. 2. Generar una propuesta de instrumentos técnicos para la operativización de la gestión de las autoridades ambientales en el componente suelo a nivel de prevención de la contaminación del mismo. 3.Generar una propuesta de instrumento técnico para la determinación de la contaminación en el componente edafológico por los sectores productivos, a partir de la atención de las órdenes judiciales relacionadas al tema de pasivos ambientales mineros. 4. Generar una propuesta de instrumento técnico para la Identificación y delimitación de zonas probables de recarga de acuíferos, desde el componente de infiltración en el suelo. 5. Apoyar la gestión de las estrategias para el mejoramiento de la capacidad analítica del suelo en Colombia. 6. Apoyar técnicamente la generación y el seguimiento a la implementación de instrumentos normativos expedidos o por expedir por el Ministerio relacionadas con el objeto del contrato, cuando sea requerido. 7.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 Identificación Presupuestal Descripción Nombre del Proyecto FORTALECIMIENTO DE LA GESTIÓN AMBIENTAL SECTORIAL Y URBANA A NIVEL NACIONAL Código PBIN del Proyecto 2018011000271 Meta del proyecto SERVICIO DE DIVULGACIÓN DE LA INCORPORACIÓN DE CONSIDERACIONES AMBIENTALES EN LA PLANIFICACIÓN SECTORIAL - FORTALECIMIENTO DE LA GESTIÓN AMBIENTAL SECTORIAL Y URBANA A NIVEL NACIONAL Actividad principal del Plan de Acción 2.Desarrollar instrumentos técnicos y normativos para el desarrollo sostenible de los sectores productivos Actividad(es) desagregada(s) del Plan de Acción 2.4.Elaborar documentos para la implementación y desarrollo de politicas y/o normatividad Número del (los) Certificado(s) de Disponibilidad Presupuestal - CDP 1123 Posición(es) Catalogo de Gasto del CDP C-3201-0900-4-0-3201001-02 Fuente del recurso NACION Número del Recurso 11 Unidad Ejecutora MINISTERIO 8. Participar en las reuniones relacionadas con el objeto contractual, para lo cual se deben allegar los soportes de la asistencia, ayudas de memoria y soporte del seguimiento a los compromisos establecidos, en caso de aplicar. " 9.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 10. Apoyar, cuando sea requerido, las jornadas de capacitación o divulgación relacionadas con las funciones de la Dirección de Asuntos Ambientales, Sectorial y Urbana en las que la experiencia del contratista sea necesaria o en las que se relacione con el objeto contractual. 11. Apoyar, cuando sea requerido, las actividades e instancias de trabajo orientadas a la promoción e implementación de la economía circular a nivel nacional.</t>
  </si>
  <si>
    <t>Ramon Dario Gachancipa Carrion</t>
  </si>
  <si>
    <t>Prestar servicios profesionales a la Dirección de Asuntos Ambientales Sectorial y Urbana del Ministerio de Ambiente y Desarrollo Sostenible, como apoyo en la revisión, seguimiento y control a la respuesta de Peticiones Quejas y Reclamos - PQRSD y comunicaciones oficiales de la Dirección.</t>
  </si>
  <si>
    <t>El valor del contrato a celebrar es hasta por la suma SESENTA Y TRES MILLONES DE PESOS M/CTE ($63.000.000), incluido los impuestos a que haya lugar</t>
  </si>
  <si>
    <t>El término estrictamente indispensable para que el contratista cumpla con el objeto y obligaciones contractuales será DIEZ (10) meses y QUINCE (15) días o hasta 31 de diciembre, lo primero que ocurra.</t>
  </si>
  <si>
    <t>Prestar servicios profesionales a la Dirección de Asuntos Ambientales Sectorial y Urbana del Ministerio de Ambiente y Desarrollo Sostenible, como apoyo técnico en el seguimiento y adopción de los asuntos OCDE, sus compromisos y beneficios.</t>
  </si>
  <si>
    <t>1. Realizar el seguimiento a los avances en el cumplimiento de los compromisos de Colombia ante la Organización para la Cooperación y el Desarrollo Económico- OCDE, liderados por la Dirección de Asuntos Ambientales, Sectoriales y Urbanos del MinAmbiente, consolidando los informes de dichos avances. 2. Apoyar a la Oficina de Asuntos Internacionales en la consolidación del Comité Interno OCDE promoviendo la difusión y capacitación de los asuntos OCDE en las diferentes direcciones y oficinas del Ministerio de Ambiente y Desarrollo Sostenible con el fin de que sea un tema adoptado por las mismas. 3. Difundir y realizar seguimiento de la asistencia de los profesionales de la DAASU, cuya participación se requiere en los espacios de trabajo y eventos OCDE, en coordinación con la OAI y en articulación con los enlaces de Cancillería y el Departamento Nacional de Planeación. 4. Apoyar la consolidación de insumos e información necesaria para enriquecer la participación por parte de la DAASU del Ministerio de Ambiente y Desarrollo Sostenible en las sesiones de trabajo OCDE.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t>
  </si>
  <si>
    <t>El valor del contrato a celebrar es hasta por la suma CINCUENTA Y UN MILLONES TREINTA Y NUEVE MIL NOVECIENTOS PESOS M/CTE ($51.039.000), incluido los impuestos a que haya lugar</t>
  </si>
  <si>
    <t>Prestar servicios profesionales a la Dirección de Asuntos Ambientales, Sectorial y Urbana del Ministerio de Ambiente y Desarrollo Sostenible, como apoyo en la generación de instrumentos técnicos y normativos relacionados con la actualización de la política de producción y consumo responsable, y el sello ambiental colombiano</t>
  </si>
  <si>
    <t>1. Presentar para aprobación del supervisor un plan de trabajo (actividades, cronograma y entregables) dentro de los diez (10) días calendario siguientes al cumplimiento de los requisitos de ejecución del contrato 2. Apoyar la implementación, socialización, promoción y seguimiento al sello ambiental colombiano. 3. Apoyar la formulación y estructuración de las normas técnicas colombianas que se requieran para la certificación de bienes y servicios considerados relevantes. 4. Apoyar las acciones técnicas y normativas en el marco de la actualización de la política de producción y consumo responsable con criterios de economía circular. 5. Apoyar la evaluación de la implementación de la Política de producción y consumo sostenible, como insumo para su actualización como Política de producción y consumo responsable con criterios de economía circular.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 10. Apoyar, cuando sea requerido, las actividades e instancias de trabajo orientadas a la promoción e implementación de la economía circular, a nivel nacional.</t>
  </si>
  <si>
    <t>El valor del contrato a celebrar es hasta por la suma de NOVENTA MILLONES DE PESOS M/CTE ($90.000.000), incluido los impuestos a que haya lugar.</t>
  </si>
  <si>
    <t>ANDRES ALBERTO ALTAMAR PEREZ</t>
  </si>
  <si>
    <t>Prestar servicios profesionales a la Dirección de Asuntos Ambientales Sectorial y Urbana para apoyar la formulación e implementación de instrumentos y mecanismos para la reducción y control de la contaminación de generada por fuentes móviles</t>
  </si>
  <si>
    <t>1. Presentar para aprobación del supervisor un plan de trabajo (actividades, cronograma y entregables) dentro de los diez (10) días calendario siguientes al cumplimiento de los requisitos de ejecución del contrato. 2. Apoyar el seguimiento y la generación de insumos técnicos y adelantar la gestión necesaria para la implementación del reglamento técnico de emisiones vehiculares y sus instrumentos derivados, incluyendo la gestión de las normas técnicas colombianas que rigen la materia. 3. Apoyar la generación de insumos técnicos y adelantar la gestión necesaria para avanzar en la reglamentación del cumplimiento de los límites máximos permisibles de emisión de contaminantes al aire generados por fuentes móviles mediante prueba dinámica. 4. Apoyar la generación de insumos técnicos y adelantar la gestión necesaria para avanzar en la reglamentación del uso e inspección de los sistemas de autodiagnóstico a bordo (OBD). 5. Apoyar la generación de insumos técnicos y adelantar la gestión necesaria para avanzar en el fortalecimiento del proceso de verificación del cumplimiento de los límites máximos permisibles de emisión de contaminantes al aire generados por fuentes móviles mediante prueba dinámica estática. 6. Apoyar técnicamente la formulación, implementación y seguimiento de la política de energéticos de combustión para el sector transporte. 7. Apoyar técnicamente el proceso de implementación de métodos de medición para vehículos que operan con energéticos de cero y bajas emisiones. 8.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9. Participar en las reuniones relacionadas con el objeto contractual, para lo cual se deben allegar los soportes de la asistencia, ayudas de memoria y soporte del seguimiento a los compromisos establecidos, en caso de aplicar. 10.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11. Apoyar, cuando sea requerido, las jornadas de capacitación o divulgación relacionadas con las funciones de la Dirección de Asuntos Ambientales, Sectorial y Urbana en las que la experticia del contratista sea necesaria o en las que se relacione con el objeto contractual. 12. Apoyar las actividades e instancias de trabajo orientadas a la promoción e implementación de la economía circular a nivel nacional.</t>
  </si>
  <si>
    <t>El valor del contrato a celebrar es hasta por la suma de OCHENTA Y NUEVE MILLONES NOVECIENTOS DIECIOCHO MIL SEISCIENTOS TREINTA PESOS M/CTE ($89.918.630) incluido los impuestos a que haya lugar.</t>
  </si>
  <si>
    <t>El término estrictamente indispensable para que el contratista cumpla con el objeto y obligaciones contractuales será diez (10) meses, contados a partir del cumplimiento de los requisitos de perfeccionamiento y ejecución, o hasta 31 de diciembre de 2023, lo primero que ocurra.</t>
  </si>
  <si>
    <t>ROBINSSON ALEXIS RODRIGUEZ VASQUEZ</t>
  </si>
  <si>
    <t>Prestar servicios profesionales a la Dirección de Asuntos Ambientales Sectorial y Urbana del Ministerio de Ambiente y Desarrollo Sostenible, como apoyo técnico para la formulación, implementación y seguimiento de los programas, estrategias, políticas e instrumentos normativos planteados para los diferentes sectores productivos, con el fin de mitigar las emisiones atmosféricas y mejorar la calidad del aire del país.</t>
  </si>
  <si>
    <t>1. Presentar para aprobación del supervisor un plan de trabajo (actividades, cronograma y entregables) dentro de los diez (10) días calendario siguientes al cumplimiento de los requisitos de ejecución del contrato. 2. Apoyar y gestionar las actividades necesarias para los insumos técnicos, implementación y seguimiento de compromisos relacionados con la reducción de emisiones contaminantes a la atmósfera provenientes de sectores productivos. 3. Construir insumos técnicos y adelantar la gestión necesaria para actualizar los instrumentos normativos relacionados con emisiones contaminantes provenientes de fuentes fijas. 4. Construir insumos técnicos y adelantar la gestión necesaria para la formulación de una política de sustitución de productos de asbesto, en lo relacionado con emisiones atmosféricas. 5. Apoyar técnicamente la formulación, implementación y socialización de los portafolios con las mejores técnicas y prácticas ambientales para las actividades económicas priorizadas, de acuerdo a lo establecido en la Política para el mejoramiento de la calidad del aire (Conpes 3943).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</si>
  <si>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OCHENTA Y CUATRO MILLONES TREINTA Y SEIS MIL CIEN PESOS M/CTE ($84.036.100), incluido los impuestos a que haya lugar.</t>
  </si>
  <si>
    <t>El término estrictamente indispensable para que el contratista cumpla con el objeto y obligaciones contractuales será de diez (10) meses o hasta el 31 de diciembre, lo primero que ocurra.</t>
  </si>
  <si>
    <t>Claudia Patricia Neira Cuellar</t>
  </si>
  <si>
    <t>Prestar servicios profesionales a la Dirección de Asuntos Ambientales Sectorial y Urbana del Ministerio de Ambiente y Desarrollo Sostenible, para apoyar desde el punto de vista técnico el desarrollo de las actividades que den cumplimiento de la Ley 1968 de 2019 en materia de sustitución de asbesto generación de los insumos técnicos relacionados con la afectación a los polinizadores por parte de los plaguicidas químicos de uso agrícola</t>
  </si>
  <si>
    <t>1. Apoyar desde el punto de vista técnico el desarrollo de las actividades encaminadas a dar cumplimento a los compromisos establecidos en la Ley 1968 de 2019 “Por el cual se prohíbe el uso de asbesto en el territorio nacional y se establecen garantías de protección a la salud de los colombianos”. 2. Apoyar la generación de los insumos técnicos relacionados con el desarrollo, difusión y socialización de la Guía Ambiental para la Gestión de los Plaguicidas Químicos de Uso Agrícola en Colombia. 3. Generar los insumos técnicos para el cumplimiento de las obligaciones de la cartera de ambiente en la Mesa de Trabajo sobre la utilización del fipronil y los neonicotinoides en Colombia del Fallo del Tribunal de Cundinamarca, así como la participación en esta mesa. 4. Participar en los espacios de discusión de la Mesa de Trabajo sobre la utilización del fipronil y los neonicotinoides en Colombia del Fallo del Tribunal de Cundinamarca.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</si>
  <si>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NOVENTA MILLONES SETECIENTOS DIEZ Y SEIS MIL SETECIENTOS CUARENTA PESOS M/CTE ($90.716.740), incluido los impuestos a que haya lugar</t>
  </si>
  <si>
    <t>El término estrictamente indispensable para que el contratista cumpla con el objeto y obligaciones contractuales será diez (10) meses, o hasta 31 de diciembre, lo primero que ocurra.</t>
  </si>
  <si>
    <t>Prestar los servicios profesionales a la Dirección de Asuntos Ambientales Sectorial y Urbana para apoyar el desarrollo del proceso de licenciamiento ambiental y sus instrumentos técnicos para avanzar en la promoción de las FNCE</t>
  </si>
  <si>
    <t>1. Presentar para aprobación del supervisor un plan de trabajo (actividades, cronograma y entregables) dentro de los diez (10) días calendario siguientes al cumplimiento de los requisitos de ejecución del contrato 2. Apoyar la formulación de los términos de referencia para la elaboración del Estudio de Impacto Ambiental para proyectos de uso energía eólica costa afuera. 3. Apoyar la formulación de los términos de referencia para la elaboración del Estudio de Impacto Ambiental para proyectos de energía geotérmica. 4. Apoyar la actualización y la formulación de los diferentes instrumentos de licenciamiento ambiental que se requieran.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 9. Apoyar, cuando sea requerido, las actividades e instancias de trabajo orientadas a la promoción e implementación de la economía circular, a nivel nacional</t>
  </si>
  <si>
    <t>El valor del contrato a celebrar es hasta por la suma de NOVENTA MILLONES M-CTE ($90.000.000), incluido los impuestos a que haya lugar.</t>
  </si>
  <si>
    <t>Prestar servicios profesionales a la Dirección de Asuntos Ambientales Sectorial y Urbana del Ministerio de Ambiente y Desarrollo Sostenible, para apoyar la gestión ambiental de proyectos del sector eléctrico y el desarrollo de comunidades energéticas.</t>
  </si>
  <si>
    <t>1. Presentar para aprobación del supervisor un plan de trabajo (actividades, cronograma y entregables) dentro de los diez (10) días calendario siguientes al cumplimiento de los requisitos de ejecución del contrato. 2. Apoyar con definición de criterios, lineamientos y evaluación de los beneficios ambientales derivados del uso de FNCE, la cogeneración, la autogeneración y la generación distribuida, así como por la gestión eficiente de la energía, considerando lo definido en la Ley 1715 de 2014 y el Decreto 2106 de 2019, o la norma que lo modifique. 3. Apoyar el cumplimiento de las órdenes judiciales, comités y mesas de trabajo establecidas en el marco de la Gestión Ambiental del sector eléctrico de responsabilidad de la Dirección de Asuntos Ambientales Sectorial y Urbana. 4. Generar insumos para propuesta de metodología y lineamientos ambientales (guía) para definir y diseñar proyectos de comunidades energéticas en el marco de la Transición energética justa.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 9. Apoyar las actividades e instancias de trabajo orientadas a la promoción e implementación de la economía circular a nivel nacional.</t>
  </si>
  <si>
    <t>El valor del contrato a celebrar es hasta por la suma de SESENTA Y TRES MILLONES DE PESOS M/CTE ($63.000.000), incluido los impuestos a que haya lugar.</t>
  </si>
  <si>
    <t>El término estrictamente indispensable para que el contratista cumpla con el objeto y obligaciones contractuales será NUEVE (9) meses o hasta 31 de diciembre, lo primero que ocurra</t>
  </si>
  <si>
    <t>CARMEN CAROLINA URREGO BERNAL</t>
  </si>
  <si>
    <t>SERGIO FABIAN VASQUEZ GUZMAN</t>
  </si>
  <si>
    <t>Prestación de Servicios Profesionales en la elaboración y revisión de conceptos, actos administrativos, instrumentos normativos, respuestas a peticiones, relacionadas las competencias de la Oficina Asesora Jurídica del Ministerio de Ambiente y Desarrollo Sostenible, con enfoque de derecho internacional.</t>
  </si>
  <si>
    <t>1. Proyectar conceptos de conveniencia e impacto de la normativa nacional frente a litigios o arbitramento internacional. 2. Brindar acompañamiento jurídico a la Oficina Asesora Jurídica del Ministerio de Ambiente y Desarrollo Sostenible en la proyección de conceptos jurídicos, actos administrativos, respuestas e informes, participación en mesas de trabajo y demás tareas en relacionadas con temas de licenciamiento ambiental, el trámite de acceso a recursos genéticos, áreas protegidas, reglamentación del Plan Nacional de Desarrollo y demás que le sean asignados por intermedio del Grupo de Conceptos y Normatividad en Biodiversidad. 3. Brindar acompañamiento legal en la labor de conceptualización jurídica en lo referente al trámite de iniciativas normativas y conceptos relacionados con biodiversidad, licenciamiento ambiental y demás que le sean asignados por intermedio del Grupo de Conceptos y Normatividad en Biodiversidad. 4. Desarrollar la conceptualización del marco jurídico internacional en el desarrollo de normativas y regulaciones nacionales. 5. Prestar apoyo en la revisión de procesos de desarrollo normativo que refieran a tratados internacionales o convenios de esta naturaleza. 6. Prestar apoyo y acompañamiento jurídico a los diferentes grupos de la Oficina Asesora Jurídica en asuntos relacionadas con derecho internacional. 7. Analizar la normativa internacional para apoyar jurídicamente la proyección de proyectos de Ley competencia de la Oficina Asesora Jurídica. 8. Las demás actividades asignadas por el Supervisor del Contrato y que estén relacionadas con el objeto contractual</t>
  </si>
  <si>
    <t>El valor de cada contrato a celebrar es hasta por la suma de TREINTA Y DOS MILLONES DE PESOS MCTE ($32.000.000) incluidos los impuestos a que haya lugar.</t>
  </si>
  <si>
    <t>El término estrictamente indispensable para que el contratista cumpla con el objeto y obligaciones contractuales será Cuatro (4) meses, sin que sobrepase el 31 de diciembre de 2023, previo cumplimiento de los requisitos de perfeccionamiento y ejecución.</t>
  </si>
  <si>
    <t>JEIMMY YESENIA GALINDO MORENO</t>
  </si>
  <si>
    <t>Prestación de servicios profesionales a la Oficina de Tecnologías de la Información y la Comunicación del Ministerio de Ambiente y Desarrollo Sostenible, para la definición análisis y elaboración de requerimientos funcionales y no funcionales, ejecución de pruebas y arquitectura dentro del sistema VITAL y su ecosistema.</t>
  </si>
  <si>
    <t>1. Construir las especificaciones funcionales resultantes del levantamiento de requerimientos y proceso de análisis haciendo uso de los formatos definidos para tal fin. 2. Elaborar Mockups y casos de uso para la Arquitectura del ecosistema VITAL y entregar la documentación asociada a esta actividad. 4. Revisar, elaborar y documentar los planes de prueba del ecosistema VITAL de acuerdo con la especificación funcional realizada, además de ejecutar los planes de prueba registrando la evidencia del proceso en el sistema que le sea indicado por la supervisión del contrato. 5. Elaborar los diagramas de arquitectura, despliegue y de proceso necesarios para la implementación e interoperabilidad de VITAL con las Autoridades Ambientales 6. Registrar las actividades relacionadas con la especificación, prototipado, plan y ejecución de pruebas en el sistema de gestión de mesa de servicios y/o repositorio de versionamiento y wiki de acuerdo estándares que le sean informados por la supervisión o se encuentren vigentes en el MADSIG. 7. Apoyar la definición de estándares y lineamientos de TI para el mejoramiento de la política de Gobierno Digital en la entidad. 8. Participar en las reuniones o actividades programadas que estén relacionadas con el objeto del presente contrato. 9. Las demás actividades que sean solicitadas por la oficina de Tecnologías de la Información y la Comunicación. y que guarden relación con el objeto del contrato.</t>
  </si>
  <si>
    <t>El valor del contrato a celebrar es hasta por la suma de OCHENTA Y TRES MILLONES CUATROCIENTOS SESENTA Y SEIS MIL SEISCIENTOS SESENTA Y SIETE PESOS M/CTE ($ 83.466.667), incluido los impuestos a que haya lugar.</t>
  </si>
  <si>
    <t>El término estrictamente indispensable para que el contratista cumpla con el objeto y obligaciones contractuales será de Diez (10) meses y trece (13) días calendario, contando</t>
  </si>
  <si>
    <t>SILVIA JULIANA SANMIGUEL GUALDRON</t>
  </si>
  <si>
    <t>1. Brindar acompañamiento a las dependencias del Ministerio de Ambiente y Desarrollo Sostenible en la identificación de operaciones estadísticas, registros administrativos e indicadores. 2. Generar los insumos necesarios (formatos, guías y/o documentos técnicos, entre otros) para la caracterización y diligenciamiento de información sustancial en el proceso de formulación del Plan Estadístico Institucional, de acuerdo con los lineamientos establecidos por el DANE y en coordinación con la Oficina Asesora de Planeación del Ministerio de Ambiente y Desarrollo Sostenible. 3. Consolidar los inventarios de oferta (indicadores, operaciones estadísticas, registros administrativos) y demanda de información estadística del Ministerio de Ambiente y Desarrollo Sostenible, en alineación con la Oficina Asesora de Planeación. 4. Participar en representación de la Oficina de Tecnologías de la Información y la Comunicación en la formulación del Plan Estadístico Institucional, en concordancia con los lineamientos metodológicos definidos por el DANE. 5. Adelantar el seguimiento y gestión de información para garantizar reportes oportunos de metas y los compromisos de la Oficina de Tecnologías de la Información y la Comunicación en el sistema SisConpes y/o en los que sean asignados por el supervisor del contrato. 6. Participar en los procesos requeridos (formulación, seguimiento, evaluación y/o actualización) de políticas públicas de competencia de la Oficina de Tecnologías de la Información y la Comunicación. 7. Apoyar a la jefe de la Oficina de Tecnologías de la Información y la Comunicación en la definición de lineamientos, políticas e instrumentos de gestión de información para el sector ambiental y para fortalecimiento del Sistema de Información Ambiental de Colombia SIAC. 8. Generar insumos para la optimización, estructuración y visualización de estadísticas e indicadores ambientales requeridas en el tablero de control del Ministerio, que contribuyen en la toma de decisiones al interior del Ministerio de Ambiente y Desarrollo Sostenible y en el fortalecimiento de sistemas del SIAC. 9. Participar técnicamente en las reuniones y demás espacios que adelante el Ministerio de Ambiente y Desarrollo Sostenible con actores internos y externos, referente a temas concernientes al objeto del contrato y según asigne la supervisión. 10. Las demás actividades que le asigne el supervisor del contrato y que tengan relación con el objeto contractual.</t>
  </si>
  <si>
    <t>El valor del contrato a celebrar es hasta por la suma de SETENTA Y UN MILLONES CIENTO OCHENTA Y TRES MIL SETECIENTOS DOSCE PESOS M/CTE ($$ 71.183.712 oo).</t>
  </si>
  <si>
    <t>El término estrictamente indispensable para que el contratista cumpla con el objeto y obligaciones contractuales será de diez (10) meses y trece (13) días, contando a partir de la aprobación de la garantía de cumplimiento, sin exceder el 31 de diciembre de 2023.</t>
  </si>
  <si>
    <t>Prestación de servicios profesionales a la Oficina de Tecnologías de la Información y la Comunicación del Ministerio de Ambiente y Desarrollo Sostenible, para la definición acompañamiento, administración y análisis de requerimientos funcionales y no funcionales del sistema VITAL 3.0 y su ecosistema.</t>
  </si>
  <si>
    <t>7. Realizar el análisis y levantamiento de requerimientos funcionales de acuerdo con las necesidades requeridas y priorizadas por la oficina de Tecnología de la Información y la Comunicación. Prototipar funcionalidades y documentar el proceso resultante de levantamiento de requerimientos de acuerdo con los procedimientos, lineamientos y buenas prácticas que sean definidas por la oficina de Tecnología de la Información y la Comunicación. 9. Elaborar los planes de prueba que le sean asignados de acuerdo con la documentación generada en el proceso de construcción de las especificaciones funcionales y de acuerdo con los estándares que le sean informados por la supervisión o se encuentren vigentes en el MADSIG. 10. Ejecutar los casos de pruebas asignados registrando las evidencias de acuerdo con los estándares que le sean informados por la supervisión o se encuentren vigentes en el MADSIG. 11. Registrar las actividades relacionadas con la especificación, prototipado, plan y ejecución de pruebas en el sistema de gestión de mesa de servicios y/o repositorio de versionamiento y wiki de acuerdo estándares que le sean informados por la supervisión o se encuentren vigentes en el MADSIG. 12. Participar en las reuniones o actividades programadas que estén relacionadas con el objeto del presente contrato. 13. Las demás actividades que sean solicitadas por la oficina de Tecnologías de la Información y la Comunicación. y que guarden relación con el objeto del contrato.</t>
  </si>
  <si>
    <t>El valor del contrato a celebrar es hasta por la suma de CINCUENTA Y TRES MILLONES TRESCIENTOS OCHENTA Y SIETE MIL SETESCIENTOS OCHENTA Y CUATRO PESOS M/CTE ($ 53.387.784), incluido los impuestos a que haya lugar.</t>
  </si>
  <si>
    <t>El término estrictamente indispensable para que el contratista cumpla con el objeto y obligaciones contractuales será de Diez (10) meses y Trece (13) días calendario, contando a partir de la aprobación de la garantía de cumplimiento, sin exceder el 31 de diciembre de 2023.</t>
  </si>
  <si>
    <t>DIANA MARCELA SANCHEZ SANABRIA</t>
  </si>
  <si>
    <t>“Prestación de servicios de apoyo a la Subdirección de Educación y Participación del Ministerio de Ambiente y Desarrollo Sostenible para apoyar la gestión documental, intervención y desarrollo de procesos y procedimientos, que requiere el archivo de la dependencia cumpliendo las directrices establecidas en la normatividad vigente.”</t>
  </si>
  <si>
    <t>1. Apoyar de forma eficiente la gestión y administración de documentos de archivo en diferentes soportes, que sean producidos y gestionados por la Subdirección de Educación y Participación – SEP y sus grupos dependientes. 2. Realizar las actividades de clasificación, ordenación, descripción y disposición final de los documentos de archivo físicos y digitales, de acuerdo con las políticas institucionales y la normatividad archivística vigente. 3. Administrar el acceso de expedientes físicos y digitales según la clasificación de usuarios y roles autorizados por la Subdirección de Educación y Participación, de acuerdo con los procedimientos establecidos en la entidad y tabla de control de acceso aprobada. 4. Apoyar los procedimientos establecidos en la organización e inventarios para las transferencias primarias documentales. 5. Brindar apoyo en la implementación de las tablas de retención documental. 6. Apoyar la revisión, clasificación, trámite, respuesta, seguimiento, traslado, cierre y archivamiento en el sistema de Administración y Recepción de Correspondencia Ambiental. 7. Apoyar la ejecución de actividades transversales con otras dependencias y funciones de enlace documental. 8. Participar en las reuniones y mesas de trabajo del Grupo de Divulgación del Conocimiento y cultura Ambiental, la Subdirección de Educación y Participación y las demás dependencias donde sea requerido, y realizar los compromisos que le sean asignados, en el marco de su autonomía como contratista. 9. Clasificar y mantener actualizados los documentos de archivo de gestión que han sido asignados, o elaborados bajo el desarrollo de gestión contractual, de acuerdo con la tabla de retención documental de la SEP, mediante la conformación de expedientes electrónicos o análogos en el Sistema de Gestión Documental. 10. Elaborar y presentar los informes que sean requeridos en el marco de la ejecución del contrato. 11. Desempeñar las demás obligaciones que requiera la supervisión en el marco del objeto contractual.</t>
  </si>
  <si>
    <t>El valor del contrato a celebrar es hasta por la suma de DIECISÉIS MILLONES DOSCIENTOS TRES MIL PESOS NOVECIENTOS SESENTA MIL PESOS M/CTE ($16.203.960) incluido los impuestos a que haya lugar.</t>
  </si>
  <si>
    <t>Daniela Lucia Henao Argumedo</t>
  </si>
  <si>
    <t>Prestar servicios profesionales a la Dirección de Gestión Integral de Recurso Hídrico del Ministerio de Ambiente y Desarrollo Sostenible, para apoyar las acciones relacionadas con los indicadores de la orden octava de la sentencia y realizar las gestiones para dar impulso en la articulación interinstitucional en el marco de la orden quinta de la sentencia T – 622 de 2016.</t>
  </si>
  <si>
    <t>1. Revisar, actualizar y socializar los indicadores ambientales en pro de medir la mejora o desmejora de las condiciones de la cuenca del río Atrato para el año 2023 en cumplimiento a la orden 8 de la sentencia T - 622 de 2016. 2. Apoyar la preparación, convocatorias, y celebración del Comité Ambiental de la comisión intersectorial del Chocó – CICH, en el marco de la puesta en marcha del plan de acción 2023 de dicha comisión. 3. Apoyar la generación de espacios para obtener insumos, socialización de resultados, retroalimentación y ajuste de los productos generados con los actores internos y externos que puedan tener algún tipo de injerencia en la ejecución y seguimiento de la línea “mejoramiento de la calidad ambiental” del plan de acción de la orden quita para la vigencia 2023. 4. Proyectar insumos, documentos y/o informes técnicos para dar respuesta a los órganos de control, las comunidades accionantes y demás actores. 5. elaborar insumos técnicos que permita el ajuste y complemento del documento “estrategia regional de monitoreo como cumplimiento de las acciones establecidas en la línea de Gestión de la Información y el Conocimiento de la ST-622 de 2016”. 6. Brindar recomendaciones técnicas a entes territoriales y autoridades ambientales en el marco de la formulación de proyectos enfocados al cumplimiento del plan de acción de la orden quinta de la sentencia T – 622 de 2016 en la cuenca media del rio Atrato, elaborado los documentos indicados por el supervisor. 7. Las demás que le sean requeridas por el supervisor del contrato y que tengan relación con el objeto contractual.</t>
  </si>
  <si>
    <t>El término estrictamente indispensable para que el contratista cumpla con el objeto y obligaciones contractuales será diez (10) meses y quince (15) días calendario, contados a partir del cumplimiento de los requisitos de ejecución previo perfeccionamiento del contrato, sin que supere el 31 de diciembre de 2023.</t>
  </si>
  <si>
    <t>Julián Darío Arbeláez Salazar</t>
  </si>
  <si>
    <t>Prestación de servicios profesionales a la Dirección de Gestión Integral del Recurso Hídrico del Ministerio de Ambiente y Desarrollo Sostenible para apoyar el cumplimiento de las sentencias de los ríos Cauca y Atrato, así como la implementación de instrumentos técnicos y normativos de la planificación del recurso hídrico y ordenamiento ambiental de los territorios priorizados, en el marco de la mesa de modelación.</t>
  </si>
  <si>
    <t>1. Elaborar y presentar un plan de trabajo para la ejecución del contrato, de conformidad con las orientaciones del supervisor. 2. Apoyar técnicamente a la Dirección desde el componente de oferta, demanda y calidad del agua, a desarrollar las mesas de trabajo territoriales para la construcción del plan de acción de la sentencia 038 de 2019, elaborando los documentos respectivos y recomendando los elementos técnicos a incluir. 3. Elaborar y consolidar un documento desde el componente de oferta, demanda y calidad del agua, respecto a la información recopilada en las mesas territoriales en la construcción del documento final del Plan de Acción de atención de la sentencia 038 de 2019, el cual contendrá las metas e indicadores necesarios para el seguimiento al cumplimiento del mismo.4. Elaborar un documento que contenga el seguimiento técnico de los productos finales del convenio ADS 705 de 2021 para el diseño de la rehabilitación y/o restauración del rio Quito, en el marco del cumplimiento de la orden quinta de la sentencia del rio Atrato.5. Apoyar técnicamente la mesa de modelación nacional desde los componentes de hidrología e hidráulica, cuando sea requerido y de acuerdo con las orientaciones del supervisor.6. Elaborar documentos técnicos, ayudas de memoria o presentaciones, que se requieran en el marco de lo establecido en el objeto del presente contrato.7. Las demás que le sean asignadas por el supervisor del contrato y que tengan relación con el objeto contractual.</t>
  </si>
  <si>
    <t>El valor del contrato a celebrar es hasta por la suma de CIENTO TREINTA Y DOS MILLONES QUINIENTOS MIL PESOS M/CTE ($132.500.000), incluido IVA y los impuestos a que haya lugar.</t>
  </si>
  <si>
    <t>El término estrictamente indispensable para que el contratista cumpla con el objeto y obligaciones contractuales será Diez (10) meses y dieciocho (18) días calendario, contados a partir del cumplimiento de los requisitos de ejecución previo perfeccionamiento del contrato, sin que supere el 31 de diciembre de 2023.</t>
  </si>
  <si>
    <t>Raimundo Humberto Tamayo Medina</t>
  </si>
  <si>
    <t>Prestación de servicios profesionales a la Dirección de Gestión Integral del Recurso Hídrico del Ministerio de Ambiente y Desarrollo Sostenible, para promover el fortalecimiento, articulación y armonización de los instrumentos de planificación de cuencas hidrográficas. Así como el seguimiento y la asistencia técnica a las Autoridades Ambientales en los procesos de ordenación y manejo de cuencas hidrográficas (POMCA) en el marco de la Política Nacional para la Gestión Integral del Recurso Hídrico.</t>
  </si>
  <si>
    <t>1. Atender y brindar respuesta a las observaciones que se presenten en el proceso de actualización de la Guía Técnica para la Formulación de los Planes de Ordenación y Manejo de Cuencas Hidrográficas – POMCA que actualmente adelanta la DGIRH, de manera específica en los componentes de diagnóstico y zonificación ambiental del POMCA. 2. Brindar asistencia técnica a las autoridades ambientales en relación con los lineamientos para la gestión, articulación y armonización de los instrumentos de planificación de cuencas (PEM, POMCA y PMAM), a través de mesas de trabajo, visitas a las Autoridades Ambientales, comités técnicos y otras requeridas por la DGIRH, en virtud del cumplimiento del objeto contractual. 3. Participar en las acciones de seguimiento, consolidación de información y generación de reportes respecto a los procesos de Formulación y/o Actualización de Planes de Ordenación y Manejo de Cuencas Hidrográficas que realizan las autoridades ambientales, conforme los mecanismos definidos por el Ministerio para tal efecto. 4. Preparar y proveer los aportes técnicos necesarios y requeridos para el desarrollo de las medidas temporales indicadas en la Orden 1.1.2, ii de la Sentencia “Ventanilla Minera” en relación con la identificación de las cuencas hidrográficas catalogadas como áreas de manejo especial en el Código Nacional de los Recursos Naturales Renovables - CNRNR. 5. Apoyar todas las demás actividades que le sean asignadas por el Supervisor del Contrato y que tenga relación con las obligaciones del contrato.</t>
  </si>
  <si>
    <t>02/13/2023</t>
  </si>
  <si>
    <t>El término estrictamente indispensable para que el contratista cumpla con el objeto y obligaciones contractuales será Diez (10) meses y dieciocho (18) Días calendario, contados a partir del cumplimiento de los requisitos de ejecución previo perfeccionamiento del contrato, sin que supere el 31 de diciembre de 2023.</t>
  </si>
  <si>
    <t>Sindy Andrea Gomez Cano</t>
  </si>
  <si>
    <t>Prestación de servicios profesionales a la Dirección de Cambio Climático y Gestión del Riesgo del Ministerio de Ambiente y Desarrollo Sostenible para apoyar la implementación y la contabilidad de las medidas de mitigación de Gases de Efecto Invernadero – GEI relacionadas con el sector energía, en el marco de cumplimiento de la Contribución Nacionalmente Determinada – NDC y la Estrategia de Largo Plazo 2050.</t>
  </si>
  <si>
    <t>1. Generar insumos y lineamientos técnicos a actores e instituciones, con el fin de fortalecer la gestión e implementación de las medidas de mitigación de GEI del sector minero energético en línea con la Contribución Nacionalmente Determinada, su correspondiente plan de implementación según la Ley 2169 de 2021, la Estrategia Climática de Largo Plazo 2050 (E2050), los Planes Integral de Gestión de Cambio Climático Sectoriales y Territoriales y la Transición Energética del país, conforme con los lineamientos de la supervisión. 2. Realizar acompañamiento técnico y brindar asesoramiento a través de reuniones, foros y/o talleres en temas de mitigación del cambio climático a las entidades sectoriales y territoriales relacionadas con el sector minero energético, de conformidad con la política nacional de cambio climático, la Contribución Determinada a Nivel Nacional (NDC), la Estrategia Climática de Largo Plazo (E2050) y demás normativas e instrumentos que favorezcan la reducción de emisiones de GEI en Colombia, conforme con los lineamientos de la DCCGR. 3. Apoyar la generación de insumos y lineamientos técnicos que contribuyan al desarrollo de conceptos, políticas, planes, normas, informes y/o materiales requeridos por la Dirección de Cambio Climático y Gestión del Riesgo en lo relacionado con el sector minero energético, conforme con los lineamientos de la supervisión. 4. Apoyar técnicamente a los actores e instituciones del sector minero energético en la inclusión de lineamientos de Monitoreo, Reporte y Verificación (MRV) para las acciones e iniciativas de mitigación de GEI y participar en los espacios de discusión para la formulación del marco de indicadores de seguimiento y reporte de la NDC y presupuesto de carbono, en concordancia con los criterios definidos por el Ministerio de Ambiente y Desarrollo Sostenible. 5. Brindar apoyo técnico para la construcción de los criterios de adicionalidad nacional y sectorial, la definición de roles y responsabilidades de actores del mercado de carbono, así como apoyar la implementación de la hoja de ruta del Programa Nacional de Cupos Transable de Emisiones de GEI, en línea con el objeto contractual, conforme con los lineamientos de la supervisión. 6. Las demás actividades solicitadas por la Dirección de Cambio Climático y Gestión del Riesgo, que aporten al cumplimiento del objeto del contrato.</t>
  </si>
  <si>
    <t>13/02/203</t>
  </si>
  <si>
    <t>El término estrictamente indispensable para que el contratista cumpla con el objeto y obligaciones contractuales será de diez (10) meses y ocho (08) días calendarios, contado a partir del cumplimiento de los requisitos de ejecución previo perfeccionamiento del contrato.</t>
  </si>
  <si>
    <t xml:space="preserve">Yuli Tatiana Quintero Arias </t>
  </si>
  <si>
    <t>Prestar servicios profesionales a la Oficina Asesora de Planeación del Ministerio de Ambiente y Desarrollo Sostenible, para participar en los procesos relacionados con la viabilidad sectorial de los proyectos de inversión, programación presupuestal y trámites de distribución de recursos.</t>
  </si>
  <si>
    <t>1. Participar en la operación de la Plataforma Integrada de Inversión Pública - PIIP en lo relacionado con la verificación de requisitos preliminar y la viabilidad sectorial preliminar de los proyectos de inversión del Presupuesto General de la Nación - PGN 2. Brindar acompañamiento en la formulación y actualización de proyectos a las dependencias del Ministerio y entidades del sector en la Metodología General Ajustada - MGA y la Plataforma Integrada de Inversión Pública – PIIP. 3. Realizar las acciones en la Plataforma Integrada de Inversión Pública - PIIP requeridas para los trámites presupuestales y la programación presupuestal del Ministerio y de las entidades del Sector Ambiente y Desarrollo Sostenible 4. Consolidar y actualizar información de los proyectos registrados para ser incluidos en Plan Operativo Anual de Inversiones - POAI, cartas de modificaciones y para elaboración de trámites de distribución 5. Contribuir en la elaboración de informes que le correspondan al Grupo de Gestión y Programación Presupuestal y la respuesta a los derechos de petición o requerimientos o solicitudes de información 6. Dar respuesta a las solicitudes de información, peticiones, conceptos, quejas y reclamos dentro de los términos legales establecidos que efectúen los usuarios internos y externos de la entidad relacionados con sus obligaciones. 7. Todas las demás asignadas por el supervisor del contrato y que tengan relación con el objeto contractual.</t>
  </si>
  <si>
    <t>El valor del contrato a celebrar es hasta por la suma de OCHENTA Y DOS MILLONES SEISCIENTOS SESENTA Y SEIS MIL SEISCIENTOS SESENTA Y SIETE PESOS M/CTE ($82.666.667,00), incluido los impuestos a que haya lugar.</t>
  </si>
  <si>
    <t>El término estrictamente indispensable para que el contratista cumpla con el objeto y obligaciones contractuales será de 10 meses y 10 días calendario, previo cumplimiento de los requisitos de perfeccionamiento y ejecución, previo cumplimiento de los requisitos de perfeccionamiento y ejecución, en todo caso sin exceder del 31 de diciembre 2023.</t>
  </si>
  <si>
    <t xml:space="preserve">Sergio Andréas Mendoza Jaimes </t>
  </si>
  <si>
    <t>Prestar servicios profesionales especializados para contribuir con el fortalecimiento de la planeación y seguimiento del gasto y financiamiento público ambiental, así como, su articulación con el marco estratégico sectorial, según los parámetros y recomendaciones de la OCDE.</t>
  </si>
  <si>
    <t>1. Estructurar modelos de reportes e informes, que permitan optimizar la respuesta a las solicitudes de información de las dependencias del Ministerio y entidades del orden nacional, sobre la gestión y desempeño institucional o sectorial. 2. Brindar acompañamiento a las iniciativas transversales, tanto sectoriales como nacionales, que requieren la asesoría o liderazgo del Grupo de Gestión Presupuestal, así como, la atención de conceptos y solicitudes de información. 3. Brindar acompañamiento para la formulación y seguimiento a la planeación presupuestal y su articulación con el marco estratégico, tanto institucional como sectorial. 4. Llevar a cabo las actividades que contribuyan a la participación de la Oficina Asesora de Planeación en los espacios con entidades de orden nacional e internacional, para la medición e implementación de las buenas prácticas de Gasto y Financiamiento Público Ambiental. 5. Realizar acompañamiento a las iniciativas de fortalecimiento de las fuentes de financiación ambiental, así como, los correspondientes a la gestión integrada de portafolio de planes, programas y proyectos de acuerdo con las recomendaciones OCDE de Gasto Público Ambiental. 6. Dar respuesta a las solicitudes de información, peticiones, conceptos, quejas y reclamos dentro de los términos legales establecidos que efectúen los usuarios internos y externos de la entidad relacionados con sus obligaciones. 7. Las demás actividades relacionadas con el objeto del contrato.</t>
  </si>
  <si>
    <t>El término estrictamente indispensable para que el contratista cumpla con el objeto y obligaciones contractuales será de 10 meses y 10 días calendario, previo cumplimiento de los requisitos de perfeccionamiento y ejecución, en todo caso sin exceder del 31 de diciembre 2023.</t>
  </si>
  <si>
    <t xml:space="preserve">Johana Carolina Velásquez Salcedo   </t>
  </si>
  <si>
    <t>Prestar servicios profesionales a la Oficina Asesora de Planeación del Ministerio de Ambiente y Desarrollo Sostenible para desarrollar las actividades relacionadas con las secretarías técnicas de los Fondos y la gestión de los proyectos de inversión presentados por las Corporaciones beneficiarias o entidades del sector ambiente.</t>
  </si>
  <si>
    <t>1. Gestionar y preparar la información necesaria y relacionada con los proyectos de inversión ambiental, para la Secretaria técnica del Comité de Administración y Dirección del Fondo Nacional Ambiental (FONAM). 2. Revisar la documentación allegados por las Corporaciones y entidades del sector ambiental, con los proyectos de inversión que pretenden ser financiados con recursos del Fondo Nacional Ambiental (FONAM) y diligenciar el formato de Cumplimiento de criterios mínimos para su evaluación y pronunciamiento técnico. 3. Gestionar la oportuna evaluación y emisión informes de seguimiento de los proyectos de inversión ambiental, pronunciamientos técnicos, subsanación de proyectos y solicitudes de modificación de POA, de acuerdo con los tiempos establecidos en el Reglamento Operativo del FONAM, acorde con las Corporaciones asignadas por la coordinación del grupo. 4. Actualizar y consolidar el registro y trazabilidad de los proyectos de inversión, para la elaboración de reportes e informes, así como generar alertas, gráficos de seguimiento, análisis estadístico y control del estado actual de los proyectos de inversión, solicitados por los Comités de los Fondos, entes de control, entidades de orden nacional, Corporaciones y demás interesados. 5. Preparar respuestas a los requerimientos que presenten las personas naturales o jurídicas o las asociaciones de la sociedad civil o los entes de control o las entidades del orden nacional o las dependencias del Ministerio y cuya competencia en materia de proyectos, reportes e informes sea de la Oficina Asesora de Planeación. 6. Las demás actividades que le sean por el supervisor y que tengan relación con el objeto contractual.</t>
  </si>
  <si>
    <t>El valor del contrato a celebrar es hasta por la suma de OCHENTA MILLONES OCHENTA Y TRES MIL TRESCIENTOS TREINTA Y TRES PESOS M/CTE ($80.083.333,00), incluido los impuestos a que haya lugar.</t>
  </si>
  <si>
    <t xml:space="preserve">Lydia Milena Sánchez Neiva                  </t>
  </si>
  <si>
    <t>Prestar servicios profesionales a la Oficina Asesora de Planeación de MinAmbiente, para asistir la implementación de la Política de Gestión de Información Estadística, El Plan Estadístico Institucional y el reporte de estadísticas e información ambiental.</t>
  </si>
  <si>
    <t>1. Asistir a la entidad en el proceso de implementación de la Política de Gestión de Información y su plan estadístico institucional, así como participar en instancias de coordinación interinstitucional relacionadas con la implementación de la política
2. Contribuir en el fortalecimiento de las Operaciones Estadísticas, Registros Administrativos e indicadores del Ministerio de Ambiente y Desarrollo Sostenible
3. Asistir la revisión y reporte de los indicadores e información ambiental relacionada con los Objetivos de Desarrollo Sostenible, Plataforma Ambiental Andina, implementación del acuerdo de Escazú demás iniciativas a que haya lugar.
4. Contribuir en la inclusión de objetivos y líneas de acción relacionadas con la generación, procesamiento, reporte o difusión de información estadística, en el marco de la gestión de la información estadística, dentro del Plan Estratégico institucional 2022-2026
5. Proponer, adoptar y ajustar los procedimientos y formatos necesarios para la implementación de la Política de Gestión de Información Estadística y el Plan Estadístico Institucional, de acuerdo con los lineamientos definidos por el DANE, la NTC PE 1000 y el Código nacional de buenas prácticas estadísticas.
6. Apoyar la elaboración de respuestas a requerimientos de información y compromisos de gestión institucional o del sector ambiental de competencia de la Oficina Asesora de Planeación, así como el avance en la implementación de la metodología de articulación para la competitividad- ARCO
7. Las demás actividades relacionadas con el objeto del contrato.</t>
  </si>
  <si>
    <t xml:space="preserve">Ricardo José Ariza Bernal </t>
  </si>
  <si>
    <t>Prestar servicios profesionales a la Oficina Asesora de Planeación del Ministerio de Ambiente y Desarrollo Sostenible, para contribuir a la elaboración de documentos CONPES del sector ambiental, así como también a lo relacionado a su seguimiento y la elaboración de informes periódicos de su avance de conformidad a lo establecido al sistema SisConpes, así como contribuir con el seguimiento a políticas públicas ambientales.</t>
  </si>
  <si>
    <t>1- Realizar el seguimiento a compromisos Conpes del sector de ambiente a través del monitoreo y análisis de información que dependencias y entidades suministren al Sistema de Seguimiento de Documentos Conpes SisConpes, en atención a los lineamientos que para la materia se impartan desde el grupo Conpes del Departamento Nacional de Planeación.
2- Realizar capacitaciones o asistencias técnicas a dependencias y entidades del sector de ambiente, relacionadas con los compromisos Conpes ya establecidos y apoyo a la formulación de nuevos que el sector requiera.
3- Acompañar a las dependencias del Ministerio de Ambiente y Desarrollo Sostenible en la realización de respuestas o informes que los órganos de control y otras entidades requieran, en torno a los compromisos que estén vigentes en el Sistema de Seguimiento a documentos Conpes SisConpes.
4- Elaborar informes integrales de seguimiento y ayudas de memoria relacionados con compromisos Conpes, durante y al final de cada ciclo de seguimiento en concordancia a la metodología SisConpes.
5- Contribuir al seguimiento de políticas públicas sectoriales ambientales, a través de procedimientos de captura y consolidación de información y elaboración de informes integrales de seguimiento.
6- Las demás que le sean asignadas por el supervisor del contrato, de acuerdo con el Objeto contractual.</t>
  </si>
  <si>
    <t xml:space="preserve">Luisa Fernanda Aguilar Trujillo  </t>
  </si>
  <si>
    <t>Prestar servicios profesionales a la Oficina Asesora de Planeación del Ministerio de Ambiente y Desarrollo Sostenible, para realizar seguimiento a la certificación ICONTEC bajo los requisitos de la Norma Técnica Colombiana NTC ISO 9001:2015 y realizar las demás actividades que permitan el fortalecimiento, mantenimiento y mejora del Sistema de Gestión de Calidad, alineado con el Sistema Integrado de Gestión y las políticas del Modelo Integrado de Planeación y Gestión.</t>
  </si>
  <si>
    <t>1. Orientar, implementar y articular las actividades del Sistema de Gestión de Calidad con el Modelo Integrado de Planeación y Gestión.
2. Realizar el seguimiento, monitoreo y reporte de información, así como, apoyar la ejecución de auditorías internas y externas del Sistema de Gestión de Calidad del Ministerio, como herramientas para la mejora del desempeño institucional y el mantenimiento de la certificación ICONTEC bajo los requisitos de la Norma Técnica Colombiana ISO 9001:2015.
3. Orientar las actividades para la formulación, monitoreo y seguimiento del Mapa de Riesgos del Ministerio de Ambiente y Desarrollo Sostenible, de acuerdo con la metodología vigente del DAFP y los requisitos de la Norma Técnica Colombiana ISO 9001:2015 en el marco de la certificación ICONTEC.
4. Generar lineamientos para el desarrollo e implementación de estrategias de comunicación, apropiación y toma de conciencia del Sistema de Gestión de Calidad y uso de los módulos de la herramienta MADSIGestión relacionados como herramientas para la mejora del desempeño institucional y el mantenimiento de la certificación ICONTEC bajo los requisitos de la Norma Técnica Colombiana ISO 9001:2015.
5. Acompañar y preparar la información requerida para el desarrollo de auditorías del ICONTEC en el marco del seguimiento de la certificación bajo los requisitos de la norma NTC ISO 9001:2015, así como otras internas o externas que se desarrollen para el Sistema Integrado de Gestión por entidades externas y/o del sector de ambiente y desarrollo sostenible, en relación con la gestión de calidad institucional.
5. Proyectar, verificar y ajustar los documentos de los procesos asignados del Sistema Integrado de Gestión del Ministerio.
6. Las demás actividades relacionadas con el objeto del presente contrato.</t>
  </si>
  <si>
    <t>El valor del contrato a celebrar es hasta por la suma de SETENTA Y CUATRO MILLONES CUATROCIENTOS MIL PESOS M/CTE ($74.400.000,00) incluido los impuestos a que haya lugar.</t>
  </si>
  <si>
    <t>El término estrictamente indispensable para que el contratista cumpla con el objeto y obligaciones contractuales será de 10 meses y 10 días calendario, previo cumplimiento de los requisitos de perfeccionamiento y ejecución, previo cumplimiento de los requisitos de perfeccionamiento y ejecución, en todo caso sin exceder del 31 de diciembre 2023</t>
  </si>
  <si>
    <t xml:space="preserve">Magda Rocío González Rodríguez   </t>
  </si>
  <si>
    <t>Prestar servicios profesionales a la Oficina Asesora de Planeación del Ministerio de Ambiente y Desarrollo Sostenible, para realizar el seguimiento a la certificación ICONTEC bajo los requisitos de la Norma Técnica Colombiana NTC ISO 14001:2015 y realizar las demás actividades que permitan el fortalecimiento, mantenimiento y mejora del Sistema de Gestión Ambiental, alineado con el Sistema Integrado de Gestión y las políticas del Modelo Integrado de Planeación y Gestión.</t>
  </si>
  <si>
    <t>1. Proyectar, actualizar y revisar la documentación e información que soporta las actividades y el cumplimiento de requisitos legales ambientales y otros relacionados del ministerio con el Sistema Gestión Ambiental.
2. Realizar las actividades requeridas desde el Sistema de Gestión Ambiental para apoyar la inclusión de criterios ambientales a los contratos de bienes y servicios suscritos por el Ministerio, a los cuales le aplica, de manera alineada con la estrategia de compras públicas sostenibles.
3. Formular y realizar el seguimiento a los programas de gestión ambiental y a otras actividades relacionadas con el desempeño ambiental del Ministerio, en coordinación con los procesos y/o las dependencias responsables de la realización de tales actividades, en cumplimiento a los requisitos de la Norma Técnica Colombiana ISO 14001:2015 en el marco de la certificación ICONTEC.
4. Generar lineamientos para el desarrollo e implementación de estrategias de comunicación, apropiación y toma de conciencia del Sistema de Gestión Ambiental y uso del módulo de la herramienta MADSIGestion relacionados, como herramientas para la mejora del desempeño institucional y el mantenimiento de la certificación ICONTEC bajo los requisitos de la Norma Técnica Colombiana ISO 14001:2015.
5. Acompañar y preparar la información requerida para el desarrollo de auditorías del ICONTEC en el marco del seguimiento de la certificación bajo los requisitos de la norma NTC ISO 14001:2015, así como otras internas o externas que se desarrollen para el Sistema Integrado de Gestión por entidades externas y/o del sector de ambiente y desarrollo sostenible, en relación con la gestión ambiental institucional.
6. Articular la alineación de actividades del Sistema de Gestión Ambiental con las Políticas del Modelo Integrado de Planeación y Gestión.
7. Las demás actividades relacionadas con el objeto del presente contrato.</t>
  </si>
  <si>
    <t>El valor del contrato a celebrar es hasta por la suma de SETENTA Y CUATRO MILLONES CUATROCIENTOS MIL PESOS M/CTE ($74.400.000,00) incluido los impuestos a que haya lugar</t>
  </si>
  <si>
    <t>El término estrictamente indispensable para que el contratista cumpla con el objeto y obligaciones contractuales será de 10 meses y 10 días calendario, previo cumplimiento de los requisitos de perfeccionamiento y ejecución, en todo caso sin exceder del 31 de diciembre 2023</t>
  </si>
  <si>
    <t xml:space="preserve">Gabriel Humberto Murcia Camacho </t>
  </si>
  <si>
    <t>Prestar servicios profesionales a la Oficina Asesora de Planeación del Ministerio de Ambiente y Desarrollo Sostenible, para realizar actividades enfocadas a la gestión de proyectos, el control y seguimiento al proceso de recaudo de aportes de ley efectuados por las Corporaciones, según la normativa del Fondo de Compensación Ambiental (FCA).</t>
  </si>
  <si>
    <t>1. Realizar el control y seguimiento a la gestión del recaudo de los aportes de ley, efectuados por las Corporaciones aportantes al Fondo de Compensación Ambiental, en lo concerniente a las liquidaciones y transferencias, lo que permitirá generar las alertas y reportes cuando se presenten incumplimientos o atrasos en sus compromisos.
2. Brindar acompañamiento a las Corporaciones beneficiarias de los Fondos, con las actividades enfocadas a la gestión de proyectos en su etapa de formulación, asignación de recursos, ejecución y cierre, según la normativa del Fondo de Compensación Ambiental FCA.
3. Gestionar la documentación allegada por las Corporaciones beneficiarias del Fondo de Compensación Ambiental (FCA) referente a los proyectos de inversión ambiental, con el fin de tramitar la oportuna evaluación y emisión informes de seguimiento, pronunciamientos técnicos, subsanación de proyectos y solicitudes de modificación de POA, de acuerdo con los tiempos establecidos en el Reglamento Operativo del Fondo.
4. Realizar la consolidación de información generada en el proceso de Gestión de los proyectos de inversión, para la conformación de los expedientes digitales o físicos con el fin de hacer la trasferencia al grupo de gestión documental.
5. Gestionar la información necesaria para la elaboración de comunicaciones dirigidas a las Corporaciones Beneficiarias del Fondo con pronunciamientos técnicos, convocatorias, resultados de evaluaciones de informes técnicos de avance y finales, modificaciones POA, así como generar alertas y requerimientos sobre el incumplimiento de sus obligaciones.
6. Las demás actividades que le sean por el supervisor y que tengan relación con el objeto contractual.</t>
  </si>
  <si>
    <t>El valor del contrato a celebrar es hasta por la suma de CINCUENTA Y TRES MILLONES SETECIENTOS TREINTA Y TRES MIL TRESCIENTOS TREINTA Y TRES PESOS M/CTE ($53.733.333,00), incluido los impuestos a que haya lugar.</t>
  </si>
  <si>
    <t xml:space="preserve">Vladimir Calderón Morales </t>
  </si>
  <si>
    <t>Prestar servicios profesionales para realizar la gestión interna de los proyectos presentados por las Corporaciones beneficiarias y la gestión estratégica y operativa del Fondo de Compensación Ambiental (FCA) en los que la Oficina Asesora de Planeación del Ministerio de Ambiente y Desarrollo Sostenible ejerce la Secretaria Técnica.</t>
  </si>
  <si>
    <t>1. Preparar, organizar y consolidar el registro y trazabilidad de los proyectos de inversión, para Realizar la elaboración de reportes, informes, generar alertas, y control del estado actual de los proyectos, solicitados por el secretario técnico del Fondo de Compensación Ambiental (FCA), los miembros del Comité del FCA, Corporaciones, entes de control y demás interesados.
2. Realizar la gestión de proyectos de inversión presentados por las Corporaciones beneficiarias del FCA, brindando acompañamiento técnico a la estructuración de los proyectos, así como el proceso de seguimiento establecido mediante la presentación de informes de avance y finales, cierre de proyectos, revisando la documentación allegada de acuerdo con los términos de referencia establecidos en las convocatorias realizadas por la Secretaría Técnica y el reglamento operativo, gestionando la oportuna evaluación y emisión de informes de seguimiento de los proyectos de inversión ambiental, pronunciamientos técnicos, subsanación de proyectos y solicitudes de modificación de POA con el Grupo de Gestión de Proyectos o su devolución a las Corporaciones.
3. Elaborar comunicaciones dirigidas a las Corporaciones beneficiarias del FCA con los pronunciamientos técnicos, convocatorias, resultados de las evaluaciones de los informes técnicos de avance y finales, modificaciones POA informadas por las Corporaciones, generar alertas y requerimientos hacia las corporaciones sobre el incumplimiento en la entrega de los informes y ajustes de estos.
4. Realizar la implementación y socialización del Reglamento Operativo del Fondo de Compensación Ambiental, en el marco de lo establecido por la secretaria técnica del FCA.
5. Realizar la consolidación de la información generada en el proceso de Gestión, evaluación, seguimiento y cierre de proyectos, para la conformación de los expedientes y trasferencia al grupo de gestión documental, acorde con las Corporaciones asignadas por la coordinación del grupo.
6. Las demás actividades que le sean asignadas por el supervisor y que tengan relación con el objeto contractual.</t>
  </si>
  <si>
    <t>El valor del contrato a celebrar es hasta por la suma de SESENTA Y DOS MILLONES QUINIENTOS MIL PESOS M/CTE ($62.500.000,00), incluido los impuestos a que haya lugar.</t>
  </si>
  <si>
    <t>El término estrictamente indispensable para que el contratista cumpla con el objeto y obligaciones contractuales será de 10 meses, previo cumplimiento de los requisitos de perfeccionamiento y ejecución, en todo caso sin exceder del 31 de diciembre 2023.</t>
  </si>
  <si>
    <t xml:space="preserve">Liliana Mayerly Herrera Martínez     </t>
  </si>
  <si>
    <t>Prestar servicios profesionales a la Oficina Asesora de Planeación del Ministerio de Ambiente y Desarrollo Sostenible, en la gestión y seguimiento de las obligaciones, actividades y solicitudes de información que coadyuven al cumplimiento de la gestión del Grupo de Gestión de proyectos.</t>
  </si>
  <si>
    <t>1. Realizar seguimiento para garantizar la oportunidad en las respuestas a las solicitudes de información, derechos de petición que presenten personas naturales o jurídicas, entidades territoriales o del nivel nacional o de la sociedad civil, en temas relacionados con la financiación de proyectos de los Fondos de FCA, FONAM y SGR.
2. Brindar acompañamiento a la coordinación de gestión de proyectos en el seguimiento para el cumplimiento oportuno de los compromisos y tareas asignadas y resultado de las reuniones de coordinación del Grupo de Gestión de Proyectos.
3. Reportar y hacer seguimiento en un cuadro de control de las comunicaciones y solicitudes remitidas al Grupo de Gestión de proyectos, para su consolidación y elaborar reportes requeridos por la Coordinación como soporte a las obligaciones y trámites asignados.
4. Asistir a las reuniones y capacitaciones entre otras que sean programadas o indicadas por el supervisor del contrato y que estén relacionados en el marco contractual.
5. Todas las demás asignadas por el supervisor del contrato y que tengan relación con el objeto contractual.</t>
  </si>
  <si>
    <t>El valor del contrato a celebrar es hasta por la suma de CINCUENTA Y DOS MILLONES OCHENTA MIL PESOS M/CTE ($52.080.000,00), incluido los impuestos a que haya lugar.</t>
  </si>
  <si>
    <t>Alexander Acero Rivera</t>
  </si>
  <si>
    <t>Prestar servicios profesionales a la Dirección de Gestión Integral del Recurso Hídrico del Ministerio de Ambiente y Desarrollo Sostenible, para realizar el seguimiento a las acciones realizadas para el cumplimiento de los fallos judiciales relacionados con los ecosistemas de páramos, así como, realizar la revisión desde el componente técnico, ajustar y participar en la definición de los parámetros de protección de las fuentes hídricas en cumplimiento de la orden judicial del Páramo de Sumapaz- Cruz Verde.</t>
  </si>
  <si>
    <t>1. Presentar un plan de trabajo para la ejecución del contrato, de conformidad con las orientaciones del
supervisor
2. Apoyar a la dirección a través de recomendaciones técnicas para el cumplimiento de los fallos judiciales
de acuerdo con las directrices dadas por el supervisor del contrato y las competencias asignadas por la
Dirección y elaborar los documentos requeridos para el caso.
3. Preparar y acompañar las jornadas en los municipios, dentro del área de referencia del páramo Sumapaz
– Cruz Verde, con el fin de dar a conocer el proceso, retroalimentar los documentos de caracterización del
estado de las fuentes hídricas y avanzar en la definición de parámetros de protección.
4. Elaborar y presentar los informes que den cuenta del avance del cumplimiento de las sentencias, respecto
al ineludible 4 “parámetros de protección de fuentes hídricas”, en el marco del proceso participativo de
delimitación del páramo de Sumapaz – Cruz Verde.
5. Apoyar técnicamente las solicitudes y requerimientos de las comunidades, autoridades ambientales y
demás actores relacionados con la gestión integral del recurso hídrico en el páramo de Sumapaz – Cruz
Verde.
6. Preparar, convocar y asistir a las reuniones, espacios y mesas de trabajo en relación con la gestión
integral del recurso hídrico de los páramos objeto de fallos judiciales, así como, realizar el seguimiento al
cumplimiento de los compromisos acordados.
7. Las demás actividades que le sean requeridas por el Supervisor del Contrato y que tenga relación con las
obligaciones del contrato.</t>
  </si>
  <si>
    <t>El valor del contrato a celebrar es hasta por la suma de OCHENTA Y CUATRO MILLONES DE PESOS M/CTE ($84.000.000), incluido IVA e impuestos a que haya lugar.</t>
  </si>
  <si>
    <t>El término estrictamente indispensable para que el contratista cumpla con el objeto y obligaciones contractuales será de diez (10) meses y quince (15) días calendario, contados a partir del cumplimiento de los requisitos de ejecución previo perfeccionamiento del contrato, sin que supere el 31 de diciembre de 2023.</t>
  </si>
  <si>
    <t>William Leonardo Peraza Herrera</t>
  </si>
  <si>
    <t>Prestar servicios profesionales a la Dirección de Ordenamiento Ambiental Territorial y SINA del Ministerio de Ambiente y Desarrollo Sostenible, para apoyar el seguimiento técnico a los proyectos y convenios, desarrollados en cumplimiento a la implementación del Plan de Zonificación Ambiental, y según lo establecido en las bases del Plan Nacional de Desarrollo 2022 - 2026.</t>
  </si>
  <si>
    <t xml:space="preserve">1.. Apoyar en la documentación mediante informes técnicos el seguimiento a la implementación del proyecto de IDEAS-DESIRA el cual da cumplimiento a acciones del Plan de Zonificación Ambiental como aporte al programa Colombia sociedad para la vida.
2. Realizar el seguimiento a la batería de indicadores del Plan de Acción del Plan de Zonificación Ambiental, con énfasis en los indicadores de Ordenamiento Ambiental del Territorio.
3. Apoyar al Minambiente en la identificación y promoción de alterativas productivas sostenibles para comunidades, a interior de Areas de especial interés ambiental o de la franja de estabilización de la frontera agropecuaria.
4. Documentar mediante informes técnicos el seguimiento a la implementación de Zonificaciones Ambientales Participativas y otros proyectos que den cumplimiento al Plan de Acción del Plan de Zonificación Ambiental.
5. Apoyar en el desarrollo de un programa de ampliación del inventario de las Áreas de Especial Interés Ambiental basado en el Plan de Zonificación Ambiental con figuras como: áreas protegidas ecosistemas estratégicos y estrategias complementarias de conservación, nacionales y/o regionales.
6. Apoyar en la documentación, mediante memorias técnicas y/o listados de asistencia los espacios de discusión del proceso de implementación del Plan de Zonificación Ambiental y las mesas de impulso e institucionales de los espacios de PDET.
7. Elaborar los reportes de seguimiento que sean requeridos en la implementación del Plan de Zonificación Ambiental como: Reporte de la Dirección, reporte de avance de implementación del Plan de Zonificación Ambiental en SINERGIA; reporte en SIIPO; entre otros.
8. Apoyar a la DOAT en los procesos de relacionamiento con comunidades en el marco de diálogo social y de la dinámica de conflictividad socioambiental.
9. Asistir a las reuniones a las que sea convocado por el supervisor, en el marco del objeto y las obligaciones contractuales especificas.
10. Las demás que le asigne el supervisor del contrato y que tengan relación directa con el objeto contractual.
</t>
  </si>
  <si>
    <t>El valor del contrato a celebrar es hasta por la suma de CIENTO DOS MILLONES TRECIENTOS MIL PESOS M/CTE ($ 102.300.000), incluido los impuestos a que haya lugar.</t>
  </si>
  <si>
    <t xml:space="preserve">David Olaya Rodriguez </t>
  </si>
  <si>
    <t>Prestar servicios profesionales a la Dirección de Ordenamiento Ambiental Territorial y Sistema Nacional Ambiental SINA, para apoyar la gestión, procesamiento, análisis, seguimiento y consolidación de la información requerida para el desarrollo del proceso de modernización del SINA, para el reporte de los temas de consejos, juntas directivas y demás acciones orientadas a fortalecer la coordinación y articulación sectorial.</t>
  </si>
  <si>
    <t xml:space="preserve">1.Apoyar a la Dirección de Ordenamiento Ambiental Territorial y Sistema Nacional Ambiental (SINA) en la sistematización, gestión, análisis de la información y desarrollo de acciones requeridas para fortalecer la coordinación y articulación del SINA. 
2 Apoyar el diseño y mantenimiento del repositorio de información a la Dirección de Ordenamiento Ambiental Territorial y Sistema Nacional Ambiental (SINA), en el que se reporte información relacionada con las bases de datos y fichas técnicas de las entidades ambientales del SINA, integración de sus cuerpos colegiados y registro y reporte de los temas estratégicos tratados en éstos; Plan de Acción, informes de avance e informes finales con sus respectivos soportes; y demás información estratégica que maneje la Dirección.
3. Apoyar a la Dirección de Ordenamiento Ambiental Territorial y Sistema Nacional Ambiental (SINA), en la consolidación de los reportes que sobre implementación de politicas ambientales en territorio, sean priorizadas para ser presentadas en los consejos y juntas directivas de las Corporaciones Autónomas Regionales, de Desarrollo Sostenible y Autoridades Ambientales Urbanas eir las que el Minambiente tenga participación y deban ser remitidos a las respectivas áreas técnicas del Ministerio.
4. Apoyar el requerimiento, procesamiento y análisis de información del proceso de modemnización del SINA, conforme la hoja de ruta del mismo y según las prioridades identificadas por parte del Dirección de Ordenamiento Ambiental Territorial y Sistema Nacional Ambiental (SINA).
5. Apoyar a la Dirección de Ordenamiento Ambiental Territorial y Sistema Nacional Ambiental (SINA) en la consolidación de estadisticas relacionadas con acciones de inspección y vigilancia adelantadas por el Ministerio respecto de las Corporaciones Autónomas Regionales, de Desarrollo Sostenible y Autoridades Ambientales Urbanas y generar reportes por autoridad y región, incluida su distribución espacial.
6. Elaborar informes, ayudas de memoria, actas y demás documentos que sean requeridos en el desarrollo del objeto contractual, incluido el reporte para la elaboración del informe de cumplimiento del Plan de Acción de la Dirección, y la asistencia y participación en las reuniones internas, interinstitucionales, relacionados con el mismo. 
7. Las demás obligaciones que le sean asignadas y que guarden relación directa con la naturaleza del objeto contractual.
</t>
  </si>
  <si>
    <t>El valor del contrato a celebrar es hasta por la suma de VEINTICINCO MILLONES OCHOCIENTOS MIL PESOS ($ 25.800.000) incluido los impuestos a que haya lugar</t>
  </si>
  <si>
    <t>El término estrictamente indispensable para que el contratista cumpla con el objeto y obligaciones contractuales será de (4) cuatro meses previo cumplimiento de los requisitos de erfeccionamiento y ejecución, sin que exceda el 31 de diciembre de 2023.</t>
  </si>
  <si>
    <t xml:space="preserve">Yasmin Perez Cortes </t>
  </si>
  <si>
    <t>Prestación de servicios profesionales a la Dirección de Bosques, Biodiversidad y Servicios
Ecosistémicos del Ministerio de Ambiente y Desarrollo Sostenible, para la implementación de
las acciones de la agenda de gobernanza forestal y contención a la deforestación en
jurisdicción de las autoridades ambientales CAM, CAR, CORPOAMAZONIA, CORTOLIMA y
SDA, y acompañar la implementación de acciones relacionadas con la gestión forestal
previstas en las agendas intersectoriales a nivel nacional.</t>
  </si>
  <si>
    <t>1. Proponer, concertar y hacer seguimiento a la agenda de gobernanza forestal 2023 con las
autoridades ambientales CAM, CAR, CORPOAMAZONIA, CORTOLIMA y SDA.
2. Participar desde el componente técnico en los procesos de actualización y/o formulación de iniciativas
normativas, demás documentos de interés para la gestión forestal.
3. Realizar seguimiento y acompañamiento a la implementación de las acciones que contribuyen en el
cumplimiento de las metas de restauración, economía forestal y contención de la deforestación del Plan
Nacional de Desarrollo 2022-2026 en jurisdicción de las autoridades ambientales CAM, CAR,
CORPOAMAZONIA, CORTOLIMA y SDA.
4. Acompañar las acciones a nivel regional y local, con las autoridades ambientales, actores comunitarios y
demás organizaciones en relación con la implementación de iniciativas en territorio tales como forestaría
comunitaria (manejo forestal sostenible), acuerdos departamentales por la madera legal y diálogos sociales
de la región, entre otros.
5. Participar en la implementación de los compromisos relacionados con el tema forestal en el marco de las
agendas interministeriales con el Ministerio de Defensa Nacional Ministerio de Agricultura y Desarrollo
Rural y las demás que le sean asignadas.
6. Participar en las sesiones de actualización e implementación de la estrategia de corresponsabilidad
social en la lucha contra incendios forestales.
7. Acompañar y participar en los espacios departamentales y/o regionales programados por las mesas
forestales departamentales.
8. Atender y responder en el marco del objeto contractual las PQRS, dentro de los términos establecidos y
en el mes asignado, adjuntando el reporte del Sistema de Gestión Documental que evidencia el estado de
las asignaciones.
9. Las demás que sean asignadas por el Supervisor del Contrato.</t>
  </si>
  <si>
    <t>El valor del contrato a celebrar es hasta por la suma de SETENTA Y SIETE MILLONES
NOVECIENTOS DOCE MIL CUATROCIENTOS NOVENTA PESOS M/CTE ($77.912.490)
incluido los impuestos a que haya lugar.</t>
  </si>
  <si>
    <t xml:space="preserve">Ruben Dario guerrero Useda </t>
  </si>
  <si>
    <t>Prestación de servicios profesionales a la Dirección de Bosques, Biodiversidad y Servicios
Ecosistémicos del Ministerio de Ambiente y Desarrollo Sostenible, para la implementación de
las medidas para la restauración, el manejo sostenible, la economía forestal y la
modernización institucional del sector forestal dirigidas al cumplimiento de las metas del Plan
Nacional de Desarrollo “Colombia Potencia Mundial de la Vida” con énfasis en Chocó
Biogeográfico</t>
  </si>
  <si>
    <t>1. Consolidar la información relacionada con las acciones relacionadas con restauración y manejo forestal
sostenible que desarrollan proyectos de cooperación que contribuyan al cumplimiento de las metas del Plan
Nacional de Desarrollo -2022-2026 con énfasis en la Pacífico Colombiano.
2. Generar insumos para la estructuración y puesta en marcha del Servicio Forestal Nacional y la estrategia de
extensión forestal, como parte de las medidas previstas en el Plan Nacional de Desarrollo 2022-2026.
3. Generar propuesta para la estructuración e implementación de los núcleos de economía forestal y de la
biodiversidad, para la Región del Pacífico Colombiano, como parte de las medidas previstas en el Plan Nacional
de Desarrollo 2022-2026.
4. Generar insumos sobre las acciones relacionadas con los CONPES 4021 de 2020 y 3934 de 2018, y demás
relacionados con las medidas de desarrollo de la economía forestal y de modernización de la institucionalidad
para la gestión sostenible de los bosques.
5. Generar insumos relacionados con las medidas de mitigación del cambio climático con relación a los bosques,
incluido lo correspondiente a la Estrategia Nacional REDD.
6. Suministrar insumos para consolidar el aplicativo con la gestión de la información en materia de restauración,
manejo forestal sostenible, economía forestal y la contención a la deforestación.
7. Asistir y participar en los comités técnicos de proyectos de cooperación, en las reuniones que sean
programadas por la Dirección con relación a los temas estratégicos, así como de reuniones que le sean
asignadas por el supervisor de conformidad con el objeto contractual.
8. Promover espacios y mecanismos de articulación a nivel de las organizaciones étnico-territoriales y
ambientales regionales para coordinar la implementación de las acciones relacionadas con las metas del Plan
Nacional de Desarrollo 2022-2026.
9. Dar respuesta a las PQRS asignadas y relacionadas con el objeto contractual, dentro de los términos
establecidos para tal fin.
10. Las demás actividades asignadas por el supervisor en relación con la ejecución del Contrato y que estén
relacionadas con el objeto de este.</t>
  </si>
  <si>
    <t>El valor del contrato a celebrar es hasta por la suma CIENTO QUINCE MILLONES DE
PESOS ($115.000.000) M/CTE incluido los impuestos a que haya lugar.</t>
  </si>
  <si>
    <t>El término estrictamente indispensable para que el contratista cumpla con el objeto y obligaciones contractuales será de DIEZ (10) MESES calendario, previo cumplimiento de los requisitos de perfeccionamiento y ejecución.</t>
  </si>
  <si>
    <t>Edith Rocio Contreras Cortes</t>
  </si>
  <si>
    <t>Prestación de servicios profesionales a la Oficina de Negocios Verdes y Sostenibles para realizar y apoyar técnicamente el proceso de estructuración de la propuesta de modificación de la Tasa Retributiva por vertimientos puntuales al agua; así como el proceso de implementación de los instrumentos económicos orientados a promover la conservación, recuperación, control y sostenibilidad ambiental en el país.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</si>
  <si>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Elaborar los estudios técnicos requeridos para ajustar la reglamentación de la Tasa Retributiva por Vertimientos Puntuales al Agua, que contenga los elementos mínimos requeridos en el marco del proceso de instrumentación ambiental del Sistema Integrado de Gestión del Ministerio de Ambiente y Desarrollo Sostenible, así como la normatividad vigente sobre consultas públicas. 3. Realizar un criterio de gradualidad de la Tasa Retributiva por Vertimientos Puntuales al Agua que permita la progresividad del Factor Regional en los municipios, de acuerdo con su respectiva categorización, de conformidad con la normatividad vigente, así como el sistema y método establecido en el artículo 42 de la Ley 99 de 1993. 4. Socializar los avances en el ajuste a la reglamentación de la Tasa Retributiva por Vertimientos Puntuales al Agua con las diferentes Autoridades Ambientales y sectores y responder a las peticiones, quejas, reclamos, sugerencias y felicitaciones que surjan durante el proceso de consulta pública de la iniciativa normativa. 5. Participar en las mesas técnicas y talleres de capacitación con las Autoridades Ambientales, entidades territoriales, instituciones y sectores; orientados a fortalecer la implementación de la Tasa Retributiva por Vertimientos Puntuales al Agua, de acuerdo con el marco normativo vigente. 6. Proyectar conceptos técnicos para dar respuesta a los requerimientos de la ciudadanía, instituciones y otros actores del territorio con relación a instrumentos económicos y financieros del sector ambiente, bajo los lineamientos de la oficina. 7. Participar en reuniones relacionadas con el objeto contractual para lo cual se deben allegar los soportes de la asistencia, ayudas de memoria y soporte del seguimiento a los compromisos establecidos, en caso de aplicar. 8. Las demás que le asigne el supervisor del contrato, relacionadas con el ejercicio de sus obligaciones y del objeto contractual.</t>
  </si>
  <si>
    <t>El valor del contrato a celebrar es hasta por la suma de CUARENTA Y OCHO MILLONES DE PESOS M/CTE ($48.000.000), incluido los impuestos a que haya lugar.</t>
  </si>
  <si>
    <t xml:space="preserve">Guillermo Antonio Baquero Fernandez </t>
  </si>
  <si>
    <t>Prestación de servicios profesionales en la Oficina de Negocios Verdes y sostenibles para el apoyo en la implementación de los enfoques de género y diferencial desde una perspectiva interseccional y transversal para la regionalización del Plan Nacional Negocios Verdes y el Programa Nacional de Pago por Servicios Ambientales con énfasis en la atención y resolución de conflictos socioambientales, territoriales, étnicos, de género, mujer, familia y generación (GMFG)</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</si>
  <si>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Elaborar un esquema de relacionamiento de la Oficina de Negocios Verdes y Sostenibles con actores de cooperación internacional y/o del sector privado, en articulación con la Oficina de Asuntos Internacionales y las dependencias competentes del Ministerio para su desarrollo. 3. Apoyar a la Oficina de Negocios Verdes y Sostenibles en la formulación de herramientas, estrategias, proyectos y planes con enfoques de género y diferencial desde una perspectiva interseccional y transversal dirigidos a la incorporación de políticas de género y diversidad en los negocios verdes y sostenibles. 4. Proyectar estrategias de género para la implementación y sostenibilidad del Plan Nacional de Negocios verdes de manera interseccional con perspectiva de género y diferencial, conforme con los lineamientos de la oficina. 5. Apoyar técnicamente a las organizaciones, comunidades étnicas, campesinas y rurales, en el diseño de propuestas y proyectos con enfoques de género y diferenciales desde una perspectiva interseccional y transversal para su gestión con sectores sociales y/o poblacionales involucrados. 6. Apoyar el cumplimiento de los objetivos, metas e indicadores a su cargo, y realizar documentos que fortalezcan la línea técnica de Oficina de Negocios Verdes y Sostenible con enfoques de género y diferencial desde una perspectiva interseccional y transversal. 7. Asistir a las reuniones relacionadas con el objeto contractual (allegar los soportes de la asistencia a la misma junto con ayudas de memoria y el soporte del seguimiento a los compromisos establecidos, en caso de aplicar.) 8. Las demás que determine el supervisor del contrato, relacionadas con el ejercicio de sus obligaciones y del objeto contractual.</t>
  </si>
  <si>
    <t>El valor del contrato a celebrar es hasta por la suma de CINCUENTA Y UN MILLONES DE PESOS M/CTE ($51.000.000), incluido los impuestos a que haya lugar.</t>
  </si>
  <si>
    <t xml:space="preserve">Juan Guillermo Gaviria Velez </t>
  </si>
  <si>
    <t>Prestación de servicios profesionales a la Oficina de Negocios Verdes y Sostenibles para realizar técnicamente el desarrollo de estrategias de agrosistemas sostenibles, enmarcadas en el fortalecimiento de economías solidarias, propias y comunitarios.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</si>
  <si>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Proyectar el documento guía para el desarrollo de instrumentos de la subcategoría de Agrosistemas sostenibles, de acuerdo con las directrices de la oficina de negocios verdes. 3. Desarrollar la implementación de la estrategia de negocios verdes en un piloto de PRAE que fomente el desarrollo de emprendimientos en procesos educativos ambientales. 4. Acompañar a las organizaciones Rrom y hacer seguimiento en el proceso de instalación de emprendimientos verdes derivados de la Consulta y preconsulta realizada por Mininterior con las Kumpanias Rrom. 5. Desarrollar la estrategia de acompañamiento y fortalecimiento, desde los planes de mejora para cadenas comunitarias, organizaciones solidarias y economías propias. 6. Analizar los actores, programas y requisitos, con los cuales se deben hacer articulaciones para el cumplimiento de planes de mejora en agro sistemas sostenibles. 7. Asistir a las reuniones relacionadas con el objeto contractual (allegar los soportes de la asistencia a la misma junto con ayudas de memoria y el soporte del seguimiento a los compromisos establecidos, en caso de aplicar). 8. Las demás que determine el supervisor del contrato, relacionadas con el ejercicio de sus obligaciones y del objeto contractual. 3.2. OBLIGACIONES GE</t>
  </si>
  <si>
    <t>El valor del contrato a celebrar es hasta por la suma de CINCUENTA Y CUATRO MILLONES DE PESOS M/CTE ($54.000.000), incluido los impuestos a que haya lugar.</t>
  </si>
  <si>
    <t>El plazo del contrato será hasta por Seis (6) meses, previo cumplimiento de los requisitos de perfeccionamiento y ejecución, sin que exceda el 31 de diciembre de 2023</t>
  </si>
  <si>
    <t xml:space="preserve">Eimy Yulissa Cordoba Hernandez </t>
  </si>
  <si>
    <t>Prestación de servicios profesionales a la Dirección de Bosques, Biodiversidad y Servicios Ecosistémicos del Ministerio de Ambiente y Desarrollo Sostenible para desarrollar actividades asociadas al cumplimiento del plan de mejoramiento del trámite de sustracción de reservas forestales de orden nacional, y adelantar acciones para la implementación del modelo integrado de planeación y gestión-MIPG como enlace del sistema integrado de gestión con la Oficina Asesora de Planeación.</t>
  </si>
  <si>
    <t>1. Apoyar a la Dirección de Dirección de Bosques, Biodiversidad y Servicios Ecosistémicos en la planeación mensual de las actividades a desarrollar en cumplimiento del plan de mejoramiento del trámite de sustracción de reservas forestales de orden nacional. 2. Ejecutar las acciones orientadas al cumplimiento del plan de mejoramiento del trámite de sustracción de reservas forestales de orden nacional, conforme a la planeación mensual de actividades. 3. Compilar insumos y adelantar el seguimiento a las acciones formuladas en el plan de mejoramiento del trámite de sustracción de reservas forestales de orden nacional. 4. Elaborar cuando se requiera los conceptos técnicos que le sean asignados en el marco del trámite de sustracción de reservas forestales de orden nacional. 5. Apoyar a la Dirección de Bosques, Biodiversidad y Servicios Ecosistémicos en la creación, actualización, socialización y eliminación de documentos en los procesos misionales del sistema integrado de gestión y los demás requerimientos de la Oficina Asesora de Planeación asociados. 6. Compilar insumos y adelantar el seguimiento a las acciones del Plan Anticorrupción y Atención al Ciudadano y la estrategia de racionalización de trámites de competencia de la Dirección de Bosques, Biodiversidad y Servicios Ecosistémicos. 7. Atender y responder las PQRS, dentro de los términos establecidos y en el mes asignado, adjuntando el reporte del Sistema de Gestión Documental que evidencia el estado de las asignaciones asociadas al objeto del contrato. 8. Asistir a las reuniones relacionadas con el objeto contractual, cuando el supervisor lo requiera, generando las memorias, actas o informes técnicos. 9. Las demás actividades que estén relacionadas con el objeto contractual y que sean asignadas por el supervisor.</t>
  </si>
  <si>
    <t>El valor del contrato a celebrar es hasta por la suma de SESENTA Y DOS MILLONES DE PESOS ($62.000.000) M/CTE incluido los impuestos a que haya lugar.</t>
  </si>
  <si>
    <t xml:space="preserve">Orfy Rocio Revueltas Silva </t>
  </si>
  <si>
    <t>Prestar los servicios profesionales a la Dirección de Bosques Biodiversidad y Servicios Ecosistémicos del Ministerio de Ambiente y Desarrollo Sostenible, para la implementación y seguimiento a la fase 2.0 del Pacto Intersectorial por la Madera Legal en Colombia en el marco de las acciones de gobernanza forestal y contención a la deforestación.</t>
  </si>
  <si>
    <t>1. Generar informes de avance de la implementación y seguimiento a la fase 2.0 del Pacto Intersectorial por la Madera Legal en Colombia. 2. Realizar actividades concernientes a la secretaría técnica del Pacto Intersectorial por la Madera Legal en Colombia. 3. Realizar mensualmente el reporte al plan de acción 2023 de acuerdo a lo estipulado con la secretaría técnica del Pacto Intersectorial por la Madera Legal en Colombia 4. Realizar seguimiento y actualización de la información de las unidades productivas y/o empresas forestales registradas en los portales web “elija madera legal” y en la comunidad "compra lo nuestro". 5. Promover y acompañar los espacios de articulación y actualización de los acuerdos departamentales por la madera legal y las mesas forestales departamentales.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t>
  </si>
  <si>
    <t>El valor del contrato a celebrar es hasta por la suma de CINCUENTA Y SIETE MILLONES SETECIENTOS OCHENTA Y TRES MIL PESOS ($57.783.000) M/CTE incluido los impuestos a que haya lugar.</t>
  </si>
  <si>
    <t>02/14/2023</t>
  </si>
  <si>
    <t>Fredy Leonardo Ardila Ruiz</t>
  </si>
  <si>
    <t>Prestación de servicios profesionales a la Oficina de Tecnologías de la Información y la Comunicación del Ministerio de Ambiente y Desarrollo Sostenible, para contribuir en la administración, estructuración y centralización de la información cartográfica producida o consolidada por el ministerio, así como, en la administración del acuerdo corporativo ELA, como estrategia de fortalecimiento de la entidad en el desarrollo de la gestión de la información del Ministerio hacia el sector y el público en general.</t>
  </si>
  <si>
    <t>1. Generar estrategias que permitan fortalecer la infraestructura de datos espaciales-IDE del Ministerio de Ambiente y Desarrollo Sostenible, mediante la generación de procedimientos, guías y lineamientos para el uso y disposición de información geográfica, acorde con los estándares nacionales. 2. Realizar el proceso de administración de la información geográfica que es de responsabilidad del Ministerio de Ambiente y Desarrollo Sostenible y que se encuentran almacenada en la base de datos central geográfica, además de la información geográfica que haya sido solicitada por los canales autorizados a otras entidades, con base en los lineamientos y en los repositorios definidos para tal fin. 3. Realizar las actualizaciones y mejoras en la base de datos geográfica, con base en los requerimientos de estructuración, ajuste o de incorporaron de nuevos objetos geográficos por parte de las diferentes dependencias del Ministerio. 4. Administrar la plataforma Arcgis Online del Ministerio bajo los lienamientos de la supervisora 5. Brindar asistencia a las áreas misionales del Ministerio en la utilización de la plataforma ArcGIS Online y en la creación y administración de sus aplicaciones. 6. Administrar la plataforma para la publicación de metadatos geográficos de la entidad – geonetwork. 7. Participar técnicamente en las reuniones que adelante el Ministerio de Ambiente y desarrollo sostenible referente a temas de información geográfica. 8. Atender las solicitudes que le sean asignadas por la plataforma Aranda Service Desk con relación a información geográfica. 9. Las demás que le sean asignadas por el supervisor del contrato, inherentes al objeto del mismo.</t>
  </si>
  <si>
    <t>El valor del contrato a celebrar es hasta por la suma de CIENTO QUINCE MILLONES CIENTO TREINTA Y TRES MIL TRESCIENTOS TREINTA Y TRES PESOS M/CTE ($115.133.333 oo), incluido los impuestos a que haya lugar.</t>
  </si>
  <si>
    <t>Adriana Lorena Bernal Fonseca</t>
  </si>
  <si>
    <t>Prestar los servicios profesionales a la Oficina de Tecnologías de la Información y la Comunicación del Ministerio de Ambiente y Desarrollo Sostenible, para la actualización, seguimiento a la implementación del PETI Sectorial e Institucional conforme a los lineamientos establecidos y a las condiciones de la entidad, así como para la estructuración de los lineamientos de política de Gobierno y transformación digital para la misma.</t>
  </si>
  <si>
    <t>1. Presentar para aprobación del Jefe de la Oficina de Tecnologías de la Información y la Comunicación del Ministerio de Ambiente y Desarrollo Sostenible el Plan estratégico de Tecnologías de la Información - PETI Institucional, acorde al Plan Nacional de Desarrollo y los proyectos de la entidad que involucren el uso de tecnologías de la información, además de incluir los ajustes resultantes de los ejercicios de Arquitectura Empresarial de la entidad. 2. Participar en la elaboración del Plan estratégico de Tecnologías de la Información Sectorial - PETI Sectorial, generando espacios con las entidades del SINA. 3. Entregar los insumos que permitan la medición de los indicadores para el avance del PETI Institucional y sectorial que evidencien el seguimiento al cumplimiento de los proyectos de la dependencia. 4. Proponer a la Jefe de la Oficina de Tecnologías de la Información y la Comunicación los estándares y lineamientos de TI para el mejoramiento de la política de Gobierno Digital en la entidad. 5. Realizar la revisión y actualización requerida de los proyectos del Plan estratégico de Tecnologías de la Información - PETI Sectorial. 6. Ajustar el portafolio de proyectos TI de la Entidad, en integración con la hoja de ruta resultado de los ejercicios de transformación digital. 7. Realizar actividades de uso y apropiación de los ejercicios de arquitectura empresarial y socializar el PETI con el equipo encargado de la Oficina Asesora de Planeación para integrarlo en el PEI y/o quien defina el supervisor del contrato. 8. Participar en las Mesas de arquitectura empresarial de la Oficina TIC que tengan relación directa con el PETI Institucional. 9. Las demás actividades que le asigne el supervisor del contrato y que tengan relación con el objeto contractual.</t>
  </si>
  <si>
    <t>El valor del contrato a celebrar es hasta por la suma de CIENTO NUEVE MILLONES NOVECIENTOS MIL PESOS M/CTE ($ 109.900.000), incluido los impuestos a que haya lugar.</t>
  </si>
  <si>
    <t>Ingrid Julieth Lopez Godoy</t>
  </si>
  <si>
    <t>INGENIERIA DE PRODUCCIÓN</t>
  </si>
  <si>
    <t>Prestar los servicios profesionales a la Oficina de Tecnologías de la Información y Comunicación del Ministerio de Ambiente y Desarrollo Sostenible para contribuir en aspectos técnicos del desarrollo y optimización de procesos de análisis y estructuración de información del sector ambiental, así como, la consolidación bases de datos para soluciones tecnológicas que aporten en el fortalecimiento del Sistema de Información Ambiental de Colombia SIAC.</t>
  </si>
  <si>
    <t>1. Realizar las actividades de análisis, formulación y automatización las actividades para el levantamiento y diseño de procesos AS-IS y TO-BE que sean contemplados dentro de las iniciativas o proyectos asignados por el supervisor. 2. Apoyar la definición y elaboración de estándares y lineamientos de TI para el mejoramiento de la política de Gobierno Digital en la entidad y/o los procesos, procedimientos, guías e instructivos relacionados con las funciones de la Oficina de Tecnologías de la Información y la Comunicación. 3. Construir las especificaciones funcionales resultantes del levantamiento de requerimientos y proceso de análisis haciendo uso de los formatos y herramientas definidos para tal fin. 4. Elaborar los casos de prueba asignados tomando como base la documentación generada en el proceso de construcción de las especificaciones funcionales y haciendo uso del formato definido para tal fin. 5. Ejecutar los casos de pruebas asignados registrando las evidencias en el formato definido para tal fin. 6. Realizar seguimiento y gestión para la solución de hallazgos reportados en la ejecución de las pruebas. 7. Participar en las reuniones o actividades programadas que estén relacionadas con el objeto del presente contrato. 8. Las demás actividades que sean solicitadas por la oficina de Tecnología de la Información y la Comunicación. y que guarden relación con el objeto del contrato.</t>
  </si>
  <si>
    <t>El valor del contrato a celebrar es hasta por la suma de SETENTA Y TRES MILLONES TREINTA Y TRES MIL TRESCIENTOS TREINTA Y TRES PESOS M/CTE ($ 73.033.333), incluido los impuestos a que haya lugar.</t>
  </si>
  <si>
    <t>El término estrictamente indispensable para que el contratista cumpla con el objeto y obligaciones contractuales será de Diez (10) meses y trece (13) días calendario, contando a partir de la aprobación de la garantía de cumplimiento, sin exceder el 31 de diciembre de 2023.</t>
  </si>
  <si>
    <t>Diego Esteban Urrea Caro</t>
  </si>
  <si>
    <t>Prestación de servicios profesionales a la Oficina de Tecnologías de la Información y la Comunicación del Ministerio de Ambiente y Desarrollo Sostenible para adelantar la construcción de manuales y guías de uso, apoyo en el manejo, el procedimiento y la apropiación de la plataforma VITAL.</t>
  </si>
  <si>
    <t>1. Cumplir las actividades con los lineamientos planteados por MinTic y la estrategia institucional para lograr el cumplimiento del proceso general de uso y apropiación liderado por la Oficina de TIC, priorizando el ecosistema VITAL y demás herramientas informáticas que le requiera el supervisor del contrato.  2. Elaborar documentación que incluya la descripción de la funcionalidad que ofrece el ecosistema VITAL desde el punto de vista del perfil del usuario del manual o instructivo, al igual que el alcance, objetivos y metas de la estrategia de usos y apropiación sobre esta solución tecnológica. 3. Formular y ejecutar el plan de comunicación y divulgación, el plan de entrenamiento y el plan de motivación sobre el ecosistema VITAL acorde a los lineamientos definidos en la guía de uso y apropiación del Ministerio. 4. Elaborar y ejecutar los indicadores base y de seguimiento que permitan evidenciar la evolución en términos de uso y apropiación del ecosistema VITAL. 5. Realizar el seguimiento y análisis de la información y los datos del seguimiento, las metas establecidas durante el desarrollo de la estrategia de uso y apropiación del ecosistema VITAL, para definir el levantamiento de requerimientos de mejora, con el fin de establecer la eficiencia de cada plan y de la iniciativa de TI. 6. Elaborar contenidos, instructivos y material gráfico, audiovisual, multimedia para publicar en la plataforma de E-learning del Ministerio, relacionado con los trámites, funcionalidades y procesos existentes en el el ecosistema VITAL, que permitan a las autoridades ambientales, realizar el proceso de entendimiento y autocapacitación sobre las funcionalidades disponibles para el ecosistema VITAL. 7. Integrar acciones de uso y apropiación en el marco de las actividades del Ministerio y otras entidades del sector en las que sea pertinente presentar el uso y funcionamiento del ecosistema VITAL. 8. Aplicar en los procesos de documentación, preparación o estructuración de información que le corresponda en el desarrollo del contrato, acorde con las guías, formatos, directrices o lineamientos de buenas prácticas que determine la Oficina Tecnologías de la Información y Comunicación del Ministerio. 9. Administrar, gestionar y soportar el Legacy de la Base de Datos y los nuevos esquemas de del Ecosistema VITAL, además de crear scripts, rutinas y acompañar, diseñar, desarrollar e integrar procesos de extracción, transformación y carga de datos con herramientas como Pentaho o similares, Python o similares y procesos de tipo CRON y CRONTAB. 10. Participar, elaborar y ejecutar pruebas unitarias, pruebas de datos, pruebas de negocio, pruebas funcionales y pruebas de integración continua en los módulos y aplicaciones desarrollados dentro del marco de este contrato para el Ecosistema VITAL. 11. Realizar y ejecutar pruebas de Calidad Quality Gates de sonarqube y los procesos de integración continua con Jenkins que estarán disponibles de acuerdo con los lineamientos del gerente del proyecto. 12. Integrar los datos y estadísticas del Ecosistema VITAL, en el tablero de control definido por el Ministerio. 13. Propender por la integridad y confidencialidad de la información suministrada por el Ministerio para el cumplimiento del contrato. 14. Las demás actividades que le asigne el supervisor del contrato y que tengan relación con el objeto contractual.</t>
  </si>
  <si>
    <t>El valor del contrato a celebrar es hasta por la suma de SETENTA MILLONES SETECIENTOS SEIS MILNOVECIENTOS NOVENTA Y UN PESOS M/CTE ($70.706.991), incluido los impuestos a que haya lugar</t>
  </si>
  <si>
    <t xml:space="preserve">Juliana Acostas Jaramillo </t>
  </si>
  <si>
    <t>Prestar los servicios profesionales a la Dirección de Cambio Climático y Gestión del Riesgo del Ministerio de Ambiente y Desarrollo Sostenible para apoyar en la generación de condiciones habilitantes para el cumplimiento de las metas de acción climática derivadas de la contribución nacionalmente determinada - NDC y la Ley 2169 de 2021</t>
  </si>
  <si>
    <t>1. Realizar acompañamiento técnico a los procesos de implementación de la NDC en los componentes de mitigación, adaptación y medios de implementación para la articulación de los diferentes actores con responsabilidades en la NDC (sectoriales, territoriales y de sector privado), según los lineamientos de la supervisión. 2. Realizar acompañamiento técnico en el seguimiento del Plan de Implementación y Seguimiento de la Ley 2169 de 2021 y la NDC 2020 – 2025, según las directrices y orientaciones de la Dirección de Cambio Climático y Gestión del Riesgo. 3. Acompañamiento técnico en el análisis del reporte del cumplimiento del Plan de Implementación de la NDC en el ámbito de MdI con miras a evaluar el nivel de progreso y formulación de acciones preventivas y correctivas sobre la implementación de la NDC y el cumplimiento de las metas propuestas en dicho ámbito, según las orientaciones de la DCCGR. 4. Apoyar, desde el ámbito de planificación de Medios de Implementación, el abordaje de las actividades proyectadas por los equipos de adaptación, mitigación y territorial de la NDC (instrumentos de planificación y ordenamiento territorial), según las recomendaciones de la supervisión. 5. Generar insumos técnicos para la incorporación de cambio climático en los instrumentos de planificación y ordenamiento territorial relacionados con la NDC y la Ley 2169 de 2021 6. Las demás actividades solicitadas por la Dirección de Cambio Climático y Gestión del Riesgo, que aporten al cumplimiento del objeto del contrato. Las demás actividades solicitadas por la Dirección de Cambio Climático y Gestión del Riesgo, que aporten al cumplimiento del objeto del contrato.</t>
  </si>
  <si>
    <t>El valor del contrato a celebrar es hasta por la suma NOVENTA Y DOS MILLONES CUATROCIENTOS MIL PESOS M/CTE ($92.400.000), incluido los impuestos a que haya lugar.</t>
  </si>
  <si>
    <t>El término estrictamente indispensable para que el contratista cumpla con el objeto y obligaciones contractuales será de diez (10) meses y ocho (08) dias calendarios, contado a partir del cumplimiento de los requisitos de ejecución previo perfeccionamiento del contrato.</t>
  </si>
  <si>
    <t>Martha Cecilia Ochoa Osorio</t>
  </si>
  <si>
    <t>Prestar servicios profesionales a la Dirección de Cambio Climático y Gestión del Riesgo del Ministerio de Ambiente y Desarrollo Sostenible, para apoyar las acciones de implementación de la Guía metodológica para la evaluación de daños y necesidades ambientales posdesatre, continental -EDANA C y su adopción por parte de las corporaciones autónomas regionales y de desarrollo sostenible.</t>
  </si>
  <si>
    <t>1. Apoyar la redacción del documento de las lecciones aprendidas de la metodología de la Evaluación de Daños y Análisis de Necesidades Ambientales Posdesastre Continental – EDANA C, en el marco de los talleres de validación de la metodología EDANA C. 2. Asistir técnicamente al Grupo de Gestión del Riesgo de la DCCGR en el desarrollo las acciones para orientar la adopción de la metodología de la Evaluación de Daños y Análisis de Necesidades Ambientales Posdesastre Continental – EDANA C, en un 100% por las Corporaciones Autónomas Regionales y de Desarrollo Sostenible 3. Actualizar la guía metodológica de Evaluación de Daños y Análisis de Necesidades Ambientales Continentales Posdesastre EDANA C. 4. Apoyar la construcción de la propuesta de aplicativo web para el desarrollo de la EDANA-C (Trabajo con la oficina de TIC) 5. Asistir técnicamente al grupo de Gestión del Riesgo de la DCCGR en la construcción de una propuesta técnica para incorporar la metodología EDANA C dentro de los protocolos definidos en las Estrategias Territoriales de Respuesta a Emergencias 6. Apoyar la formulación e Implementar el protocolo de adopción de la metodología de la EDANA-C, en coordinación con el SNGRD para su aplicación en la toma de decisiones y su respectiva socialización. 7. Todas las demás que sean asignadas por el supervisor y que tengan relación con el objeto del presente contrato.</t>
  </si>
  <si>
    <t>El valor del contrato a celebrar es hasta por la suma de OCHENTA Y DOS MILLONES CIENTO TREINTA Y TRES MIL TRECIENTOS TREINTA Y TRES PESOS M/CTE ($82.133.333), incluido los impuestos a que haya lugar.</t>
  </si>
  <si>
    <t>El término estrictamente indispensable para que el contratista cumpla con el objeto y obligaciones contractuales será de Diez (10) meses y Ocho (08) días contado a partir del cumplimiento de los requisitos de ejecución previo perfeccionamiento del contrato</t>
  </si>
  <si>
    <t>Ahyda Cristina Garcia Cordoba</t>
  </si>
  <si>
    <t>Prestar servicios profesionales a la Dirección de Gestión Integral de Recurso Hídrico del Ministerio de Ambiente y Desarrollo Sostenible, para el fortalecimiento de la Gobernanza ambiental en la cuenca del río Atrato en el marco de la Sentencia T 622 de 2016 que reconoce el río Atrato como sujeto de derechos, el posicionamiento del Programa Nacional de Investigación para la GIRH y el Plan de formación para la GIRH.</t>
  </si>
  <si>
    <t>1. Realizar acciones que permitan impulsar las líneas priorizadas de Gobernanza ambiental del Plan de acción de la orden quinta de la sentencia T 622 de 2016, elaborando los documentos requeridos por el supervisor. 2. Preparar, convocar, asistir y participar en espacios de articulación y coordinación con actores accionados y vinculados a la sentencia como lo son las mesas bilaterales, intrainstitucional y territoriales en el marco de línea de gobernanza de la orden quinta. 3. Apoyar la implementación de acciones formativas en el marco del Plan de Formación para la gestión integral del recurso hídrico y los contenidos alojados en la plataforma de la Escuela virtual del Ministerio de Ambiente y Desarrollo Sostenible. 4. Apoyar las acciones para la divulgación del Programa Nacional de Investigación. 5. Apoyar el desarrollo de acciones de articulación con los actores sociales e institucionales para el posicionamiento e implementación del Programa Nacional de Investigación para la GIRH. 6. Las demás que le sean requeridas por el supervisor del contrato y que tengan relación con el objeto contractual.</t>
  </si>
  <si>
    <t>El valor del contrato a celebrar es hasta por la suma de NOVENTA Y DOS MILLONES SEISCIENTOS DIEZ MIL PESOS M/CTE ($92.610.000), incluido los impuestos a que haya lugar</t>
  </si>
  <si>
    <t>Jissedt Andrea Pacheco Castro</t>
  </si>
  <si>
    <t>INGENIERIA DE SONIDO</t>
  </si>
  <si>
    <t>Prestar servicios profesionales a la Dirección de Asuntos Ambientales Sectorial y Urbana del Ministerio de Ambiente y Desarrollo Sostenible para apoyar la formulación de la norma nacional de emisión de ruido y ruido ambiental en cumplimiento de las actividades de la Sentencia T-154 de 2013 y la formulación de instrumentos técnicos y normativos, incluidos los de licenciamiento ambiental para el componente atmosférico</t>
  </si>
  <si>
    <t>1. Presentar para aprobación del supervisor un plan de trabajo (actividades, cronograma y entregables) dentro de los diez (10) días calendario siguientes al cumplimiento de los requisitos de ejecución del contrato. 2. Generar insumos técnicos relacionados con la actualización de la norma nacional de emisión de ruido y ruido ambiental Resolución 627 de 2006 en el marco de cumplimiento de sentencias. 3. Llevar a cabo las actividades de consulta y reuniones necesarias para identificación, consolidación y respuesta a inquietudes y ajustes propuestos al documento técnico de actualización de la norma nacional de ruido, con los actores de interés. 4. Generar insumos técnicos para la elaboración de conceptos en relación con los componentes, calidad de aire, ruido y vibraciones. 5. Apoyar la formulación de instrumentos técnicos y normativos de licenciamiento ambiental en relación con el componente atmósferico. 6. Apoyar la formulación para la incorporación de la variable ambiental en proyectos de construcción y operación de líneas férreas, definición del marco normativo. 7. Apoyo en el establecimiento de criterios Ambientales para medición de vibraciones en proyectos sujetos a licenciamiento ambiental. 8. Apoyo en la formulación de requerimientos ambientales relacionados con la medición de ruido submarino en proyectos costa afuera de diferentes sectores. 9.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10. Participar en las reuniones relacionadas con el objeto contractual, para lo cual se deben allegar los soportes de la asistencia, ayudas de memoria y soporte del seguimiento a los compromisos establecidos, en caso de aplicar. 11.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12. Apoyar, cuando sea requerido, las jornadas de capacitación o divulgación relacionadas con las funciones de la Dirección de Asuntos Ambientales, Sectorial y Urbana en las que la experiencia del contratista sea necesaria o en las que se relacione con el objeto contractual. 13. Apoyar las actividades e instancias de trabajo orientadas a la promoción e implementación de la economía circular a nivel nacional.</t>
  </si>
  <si>
    <t>El término estrictamente indispensable para que el contratista cumpla con el objeto y obligaciones contractuales será diez (10) meses o hasta 31 de diciembre, lo primero que ocurra</t>
  </si>
  <si>
    <t xml:space="preserve">Carlos Andrés Suárez Méndez </t>
  </si>
  <si>
    <t>Prestar servicios profesionales a la Dirección de Bosques, Biodiversidad y Servicios Ecosistémicos del Ministerio de Ambiente y Desarrollo Sostenible, para en articulación con otras dependencias orientar acciones con diferentes grupos étnicos y campesinos, tendientes a la conservación, restauración, rehabilitación y recuperación de la diversidad biológica con el fin de prevenir, mitigar y controlar su pérdida y/o deterioro</t>
  </si>
  <si>
    <t>1. Orientar el cumplimiento de las metas de restauración ecológica, rehabilitación y /o recuperación en el marco del programa de conservación de la naturaleza y su restauración del Plan de gobierno (2023 - 2026). 2. Participar en espacios de diálogo social con diferentes grupos étnicos y campesinos tendientes a concertar, orientar y construir estrategias enmarcadas en la conservación, restauración, rehabilitación y recuperación de la diversidad biológica desde lo diferencial en articulación con las dependencias del Ministerio de Ambiente y Desarrollo Sostenible cuando así se requiera. 3. Orientar de manera técnica la formulación de proyectos para el establecimiento de convenios con grupos étnicos, campesinos y entidades del Sistema Nacional Ambiental en articulación con las dependencias del Ministerio de Ambiente y Desarrollo Sostenible. 4. Generar los lineamientos técnicos requeridos por la dirección de Bosques, Biodiversidad y Servicios Ecosistémicos, tendientes a la conservación, restauración, rehabilitación y recuperación de la diversidad biológica con el fin de prevenir, mitigar y controlar su pérdida y/o deterioro. 5. Servir de enlace con el despacho del Viceministerio de Políticas y Normalización Ambiental respecto a los procesos que se desarrollan en el país relacionados con restauración ecológica, rehabilitación y/o recuperación. 6. Generar los lineamientos técnicos requeridos por la dirección de Bosques, Biodiversidad y Servicios Ecosistémicos, tendientes a la conservación, restauración, rehabilitación y recuperación de la diversidad biológica con el fin de prevenir, mitigar y controlar su pérdida y/o deterioro. 7. Asistir a la supervisión cuando sea requerido en la orientación, seguimiento técnico y liquidación de los convenios suscritos por la Dirección de Bosques, Biodiversidad y Servicios Ecosistémicos enfocados en acciones de conservación, restauración, rehabilitación y recuperación de la diversidad biológica con los diferentes entidades, actores y fuentes de financiación. 8. Evaluar y asistir a mesas técnicas para la concertación de proyectos de inversión relacionados con acciones de conservación, restauración, rehabilitación y recuperación de la diversidad biológica, presentados por diferentes actores. 9. Asistir a las reuniones, comisiones, talleres y demás eventos asignados por el supervisor de conformidad con el objeto contractual y elaborar las respectivas ayudas de memoria y listas de asistencia según corresponda. 10. Atender y responder las PQRS relacionadas con el objeto contractual y las obligaciones específicas, dentro de los términos establecidos y en el mes asignado, adjuntando el reporte del sistema de Gestión Documental que evidencia el estado de las asignaciones. 11. Todas las demás asignadas por el supervisor relacionado con el objeto contractual.</t>
  </si>
  <si>
    <t>El valor del contrato a celebrar es hasta por la suma de CIENTO DIEZ MILLONES DE PESOS ($110.000.000) M/CTE incluido los impuestos a que haya lugar.</t>
  </si>
  <si>
    <t>Rafael JoseMedina Whitaker</t>
  </si>
  <si>
    <t>Prestación de servicios profesionales a la Dirección de Asuntos Marinos, Costeros y Recursos Acuáticos del Ministerio de Ambiente y Desarrollo Sostenible, para apoyar la gestión jurídica con el fin de aportar al seguimiento de la aplicación de normas constitucionales, legales y reglamentarias necesarias para la toma de decisiones en torno a la gestión de ecosistemas marinos, costeros, oceánicos y los recursos hidrobiológicos</t>
  </si>
  <si>
    <t>1. Apoyar en la elaboración de fundamentos jurídicos para la aplicación de medidas relacionadas con la economía de la biodiversidad; 2.. Apoyo jurídico en la revisión de conceptos, cumplimiento y seguimiento a sentencias, órdenes judiciales y solicitudes de entes de control, así como en la elaboración de recomendaciones en pro de la conservación, el uso sostenible, uso tradicional y la restauración de ecosistemas marino-costeros e insulares.  3. Apoyo en la estructuración, elaboración y revisión de herramientas jurídicas e instrumentos normativos relativos a la gestión ambiental marino-costera. 4. Apoyo en la revisión de documentos, preparación de conceptos, ayudas de memoria, respuestas a consultas y solicitudes en general de información, etc. relacionados con las gestiones y obligaciones nacionales e internacionales en materia del objeto. 5. Apoyar los espacios, talleres y actividades pertinentes que realiza MINAMBIENTE relacionados con el objeto del contrato. 6. Mantener actualizada la información del drive (Carpeta digital) de la DAMCRA de los tramites asignados. 7. Las demás actividades relacionadas con el desarrollo del objeto del presente contrato.</t>
  </si>
  <si>
    <t>El valor del contrato a celebrar es hasta por la suma de NOVENTA Y CINCO MILLONES DE PESOS M/CTE ($95.000.000), incluido los impuestos a que haya lugar.</t>
  </si>
  <si>
    <t>El término estrictamente indispensable para que el contratista cumpla con el objeto y obligaciones contractuales será diez (10) meses contados a partir del cumplimiento de los requisitos de ejecución previo perfeccionamiento del contrato.</t>
  </si>
  <si>
    <t>Andrés Camilo Vergara Bernal</t>
  </si>
  <si>
    <t>Prestar servicios profesionales a la Dirección de Gestión Integral del Recurso Hídrico del Ministerio de Ambiente y Desarrollo Sostenible, para apoyar técnicamente la revisión y ajuste de los procesos de participación en la definición de los parámetros de protección de las fuentes hídricas en cumplimiento de las órdenes judiciales de los páramos de Pisba y Almorzadero.</t>
  </si>
  <si>
    <t>1. Apoyar la revisión y actualización de los documentos de caracterización del estado de las fuentes hídricas y definición de parámetros de protección de acuerdo con la información e instrumentos disponibles, dentro del área de referencia de los páramos de Pisba y Almorzadero. 2. Brindar apoyo en la preparación y acompañamiento a las jornadas de participación en los municipios, dentro del área de referencia de los páramos Pisba y Almorzadero, con el fin de dar a conocer el proceso, resolver inquietudes y avanzar en las diferentes etapas del proceso. 3. Apoyar el análisis de los aportes entregados por la Dirección de Bosques, Biodiversidad y Servicios Ecosistémicos, recopilados durante la fase de consulta e iniciativa del páramo de Pisba relacionados con la definición de los parámetros de protección, así como, apoyar en la definición de la metodología para la concertación de los parámetros de protección de fuentes hídricas. 4. Elaborar y presentar los informes que den cuenta del avance del cumplimiento de las sentencias, respecto a la definición de “parámetros de protección de fuentes hídricas”, en el marco de los procesos participativos de delimitación de los páramos de Pisba y Almorzadero. 5. Apoyar técnicamente las respuestas a las solicitudes y requerimientos de las comunidades, autoridades ambientales y demás actores relacionados con la gestión integral del recurso hídrico en los páramos de Pisba y Almorzadero. 6. Preparar, convocar y asistir a las reuniones, espacios y mesas de trabajo en relación con la gestión integral del recurso hídrico de los páramos de Pisba y Almorzadero; así como, realizar el seguimiento al cumplimiento de los compromisos acordados. 7. Las demás actividades que le sean requeridas por el Supervisor del Contrato y que tenga relación con las obligaciones del contrato.</t>
  </si>
  <si>
    <t>El valor del contrato a celebrar es hasta por la suma de CINCUENTA Y TRES MILLONES SETECIENTOS TREINTA Y TRES MIL TRESCIENTOS TREINTA Y TRES PESOS M/CTE ($53.733.333), incluido IVA e impuestos a que haya lugar.</t>
  </si>
  <si>
    <t>El término estrictamente indispensable para que el contratista cumpla con el objeto y obligaciones contractuales será de diez (10) meses y Diez (10) días calendario, contados a partir del cumplimiento de los requisitos de ejecución previo perfeccionamiento del contrato, sin que supere el 31 de diciembre de 2023.</t>
  </si>
  <si>
    <t>Carlos Andrés Capachero Martínez</t>
  </si>
  <si>
    <t>Prestar apoyo técnico a la Dirección de Gestión Integral del Recurso Hídrico del Ministerio de Ambiente y Desarrollo Sostenible en la gestión técnica para contribuir con la optimización del Sistema de Información del Recurso Hídrico SIRH, integración tecnológica, interoperabilidad, estándares para el intercambio de información alfanumérica y geoespacial y apoyo en la articulación con los ejercicios de modelación que se desarrollen en el marco de la Política Nacional de Gestión Integral del Recurso Hídrico de acuerdo a las directrices establecidas por la Dirección.</t>
  </si>
  <si>
    <t>1. Presentar un plan de trabajo para la ejecución del contrato, de conformidad con las orientaciones del supervisor. 2. Aportar insumos conceptuales y tecnológicos para avanzar en la interoperabilidad del Sistema de Información del Recurso Hídrico (SIRH), elaborando los documentos necesarios para ello. 3. Apoyar en la elaboración del diseño de la metodología y las actualizaciones de las herramientas necesarias para la captura de requerimientos del SIRH. 4. Preparar y participar en los procesos de socialización y capacitaciones sobre el uso de las plataformas y sus respectivos módulos. 5. Gestionar el relacionamiento con entidades administradoras de componentes del SIRH. 6. Apoyar en la articulación de los componentes del SIRH con la mesa de modelación nacional instalada por el Minambiente. 7. Apoyar el diseño de la arquitectura de alto nivel orientada a la integración del SIRH con los demás recursos del Sistema de Información Ambiental SIAC y a la interoperabilidad organizativa y semántica del Sistema de Información del Recurso Hídrico. 8. Proponer los estándares para el intercambio de información geoespacial e hidrológica del SIRH, con el fin de que la Dirección implemente el mismo. 9. Recomendar acciones en la práctica de pruebas que involucren acciones de acopio, registro, manejo de bases de datos, tableros de control, estadísticas e integración con modelos. 10. Las demás actividades que estén relacionadas con el objeto contractual y que sean requeridas por el supervisor</t>
  </si>
  <si>
    <t>El valor del contrato a celebrar es hasta por la suma de CIEN MILLONES OCHOCIENTOS MIL PESOS M/CTE ($100.800.000) incluido IVA los impuestos a que haya lugar.</t>
  </si>
  <si>
    <t>Sergio Suárez Alarcón</t>
  </si>
  <si>
    <t>Prestar servicios profesionales a la Dirección de Gestión Integral de Recurso Hídrico del Ministerio de Ambiente y Desarrollo Sostenible, para apoyar la implementación del Programa Nacional de Gobernanza del Agua, en la línea de acción de manejo y transformación de conflictos y sus instrumentos asociados, en el desarrollo de acciones de gobernanza en los diferentes escenarios priorizados por la DGIRH; incluyendo el componente social de la sentencia judicial del Río Cauca.</t>
  </si>
  <si>
    <t>1. Elaborar y presentar un plan de trabajo para la ejecución del contrato, de conformidad con las orientaciones del supervisor. 2. Apoyar a la DGIRH en el proceso de implementación del Programa Nacional de Gobernanza del agua elaborando los documentos a que haya lugar de conformidad con las orientaciones del supervisor. 3. Elaborar los documentos técnico-sociales que contribuyan a la implementación de procesos de fortalecimiento, mediación, negociación y concertación de conflictos asociados al Recurso Hídrico dirigido a los actores vinculados a los espacios de participación para la gestión integral del recurso hídrico. 4. Documentar (2) experiencias significativas de manejo de conflictos asociados al recurso hídrico, el cual debe contener la identificación, caracterización y tratamiento de las experiencias, de conformidad con las orientaciones del supervisor. 5. Elaborar documentos técnico-sociales para apoyar la consolidación del plan de acción en torno al eje social de la Sentencia del río Cauca. 6. Asistir desde el componente social, a las actividades en territorio relacionadas con la Sentencia del río Cauca asignadas por el supervisor del contrato. 7. Las demás que le sean requeridas por el supervisor del contrato y que tengan relación con el objeto contractual.</t>
  </si>
  <si>
    <t>El valor del contrato a celebrar es hasta por la suma de NOVENTA Y DOS MILLONES SEISCIENTOS DIEZ MIL PESOS M/CTE ($92.610.000), incluido los impuestos a que haya lugar.</t>
  </si>
  <si>
    <t>El término estrictamente indispensable para que el contratista cumpla con el objeto y obligaciones contractuales será diez (10) meses y quince (15) días calendario, contados  a partir del cumplimiento de los requisitos de ejecución previo perfeccionamiento del contrato, sin que supere el 31 de diciembre de 2023.</t>
  </si>
  <si>
    <t>Carlos Mario Luna Melo</t>
  </si>
  <si>
    <t>Prestar servicios profesionales a la Dirección de Gestión Integral del Recurso Hídrico del Ministerio de Ambiente y Desarrollo Sostenible, para apoyar técnicamente los procesos de participación en la definición de los parámetros de protección de las fuentes hídricas, en cumplimiento de la orden judicial del páramo Santurbán - Berlín.</t>
  </si>
  <si>
    <t>1. Apoyar la revisión y ajustar el documento de parámetros de protección de las fuentes hídricas de acuerdo  con la información disponible dentro del área de referencia del páramo Santurbán – Berlín y el resultado de las mesas técnicas de trabajo. 2. Brindar apoyo en la preparación y acompañamiento a las jornadas de participación en los municipios, dentro del área de referencia del páramo Santurbán - Berlín, con el fin de avanzar en la fase de concertación y complementar el documento técnico de resultados de la fase. 3. Apoyar las acciones para el cumplimiento de los compromisos adquiridos por la DGIRH, en las actas de concertación ambiental de los municipios del páramo Santurbán - Berlín. 4. Elaborar y presentar los informes que den cuenta del avance del cumplimiento de las sentencias, respecto a “parámetros de protección de fuentes hídricas”, en el marco del proceso participativo de delimitación del páramo Santurbán - Berlín. 5. Apoyar técnicamente las respuestas a las solicitudes y requerimientos de las comunidades, autoridades ambientales y demás actores relacionados con la gestión integral del recurso hídrico en el páramo Santurbán - Berlín. 6. Preparar, convocar y asistir a las reuniones, espacios y mesas de trabajo en relación con la gestión integral del recurso hídrico de los páramos objeto de fallos judiciales, así como, realizar el seguimiento al cumplimiento de los compromisos acordados. 7. Apoyar a la DGIRH en la preparación de insumos técnicos para el desarrollo y seguimiento de los Consejos Ambientales Regionales de las Macrocuencas (CARMAC), y las mesas de trabajo asociadas a los mismos, en el marco de la implementación de los lineamientos de los Planes Estratégicos de Macrocuenca. 8. Las demás actividades que le sean requeridas por el Supervisor del Contrato y que tenga relación con las obligaciones del contrato.</t>
  </si>
  <si>
    <t>El valor del contrato a celebrar es hasta por la suma de CINCUENTA Y DOS MILLONES QUINIENTOS MIL PESOS M/CTE ($52.500.000), incluido IVA e impuestos a que haya lugar.</t>
  </si>
  <si>
    <t>Jorge Andres Roa Lozano</t>
  </si>
  <si>
    <t>Prestar servicios profesionales a la Dirección de Ordenamiento Ambiental Territorial y SINA del Ministerio de Ambiente y Desarrollo Sostenible, para apoyar la consolidación y realización de los reportes y avances de seguimiento de la implementación del Plan de Zonificación Ambiental y sobre el relacionamiento del PZA con otros programas y proyectos del Ministerio de Ambiente, derivados del acuerdo de paz.</t>
  </si>
  <si>
    <t>El valor del contrato a celebrar es hasta por la suma de SESENTA Y DOS MILLONES QUINIENTOS MIL PESOS M/CTE ($62.500.000), incluido IVA e impuestos a que haya lugar.</t>
  </si>
  <si>
    <t>El término estrictamente indispensable para que el contratista cumpla con el objeto y obligaciones contractuales será de  DIEZ  (10)  meses previo cumplimiento de los requisitos de erfeccionamiento y ejecución, sin que exceder la fecha antes señalada.</t>
  </si>
  <si>
    <t>Dilia Angela Aguilera</t>
  </si>
  <si>
    <t>Prestar servicios profesionales a la Dirección de Asuntos Ambientales Sectorial y Urbana del Ministerio de Ambiente y Desarrollo Sostenible para apoyar la socialización y el seguimiento a la implementación de las guías ambientales elaboradas para el sector infraestructura de transporte, y la estructuración, aprobación e implementación de las nuevas versiones de la Agenda ambiental interministerial a suscribir con Mintransporte y el Acuerdo sectorial a suscribir con Cormagdalena, así como de sus respectivos planes de acción.</t>
  </si>
  <si>
    <t>1. Apoyar la socialización y el proceso de adopción de las guías ambientales elaboradas para el sector infraestructura de transporte (v. g. lineamientos de infraestructura verde vial, vías terciarias, pasos de fauna en infraestructura lineal, desintegración de vehículos). 2. Apoyar la estructuración, el proceso de aprobación, la implementación y el seguimiento al cumplimiento de una nueva versión de la Agenda ambiental interministerial a suscribir con Mintransporte. 3. Apoyar la estructuración, el proceso de aprobación, la implementación y el seguimiento al cumplimiento de una nueva versión del Acuerdo sectorial a suscribir con Cormagdalena. 4. Apoyar la elaboración de una propuesta de mecanismo de identificación, control y seguimiento de los impactos ambientales generados por la construcción y operación de infraestructura de transporte en áreas urbanas.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Identificación Presupuestal Descripción Nombre del Proyecto FORTALECIMIENTO DE LA GESTIÓN AMBIENTAL SECTORIAL Y URBANA A NIVEL NACIONAL Código PBIN del Proyecto 2018011000271 Meta del proyecto SERVICIO DE DIVULGACIÓN DE LA INCORPORACIÓN DE CONSIDERACIONES AMBIENTALES EN LA PLANIFICACIÓN SECTORIAL - FORTALECIMIENTO DE LA GESTIÓN AMBIENTAL SECTORIAL Y URBANA A NIVEL NACIONAL Actividad principal del Plan de Acción 1.Desarrollar instrumentos técnicos y normativos para mejorar la calidad ambiental de áreas urbanas Actividad(es) desagregada(s) del Plan de Acción 1.2.Estructurar la propuesta de instrumento técnico Número del (los) Certificado(s) de Disponibilidad Presupuestal - CDP 823 Posición(es) Catalogo de Gasto del CDP C-3201-0900-4-0-3201013-02 Fuente del recurso NACION Número del Recurso 11 Unidad Ejecutora MINISTERIO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</si>
  <si>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NOVENTA MILLONES DE PESOS M-CTE ($90.000.000), incluido los impuestos a que haya lugar.</t>
  </si>
  <si>
    <t>El término estrictamente indispensable para que el contratista cumpla con el objeto y obligaciones contractuales será de diez (10) meses o hasta 31 de diciembre, lo primero que ocurra</t>
  </si>
  <si>
    <t xml:space="preserve">Yessika Yuliana Guerra Vargas
</t>
  </si>
  <si>
    <t>Prestar servicios profesionales a la Dirección de Asuntos Ambientales Sectorial y Urbana del Ministerio de Ambiente y Desarrollo Sostenible, como apoyo para el fortalecimiento técnico y de gestión de la Estructura Ecológica Ambiental Urbana y el desarrollo de lineamientos y criterios técnicos ambientales de los barrios a nivel nacional.</t>
  </si>
  <si>
    <t>1.Presentar para aprobación del supervisor un plan de trabajo (actividades, cronograma y entregables) dentro de los diez (10) días calendario siguientes al cumplimiento de los requisitos de ejecución del contrato.
2.Apoyar técnica y administrativamente el desarrollo y seguimiento al proceso de la identificación de la estructura ecológica para la incorporación de la biodiversidad y sus servicios ecosistémicos en la planificación urbana.
3.Construir insumos técnicos al fortalecimiento y desarrollo de lineamientos y criterios ambientales a los barrios a nivel nacional.
4. Apoyar el reporte de los requerimientos administrativos y del del grupo de gestión ambiental urbana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
9. Apoyar las actividades e instancias de trabajo orientadas a la promoción e implementación de la economía circular, a nivel nacional.</t>
  </si>
  <si>
    <t>El valor del contrato a celebrar es hasta por la suma de CINCUENTA Y TRES MILLONES DE PESOS M/CTE ($53.000.000), incluido los impuestos a que haya lugar.</t>
  </si>
  <si>
    <t>El término estrictamente indispensable para que el contratista cumpla con el objeto y obligaciones contractuales será de diez (10) meses o hasta el 31 de diciembre de 2023, lo primero que ocurra.</t>
  </si>
  <si>
    <t xml:space="preserve">Nathalia Andrea Ramirez Moran </t>
  </si>
  <si>
    <t>Prestar servicios profesionales al Grupo de Biodiversidad de la Dirección de Bosques, Biodiversidad y Servicios Ecosistémicos -, para brindar elementos técnicos sobre el uso, aprovechamiento y comercialización de las especies de la flora y líquenes silvestres con el fin de generar proyectos normativos para su uso sostenible y acciones de manejo para su conservación.</t>
  </si>
  <si>
    <t>1. Recopilar y analizar la información técnica de uso, aprovechamiento y comercialización para la conservación de las especies de flora y líquenes silvestre con veda y/o con alguna categoría especial.
2. Generar elementos técnicos para las propuestas normativas relacionadas con el aprovechamiento y comercialización de la flora y líquenes silvestres con veda y/o procesos relacionados.
3. Analizar las acciones y estrategias de conservación para la formulación de acciones, planes y programas de manejo de las especies de flora silvestre.
4. Prestar apoyo técnico al Grupo de Biodiversidad para la evaluación, análisis, sistematización e informe anual relacionado con las solicitudes de comercialización de las especies de la flora silvestre.
5. Asistir a los espacios interdisciplinarios y/o visitas técnicas con las entidades e instituciones que manejan las temáticas de uso, aprovechamiento y comercialización de las especies de plantas y líquenes silvestres.
6. Dar respuestas a las PQRS asociadas al objeto del contrato, adjuntando el reporte del sistema de Gestión Documental que evidencia el estado de las asignaciones del supervisor.
7. Las demás actividades que estén relacionadas con el objeto contractual y que sean asignadas por el supervisor.</t>
  </si>
  <si>
    <t>El valor del contrato a celebrar es hasta por la suma de CINCUENTA Y SIETE MILLONES SETECIENTOS OCHENTA Y TRES MIL M/CTE ($57.783.000) incluido los impuestos a que haya lugar.</t>
  </si>
  <si>
    <t>El término estrictamente indispensable para que el contratista cumpla con el objeto y obligaciones contractuales será hasta DIEZ (10) MESES, previo cumplimiento de los requisitos de perfeccionamiento y ejecución, sin exceder a la fecha antes señalada.</t>
  </si>
  <si>
    <t xml:space="preserve">Cristian Camilo Fajardo Mendez </t>
  </si>
  <si>
    <t>Prestación de servicios profesionales a la Dirección de Bosques, Biodiversidad y Servicios Ecosistémicos del Ministerio de Ambiente y Desarrollo Sostenible, como enlace de la Oficina Asesora Jurídica, para realizar el seguimiento jurídico a las sentencias judiciales,
brindar apoyo a las respuestas de las acciones de tutela y PQRS presentadas ante la Dirección.</t>
  </si>
  <si>
    <t>1. Atender y efectuar el seguimiento para el cumplimiento de las sentencias y providencias judiciales y brindar apoyo a las respuestas a las acciones de tutela asignados a la Dirección.
2. Proyectar los requerimientos de los despachos judiciales, entes de control, peticiones y PQRS presentadas a la Dirección en el marco de los procesos judiciales.
3. Brindar apoyo jurídico a los grupos de la Dirección de Bosques, Biodiversidad y Servicios Ecosistémicos, para el análisis, revisión y ejecución de lo ordenado por los despachos judiciales y entes de control con el fin de prestar acompañamiento en las diligencias, reuniones, auditorias y otras instancias que se requieran.
4. Mantener actualizada la base de datos del inventario de sentencias o pasivos judiciales que deban atenderse por parte de la Dirección, junto con los respectivos soportes documentales.
5. Las demás actividades que estén relacionadas con el objeto contractual y que sean asignadas por el supervisor.</t>
  </si>
  <si>
    <t>El valor del contrato a celebrar es hasta por la suma de SETENTA Y NUEVE MILLONES NOVECIENTOS CINCUENTA Y TRES MIL SETECIENTOS CINCUENTA PESOS
($79.953.750) M/CTE incluido los impuestos a que haya lugar.</t>
  </si>
  <si>
    <t>El término estrictamente indispensable para que el contratista cumpla con el objeto y obligaciones contractuales será de DIEZ (10) MESES, previo cumplimiento de los requisitos de perfeccionamiento y ejecución, sin exceder a la fecha antes señalada.</t>
  </si>
  <si>
    <t xml:space="preserve">Magdalit Holguin Santa </t>
  </si>
  <si>
    <t>Prestar los servicios profesionales a la DAASU con el fin de aportar insumos para normas, guías o términos de referencia en el sector hidrocarburos, para atender las preocupaciones ambientales, técnicas y sociales, por la afectación de los proyectos al recurso hídrico subterráneo y acompañar las mesas técnicas que se deriven del cumplimiento de los cometidos del acuerdo de Escazú para el sector HC.</t>
  </si>
  <si>
    <t>El valor del contrato a celebrar es hasta por la suma de SETENTA Y CINCO MILLONES PESOS M-CTE ($75.000.000), incluido los impuestos a que haya lugar.</t>
  </si>
  <si>
    <t>Diana Milena Aya Cárdenas</t>
  </si>
  <si>
    <t>EDUCACION COMUNITARIA ENF. DD.HH</t>
  </si>
  <si>
    <t>“Prestar servicios profesionales a la Subdirección de Educación y Participación para apoyar desde el componente social, para el cumplimiento de las órdenes judiciales relacionadas con la delimitación participativa de los ecosistemas de páramo para el fortalecimiento de la gobernanza a través de acciones de educación y participación ambiental”</t>
  </si>
  <si>
    <t>1. Colaborar en la identificación, caracterización y consolidación de la base de actores sociales que
puedan estar involucrados en los procesos de participación ciudadana en la gestión ambiental,
asociados al cumplimiento de medidas judiciales relacionadas con la delimitación participativa de
los ecosistemas de páramo.
2. Brindar insumos para la construcción de herramientas pedagógicas desde el competente social
que faciliten a la ciudadanía la comprensión de las temáticas para la conservación de los
ecosistemas estratégicos establecidas en jurisprudencia y demás normatividad vigente.
3. Apoyar en la elaboración desde el competente social de documentos que contribuyan a fortalecer
la estrategia y mecanismos de participación de las comunidades y demás actores involucrados en
el marco del cumplimiento de las medidas judiciales relacionadas con la delimitación participativa
de los ecosistemas de páramo asignadas por el supervisor.
4. Acompañar los espacios de diálogo social que se desarrollen y realizar visitas de campo
relacionadas con el objeto del contrato cuando sea requerido por el supervisor, si a ello hubiere
lugar, salvaguardando la información que obtenga en desarrollo de los mismos y allegando los
soportes de asistencia, ayudas de memoria y evidencias del seguimiento a los compromisos
establecidos.
5. Atender y brindar insumos para dar respuesta a las peticiones y demás requerimientos relacionados
con los procesos del grupo de participación y demás solicitudes asociados al cumplimiento de
medidas judiciales relacionadas con participación en asuntos ambientales relacionados con el
objeto del contrato.
6. Apoyar la construcción y consolidación de un repositorio para la dependencia que contenga los
insumos, documentos y conceptos brindados por la dependencia en el marco de medidas judiciales
relacionadas con la gestión de ecosistemas estratégicos.
7. Las demás actividades relacionadas con su objeto contractual.</t>
  </si>
  <si>
    <t>El valor del contrato a celebrar es hasta por la suma de SESENTA Y OCHO MILLONES DOSCIENTOS VEINTE MIL PESOS M/CT ($68.220.000) incluido los impuestos a que haya
lugar.</t>
  </si>
  <si>
    <t>El término estrictamente indispensable para que el contratista cumpla con el objeto y
obligaciones contractuales será de Diez (10) meses, contados desde el cumplimiento de los
requisitos de ejecución.</t>
  </si>
  <si>
    <t xml:space="preserve">
Nelson Andrés Pineda Piñeros</t>
  </si>
  <si>
    <t>Prestar servicios profesionales a la Subdirección de Educación y Participación paraapoyar desde el componente social el cumplimiento de las órdenes judiciales relacionadas con participación en asuntos ambientales y el fortalecimiento de la gobernanza en
ecosistemas estratégicos.”</t>
  </si>
  <si>
    <t>1. Brindar insumos técnicos que permitan a la dependencia generar recomendaciones y lineamientos
desde el componente social, que fortalezcan los procesos de participación y seguimiento al
cumplimiento de medidas judiciales que logren el fortalecimiento de la gobernanza en ecosistemas
estratégicos.
2. Elaborar insumos técnicos desde un enfoque social, donde se identifiquen la información secundaria e
información de fuentes primarias con herramientas desde la etnografía social que le permitan a la
dependencia estructurar estrategias y mecanismos de participación en asuntos ambientales.
3. Identificar, caracterizar y consolidar la base de actores sociales que puedan estar involucrados en los
procesos de participación ciudadana en la gestión ambiental para el cumplimiento de órdenes
judiciales y en los demás que señale el supervisor.
4. Acompañar en la construcción, consolidación y seguimiento de documentos desde el componente
social, de informes de gestión de la dependencia e informes dirigidos a entes de control en el marco
del seguimiento al cumplimiento de medidas judiciales, relacionadas con participación ciudadana y
gobernanza en ecosistemas estratégicos.
5. Consolidar un repositorio para la entidad de conformidad a los insumos, documentos y conceptos
brindados a la dependencia en el marco de medidas judiciales relacionadas con la gestión de
ecosistemas estratégicos.
6. Acompañar los espacios de diálogo social que se desarrollen en el marco del cumplimiento de
órdenes judiciales designadas por el supervisor del contrato.
7. Realizar visitas de campo relacionadas con el objeto del contrato cuando sea requerido por el
supervisor, si a ello hubiere lugar, salvaguardando la información que obtenga en el desarrollo de los
mismos y allegando los soportes de asistencia, ayudas de memoria y evidencias del seguimiento a los
compromisos establecidos.
8. Atender y brindar insumos para dar respuesta a las peticiones y demás requerimientos relacionados
con los procesos del grupo de participación, en temas relacionados con el objeto del contrato.
9. Las demás actividades relacionadas con su objeto contractual o las que requiera el supervisor del
contrato.</t>
  </si>
  <si>
    <t>EEl valor del contrato a celebrar es hasta por la suma de OCHENTA Y UN MILLONES
TRESCIENTOS TREINTA Y TRES MIL TRESCIENTOS TREINTA Y TRES PESOS M/CT
($ 81.333.333 ) incluido los impuestos a que haya lugar.</t>
  </si>
  <si>
    <t>El término estrictamente indispensable para que el contratista cumpla con el objeto y obligaciones contractuales será de Diez (10) meses y 05 días, contados desde el cumplimiento de los requisitos de ejecución.</t>
  </si>
  <si>
    <t>Alejandro Martinez Joya</t>
  </si>
  <si>
    <t>Prestar los servicios profesionales a la Oficina de Tecnologías de la Información y la Comunicación del Ministerio de Ambiente y Desarrollo Sostenible, en el proceso de mantenimiento, desarrollo y operación de la plataforma VITAL a través del proceso de migración a VITAL 3.0.</t>
  </si>
  <si>
    <t>1. Elaborar la documentación que evidencie el cumplimiento del ciclo de desarrollo de software de acuerdo al procedimiento de gestión de proyectos de sistema de información vigente en la entidad.
2. Realizar procesos de migración y ETL en Pentaho para datos y archivos para el Ecosistema VITAL, además de actualizar el modelo de datos, procedimientos y consultas disponibles para mejorar el rendimiento del sistema.
3. Realizar el desarrollo de los procesos de mantenimiento, soporte, actualizaciones o nuevas funcionalidades sobre el backend II del Ecosistema VITAL.
4. Realizar el acompañamiento técnico a los proveedores y áreas técnicas para el despliegue y actualización de los módulos complementarios de VITAL.
5. Desarrollar componentes web, servicios de integración y realizar actualizaciones a desarrollos existentes que le sean asignados y que se relacionen con los procesos de negocio que se implementen en VITAL.
6. Apoyar en la ejecución de pruebas funcionales y no funcionales de los componentes web que le sean asignados existentes que le sean asignados y que se relacionen con cualquiera de los componentes de la plataforma vital
7. Realizar el acompañamiento técnico de las funcionalidades y módulos que le sean asignados y que se relacionen con el objeto contractual
8. Acompañar y desarrollar las solicitudes enviadas a través de la herramienta de gestión de soporte
9. Elaborar informes, ayudas de memoria, actas y demás documentos que sean solicitados por el supervisor del contrato respecto a la asistencia y participación en las reuniones internas, interinstitucionales, relacionados con el objeto contractual.
10. Las demás obligaciones que le sean asignadas y que guarden relación directa con la naturaleza del objeto contractual.</t>
  </si>
  <si>
    <t>El valor del contrato a celebrar es hasta por la suma de SETENTA Y NUEVE MILLONES CUATROCIENTOS CINCUENTA Y SEIS MIL PESOS M/CTE ($ 79.456.000), incluido los impuestos a que haya lugar.</t>
  </si>
  <si>
    <t>El término estrictamente indispensable para que el contratista cumpla con el objeto y obligaciones contractuales será de Diez (10) meses y doce (12 días) calendario, contando a partir de la aprobación de la garantía de cumplimiento, sin exceder el 31 de diciembre de 2023.</t>
  </si>
  <si>
    <t>Jonathan Stive Acosta Vela</t>
  </si>
  <si>
    <t>Prestar los servicios profesionales a la Oficina de Tecnologías de la Información y la Comunicación del Ministerio de Ambiente y Desarrollo Sostenible, en el proceso de mantenimiento, construcción de componentes web, pruebas y operación de la plataforma VITAL a través del proceso de migración a VITAL 3.0</t>
  </si>
  <si>
    <t>1. Elaborar la documentación que evidencie el cumplimiento del ciclo de desarrollo de software de acuerdoal procedimiento de gestión de proyectos de sistema de información vigente en la entidad. 2. Adelantar el proceso de integración de los módulos de SUNL y LOFL a VITAL 3. Desarrollar componentes web, servicios de integración y realizar actualizaciones a desarrollos existentes que le sean asignados y que se relacionen con los procesos de negocio que se implementen en VITAL. 4. Apoyar en la ejecución de pruebas funcionales y no funcionales de los componentes web que le sean asignados existentes que le sean asignados y que se relacionen con cualquiera de los componentes de la plataforma vital 5. Realizar el acompañamiento técnico de las funcionalidades y módulos que le sean asignados y que se relacionen con el objeto contractual 6. Acompañar y desarrollar las solicitudes enviadas a través de la herramienta de gestión de soporte 7. Elaborar informes, ayudas de memoria, actas y demás documentos que sean solicitados por el supervisor del contrato respecto a la asistencia y participación en las reuniones internas, interinstitucionales, relacionados con el objeto contractual. 8. Las demás obligaciones que le sean asignadas y que guarden relación directa con la naturaleza del objeto contractual.</t>
  </si>
  <si>
    <t>El término estrictamente indispensable para que el contratista cumpla con el objeto y obligaciones contractuales será de Diez (10) meses y doce (12) días calendario, contando a partir de la aprobación de la garantía de cumplimiento, sin exceder el 31 de diciembre de 2023.</t>
  </si>
  <si>
    <t>Lisandro Núñez Galeano</t>
  </si>
  <si>
    <t>Prestar servicios profesionales a la Dirección de Gestión Integral del Recurso Hídrico del Ministerio de Ambiente y Desarrollo Sostenible, para brindar insumos técnicos que permita dar avance al cumplimiento de las ordenes 4.2, 4.3, 4,6, 418 y 4.67 de la sentencia de acción popular del Río Bogotá (2001-90479).</t>
  </si>
  <si>
    <t>1. Participar y apoyar la atención de los diferentes espacios que se generen de las sesiones de trabajo de las mesas temáticas del Consejo Estratégico de la Cuenca Hidrográfica del Río Bogotá –CECH, en particular la Mesa de POMCA y Proyectos Estratégicos y la Mesa SIRIO Bogotá, los espacios de seguimiento con el Comité de Verificación y la Mesa de Articulación Nacional, así como el impulso a los compromisos derivados de ellos. 2. Gestionar y apoyar la ejecución y seguimiento de las acciones contempladas en el Plan de Acción del Consejo Estratégico de la Cuenca Hidrográfica del Río Bogotá –CECH referente a las órdenes 4.67 Sistema de Evaluación del Riesgo y Valoración del Daño Ambiental (SERVDA), elaborando para ello los documentos indicados por el supervisor. 3. Realizar recomendaciones técnicas requeridas por el Consejo Estratégico de la Cuenca Hidrográfica del Río Bogotá –CECH y la mesa temática, respecto del cumplimiento de la orden 4.6, en particular, sobre el proceso de actualización y mejoramiento del Sistema Regional de Información Ambiental para la Gestión Integral de la Cuenca Hídrica del Río Bogotá –SIGICA RÍO BOGOTÁ (Hoy llamado SIRIO Bogotá). 4. Contribuir con los ejercicios de la Mesa de Articulación Nacional, en relación con el apoyo al cumplimiento de la orden de la sentencia del río Bogotá 4.18 sobre las modificaciones y/o actualizaciones de los instrumentos de planificación territorial en los municipios que conforman la cuenca hidrográfica del río Bogotá y el Distrito Capital, elaborando los documentos e insumos técnicos indicados por el supervisor. 5. Revisar y consolidar los informes semestrales de avance de ejecución y cumplimiento de las órdenes a cargo de los entes territoriales con jurisdicción en la cuenca y que se encuentra obligados a reportar al CECH, de conformidad con la información reportada en el SIRIOBOGOTÁ. 6. Las demás que le sean requeridas por el supervisor del contrato y que tengan relación con el objeto contractual.</t>
  </si>
  <si>
    <t>El valor del contrato a celebrar es hasta por la suma de CIENTO TRES MILLONES NOVECIENTOS CINCUENTA MIL PESOS M/CTE ($103.950.000), incluido IVA y los impuestos a que haya lugar.</t>
  </si>
  <si>
    <t>El término estrictamente indispensable para que el contratista cumpla con el objeto y obligaciones contractuales será Diez (10) meses y quince (15) días calendario, contados a partir del cumplimiento de los requisitos de ejecución previo perfeccionamiento del contrato, sin que supere el 31 de diciembre de 2023.</t>
  </si>
  <si>
    <t>Jacqueline Mejía Vargas</t>
  </si>
  <si>
    <t>Prestación de servicios de apoyo a la gestión para adelantar, actualizar y digitalizar los documentos realizados y radicados al interior del Despacho de la Dirección de Bosques, Biodiversidad y Servicios Ecosistémicos.</t>
  </si>
  <si>
    <t>El valor del contrato a celebrar es hasta por la suma de TREINTA Y SEIS MILLONES CINCUENTA MIL PESOS ($36.050.000) M/CTE incluido los impuestos a que haya lugar.</t>
  </si>
  <si>
    <t>Daniela Peñaloza Forero</t>
  </si>
  <si>
    <t>Prestar servicios profesionales a la Dirección de Bosques, Biodiversidad y Servicios Ecosistémicos del Ministerio de Ambiente y Desarrollo Sostenible, en la implementación de acciones tendientes al cumplimiento del componente de restauración de ecosistemas y áreas ambientalmente estratégicas.</t>
  </si>
  <si>
    <t>1. Generar la secretaría técnica de la estrategia que aportará al cumplimiento de las metas de restauración ecológica, rehabilitación y /o recuperación del Plan de gobierno (2023 - 2026). 2. Asistir a mesas técnicas virtuales o presenciales con las direcciones del Ministerio de Ambiente y Desarrollo Sostenible y diferentes entidades públicas, con el fin de definir estrategias que permitan apoyar al cumplimiento de las metas nacionales de restauración ecológica, rehabilitación y recuperación. 3. Acompañar la estructuración de convocatorias para la presentación de proyectos de inversión y su evaluación, relacionados con acciones de restauración ecológica, rehabilitación y/o recuperación presentados por diferentes actores. 4. Brindar apoyo técnico a la supervisión de los convenios interadministrativos de restauración de ecosistemas y conservación que estén a cargo de la Dirección de Bosques, Biodiversidad y Servicios Ecosistémicos. 5. Elaborar, proyectar y/o requerir los documentos necesarios dentro de los procesos de liquidación de los convenios interadministrativos de restauración a cargo de la Dirección de Bosques, Biodiversidad y Servicios Ecosistémicos. 6. Atender y responder las PQRS relacionadas con el objeto contractual y las obligaciones específicas, dentro de los términos establecidos y en el mes asignado, adjuntando el reporte del sistema de Gestión Documental que evidencia el estado de las asignaciones. 7. Todas las demás asignadas por el supervisor relacionado con el objeto contractual.</t>
  </si>
  <si>
    <t>Blanca Mónica Parra</t>
  </si>
  <si>
    <t>El valor del contrato a celebrar es hasta por la suma de TRECE MILLONES CUARENTA MIL PESOS M/cte. ($13.040.000,00) incluido los impuestos a que haya lugar.</t>
  </si>
  <si>
    <t>El término estrictamente indispensable para que el contratista cumpla con el objeto y obligaciones contractuales será CUATRO (4) MESES.</t>
  </si>
  <si>
    <t>Diana Lucia Salazar </t>
  </si>
  <si>
    <t>Realizar actividades técnicas y administrativas para la gestión del archivo central del Ministerio de Ambiente y Desarrollo Sostenible y la atención del servicio de consulta.</t>
  </si>
  <si>
    <t xml:space="preserve">1. Realizar la recepción, verificación y ubicación, cotejo, consolidación de inventarios y control de calidad de los archivos recibidos en calidad de transferencias primarias y traslados documentales, así como la retroalimentación de las novedades y la validación de los ajustes realizados por los responsables.
2. Aplicar los procesos técnicos de organización a los expedientes y otras unidades documentales que le sean asignadas en el marco de la intervención de los fondos documentales acumulados.
3. Identificar, cotejar y realizar el alistamiento de los documentos e inventarios documentales requeridos para efectuar las transferencias documentales secundarias o la eliminación de documentos según corresponda, en virtud las TRD y las TVD, de acuerdo con el procedimiento establecido y la normatividad archivística.
4. Apoyar la revisión de los rollos de microfilm, actualización y consolidación del inventario documental, generación de bases de datos con los índices y ajustes en la rotulación, entre otras que sean necesarias para la optimización de la consulta de los documentos microfilmados.
5. Realizar el control de calidad y los ajustes requeridos en las imágenes digitales y datos de los documentos del archivo central cargados en el sistema de información de gestión documental ARCA, que le sean asignados.
6. Realizar la búsqueda y recuperación de los documentos que sean solicitados en calidad de consulta o préstamo al archivo central y la reproducción de los mismos cuando así sea requerido.
7. Apoyar la preparación de información y reportes que, en materia de las actividades del archivo central del Ministerio, sean requeridas por el Grupo de Gestión Documental.
8. Realizar la conformación de los expedientes relativos a las actividades en las que participe, conforme a los procedimientos aplicables y los requerimientos de la supervisión.
9. Asistir a las reuniones y/o eventos que sean requeridos por el supervisor del contrato y que estén relacionados en el marco contractual.
10. Todas las demás que le sean asignadas por el Supervisor del Contrato y que tenga relación con el objeto contractual.
</t>
  </si>
  <si>
    <t>El valor del contrato a celebrar es hasta por la suma de DIECISEIS MILLONES DE PESOS M/cte ($16.000.000), incluido los impuestos a que haya lugar.</t>
  </si>
  <si>
    <t>Fredy Orlando Murcia Roa</t>
  </si>
  <si>
    <t>1. Realizar la recepción, verificación y ubicación, cotejo, consolidación de inventarios y control de calidad de los archivos recibidos en calidad de transferencias primarias y traslados documentales, así como la retroalimentación de las novedades y la validación de los ajustes realizados por los responsables.
2. Aplicar los procesos técnicos de organización a los expedientes y otras unidades documentales que le sean asignadas en el marco de la intervención de los fondos documentales acumulados.
3. Identificar, cotejar y realizar el alistamiento de los documentos e inventarios documentales requeridos para efectuar las transferencias documentales secundarias o la eliminación de documentos según corresponda, en virtud las TRD y las TVD, de acuerdo con el procedimiento establecido y la normatividad archivística.
4. Apoyar la revisión de los rollos de microfilm, actualización y consolidación del inventario documental, generación de bases de datos con los índices y ajustes en la rotulación, entre otras que sean necesarias para la optimización de la consulta de los documentos microfilmados.
5. Realizar el control de calidad y los ajustes requeridos en las imágenes digitales y datos de los documentos del archivo central cargados en el sistema de información de gestión documental ARCA, que le sean asignados.
6. Realizar la búsqueda y recuperación de los documentos que sean solicitados en calidad de consulta o préstamo al archivo central y la reproducción de los mismos cuando así sea requerido.
7. Apoyar la preparación de información y reportes que, en materia de las actividades del archivo central del Ministerio, sean requeridas por el Grupo de Gestión Documental.
8. Realizar la conformación de los expedientes relativos a las actividades en las que participe, conforme a los procedimientos aplicables y los requerimientos de la supervisión.
9. Asistir a las reuniones y/o eventos que sean requeridos por el supervisor del contrato y que estén relacionados en el marco contractual.
10. Todas las demás que le sean asignadas por el Supervisor del Contrato y que tenga relación con el objeto contractual.</t>
  </si>
  <si>
    <t>Fabio Orlando Combita nontoa</t>
  </si>
  <si>
    <t>Prestar sus servicios profesionales para realizar seguimiento a la implementación de las
normas, procedimientos y lineamientos de gestión documental en los archivos de gestión
del Ministerio de Ambiente y Desarrollo Sostenible en el marco del Subprograma especifico
de auditoría y control del Programa de Gestión Documental</t>
  </si>
  <si>
    <t>1. Proyectar y llevar a cabo el cronograma para las visitas de seguimiento a la implementación de las
normas, procedimientos y lineamientos de gestión documental en los archivos de gestión del Ministerio,
en el marco del Subprograma especifico de auditoría y control del Programa de Gestión Documental –
PGD; así como realizar el reporte del Plan de Mejoramiento Archivístico – PMA y los informes de las
visitas de seguimiento.
2. Recopilar, consolidar, organizar y sistematizar la información sobre los archivos del Ministerio para
generar una herramienta de monitoreo y seguimiento de acuerdo con las indicaciones de la supervisión.
3. Programar y articular las actividades de la Mesa Sectorial de Gestión Documental y llevar a cabo el
seguimiento a las tareas relacionadas con el fortalecimiento de la gestión documental del sector
ambiente.
4. Participar en la actualización e implementación del Programa de Capacitación en gestión documental y
archivos, a cargo del Grupo de Gestión Documental, así como en las actividades de fortalecimiento de
la cultura archivística que sean programadas.
5. Apoyar en las actividades de asistencia técnica en materia de gestión documental y archivos, así como
la implementación del Sistema Integrado de Conservación – SIC, en los casos en que sea requerido.
6. Participar activamente en la actualización o elaboración de los lineamientos, conceptos y documentos
técnicos requeridos por el Ministerio en el marco de la implementación de la política institucional de
gestión documental.
7. Apoyar la preparación de información y reportes que, en materia de planes, programas y proyectos del
Grupo de Gestión Documental del Ministerio y respuestas a solicitudes de los entes de control u otras
entidades que sean requeridas.
8. Realizar la conformación de los expedientes relativos a las actividades en las que participe, conforme
a los procedimientos aplicables y los requerimientos de la supervisión.
9. Asistir a las reuniones y/o eventos que sean requeridos por el supervisor del contrato y que estén
relacionados en el marco contractual.
10. Todas las demás que le sean asignadas por el Supervisor del Contrato y que tenga relación con el
objeto contractual.</t>
  </si>
  <si>
    <t>El valor del contrato a celebrar es hasta por la suma de TREINTA Y SIETE MILLONES
CIEN MIL PESOS M/cte ($37.100.000), incluido los impuestos a que haya lugar.</t>
  </si>
  <si>
    <t>El término estrictamente indispensable para que el contratista cumpla con el objeto y
obligaciones contractuales será por siete 07) meses, contados a partir del cumplimiento de
los requisitos de perfeccionamiento y ejecución del contrato.</t>
  </si>
  <si>
    <t>Juan Pablo Benavides Peña</t>
  </si>
  <si>
    <t>Prestar los servicios profesionales a la Dirección de Cambio Climático y Gestión del Riesgo del Ministerio de Ambiente y Desarrollo Sostenible para apoyar el involucramiento del sector productivo en el cumplimiento de las metas relacionadas con adaptación al cambio climático contemplados en la Contribución Determinada a nivel Nacional (NDC) y la Ley 2169 de 2021.</t>
  </si>
  <si>
    <t>1. Elaborar un plan de trabajo que permita dar cumplimiento al objeto del contrato.
2. Elaborar la estrategia de involucramiento del sector productivo en el cumplimiento de las metas de adaptación de la NDC y la Ley 2169 de 2021 y en la actualización de la NDC, conforme los lineamientos de la DCCRG.
3. Fortalecer la coordinación, el involucramiento, la participación y la acción climática de los actores del sector privado para el compromiso climático de Colombia, en el marco de la estrategia de involucramiento del sector productivo, conforme los lineamientos de la DCCRG.
4. Prestar apoyo en la planificación, diseño y definición de metas desde el sector productivo la actualización de la NDC, según los lineamientos de la supervisión.
5. Apoyar los procesos de fortalecimiento de capacidades en materia de adaptación del sector productivo, según los lineamientos de la supervisión.
6. Acompañar el seguimiento de los planes de implementación de las empresas con medidas en la NDC, según los lineamientos de la supervisión.
7. Apoyar la articulación de las acciones que desarrollen los profesionales sectoriales de adaptación de la dirección de cambio climático y gestión del riego y la ECDBCAR, ECCN y E2050, para que estas contribuyan a la obtención de los objetivos planteados en los compromisos internacionales y la ley 2169 de 2021, según los lineamientos de la supervisión.
8. Las demás actividades solicitadas por la Dirección de Cambio Climático y Gestión del Riesgo, que aporten al cumplimiento del objeto del contrato.</t>
  </si>
  <si>
    <t>El valor del contrato a celebrar es hasta por la suma SETENTA Y SEIS MILLONES DOSCIENTOS CINCUENTA MIL PESOS M/CTE ($76.250.000), incluido los impuestos a que haya lugar</t>
  </si>
  <si>
    <t>El término estrictamente indispensable para que el contratista cumpla con el objeto y obligaciones contractuales será de diez (10) meses y cinco (05) dias calendarios, contado a partir del cumplimiento de los requisitos de ejecución previo perfeccionamiento del contrato.</t>
  </si>
  <si>
    <t>Blanca Cecilia Medina Petro</t>
  </si>
  <si>
    <t>Prestación de servicios profesionales a la Dirección de Cambio Climático y Gestión del Riesgo del Ministerio de Ambiente y Desarrollo Sostenible para apoyar la implementación y la contabilidad de las medidas de mitigación de Gases de Efecto Invernadero –GEI relacionadas con el sector agropecuario, en el marco de cumplimiento de la Contribución Nacionalmente Determinada –NDC y la Estrategia de Largo Plazo 2050</t>
  </si>
  <si>
    <t>1. Generar insumos y lineamientos técnicos a actores e instituciones, con el fin de fortalecer la gestión e implementación de las medidas de mitigación de GEI del sector agropecuario en línea con la Contribución Nacionalmente Determinada, su correspondiente plan de implementación según la Ley2169 de 2021, la Estrategia Climática de Largo Plazo 2050 (E2050), los Planes Integral de Gestión de Cambio Climático Sectoriales y Territoriales, conforme con los lineamientos de la supervisión.
2. Realizar acompañamiento técnico y brindar asesoramiento a través de reuniones, foros y/o talleres en temas de mitigación del cambio climático a las entidades sectoriales, territoriales y de cooperación internacional relacionadas con el sector transporte, de conformidad con la política nacional de cambio climático, la Contribución Determinada a Nivel Nacional (NDC), la Estrategia Climática de Largo Plazo(E2050) y demás normativas e instrumentos que favorezcan la reducción de emisiones de GEI en Colombia, conforme con los lineamientos de la DCCGR
3. Apoyar la generación de insumos y lineamientos técnicos que contribuyan al desarrollo de conceptos, políticas, planes, normas, informes y/o materiales requeridos por la Dirección de Cambio Climático y Gestión del Riesgo en lo relacionado con el sector agropecuario.
4. Apoyar técnicamente a los actores e instituciones del sector agropecuario en la inclusión delineamientos de Monitoreo, Reporte y Verificación (MRV) para las acciones e iniciativas de mitigación de GEI y participar en los espacios de discusión para la formulación del marco de indicadores de seguimiento y reporte de la NDC y presupuesto de carbono, en concordancia con los criterios definidos por el Ministerio de Ambiente y Desarrollo Sostenible.
5. Brindar apoyo técnico para la construcción de los criterios de adicionalidad nacional y sectorial, la definición de roles y responsabilidades de actores del mercado de carbono, así como apoyar la implementación de la hoja de ruta del Programa Nacional de Cupos Transable de Emisiones de GEI, en línea con el objeto contractual, conforme con los lineamientos de la DCCGR.
6. 6. Las demás actividades solicitadas por la Dirección de Cambio Climático y Gestión del Riesgo, que aporten al cumplimiento del objeto del contrato.</t>
  </si>
  <si>
    <t>El valor del contrato a celebrar es hasta por la suma de NOVENTA Y UN MILLONES OCHOCIENTOS MIL PESOS M/CTE ($91.800.000), incluido los impuestos a que haya lugar.</t>
  </si>
  <si>
    <t>El término estrictamente indispensable para que el contratista cumpla con el objeto y obligaciones contractuales será de diez (10) meses y seis (06) dias calendarios, contados a partir del cumplimiento de los requisitos de ejecución previo perfeccionamiento del contrato.</t>
  </si>
  <si>
    <t>Andrea Biviana Quiñonez Sanchez </t>
  </si>
  <si>
    <t>Prestación de servicios profesionales a la Dirección de Cambio Climático y Gestión del Riesgo del Ministerio de Ambiente y Desarrollo Sostenible para desarrollar el contenido, ejecutar las sesiones de orientación y hacer seguimiento a la Estrategia Colombia Carbono Neutral.</t>
  </si>
  <si>
    <t>1. Realizar el seguimiento a la adecuada ejecución de la Estrategia Colombia Carbono Neutral en todos sus componentes, velando por el cumplimiento de los objetivos, metas y cronograma de trabajo definidos en conjunto con la Dirección de Cambio Climático y Gestión del Riesgo.
2. Reportar avances y resultados de la Estrategia Colombia Carbono Neutral por medio de informes, comunicaciones, ayudas de memoria, formatos de seguimiento, entre otros mecanismos que permitan reconocer la consecución de los objetivos y metas trazados por la estrategia.
3. Acompañar la ejecución de acciones de comunicación con los participantes de la Estrategia Colombia Carbono Neutra, a través de canales como correos electrónicos y mensajes a través del Moodle, que permitan el adecuado desarrollo de las actividades de la Estrategia en todos sus componentes
4. Diseñar y ajustar los contenidos temáticos de los programas que componen la Estrategia Colombia Carbono Neutral, tales como presentaciones, encuestas y formatos de excel, en lo que respecta a todos los componentes de la Estrategia.
5. Colaborar con la Ejecución y apoyo técnico de las sesiones de formación o capacitación virtual que hacen parte de la agenda de la Estrategia Colombia Carbono Neutral en sus diferentes componentes
6. Representar a la Dirección de Cambio Climático y Gestión del Riesgo y a la Estrategia Colombia Carbono Neutral en los diferentes espacios donde sea requerido, así como generar alianzas con entidades estratégicas para la consecución de los objetivos de la estrategia, conforme a los lineamientos de la supervisión.
7. Las demás actividades solicitadas por la Dirección de Cambio Climático y Gestión del Riesgo, que aporten al cumplimiento del objeto del contrato.</t>
  </si>
  <si>
    <t>El valor del contrato a celebrar es hasta por la suma de CIENTO UN MILLONES SEISCIENTOS SESENTA Y SEIS MIL SEISCIENTOS SESENTA Y SIETE PESOS M/CTE ($101.666.667), incluido los impuestos a que haya lugar.</t>
  </si>
  <si>
    <t>El término estrictamente indispensable para que el contratista cumpla con el objeto y
obligaciones contractuales será de diez (10) meses y cinco (05) dias calendarios, contado
a partir del cumplimiento de los requisitos de ejecución previo perfeccionamiento del
contrato.</t>
  </si>
  <si>
    <t>Hernán Chíquiza Vega</t>
  </si>
  <si>
    <t xml:space="preserve">La Previsora S.A </t>
  </si>
  <si>
    <t>Cesar Antonio Coecha Leon</t>
  </si>
  <si>
    <t>Prestación de servicios profesionales para apoyar jurídicamente actuaciones administrativas, gestión contractual de alto impacto y temas estratégicos y transversales para el Ministerio de Ambiente y Desarrollo Sostenible que sean encomendados al despacho de la Ministra</t>
  </si>
  <si>
    <t>1. Revisar y recomendar la aprobación, de conformidad con los criterios y lineamientos que establezca para tal efecto el Ministerio de Ambiente y Desarrollo Sostenible, los instrumentos jurídicos para la interrelación con entidades que conforman el SINA y los actos administrativos, conceptos y demás documentos de todo tipo y clase respecto de actuaciones a cargo del despacho de la Ministra.
2. Apoyar jurídicamente las actuaciones administrativas y la simplificación y racionalización del ordenamiento jurídico en el Sector Ambiente, así como proponer estrategias de articulación interinstitucional y la armonización de la regulación en el sector ambiente.
3. Revisar los asuntos de la Gestión Contractual de alto impacto y los Convenios y contratos estratégicos que sean competencia del despacho de la Ministra.
4. Revisar y acompañar jurídicamente las actuaciones relacionadas con los proyectos de alto impacto e interés nacional y temas estratégicos para el Ministerio de Ambiente y Desarrollo Sostenible que sean encomendados.
F-A-CTR-52-V6. Vigencia 21/11/2022 Calle 37 No. 8 - 40
Conmutador: +57 6013323400
Página 9 de 20 www.minambiente.gov.co
Bogotá, Colombia
5. Asistir, participar y orientar la preparación y ejecución de las reuniones que le sean asignadas por el Supervisor.
6. Las demás actividades asignadas por el Supervisor del Contrato y que estén relacionadas con el objeto contractual.</t>
  </si>
  <si>
    <t>El valor del contrato a celebrar es hasta por la suma de CIENTO QUINCE MILLONES QUINIENTOS MIL PESOS ($115.500.000) M/CTE, incluido IVA y demás impuestos a que hayan lugar</t>
  </si>
  <si>
    <t>El término estrictamente indispensable para que el contratista cumpla con el objeto y obligaciones contractuales será hasta por DIEZ (10) MESES Y QUINCE (15) DIAS, previo cumplimiento de los requisitos de perfeccionamiento y ejecución, en todo caso sin exceder la vigencia fiscal 2023.</t>
  </si>
  <si>
    <t>Yeleisa Torcoroma Pedroza Caicedo</t>
  </si>
  <si>
    <t>Prestar servicios profesionales a la Dirección de Gestión Integral del Recurso Hídrico del Ministerio de Ambiente y Desarrollo Sostenible, para apoyar la revisión documental y seguimiento de los proyectos asignados, así como el apoyo técnico – administrativo a los Consejos Ambientales Regionales de Macrocuenca – CARMAC</t>
  </si>
  <si>
    <t>1. Apoyar la preparación de insumos técnicos y participar en la estructuración de proyectos que lidere y acompañe la Dirección, conforme a las necesidades y requerimientos en torno a la Gestión Integral del Recurso Hídrico.
2. Apoyar los procesos de convocatorias, desarrollo y seguimiento de las diferentes actividades (reuniones, mesas de trabajo, talleres), que se realicen en el marco de los Consejos Ambientales Regionales de Macrocuenca –CARMAC.
3. Apoyar el seguimiento a los avances de los sistemas de Gobernanza del agua implementados por la DGIRH, en los territorios priorizados en el Plan Nacional de Desarrollo.
4. Apoyar al Despacho de la Dirección en informes de legalización de comisiones, elaboración de actas, captura de asistencia y revisión de documentos ayudas de memoria encomendados por el Director.
5. Brindar acompañamiento, participar en las mesas y reuniones de trabajo, así como aquellas que sean requeridas por la DGIRH, en virtud del cumplimiento del objeto contractual y que tengan relación con las obligaciones del contrato.
6. Las demás que le sean asignadas por el Supervisor del Contrato y que tenga relación con el objeto contractual.</t>
  </si>
  <si>
    <t>El valor del contrato a celebrar es hasta por la suma de CINCUENTA Y NUEVE MILLONES DOSCIENTOS VEINTICINCO MIL PESOS M/CTE. ($59.225.000), incluido IVA e impuestos a que haya lugar.</t>
  </si>
  <si>
    <t>El término estrictamente indispensable para que el contratista cumpla con el objeto y obligaciones contractuales será de diez (10) meses y nueve (09) días calendario, contados a partir del cumplimiento de los requisitos de ejecución previo perfeccionamiento del contrato, sin que supere el 31 de diciembre de 2023.</t>
  </si>
  <si>
    <t>Luz Edith Ortega Rojas</t>
  </si>
  <si>
    <t>Prestar servicios profesionales a la Dirección de Gestión Integral del Recurso Hídrico del Ministerio de Ambiente y Desarrollo Sostenible, para brindar insumos técnicos que permita dar avance al cumplimiento de las ordenes 4.2, 4.3, 4.5, 4.28 y 4.71 de la sentencia de acción popular del Río Bogotá (2001-90479).</t>
  </si>
  <si>
    <t>1. Atender y participar de los espacios que se generen de las sesiones de trabajo de las mesas temáticas del Consejo Estratégico de la Cuenca Hidrográfica del Río Bogotá – CECH, en particular la Mesa de Educación y Participación y la Mesa de Sectores Productivos, así como también los espacios de seguimiento con el Comité de Verificación y la Mesa de Articulación Nacional, apoyando el desarrollo de los compromisos derivados de ellos.
2. Realizar seguimiento y apoyo técnico a la ejecución de las acciones contempladas por el Ministerio de Ambiente y Desarrollo Sostenible referente al cumplimiento de la orden 4.28 sobre la solicitud de inscripción a la limitación de dominio en el folio de matrícula inmobiliaria de cada predio, de acuerdo con el inciso 3 del artículo 57 de la Ley 1579 de 2012.
3. Apoyar a la dirección con la gestión y seguimiento técnico a los incidentes impartidos por el Tribunal Administrativo de Cundinamarca en el marco de la Sentencia del río Bogotá, elaborando los documentos indicados por el supervisor.
4. Realizar el reporte de los indicadores asignados por el supervisor de cumplimiento de las órdenes a cargo del Ministerio de Ambiente y Desarrollo Sostenible definidos por las fichas de indicadores aprobados por el Consejo Estratégico de la Cuenca Hidrográfica del Río Bogotá – CECH.
5. Actualizar, ajustar y/o complementar los informes semestrales de cumplimiento a las órdenes a cargo del Ministerio de Ambiente y Desarrollo Sostenible.
6. Las demás que le sean requeridas por el supervisor del contrato y que tengan relación con el objeto contractual.</t>
  </si>
  <si>
    <t>El valor del contrato a celebrar es hasta por la suma de NOVENTA Y DOS MILLONES SEISCIENTOS DIEZ MIL PESOS M/CTE ($ 92.610.000), incluido IVA y los impuestos a que haya lugar.</t>
  </si>
  <si>
    <t xml:space="preserve"> Alexandra Salinas Salinas</t>
  </si>
  <si>
    <t>Prestación de servicios profesionales a la Dirección de Asuntos Ambientales, Sectorial y Urbana del Ministerio de Ambiente y Desarrollo Sostenible, para apoyar acciones de gestión ambiental y la formulación de instrumentos técnicos y normativos para el sector agropecuario.</t>
  </si>
  <si>
    <t>1. Presentar para aprobación del supervisor un plan de trabajo (actividades, cronograma y entregables) dentro de los diez (10) días calendario siguientes al cumplimiento de los requisitos de ejecución del contrato.
2. Apoyar la formulación y divulgación instrumentos técnicos ambientales para el sector pecuario con énfasis en economía circular.
3. Apoyar la estructuración y consolidación del marco conceptual para la reglamentación y adopción de la ley de agricultura ecológica en el marco de: a) las directrices ambientales y técnicas aplicables, b) revisión conceptual de la normativa aplicable de ordenamiento territorial, c) evaluación de alternativas técnicas y tecnológicas.
4. Apoyar el seguimiento y el desarrollo de acciones en el marco de los acuerdos sectoriales suscritos con agremiaciones u organizaciones del sector agropecuario.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
9. Apoyar, cuando sea requerido, las actividades e instancias de trabajo orientadas a la promoción e implementación de la economía circular, a nivel nacional.</t>
  </si>
  <si>
    <t>El valor del contrato a celebrar es hasta por la suma de OCHENTA MILLONES DE PESOS M-CTE ($80.000.000), incluido los impuestos a que haya lugar.</t>
  </si>
  <si>
    <t>Edgar Adrian Vasquez Avila</t>
  </si>
  <si>
    <t>Prestación de servicios profesionales a la Dirección de Asuntos Marinos, Costeros y Recursos Acuáticos del Ministerio de Ambiente y Desarrollo Sostenible, para apoyar el desarrollo e implementación de los lineamientos y acciones que se deben adoptar para el logro de las metas propuestas en los planes, proyectos con relación a la gestión ambiental marina, costera y de recursos acuáticos, relacionados con el uso y aprovechamiento de la biodiversidad y sus servicios ecosistémicos de acuerdo con la normatividad, los requerimientos judiciales y vigentes de entes de control.</t>
  </si>
  <si>
    <t>1. Apoyar el desarrollo e implementación de las medidas para la conservación y manejo de especies priorizada de acuerdo con los compromisos nacionales e internacionales con enfoque diferencial e incluyente.
2. Apoyar el seguimiento e implementación de acciones para el manejo y control de especies exóticas invasoras marinas.
3. Apoyar los espacios, talleres y actividades promoviendo la participación pública relacionada con los procesos de construcción para la toma de decisiones y la educación ambiental en torno a la conservación, el uso y aprovechamiento de la biodiversidad y sus servicios ecosistémicos.
4. Apoyar el fortalecimiento de las autoridades ambientales en capacitaciones en los temas de control, tráfico ilegal, varamiento y protocolos de emergencias ambientales que afectan los hábitats de especies amenazadas y fauna marina y costera en general.
5. Apoyo en la revisión de documentos, preparación de conceptos, ayudas de memoria, respuestas a consultas y solicitudes en general de información, etc. relacionados con el seguimiento y cumplimiento de sentencias y obligaciones nacionales e internacionales en materia del objeto.
6. Apoyar en la organización y ejecución de los espacios, talleres y actividades pertinentes que realiza MINAMBIENTE relacionados con el objeto del contrato.
7. Mantener actualizada la información del drive (Carpeta digital) de la DAMCRA de los tramites asignados.
8. Las demás actividades relacionadas con el desarrollo del objeto del presente contrato.</t>
  </si>
  <si>
    <t>El valor del contrato a celebrar es hasta por la suma de SESENTA Y DOS MILLONES QUINIENTOS MIL PESOS M/CTE ($62.500.000), incluido los impuestos a que haya lugar.</t>
  </si>
  <si>
    <t>El término estrictamente indispensable para que el contratista cumpla con el objeto y obligaciones contractuales será diez (10) meses contados a partir del cumplimiento de los requisitos de ejecución previo perfeccionamiento del contrato, sin superar el 31 de diciembre de 2023.</t>
  </si>
  <si>
    <t>Laura Daniela Duarte Jaramillo</t>
  </si>
  <si>
    <t>Prestar servicios profesionales a la Dirección de Bosques, Biodiversidad y Servicios Ecosistémicos del Ministerio de Ambiente y Desarrollo Sostenible, para orientar la implementación del componente de restauración de la naturaleza para la adaptación climática, el bienestar social y una nueva economía.</t>
  </si>
  <si>
    <t>1. Apoyar a la construcción y consolidación del programa nacional de restauración ecológica con énfasis en las regiones de Amazonía y Pacífico.
2. Realizar el seguimiento técnico a los convenios interadministrativos suscritos por la Dirección de Bosques, Biodiversidad y Servicios Ecosistémicos en temas de restauración y conservación con 1. Consolidar el registro y trazabilidad de los proyectos de inversión, para la elaboración de reportes, informes, generar alertas, gráficos de seguimiento, análisis estadístico y control del estado actual de los procesos de restauración ecológica, rehabilitación y/o recuperación ejecutados en el país.
3. Realizar el seguimiento técnico a los convenios interadministrativos suscritos y/o con supervisión por la Dirección de Bosques, Biodiversidad y Servicios Ecosistémicos en temas de restauración y conservación con los diferentes actores y fuentes de financiación.
4. Realizar el control de los datos provenientes del aplicativo “proyectos de restauración” desarrollado por el Ministerio de Ambiente y Desarrollo Sostenible y todas las acciones de mejora que se requieran.
5. Gestionar mesas de trabajo para continuar el proceso de interoperabilidad del aplicativo “proyectos de restauración” con aplicativos de otras entidades del SINA con el fin de contar con información unificada y de calidad sobre las acciones de restauración ecológica, rehabilitación y/o recuperaciones adelantadas en el territorio.
6. Atender y responder las PQRS relacionadas con el objeto contractual y las obligaciones específicas, dentro de los términos establecidos y en el mes asignado, adjuntando el reporte del sistema de Gestión Documental que evidencia el estado de las asignaciones.
7. Asistir a las reuniones, comisiones, talleres y demás eventos asignados por el supervisor de conformidad con el objeto contractual y elaborar las respectivas ayudas de memoria y listas de asistencia según corresponda.
8. Todas las demás asignadas por el supervisor relacionado con el objeto contractual.</t>
  </si>
  <si>
    <t>El término estrictamente indispensable para que el contratista cumpla con el objeto y obligaciones contractuales será hasta DIEZ (10) MESES, previo cumplimiento de los requisitos de perfeccionamiento y ejecución, sin exceder a la fecha antes señalada</t>
  </si>
  <si>
    <t>Sandra Mireya Fajardo González</t>
  </si>
  <si>
    <t>Prestar sus servicios profesionales a la Dirección de Asuntos Ambientales Sectorial y Urbana del Ministerio de Ambiente y Desarrollo Sostenible, como apoyo técnico para la formulación y seguimiento de instrumentos normativos y los necesarios para promover el mejoramiento de la calidad del aire con la participación de los diferentes actores institucionales y de la sociedad civil.</t>
  </si>
  <si>
    <t>1. Apoyar en la generación de los insumos técnicos para la actualización de la Estrategia Nacional de Calidad del Aire.
2. Apoyar en la formulación de una propuesta de actualización de la Norma de calidad del aire de acuerdo con los lineamientos establecidos por la OMS.
3. Apoyar en el proceso de acompañamiento y asistencia técnica a las autoridades ambientales y entes territoriales para el correcto funcionamiento de las Mesas de calidad del aire.
4. Apoyar la implementación del Modelo de Gobernanza del Aire para Colombia.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Identificación PresupuestalDescripción Nombre del Proyecto IMPLEMENTACIÓN DE LAS ESTRATEGIAS, INSTRUMENTOS Y RECOMENDACIÓNES DE LA OCDE EN MATERIA DE GESTIÓN AMBIENTAL A NIVEL NACIÓNALCódigo PBIN del Proyecto2018011000593Meta del proyectoSERVICIO DE DIVULGACIÓN DE LA INCORPORACIÓN DE CONSIDERACIONES AMBIENTALES EN LA PLANIFICACIÓN SECTORIAL - IMPLEMENTACIÓN DE LAS ESTRATEGIAS, INSTRUMENTOS Y RECOMENDACIÓNES DE LA OCDE EN MATERIA DE GESTIÓN AMBIENTAL A NIVEL NACIÓNALActividad principal del Plan de Acción1.Desarrollar instrumentos técnicos y normativos para mejorar la calidad ambiental de áreas urbanasActividad(es) desagregada(s) del Plan de Acción1.1.Elaborar documentos para la implementación y desarrollo de politicas y/o normatividadNúmero del(los)Certificado(s)deDisponibilidadPresupuestal - CDP1323Posición(es) Catalogo de Gasto del CDPC-3201-0900-5-0-3201012-02Fuente del recursoNACIONNúmero del Recurso11Unidad EjecutoraMINISTERIO
8. Apoyar, cuando sea requerido, las jornadas de capacitación o divulgación relacionadas con las funciones de la Dirección de Asuntos Ambientales, Sectorial y Urbana en las que la experticia del contratista sea necesaria o en las que se relacione con el objeto contractual.</t>
  </si>
  <si>
    <t>El valor del contrato a celebrar es hasta por la suma de OCHENTA Y CUATRO MILLONES TREINTA Y SEIS MIL CIEN PESOS M/CTE ($84.036.100) incluido los impuestos a que haya lugar.</t>
  </si>
  <si>
    <t>El término estrictamente indispensable para que el contratista cumpla con el objeto y obligaciones contractuales será diez (10) meses, contados a partir del cumplimiento de los requisitos de perfeccionamiento y ejecución.</t>
  </si>
  <si>
    <t>Camilo Ernesto Buitrago Soto</t>
  </si>
  <si>
    <t>Prestar servicios profesionales a la Dirección de Asuntos Ambientales Sectorial y Urbana del Ministerio de Ambiente y Desarrollo Sostenible en la estructuración del formato único de presentación de los Informes de Cumplimiento Ambiental (ICA) y de la normativa sobre la periodicidad de entrega de dicho formato acorde con las recomendaciones de mejoramiento del proceso de licenciamiento ambiental y las herramientas transversales de apoyo que se actualicen.</t>
  </si>
  <si>
    <t>1. Adelantar, de acuerdo con el procedimiento de adopción de instrumentos normativos y en coordinación con ANLA, acciones para adoptar el Formato Único de presentación de ICA según las recomendaciones de mejoramiento del proceso de licenciamiento ambiental y las demás herramientas transversales actualizadas por Minambiente.
2. Adelantar, de acuerdo con el procedimiento de adopción de instrumentos normativos, acciones para adoptar una normativa que regule los periodos de entrega de los ICA que deben revisar las autoridades ambientales regionales, de acuerdo con la información recolectada a este respecto durante 2022.
3. Apoyar el proceso de actualización de las herramientas transversales de apoyo al licenciamiento ambiental adelantado por Minambiente en coordinación con ANLA.
4.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5. Participar en las reuniones relacionadas con el objeto contractual, para lo cual se deben allegar los soportes de la asistencia, ayudas de memoria y soporte del seguimiento a los compromisos establecidos, en caso de aplicar.
6.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7.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</si>
  <si>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NOVENTA Y CINCO MILLONES DOSCIENTOS TREINTA MIL PESOS M/CTE ($95.230.000), incluido los impuestos a que haya lugar.</t>
  </si>
  <si>
    <t>El término estrictamente indispensable para que el contratista cumpla con el objeto y obligaciones contractuales será de diez (10) meses contados a partir del cumplimiento de los requisitos de perfeccionamiento y ejecución.</t>
  </si>
  <si>
    <t>Andrés Guillermo Pinilla Saavedra</t>
  </si>
  <si>
    <t>Prestación de servicios profesionales a la Dirección de Asuntos Ambientales, Sectorial y Urbana del Ministerio de Ambiente y Desarrollo Sostenible, para apoyar las acciones de actualización, divulgación e implementación de la Política para la Gestión Sostenible del Suelo.</t>
  </si>
  <si>
    <t>1. Presentar para aprobación del supervisor un plan de trabajo (actividades, cronograma y entregables) dentro de los diez (10) días calendario siguientes al cumplimiento de los requisitos de ejecución del contrato.
2. Apoyar el desarrollo de las actividades que se definan en el marco de la actualización del Plan de acción de la política de gestión sostenible del suelo, sus actividades e indicadores.
3. Apoyar en la generación de insumos técnicos para la actualización de indicadores mínimos relacionados con la gestión sostenible del suelo y sistemas sostenibles de producción contenidos en la Res.667de2016.
4. Apoyar la promoción y difusión de la Política para la Gestión Sostenible del Suelo, y de instrumentos técnicos asociados a la gestión sostenible del suelo, en las instancias que sea requerido.
5.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
9. Apoyar, cuando sea requerido, las actividades e instancias de trabajo orientadas a la promoción e implementación de la economía circular, a nivel nacional.
10. Apoyar, cuando sea requerido, las actividades e instancias de trabajo orientadas a la promoción e implementación de la economía circular, a nivel nacional.</t>
  </si>
  <si>
    <t>El valor del contrato a celebrar es hasta por la suma de OCHENTA Y CUATRO MILLONES DE PESOS M/CTE ($84.000.000) incluidos los impuestos a que haya lugar.</t>
  </si>
  <si>
    <t xml:space="preserve">Monica Lily Serrato Moreno </t>
  </si>
  <si>
    <t>Prestar servicios profesionales a la Dirección de Bosques, Biodiversidad y Servicios Ecosistémicos para generar insumos para el desarrollo del componente legal en aplicación del Régimen sobre Acceso a los Recursos Genéticos, los aspectos jurídicos de su gestión y la estructuración de su implementación.</t>
  </si>
  <si>
    <t>1. Proyectar los documentos necesarios para la producción de normas sobre el uso sostenible de los recursos biológicos, genéticos y productos derivados.
2. Acompañar y hacer el análisis de los aspectos legales relacionados con el cumplimiento de los compromisos adquiridos en el marco del Convenio Sobre la diversidad Biológica y demás instrumentos ambientales en materia de recursos genéticos y bioseguridad.
3. Revisar y proyectar actos administrativos y contratos en desarrollo del trámite de las solicitudes de contrato de acceso a recursos genéticos y en ejecución de dichos contratos.
4. Participar en reuniones de negociación de contratos y en espacios de socialización relacionados la implementación del Régimen sobre Acceso a los Recursos Genéticos en Colombia.
5. Verificar el componente legal de documentos emitidos dentro del trámite de las solicitudes de acceso a recursos genéticos y durante la etapa de seguimiento correspondiente.
6. Acompañar y generar los documentos necesarios en las etapas de estructuración, ejecución y liquidación de convenios o contratos relacionados con iniciativas en biotecnología, bioprospección y bioseguridad en cumplimiento de las metas de la Dirección.
7. Proyectar respuestas a peticiones y actualizar información de acuerdo con las indicaciones del supervisor.</t>
  </si>
  <si>
    <t>El valor del contrato a celebrar es hasta por la suma de NOVENTA Y CINCO MILLONES DE PESOS ($95.000.000) M/CTE incluidos los impuestos a que haya lugar.</t>
  </si>
  <si>
    <t>Álvaro Prada Prada</t>
  </si>
  <si>
    <t xml:space="preserve">Direccion de Ordenamiento Ambiental, Territorial y Coordinacion del Sistema Nacional Ambiental -SINA </t>
  </si>
  <si>
    <t>Prestar servicios profesionales a la Dirección de Ordenamiento Ambiental Territorial y SINA del Ministerio de Ambiente y Desarrollo Sostenible, para articular la acción de las Autoridades Ambientales Regionales, Departamentos, y demás instituciones con jurisdicción en las subregiones de PDET para la implementación del Plan de Zonificación Ambiental, en cumplimiento del acuerdo final de paz</t>
  </si>
  <si>
    <t xml:space="preserve">1. Apoyar la articulación del MinAmbiente con y la Agencia para la Renovación del Territorio y la Consejeria para la Estabilización y Consolidación, para la implementación del PZA.
2. Participar en el fortalecimiento y dinamización de las mesas ambientales de PDET, como instancias de articulación interinstitucional y de gestión ambiental. Minambiente, CARS y ART.
3. Apoyar el acompañamiento a las CAR para promover e PZA en las instancias de diálogo y concertación priorizadas por el ministerio como instrumento de reflexión para la identificación, priorización y discusión de los conflictos ambientales. Minambiante, CARS Y ART.
4. Gestionar ante las Autoridades Ambientales y al interior del Ministerio de Ambiente y Desarrollo Sostenible, solicitudes y peticiones que se deriven de las reuniones de articulación institucional
5. Apoyar en la elaboración de informes técnicos e institucionales como soporte para la participación del Ministerio de Ambiente y Desarrollo Sostenible en el Consejo Directivo de la Agencia de Renovación del Territorio ART. ANT y URT
6. Propiciar espacios de articulación entre el Ministerio de Ambiente y Desarrollo Sostenible, las Autoridades Ambientales, entes territoriales e instituciones de carácter nacional, regional y local, para gestionar acciones de promoción y desarrollo de las iniciativas PDET relacionadas con el PZA.
7. Participar con la incorporación de la dimensión ambiental en los PLANES INTEGRALES PARA LA IMPLEMENTACION DE LA POLÍTICA DE PAZ
8. Apoyar a la DOAT en los procesos de relacionamiento con comunidades en el marco de diálogo social y de la dinámica de conflictividad socioambiental.
9. Asistir a las reuniones a las que sea convocado por el supervisor, en el marco del objeto y las obligaciones contractuales especificas.
10. Las demás que le asigne el supervisor del contrato y que tengan relación directa con el objeto contractual.
</t>
  </si>
  <si>
    <t xml:space="preserve">El valor del contrato a celebrar es hasta por la suma de CIENTO CINCO MILLONES VEINTINUEVE MIL CIEN PESOS ($105.029.100) M/CTE incluidos los impuestos a que haya lugar. </t>
  </si>
  <si>
    <t>El término estrictamente indispensable para que el contratista cumpla con el objeto y obligaciones contractuales será de DIEZ (10) MESES, previo cumplimiento de los requisitos de perfeccionamiento y ejecución, sin exceder la fecha señalada.</t>
  </si>
  <si>
    <t>Jorge Luis Alejandra Giraldo Lievano</t>
  </si>
  <si>
    <t>“Prestar servicios profesionales a la Subdirección de Educación y Participación del Ministerio de Ambiente y Desarrollo Sostenible, para ejecutar acciones de apoyo en la consolidación y seguimiento de espacios de dialogo social relacionados con educación ambiental y participación ciudadana para la gobernanza ambiental.”</t>
  </si>
  <si>
    <t>1. Apoyar la construcción de un repositorio para la dependencia que contenga los insumos,
documentos, ayudas de memoria, y seguimiento de los compromisos acordados en los espacios de diálogo
realizados por los equipos territoriales, relacionados con educación ambiental y participación ciudadana para la
gobernanza ambiental.
2. Generar informes mensuales que permitan a la dependencia identificar el avance y estado de los
compromisos de espacios de diálogo social realizados por los equipos territoriales, relacionados con
participación ciudadana para la gobernanza ambiental y educación ambiental.
3. Gestionar los espacios de mesas de trabajo encaminadas a la articulación con las diferentes
entidades del Sistema Nacional Ambiental (SINA), autoridades territoriales y actores locales de interés para el
Ministerio con el fin de crear protocolos de espacios de diálogo en asuntos ambientales.
4. Participar en las distintas convocatorias, reuniones y eventos que se realicen en el marco de la
consolidación y seguimiento de espacios de diálogo social relacionados con educación ambiental, aportando
las evidencias, actas, informes y ayudas de memorias.
5. Las demás obligaciones que requiera el supervisor y tengan relación directa con el objeto del contrato.</t>
  </si>
  <si>
    <t>El valor del contrato a celebrar es hasta por la suma de CINCUENTA Y DOS MILLONES
OCHOCIENTOS SESENTA Y SEIS MIL SEISCIENTOS SESENTA Y SIETE PESOS
M/CTE $ 52.866.667 incluido los impuestos a que haya lugar.</t>
  </si>
  <si>
    <t>El término estrictamente indispensable para que el contratista cumpla con el objeto y obligaciones contractuales será de diez (10) meses y 05 días, contados desde el cumplimiento de los requisitos de ejecución.</t>
  </si>
  <si>
    <t> Eduardo Antonio Guerrero Forero</t>
  </si>
  <si>
    <t>Prestar servicios profesionales a la Dirección de Asuntos Ambientales Sectorial y Urbana del Ministerio de Ambiente y Desarrollo Sostenible, como apoyo técnico en el fortalecimiento de la gestión ambiental urbana mediante instrumentos de gobernanza y de gestión del conocimiento, enmarcados en la nueva etapa de la Política Ambiental Urbana.</t>
  </si>
  <si>
    <t>1. Generar insumos técnicos y apoyar la puesta en marcha de instrumentos de gobernanza contemplados en la Política Ambiental Urbana.
2. Generar insumos técnicos y apoyar la implementación de acciones en materia de gestión del conocimiento previstas en el Plan de Acción de la Política Ambiental Urbana.
3. Apoyar la divulgación e intercambio de buenas prácticas en economía circular urbana que involucren distintas regiones del país.
4.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5. Participar en las reuniones relacionadas con el objeto contractual, para lo cual se deben allegar los soportes de la asistencia, ayudas de memoria y soporte del seguimiento a los compromisos establecidos, en caso de aplicar.
6.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7. Apoyar, cuando sea requerido, las jornadas de capacitación o divulgación relacionadas con las funciones de la Dirección de Asuntos Ambientales, Sectorial y Urbana en las que la experiencia del contratista sea necesaria o en las que se relacione con el objeto contractual.</t>
  </si>
  <si>
    <t>El valor del contrato a celebrar es hasta por la suma de SESENTA Y SIETE MILLONES TRESCIENTOS TREINTA Y DOS MIL PESOS MCTE ($67.332.000), incluidos los impuestos a que haya lugar.</t>
  </si>
  <si>
    <t>Andrea Julieth Rivera Plaza</t>
  </si>
  <si>
    <t>LICENCIATURA EN EDUCACION COMUNITARIA CON ENFASIS EN DERECHOS HUMANOS</t>
  </si>
  <si>
    <t>“Prestar servicios profesionales para apoyar en la elaboración y sistematización de recomendaciones que promuevan la educación ambiental a través de la aplicación de enfoques diferenciales y espacios de diálogos de saberes en la articulación con las instituciones del SINA en la implementación de estrategias de la Política Nacional de Educación Ambiental.”</t>
  </si>
  <si>
    <t>El valor del contrato a celebrar es hasta por la suma de CINCUENTA Y CINCO MILLONES NOVECIENTOS DIECISÉIS MIL SEISCIENTOS SESENTA Y SIETE PESOS M/CTE $55´916,667 incluido los impuestos a que haya lugar.</t>
  </si>
  <si>
    <t>El término estrictamente indispensable para que el contratista cumpla con el objeto y obligaciones contractuales será de diez (10) meses y cinco (5) días, contados desde el cumplimiento de los requisitos de ejecución.</t>
  </si>
  <si>
    <t>Laura Juliana Álvarez Espitia</t>
  </si>
  <si>
    <t>Prestar servicios profesionales a la Oficina Asesora de Planeación del Ministerio de Ambiente y Desarrollo Sostenible para desarrollar las actividades relacionadas con la formulación e implementación de las convocatorias de la Asignación Ambiental y el 20% del mayor recaudo del Sistema General de Regalías.</t>
  </si>
  <si>
    <t>El término estrictamente indispensable para que el contratista cumpla con el objeto y obligaciones contractuales será de 15 meses, previo cumplimiento de los requisitos de perfeccionamiento y ejecución en todo caso sin exceder del 31 de diciembre 2024.  Lo anterior en atención a lo señalado en el artículo 128 de la Ley 2056 de 2020 “POR LA CUAL SE REGULA LA ORGANIZACIÓN Y EL FUNCIONAMIENTO DEL SISTEMA GENERAL DE REGALÍAS", que reza: “Artículo 128. Plurianualidad. Los componentes del
Sistema Presupuestal del Sistema General de Regalías deben propender porque este opere con un horizonte de mediano plazo, en el cual se puedan identificar los ingresos del mismo y se definan presupuestos que abarquen una bienalidad, la cual comienza el 1º de enero y termina el 31 de diciembre del año siguiente al de su inicio”.
En este sentido, el Ministerio expidió la Resolución 0037 del 18 de enero de 2023 por la cual se realiza el cierre presupuestal de los recursos de funcionamiento del Sistema General de Regalías asignados al Ministerio de Ambiente y Desarrollo Sostenible para el bienio 2021-2022 y se incorpora y desagrega la disponibilidad inicial del bienio 2023-2024 por valor de NOVECIENTOS SETENTA Y TRES MILLONES QUINIENTOS SETENTA Y UN MIL NOVECIENTOS OCHENTA Y SIETE PESOS Y TREINTA Y TRES CENTAVOS M/CTE ($973.571.987,33). Los recursos serán destinados al fortalecimiento institucional a través de la adquisición de bienes y servicios orientados al cumplimiento de las funciones relacionadas con el Sistema General de Regalías.</t>
  </si>
  <si>
    <t>Gonzalo Alberto Escobar Niño</t>
  </si>
  <si>
    <t>Prestar servicios profesionales a la Oficina Asesora de Planeación del Ministerio de Ambiente y Desarrollo Sostenible, acompañando las actividades relacionadas con la revisión de la información sectorial del Sistema General de Regalías, las convocatorias de la Asignación Ambiental del Sistema General de Regalías, asistencia técnica, verificación de requisitos y emisión de conceptos de proyectos sectoriales presentados en marco del Sistema General de Regalías – SGR.</t>
  </si>
  <si>
    <t>1. Realizar acompañamiento técnico en las mesas de trabajo para la estructuración de proyectos, a las entidades que presentan proyectos de inversión que pretenden ser financiados con recursos del Sistema General de Regalías. 2. Realizar la evaluación o verificación de requisitos de los proyectos ambientales del Sistema General de Regalías que le sean asignados, en los formatos que apliquen para cada caso, emitiendo el concepto o documento correspondiente. 3. Contribuir en la estructuración y el desarrollo de los planes de las Convocatorias ambientales del Sistema General de Regalías. 4. Proyectar respuesta a los requerimientos de información presentados por particulares o entidades públicas y privadas relacionados con proyectos del Sistema General de Regalías. 5. Desarrollar acciones para la generación de capacidades técnicas en los procesos de estructuración o evaluación de proyectos de inversión del sector ambiente y desarrollo sostenible. 6. Las demás asignadas por el supervisor del contrato y que tengan relación con el objeto contractual.</t>
  </si>
  <si>
    <t>El valor del contrato a celebrar es hasta por la suma de CIENTO VEINTIOCHO MILLONES NOVECIENTOS CUARENTA Y NUEVE MIL CUATROCIENTOS OCHO PESOS M/CTE ($128.949.408,00), incluido los impuestos a que haya lugar.</t>
  </si>
  <si>
    <t>El término estrictamente indispensable para que el contratista cumpla con el objeto y obligaciones contractuales será de 16 meses, previo cumplimiento de los requisitos de perfeccionamiento y ejecución en todo caso sin exceder del 31 de diciembre 2024.</t>
  </si>
  <si>
    <t>Wilmar Albeiro Moreno López </t>
  </si>
  <si>
    <t>Prestar servicios profesionales a la Oficina Asesora de Planeación del Ministerio de Ambiente y Desarrollo Sostenible, para la gestión transversal para el cumplimiento de los procesos y actividades establecidas en el marco de la implementación del nuevo Sistema General de Regalías - SGR</t>
  </si>
  <si>
    <t>El valor del contrato a celebrar es hasta por la suma de CIENTO UN MILLONES CIENTO VEINTE MIL DOSCIENTOS CINCUENTA PESOS M/CTE ($101.120.250,00), incluido los impuestos a que haya lugar.</t>
  </si>
  <si>
    <t>El término estrictamente indispensable para que el contratista cumpla con el objeto y obligaciones contractuales será de 11 meses, previo cumplimiento de los requisitos de perfeccionamiento y ejecución en todo caso sin exceder del 31 de diciembre 2024.
Lo anterior en atención a lo señalado en el artículo 128 de la Ley 2056 de 2020 “POR LA CUAL SE REGULA LA ORGANIZACIÓN Y EL FUNCIONAMIENTO DEL SISTEMA GENERAL DE REGALÍAS", que reza: “Artículo 128. Plurianualidad. Los componentes del Sistema Presupuestal del Sistema General de Regalías deben propender porque este opere con un horizonte de mediano plazo, en el cual se puedan identificar los ingresos del mismo y se definan presupuestos que abarquen una bienalidad, la cual comienza el 1º de enero y termina el 31 de diciembre del año siguiente al de su inicio”.
En este sentido, el Ministerio expidió la Resolución 0037 del 18 de enero de 2023 por la cual se realiza el cierre presupuestal de los recursos de funcionamiento del Sistema General de Regalías asignados al Ministerio de Ambiente y Desarrollo Sostenible para el bienio 2021-2022 y se incorpora y desagrega la disponibilidad inicial del bienio 2023-2024 por valor de NOVECIENTOS SETENTA Y TRES MILLONES QUINIENTOS SETENTA Y UN MIL NOVECIENTOS OCHENTA Y SIETE PESOS Y TREINTA Y TRES CENTAVOS M/CTE ($973.571.987,33). Los recursos serán destinados al fortalecimiento institucional a través de la adquisición de bienes y servicios orientados al cumplimiento de las funciones relacionadas con el Sistema General de Regalías.</t>
  </si>
  <si>
    <t>Edwin Mendoza Dueñas</t>
  </si>
  <si>
    <t>1. Acompañar en la formulación y seguimiento de convocatorias para la financiación de proyectos para la conservación de áreas ambientales estratégicas y la lucha nacional contra la deforestación con recursos provenientes de la Asignación Ambiental y el 20% del Mayor recaudo del Sistema General de Regalías. 2. Orientar en la estructuración y ejecución de convocatorias especiales dirigidas a pueblos y comunidades indígenas y a las comunidades Negras, Afrocolombianas, Raizales y Palenqueras para la financiación de proyectos para la conservación de áreas ambientales estratégicas y la lucha nacional contra la deforestación con recursos provenientes de la Asignación Ambiental y el 20% del Mayor recaudo del Sistema General de Regalías. Identificación Presupuestal Descripción Nombre del Proyecto SISTEMA GENERAL DE REGALÍAS Código BPIN del Proyecto No aplica Meta del proyecto No aplica Actividad principal del Plan de Acción Coordinar el proceso de planeación del presupuesto del sector de ambiente y desarrollo sostenible (aportes PGN, Crédito externo, donaciones y recursos propios), hacer su seguimiento, análisis y evaluación de la ejecución presupuestal y proyectos financiados con recursos de los diferentes fondos Actividad(es) desagregada(s) del Plan de Acción Realizar la gestión integral de recursos y proyectos de los diferentes fondos y SGR Número del(los) Certificado(s) de Disponibilidad Presupuestal - CDP Certificado de Disponibilidad Presupuestal de la Oficina Asesora de Planeación que se encuentra adjunto en los documentos del proceso. No 123 Posición(es) Catalogo de Gasto del CDP A-02-02-02-008-003-01-9 OTROS SERVICIOS DE GESTIÓN, EXCEPTO LOS SERVICIOS DE ADMINISTRACIÓN DE PROYECTOS DE CONSTRUCCIÓN Fuente del recurso Sistema General de Regalías Funcionamiento Número del Recurso 1132012 Unidad Ejecutora 01-320100 MINISTERIO DE AMBIENTE Y DESARROLLO SOSTENIBLE  3. Asistir al Ministerio de Ambiente y Desarrollo Sostenible como miembro del vértice de Gobierno Nacional del Órgano Colegiado de Administración y Decisión - OCAD de la Asignación para la Ciencia, Tecnología e Innovación del Sistema General de Regalías SGR, en los requerimientos que se deriven de dicho rol. 4. Orientar al Ministerio de Ambiente y Desarrollo Sostenible en la elaboración y seguimiento articulado con el Ministerio de Ciencia, Tecnología e Innovación y el Departamento Nacional de Planeación del plan bienal y los términos de referencia de las convocatorias para la inversión de los recursos provenientes de la Asignación para la Ciencia, Tecnología e Innovación Ambiental del Sistema General de Regalías. 5. Realizar en conjunto con el Ministerio de Ciencia, Tecnología e Innovación Minciencias y el Departamento Nacional de Planeación - DNP la definición de los Requisitos de viabilidad aplicables a los proyectos a ser financiados con recursos de la Asignación para la Ciencia, Tecnología e Innovación Ambiental del Sistema General de Regalías SGR. 6. Asistir a los potenciales beneficiarios de los instrumentos de financiación en los procesos de formulación y estructuración de proyectos. 7. Acompañar en la organización y preparación de la información necesaria para dar respuesta a los requerimientos allegados a la dependencia tanto por entidades externas, como por las diferentes áreas al interior de la entidad. 8. Todas las demás asignadas por el supervisor del contrato y que tengan relación con el objeto contractual.</t>
  </si>
  <si>
    <t>El término estrictamente indispensable para que el contratista cumpla con el objeto y obligaciones contractuales será de 11 meses, previo cumplimiento de los requisitos de perfeccionamiento y ejecución en todo caso sin exceder del 31 de diciembre 2024. Lo anterior en atención a lo señalado en el artículo 128 de la Ley 2056 de 2020 “POR LA CUAL SE REGULA LA ORGANIZACIÓN Y EL FUNCIONAMIENTO DEL SISTEMA GENERAL DE REGALÍAS", que reza: “Artículo 128. Plurianualidad. Los componentes del F-A-CTR-52-V6. Vigencia 21/11/2022 Calle 37 No. 8 - 40 Conmutador: +57 6013323400 Página 2 de 26 www.minambiente.gov.co Bogotá, Colombia Sistema Presupuestal del Sistema General de Regalías deben propender porque este opere con un horizonte de mediano plazo, en el cual se puedan identificar los ingresos del mismo y se definan presupuestos que abarquen una bienalidad, la cual comienza el 1º de enero y termina el 31 de diciembre del año siguiente al de su inicio”. En este sentido, el Ministerio expidió la Resolución 0037 del 18 de enero de 2023 por la cual se realiza el cierre presupuestal de los recursos de funcionamiento del Sistema General de Regalías asignados al Ministerio de Ambiente y Desarrollo Sostenible para el bienio 2021-2022 y se incorpora y desagrega la disponibilidad inicial del bienio 2023-2024 por valor de NOVECIENTOS SETENTA Y TRES MILLONES QUINIENTOS SETENTA Y UN MIL NOVECIENTOS OCHENTA Y SIETE PESOS Y TREINTA Y TRES CENTAVOS M/CTE ($973.571.987,33). Los recursos serán destinados al fortalecimiento institucional a través de la adquisición de bienes y servicios orientados al cumplimiento de las funciones relacionadas con el Sistema General de Regalías.</t>
  </si>
  <si>
    <t>Evelia de Jesús Esquivel Manjarres</t>
  </si>
  <si>
    <t>Prestar servicios de apoyo a la gestión al Grupo de Gestión de Proyectos realizando procesos técnicos de archivo, aplicación de Tablas de Retención Documental (TRD) e implementación de instrumentos archivísticos, para la organización de expedientes físicos y electrónicos tramitados en los Fondos FCA, FONAM y SGR con acciones que conllevan al cumplimiento del Plan de Mejoramiento Archivístico y el Programa de Gestión Documental.</t>
  </si>
  <si>
    <t>1. Realizar los procesos de clasificación, depuración, organización y foliación en los expedientes físicos y/o 
electrónicos que conforman el archivo de gestión de la dependencia, ciñéndose a los parámetros de calidad 
conforme a los procedimientos que existen en el Ministerio para tal fin de acuerdo con las metas programadas 
en coordinación con el supervisor del contrato.
2. Mantener el Inventario Único Documental – FUID actualizado, elaboración de hojas de control y testigos 
documentales para la descripción de expedientes físicos y/o electrónicos en los formatos establecidos por el 
Ministerio.
3. Realizar la rotulación de carpetas y/o cajas, conforme a los formatos establecidos que existen en el Ministerio, 
para la organización de los archivos de gestión.
4. Atender las solicitudes de préstamos y/o consultas de expedientes realizados por usuarios internos y externos, 
manteniendo actualizado el formato establecido por el Grupo de Gestión Documental.
5. Digitalizar los documentos que conforman los expedientes del Archivo de Gestión y que sean requeridos, 
aplicando las normas establecidas por el Archivo General de la Nación.
6. Realizar las transferencias documentales primarias hacia el archivo central para dar cumplimiento al 
cronograma de transferencias documentales primarias, divulgado por el Grupo de Gestión Documental.
7. Asistir a las reuniones y/o capacitaciones entre otras que sean programadas o indicadas por el supervisor del 
contrato y que estén relacionados en el marco contractual.
8. Realizar seguimiento a los trámites de la gestión de los proyectos de los Fondos FCA, FONAM y SGR 
efectuada por el personal responsable de entregar la información al archivo que conforman los expedientes.
9.Todas las demás que le sean asignadas por los Supervisores del Contrato y que tenga relación con el objeto 
contractual.</t>
  </si>
  <si>
    <t>El valor del contrato a celebrar es hasta por la suma de DIECISIETE MILLONES DOSCIENTOS MIL PESOS M/CTE ($17.200.000,00), incluido los impuestos a que haya lugar</t>
  </si>
  <si>
    <t>El término estrictamente indispensable para que el contratista cumpla con el objeto y obligaciones contractuales será de 4 meses, previo cumplimiento de los requisitos de perfeccionamiento y ejecución, en todo caso sin exceder del 31 de diciembre del año 2023</t>
  </si>
  <si>
    <t>Nancy Milena Martin Martínez   </t>
  </si>
  <si>
    <t>Prestar servicios profesionales para realizar las acciones en el archivo de gestión encaminadas al fortalecimiento, ejecución e implementación de las tablas de retención documental y demás instrumentos archivísticos, del archivo de la Oficina Asesora de Planeación.</t>
  </si>
  <si>
    <t>1. Desarrollar durante la ejecución del contrato reportes periódicos de avance en cumplimiento a la aplicación de la Tabla de Retención documental (TRD) de la Oficina Asesora de Planeación y al Plan de Mejoramiento Archivístico –PMA 2. Realizar seguimiento y control a los procesos técnicos archivísticos aplicados a la documentación objeto de organización y/o intervención que cumplan con parámetros de calidad conforme al Manual de Gestión Documental y procedimientos que existen en el Ministerio emitiendo el respectivo visto bueno, o de lo contrario realizar las recomendaciones de ajuste o mejora a que haya lugar. 3. Verificar y hacer seguimiento al proceso técnico y archivístico de Descripción (Hoja de control, testigos documentales e Inventario Único Documental - FUID) e identificación de expedientes físicos y/o electrónicos que conforman el archivo de gestión de la Oficina Asesora de Planeación, verificando que cumplan con parámetros de calidad conforme al Manual de Gestión Documental y procedimientos que existen en el Ministerio para la organización de los archivos de gestión. 4. Brindar acompañamiento a la Oficina Asesora de Planeación en a la atención de las auditorías internas y/o externas en temas relacionados con gestión documental y hacer el seguimiento de las acciones de mejora que haya lugar. 5.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6. Hacer seguimiento y verificar la actualización de la base de datos de consulta y préstamos de los expedientes de los archivos de gestión de la dependencia atendiendo las solicitudes realizadas por parte de los usuarios internos y externos, acatando las condiciones de reserva y confidencialidad de la información, así como los formatos establecidos por la entidad. 7. Participar y apoyar el proceso de actualización de las Tablas de Retención Documental y demás instrumentos archivísticos, basados en los requerimientos del Grupo de Gestión Documental del Ministerio. 8. Realizar actividades de orientación y socialización de instrumentos archivísticos, a los colaboradores de acuerdo con los requerimientos y necesidades del Ministerio y la Oficina Asesora de Planeación. 9. Asistir a las reuniones, capacitaciones y/o eventos que sean requeridos, así como atender las demás actividades que le sean asignadas por el Supervisor del Contrato y que tenga relación con el objeto contractual</t>
  </si>
  <si>
    <t>El valor del contrato a celebrar es hasta por la suma de VEINTE MILLONES CIENTO SESENTA MIL PESOS M/CTE ($20.160.000,00), incluido los impuestos a que haya lugar.</t>
  </si>
  <si>
    <t>El término estrictamente indispensable para que el contratista cumpla con el objeto y obligaciones contractuales será de 4 meses, previo cumplimiento de los requisitos de perfeccionamiento y ejecución, en todo caso sin exceder del 31 de diciembre del año 2023.</t>
  </si>
  <si>
    <t>Carlos Arturo Sarmiento  Royero</t>
  </si>
  <si>
    <t>Prestación de servicios profesionales a la Oficina de Tecnologías de la Información y la Comunicación del Ministerio de Ambiente y Desarrollo Sostenible, para realizar actividades de arquitectura, desarrollo, mantenimiento, actualización, administración y monitoreo de los sistemas de información geográficos</t>
  </si>
  <si>
    <t>1. Participar en la definición de la arquitectura, construcción y evolución de la plataforma geoespacial de la entidad. 2. Trabajar conjuntamente con las areas misionales en la identificación y definición de los requerimientos asociados a sistemas de información geográfica, levantando las actas e informes correspondientes. 3. Desarrollar artefactos y componentes de software que apoyen la evolución de la plataforma lógica geográfica de la entidad, conforme le sea requerido. 4. Revisar la documentación relacionada con componentes o servicios geográficos entregada en cada uno de los proyectos tecnológicos, para el cumplimiento de la transferencia efectiva del conocimiento y la continuidad del proyecto. 5. Apoyar en la administración del acuerdo del licenciamiento, soporte y asesoría firmado con ESRI. 6. Participar técnicamente en las reuniones que adelante el Ministerio de Ambiente y desarrollo sostenible referente a temas de información geográfica y levantar las actas o informes respectivos. 7. Realizar conforme le sea solicitado la revisión de los estudios previos que se requieran por las dependencias del Ministerio, para validar si incorporan actividades que versen sobre sistemas de información geográfica para el 2023 8. Las demás que le sean asignadas por el supervisor del contrato, inherentes al objeto del mismo.</t>
  </si>
  <si>
    <t>El valor del contrato a celebrar es hasta por la suma de NOVENTA Y DOS MILLONES CIEN MIL PESOS M/CTE ($92.100.000.oo) Incluido IVA.</t>
  </si>
  <si>
    <t>El término estrictamente indispensable para que el contratista cumpla con el objeto y obligaciones contractuales será de Diez (10) meses y siete (7) días calendario, contando a partir de la aprobación de la garantía de cumplimiento, sin exceder el 31 de diciembre de 2023.</t>
  </si>
  <si>
    <t xml:space="preserve">Jormmy Maritza Machado Hernandez </t>
  </si>
  <si>
    <t>Prestar los servicios profesionales a la Oficina de Tecnologías de la Información y la Comunicación del Ministerio de Ambiente y Desarrollo Sostenible, en la definición y aplicación de lineamientos técnicos en procesos y acciones de elaboración de propuestas, arquitecturas misionales, gestion de proyectos y funcionamiento de soluciones tecnológicas que contribuyen en el fortalecimiento del Sistema de Información Ambiental de Colombia SIAC.</t>
  </si>
  <si>
    <t>1. Gestionar el adecuado desarrollo de los proyectos asignados en todas sus fases; priorización, conceptualización, contratación, planificación, ejecución, seguimiento, monitoreo, evaluación y recomendaciones de mejora, teniendo en cuenta sus objetivos y enfoque de arquitectura empresarial, así como las metas e indicadores correspondientes. 2. Preparar la documentación técnica en relación con los procesos de contratación asociados a los proyectos de TI a cargo a partir de los requerimientos funcionales, técnicos, operacionales y financieros de los actores interesados. 3. Generar la planificación técnica e integral de los proyectos asignados de acuerdo con los lineamientos impartidos por el Ministerio y actores externos según aplique. 4. Realizar el acompañamiento técnico a proveedores y consultores en el marco de la ejecución de los proyectos de TI a cargo, propendiendo por su adecuada ejecución, monitoreo, revisión, retroalimentación de entregables e informes de avance, la trazabilidad documental de los productos, con miras a obtener los resultados esperados, metas e indicadores. 5. Generar y presentar los reportes técnicos de indicadores, balance de ejecución, avance en línea de base y demás información relevante para el seguimiento y control de los proyectos con destino a actores internos del Ministerio como externos y fuentes de recursos según aplique. 6. Convocar y asistir a reuniones con equipos técnicos y demás actores relevantes para el desarrollo de los proyectos de TI a cargo, para hacer seguimiento técnico y operativo integral de los mismos, reporte de resultados, presentación de balances periódicos de la ejecución, toma de decisiones sobre hitos clave y, en general, para armonizar solicitudes y requerimientos con las áreas de la organización según sea requerido. 7. Formular y documentar recomendaciones de ajuste o mejora en los diferentes componentes de los proyectos de TI a cargo, cuando se observe su conveniencia técnica y para la toma de decisiones de los actores clave. 8. Las demás inherentes a la ejecución del objeto contractual.</t>
  </si>
  <si>
    <t>El valor del contrato a celebrar es hasta por la suma de CIENTO DOCE MILLONES QUINIENTOS SESENTA Y SEIS MIL SEISCIENTOS SESENTA Y SIETE PESOS M/CTE ($ 112.566.667), incluido los impuestos a que haya lugar.</t>
  </si>
  <si>
    <t>El término estrictamente indispensable para que el contratista cumpla con el objeto y obligaciones contractuales será de Diez (10) meses y siete (7) días calendario, contando a partir de la aprobación de la garantía de cumplimiento, sin exceder el 31 de diciembre de 2023</t>
  </si>
  <si>
    <t>ANDRES FELIPE PARDO QUINTERO</t>
  </si>
  <si>
    <t>“Prestar servicios profesionales a la Subdirección de Educación y Participación para fortalecer la participación y gestión intercultural para la formulación, implementación y seguimiento de los compromisos de la dependencia con grupos étnicos.</t>
  </si>
  <si>
    <t>1. Generar espacios de diálogo social para la construcción conjunta de documentos técnicos que tengan como propósito fortalecer la participación y gestión intercultural en el diálogo para la formulación, implementación y seguimiento de cumplimiento de compromisos de la dependencia con grupos étnicos. 2. Elaborar los insumos técnicos para que se logre la consolidación de una ruta para el abordaje de diálogo intercultural en asuntos ambientales con grupos étnicos. 3. Brindar insumos para el seguimiento y reporte, para la elaboración de informes de gestión de las actividades relacionadas con participación ciudadana en la gestión ambiental con comunidades étnicas. 4. Generar informes mensuales que permitan a la dependencia identificar el avance en el cumplimiento de los compromisos con grupos étnicos. 5. Apoyar la construcción y consolidación de un repositorio para la dependencia que contenga los insumos, documentos y conceptos brindados por la Subdirección, en el marco del cumplimiento de compromisos con grupos étnicos. 6. Atender y brindar insumos para dar respuesta a las peticiones y demás requerimientos relacionados con los procesos del grupo de participación y aquellos que guarden relación con el objeto del contrato. 7. Asistir a los espacios de diálogo social formales y no formales que se desarrollen que se desarrollen con grupos étnicos. 8. Realizar visitas de campo relacionadas con el objeto del contrato cuando sea requerido por el supervisor, si a ello hubiere lugar, salvaguardando la información que obtenga en desarrollo de estos y allegando los soportes de asistencia, ayudas de memoria y evidencias del seguimiento a los compromisos establecidos, en caso de aplicar o requerirse. 9. Las demás obligaciones que requiera el supervisor y tengan relación con el objeto del contrato</t>
  </si>
  <si>
    <t>El valor total para la presente contratación se estima hasta por la suma de SETENTA Y UN MILLONES CIENTO SESENTA Y SEIS MIL SEISCIENTOS SESENTA Y SIETE M/CTE ($71.166.667), incluido los impuestos a que haya luga</t>
  </si>
  <si>
    <t>El término estrictamente indispensable para que el contratista cumpla con el objeto y obligaciones contractuales será de 10 meses y 05 días, contados desde el cumplimiento de los requisitos de ejecución.</t>
  </si>
  <si>
    <t>Carlos Leonardo Lozada Carvalho</t>
  </si>
  <si>
    <t>Prestar servicios profesionales para fortalecer las capacidades del SINA en la gestión del conocimiento y el desarrollo de estrategias de educación contenidas en la Política Nacional de Educación Ambiental, a través del apoyo en la articulación institucional y de la promoción de sus planes, programas y proyectos.</t>
  </si>
  <si>
    <t>1. Participar en las actividades de educación ambiental relacionadas con la articulación de actores institucionales y comunitarios en el marco de las estrategias de la Política Nacional de Educación Ambiental. 2. Brindar acompañamiento y apoyo en la generación de recomendación con respecto a los espacios de participación que hacen parte de la creación de la Escuela Permanente Ambiental con los equipos de educación de las CAR y AUU en temas priorizados por el sector ambiente. 3. Apoyar en la articulación y participar en los espacios que se establezcan entre los actores del SINA desde la educación ambiental para la planificación técnico-conceptual a nivel nacional, regional y local. 4. Apoyar en la supervisión desde el punto de vista técnico de temas contractuales concernientes a la implementación y seguimiento de procesos y proyectos de educación ambiental. 5. Apoyar a la Subdirección de Educación y Participación en la proyección y organización de la agenda de trabajo de la PNEA con actores del sector Gobierno, para impulsar temas priorizados de educación ambiental. 6. Proyectar y organizar la agenda de educación ambiental interministerial (Minambiente y MEN) de acuerdo con los lineamientos establecidos con el supervisor del contrato, con líneas de acción, programas y proyectos de la Política Nacional de Educación Ambiental 7. Las demás asignadas por el supervisor que tengan relación con el objeto contractual</t>
  </si>
  <si>
    <t>El valor del contrato a celebrar es hasta por la suma de CINCUENTA Y NUEVE MILLONES SEISCIENTOS SIETE MIL CIENTO SESENTA Y SIETE PESOS M/CTE $59.607.167 incluido los impuestos a que haya lugar</t>
  </si>
  <si>
    <t>El término estrictamente indispensable para que el contratista cumpla con el objeto y obligaciones contractuales será de diez (10) meses, y cinco (5) días contados desde el cumplimiento de los requisitos de ejecución</t>
  </si>
  <si>
    <t>Laura Cristina Morales Giraldo</t>
  </si>
  <si>
    <t>1. Participar en las actividades de educación ambiental relacionadas con la articulación de actores institucionales y comunitarios en el marco de las estrategias de la Política Nacional de Educación Ambiental. 2. Brindar acompañamiento y apoyo en la generación de recomendación con respecto a los espacios de participación que hacen parte de la creación de la Escuela Permanente Ambiental con los equipos de educación de las CAR y AUU en temas priorizados por el sector ambiente. 3. Apoyar en la articulación y participar en los espacios que se establezcan entre los actores del SINA desde la educación ambiental para la planificación técnico-conceptual a nivel nacional, regional y local. 4. Apoyar en la supervisión desde el punto de vista técnico de temas contractuales concernientes a la implementación y seguimiento de procesos y proyectos de educación ambiental.  Apoyar a la Subdirección de Educación y Participación en la proyección y organización de la agenda de trabajo de la PNEA con actores del sector Gobierno, para impulsar temas priorizados de educación ambiental. 6. Proyectar y organizar la agenda de educación ambiental interministerial (Minambiente y MEN) de acuerdo con los lineamientos establecidos con el supervisor del contrato, con líneas de acción, programas y proyectos de la Política Nacional de Educación Ambiental 7. Las demás asignadas por el supervisor que tengan relación con el objeto contractual.</t>
  </si>
  <si>
    <t>El valor del contrato a celebrar es hasta por la suma de CINCUENTA Y NUEVE MILLONES SEISCIENTOS SIETE MIL CIENTO SESENTA Y SIETE PESOS M/CTE $59.607.167 incluido los impuestos a que haya lugar.</t>
  </si>
  <si>
    <t>El término estrictamente indispensable para que el contratista cumpla con el objeto y obligaciones contractuales será de diez (10) meses, y cinco (5) días contados desde el cumplimiento de los requisitos de ejecución.</t>
  </si>
  <si>
    <t xml:space="preserve">Sergio Alejandro Dueñas Bohorquez </t>
  </si>
  <si>
    <t>Prestación de servicios profesionales a la Dirección de Gestión Integral del Recurso Hídrico del Ministerio de Ambiente y Desarrollo Sostenible, para apoyar la coordinación técnica y administrativa de actividades para la formulación de proyectos integrales que contribuyan a la sostenibilidad del recurso hídrico que permitan continuar con la instrumentalización e implementación de la Política Nacional para la Gestión Integral del Recurso Hídrico_x0002_PNGIRH, y en el desarrollo de acciones enfocadas a la gestión y consecución de recursos para la financiación</t>
  </si>
  <si>
    <t>El valor del contrato a celebrar es hasta por la suma de SETENTA Y SIETE MILLONES QUINIENTOS MIL PESOS M/CTE ($77.500.000), incluido IVA y los impuestos a que haya lugar.</t>
  </si>
  <si>
    <t>El término estrictamente indispensable para que el contratista cumpla con el objeto y obligaciones contractuales será diez (10) meses y diez (10) días calendarios, contados F-A-CTR-52-V6. Vigencia 21/11/2022 Calle 37 No. 8 - 40 Conmutador: +57 6013323400 Página 2 de 21 www.minambiente.gov.co Bogotá, Colombia a partir del cumplimiento de los requisitos de ejecución previo perfeccionamiento del contrato, sin que supere el 31 de diciembre de 2023</t>
  </si>
  <si>
    <t xml:space="preserve">Luis Gabriel Moreno Sandoval </t>
  </si>
  <si>
    <t>Prestar los servicios profesionales a la oficina de tecnologías de la información y la comunicación del ministerio de ambiente y desarrollo sostenible para la construcción de arquitecturas de software, desarrollo y verificación de arquitecturas de solución y software, procesos de analítica y componentes de software.</t>
  </si>
  <si>
    <t>1. Realizar actividades de elaboración y verificación de arquitecturas de solución y software generando la documentación establecida por la Oficina de Tecnologías de la Información y las Comunicaciones de los proyectos TI que sean asignados. 2. Realizar las tareas relacionadas con la implementación de procesos de analítica, desarrollo de componentes de software, procesos de integración, extracción, transformación de información, generación de tableros de control que sean asignados por el supervisor del contrato cumpliendo con los procedimientos vigentes en la Oficina TIC. 3. Documentar y versionar los productos implementados de acuerdo a los lineamientos establecidos en la Oficina de Tecnología de la Información y las Comunicaciones. 4. Participar en las tareas de elaboración de lineamientos, procedimientos, instructivos, repositorios base correspondientes a los procesos de arquitectura, desarrollo, migración, interoperabilidad, integraciones y despliegue de sistemas de información según indicaciones del supervisor del contrato. 5. Apoyar los procesos de verificación sobre el cumplimiento de atributos de calidad, procesos de integración y despliegues continuos relacionados con el software que se genere en el marco de ejecución de los proyectos de TI que sean asignados por el supervisor del contrato. 6. Asistir a reuniones, comités, eventos, encuentros, o actividades programadas que defina el supervisor del contrato, relacionadas con el objeto y las obligaciones del presente contrato. 8. Las demás que le sean asignadas por el supervisor del contrato, inherentes al objeto del mismo</t>
  </si>
  <si>
    <t>El término estrictamente indispensable para que el contratista cumpla con el objeto y obligaciones contractuales será de diez (10) meses y siete (7) días calendario, contando a partir de la aprobación de la garantía de cumplimiento, sin exceder el 31 de diciembre de 2023.</t>
  </si>
  <si>
    <t>Claudia Milena Pulido Álvarez</t>
  </si>
  <si>
    <t xml:space="preserve">ADMINISTRACION AMBIENTAL </t>
  </si>
  <si>
    <t>Prestar servicios profesionales a la Dirección de Ordenamiento Ambiental Territorial y Sistema Nacional Ambiental del Ministerio de Ambiente y Desarrollo Sostenible, para fortalecer la coordinación y articulación de las entidades del SINA</t>
  </si>
  <si>
    <t>El valor del contrato a celebrar es hasta por la suma de VEINTE MILLONES DE PESOS M/CTE ($ 20.00,000), incluido los impuestos a que haya lugar.</t>
  </si>
  <si>
    <t>El término estrictamente indispensable para que el contratista cumpla con el objeto y obligaciones contractuales será de  cuatro (4) meses.</t>
  </si>
  <si>
    <t xml:space="preserve">Eira Libertad Ospina Maldonado </t>
  </si>
  <si>
    <t>Prestar servicios profesionales a la Dirección de Bosques, Biodiversidad y Servicios Ecosistémicos del Ministerio de Ambiente y Desarrollo Sostenible en el desarrollo de actividades relacionadas con el apoyo a la articulación técnica de acciones orientadas a la gestión integral de los páramos dando cumplimiento a las órdenes judiciales que ordenan la delimitación participativa y las metas establecidas para el ordenamiento alrededor del agua en el marco del nuevo plan de desarrollo.</t>
  </si>
  <si>
    <t>1. Apoyar la construcción, actualización y seguimiento a la agenda nacional para la gestión integral de los páramos a fin de dar cumplimiento a las obligaciones de las Sentencias, las metas de gobierno y los demás temas o acciones priorizados por Minambiente. 2. Consolidar y presentar informes mensuales ejecutivos de avance de las actividades y logros en desarrollo de la agenda nacional para la gestión integral de los páramos y los demás informes que le sean requeridos en el marco del objeto contractual. 3. Brindar orientación técnica al equipo humano de la DBBSE para el desarrollo de las acciones orientadas a dar cumplimiento a las Sentencias que ordenan los procesos de delimitación participativa en los páramos que adelanta este Ministerio, en el marco de las directrices brindadas por el Ministerio, preparando para ello los documentos técnicos, informes, lineamientos, presentaciones y demás herramientas necesarias. 4. Apoyar y promover la reglamentación e implementación de la Ley de Paramos 1930 de 2018 a través de la articulación con actores e instancias internas y externas a este Ministerios 5. Apoyar la supervisión técnica de los contratos que le sean delegados en el marco del objeto contractual. 6. Participar y coordinar la realización de eventos, reuniones, juntas y comités, en temas relacionados con el objeto contractual 7. Las demás que sean asignadas por el supervisor del contrato y que tengan relación con el objeto contractual.</t>
  </si>
  <si>
    <t>El valor del contrato a celebrar es hasta por la suma de CIENTO CATORCE MILLONES DE PESOS ($114.000.000) M/CTE incluido los impuestos a que haya lugar</t>
  </si>
  <si>
    <t>El término estrictamente indispensable para que el contratista cumpla con el objeto y obligaciones contractuales será de NUEVE (9) MESES y QUINCE (15) DIAS CALENDARIO, previo cumplimiento de los requisitos de perfeccionamiento y ejecución.</t>
  </si>
  <si>
    <t>Jakson Gustavo Muñoz Pinzon</t>
  </si>
  <si>
    <t>“Prestar servicios profesionales a la Subdirección de Educación y Participación del Ministerio de Ambiente y Desarrollo Sostenible para apoyar en acciones de educación ambiental, acompañar el proceso de seguimiento y reporte de acciones relacionadas con los espacios de participación en los que intervenga la dependencia, así como acompañar y gestionar las actividades administrativas relacionadas con la educación, participación y divulgación de cultura ambiental sostenible”.</t>
  </si>
  <si>
    <t>1. Apoyar en las acciones de educación ambiental en articulación con actores institucionales y comunitarios para el desarrollo de procesos y procedimientos educativos y de divulgación del conocimiento y la cultura ambiental fijados por la Subdirección de Educación y Participación. 2. Acompañar el proceso de seguimiento, consolidación y reporte por parte de la dependencia de los formatos F-M-GDS-15, “Plan de actividades de acompañamiento y espacios de participación” y F-M_x0002_GDS-18, “Seguimiento a actividades de acompañamiento y espacios de participación en el ejercicio misional de la entidad”. 3. Apoyar los procesos relacionados con la gestión de eventos y comisiones programados por la dependencia con el Grupo de Viáticos, Comisiones y el Operador Logístico contratado por el Ministerio de Ambiente y Desarrollo Sostenible.  4. Organizar los eventos programados (listas de asistencias, evidencias, registro fotográfico, anexos) de acuerdo con las directrices y los procedimientos establecidos en la Subdirección de Educación y Participación en concordancia con el Operador Logístico y el Grupo de Viáticos, Comisiones 5. Generar informes mensuales de seguimiento de los formatos F-M-GDS-15, F-M-GDS-18, las comisiones y eventos con el operador logístico que realice la dependencia, que permita proponer acciones de mejora. 6. Participar las reuniones que se convoquen, para la preparación de insumos y elaboración de informes y reportes que deba presentar la Subdirección de Educación y Participación. 7. Las demás obligaciones que requiera el supervisor y tengan relación directa con el objeto del contrato</t>
  </si>
  <si>
    <t>El valor del contrato a celebrar es hasta por la suma de CUARENTA Y SIETE MILLONES NOVECIENTOS SETENTA Y DOS MIL DOSCIENTOS CINCUENTA PESOS M/CT ($47.972.250) incluido los impuestos a que haya lugar.</t>
  </si>
  <si>
    <t>Ana María Aldana Serrano</t>
  </si>
  <si>
    <t>Viceministro de Ordenamiento Ambiental - Direccion de Ordenamiento Ambiental</t>
  </si>
  <si>
    <t>Prestar servicios profesionales al despacho del Viceministerio de Ordenamiento Ambiental del Territorio para apoyar el diseño e implementación de metodologías que fomenten el diálogo articulado entre actores y saberes sobre dinámicas socio ambientales, así como la generación de propuestas para atenuar conflictos socio ambientales al rededor del ordenamiento ambiental del territorio.</t>
  </si>
  <si>
    <t>El valor del contrato a celebrar es hasta por la suma de CIENTO TREINTA MILLONES CUATROCIENTOS TREINTA Y TRES MIL TRECIENTOS TREINTA Y TRES PESOS M/CT ($130,433.333) incluido los impuestos a que haya lugar.</t>
  </si>
  <si>
    <t>El término estrictamente indispensable para que el contratista cumpla con el objeto y obligaciones contractuales será de diez (10) meses y un (1) día calendario, contados desde el cumplimiento de los requisitos de ejecución.</t>
  </si>
  <si>
    <t>Laura Lucía Tarazona Moreno</t>
  </si>
  <si>
    <t>Prestación de servicios profesionales al Grupo de Comunicaciones del Ministerio de Ambiente y Desarrollo sostenible para apoyar el cubrimiento periodístico y la implementación de campañas institucionales y estrategias de comunicación, que sean necesarias para la debida divulgación de la información a nivel interno y externo de la entidad</t>
  </si>
  <si>
    <t>1. Acompañar y apoyar profesionalmente el proceso de implementación de las Estrategias de Comunicación Organizacional en la Entidad. 2. Apoyar el cubrimiento periodístico de las actividades desarrolladas por las dependencias al interior del Ministerio, conforme las solicitudes efectuadas por el supervisor del contrato. 3. Apoyar a las diferentes áreas de la entidad en la creación y desarrollo de campañas institucionales de concientización, integración y fortalecimiento institucional. 4. Gestionar y proyectar los documentos, noticias, guiones de presentación, contenido para copys, boletines de prensa relacionados con la gestión que desarrolla el Ministerio de Ambiente y Desarrollo Sostenible. 5. Brindar apoyo en la redacción de mensajes claves para difundir las noticias que se produzcan al interior del ministerio con el fin de divulgarlos a través de redes sociales o plataformas digitales con las que cuenta la entidad. 6. Las demás que sean solicitadas por el Supervisor/a del contrato y que estén relacionadas con el objeto contractual.</t>
  </si>
  <si>
    <t>El valor del contrato a celebrar es hasta por la suma de CUARENTA Y TRES MILLONES NOVECIENTOS CINCUENTA Y OCHO MIL TRESCIENTOS TREINTA Y TRES PESOS ($43.958.333) incluidos los impuestos a que haya lugar.</t>
  </si>
  <si>
    <t>El término estrictamente indispensable para que el contratista cumpla con el objeto y obligaciones contractuales será de siete (7) meses un (1) día calendario.</t>
  </si>
  <si>
    <t>Juan Camilo Pinto Ojeda</t>
  </si>
  <si>
    <t>Prestación de servicios profesionales al Despacho del Viceministerio de políticas y Normalización Ambiental del Ministerio de Ambiente y Desarrollo Sostenible para apoyar el proceso de implementación de la Estrategia de cambio conductual, banca, sector financiero, empresarial e Inversiones Multilaterales, así como apoyar la verificación de la ejecución financiera de los programas y convenios adscritos al despacho.</t>
  </si>
  <si>
    <t>1. Apoyar al Viceministerio de Políticas y Normalización en el diseño, consulta, negociación, implementación y financiación de la estrategia de cambio conductual para el sector ambiental y sus líneas de enfoque tales como la protección de bosques, recursos hídricos y preservación de la biodiversidad 2. Apoyar al Viceministerio de Políticas y Normalización en el enlace y manejo de las relaciones interinstitucionales con el sector privado/empresarial, instituciones financieras nacionales y multilaterales, y organizaciones nacionales e internacionales afines a los objetivos misionales del despacho y relacionados también con la protección de bosques, recursos hídricos y preservación de la biodiversidad. 3. Asistir al despacho en la verificación del estado de cumplimiento y de ejecución de proyectos de financiación y convenios relacionados con los objetivos misionales del Viceministerio de Políticas y Normalización. 4. Brindar acompañamiento y apoyo profesional en las revisiones jurídicas nacionales e internacionales y de las posiciones de negociaciones internacionales que estén relacionadas con los objetivos misionales del Viceministerio de Políticas y Normalización y aquellas relacionadas con la protección de bosques, recursos hídricos y preservación de la biodiversidad.</t>
  </si>
  <si>
    <t>El valor del contrato a celebrar es hasta por la suma de CIENTO NUEVE MILLONES DOSCIENTOS CINCUENTA MIL PESOS ($109.250.000) M/CTE, incluido los impuestos a que haya lugar.</t>
  </si>
  <si>
    <t>El término estrictamente indispensable para que el contratista cumpla con el objeto y obligaciones contractuales será de NUEVE (9) MESES Y QUINCE (15) DÍAS, previo  cumplimiento de los requisitos de perfeccionamiento y ejecución, sin exceder a la fecha antes señalada.</t>
  </si>
  <si>
    <t>Juan Camilo Roncallo Sarmiento</t>
  </si>
  <si>
    <t>Prestar servicios profesionales a la Dirección de Bosques, Biodiversidad y Servicios Ecosistémicos para realizar el análisis técnico para la evaluación de las solicitudes de acceso a recursos genéticos el seguimiento de los contratos y las actividades de socialización y capacitación en el marco de la implementación del Régimen sobre Acceso a los Recursos Genéticos.</t>
  </si>
  <si>
    <t>1. Evaluar técnicamente la procedencia de las solicitudes de contrato de acceso a recursos genéticos y sus productos derivados en el marco de la aplicación del régimen sobre acceso a los recursos genéticos en el país. 2. Proyectar solicitudes e informes en desarrollo de la etapa de seguimiento a contratos de acceso a recursos genéticos y sus productos derivados. 3. Realizar actividades de socialización y capacitación sobre los aspectos técnicos que configuran acceso a recursos genéticos y a sus productos derivados en Colombia. 4. Proyectar oficios de traslado y conceptos técnicos para dar respuesta en asuntos relacionados con procedimiento sancionatorio ambiental. 5. Proyectar respuestas a peticiones y actualizar información de acuerdo con las indicaciones del supervisor</t>
  </si>
  <si>
    <t>El valor del contrato a celebrar es hasta por la suma de SESENTA Y OCHO MILLONES DE PESOS ($68.000.000) M/CTE incluidos los impuestos a que haya lugar</t>
  </si>
  <si>
    <t xml:space="preserve">Santiago Ivan Guiot Saavedra </t>
  </si>
  <si>
    <t>Prestar servicios profesionales a la Dirección de Bosques, Biodiversidad y Servicios Ecosistémicos para realizar la verificación de coordenadas y el análisis técnico sobre las actividades de recolección y su autorización en el marco de la evaluación y seguimiento de los procesos del Régimen sobre Acceso a los Recursos Genéticos</t>
  </si>
  <si>
    <t>1. Realizar la evaluación técnica para autorizar actividades de recolección de especímenes de especies silvestres de la diversidad biológica dentro del trámite de solicitudes de contrato de acceso a recursos genéticos y sus productos derivados. 2. Hacer la correspondiente verificación de coordenadas en el marco del seguimiento a contratos de acceso a recursos genéticos y sus productos derivados. 3. Generar la documentación requerida de los objetos geográficos que sean objeto de sus funciones, para el mantenimiento de la Infraestructura de Datos Espaciales IDE del Ministerio de Ambiente y Desarrollo Sostenible. 4. Acompañar técnicamente el proceso de construcción y expedición de normas sobre el uso sostenible de los recursos biológicos, genéticos y productos derivados. 5. Proyectar documentos técnicos dentro del trámite de las solicitudes de acceso a recursos genéticos y durante la etapa de seguimiento a los mismos. 6. Proyectar respuestas a peticiones y actualizar información de acuerdo con las indicaciones del supervisor.</t>
  </si>
  <si>
    <t>El valor del contrato a celebrar es hasta por la suma de CINCUENTA Y CINCO MILLONES DE PESOS ($55.000.000) M/CTE incluidos los impuestos a que haya lugar.</t>
  </si>
  <si>
    <t>Daniel Fernando Gutiérrez López </t>
  </si>
  <si>
    <t>Prestar servicios profesionales a la Dirección de Bosques, Biodiversidad y Servicios Ecosistémicos para la organización y manejo de la información correspondiente al trámite de las solicitudes y seguimiento de contratos de acceso a recursos genéticos y sus productos derivados.</t>
  </si>
  <si>
    <t>1. Mantener actualizado el registro público de acceso a recursos genéticos de Colombia, en cumplimiento de lo establecido en la Decisión Andina 391 de 1996. 2. Generar insumos para la elaboración de reportes relacionados con la información sobre contratos y el trámite de las solicitudes de contrato de acceso a recursos genéticos y sus productos derivados en cumplimiento de los indicadores de gestión relacionados con la misión del Grupo de Recursos Genéticos. 3. Verificar la correcta actualización de los registros de información internos correspondientes al control y seguimiento de las solicitudes y de los contratos de acceso a recursos genéticos y sus productos derivados de conformidad con las indicaciones del supervisor. 4. Acompañar los procesos de socialización y capacitación en el marco de la implementación del Régimen Sobre Acceso a Recursos Genéticos. 5. Proyectar respuestas a peticiones y organizar expedientes (RGE) de acuerdo con las indicaciones del superviso</t>
  </si>
  <si>
    <t>El valor del contrato a celebrar es hasta por la suma de CUARENTA MILLONES DE PESOS ($40.000.000) M/CTE incluidos los impuestos a que haya lugar.</t>
  </si>
  <si>
    <t>Prestar servicios profesionales a la Dirección de la Gestión Integral de Recurso Hídrico del Ministerio de Ambiente y Desarrollo Sostenible, para apoyar en la promoción del desarrollo de procesos y modelos para la gobernanza del agua en el país a través de la aplicación de los lineamientos y formulación del Programa Nacional de Gobernanza del Agua, de la PNGIRH, que aporten al ordenamiento del territorio alrededor del agua y la justicia ambiental.</t>
  </si>
  <si>
    <t>1. Elaborar una ruta de trabajo que apoye en el diseño de modelos de gobernanza del agua, para el ordenamiento de los territorios estratégicos alrededor del agua, con un enfoque social, participativo y de justicia ambiental. 2. Generar insumos técnicos que aporten al diseño y desarrollo de los sistemas de gobernanza del agua desde un enfoque multiescalar, diferencial, inclusivo y democrático, y que permita integrar el diálogo social y las visiones de los actores en los territorios estratégicos. 3. Apoyar los procesos de articulación, coordinación y colaboración con autoridades ambientales, actores sociales y/o actores estratégicos para diseñar, desarrollar y fortalecer los modelos de gobernanza del agua en territorios estratégicos. 4. Apoyar en los procesos de asistencia técnica y capacitación a las autoridades ambientales para la promoción, apropiación y fortalecimiento de la gobernanza del agua, con el fin de promover los instrumentos y líneas estratégicas del Programa Nacional de Gobernanza del Agua, de la PNGIRH. 5. Contribuir en la generación, consolidación y/o disposición de información para el proceso de actualización de la Política Nacional para la Gestión Integral del Recurso Hídrico a partir del enfoque conceptual y componentes asociados a la gobernanza del agua, como son la participación, transformación de conflictos y el fortalecimiento institucional y comunitario. 6. Participar en las reuniones, mesas o escenarios relacionadas con el objeto contractual. 7. Las demás que requiera el supervisor del contrato y que tengan relación directa con el objeto contractual</t>
  </si>
  <si>
    <t>El valor del contrato a celebrar es hasta por la suma de NOVENTA Y UN MILLONES CIENTO CUARENTA MIL PESOS M/CTE ($91.140.000), incluido IVA y los impuestos a que haya lugar</t>
  </si>
  <si>
    <t>El término estrictamente indispensable para que el contratista cumpla con el objeto y obligaciones contractuales será diez (10) meses y diez (10) días calendarios, contados  a partir del cumplimiento de los requisitos de ejecución previo perfeccionamiento del contrato, sin que supere el 31 de diciembre de 2023.</t>
  </si>
  <si>
    <t>LUZ HELENA HERNANDEZ</t>
  </si>
  <si>
    <t>Prestar servicios profesionales a la Subdirección de Educación y Participación del Ministerio de Ambiente y Desarrollo Sostenible, para brindar acompañamiento y asistencia técnica con enfoque étnico a través de las estrategias de educación ambiental en el marco de la Política Nacional de Educación Ambiental.</t>
  </si>
  <si>
    <t>1. Realizar acompañamiento técnico a las autoridades ambientales y étnicas en materia de educación ambiental, y proyectar los documentos respectivos que fortalezcan el componente étnico en la Política Nacional de Educación Ambiental. 2. Realizar el análisis de información de las estrategias en educación ambiental en los territorios designados por el supervisor, teniendo en cuenta los enfoques étnicos y remitir los reportes de manera mensual. 3. Apoyar en la identificación y formulación de estrategias de educación ambiental en materia de conservación, sostenibilidad y sustentabilidad en el territorio asignado, de acuerdo con los lineamientos que brinde la Subdirección de Educación y Participación. 4. Consolidar la información y proyectar los insumos que sirvan para la formulación de un programa de formación ambiental intercultural desde los sistemas de conocimiento, ley de origen, derecho mayor y derecho propio. 5. Articular acciones con actores étnicos, sociales, educativos, institucionales (PNEA, institutos científicos, entes territoriales, entre otros) en torno a las temáticas ambientales en el marco de las estrategias de educación ambiental. 6. Las demás requeridas por la supervisión relacionada con el objeto contractual.</t>
  </si>
  <si>
    <t>El valor del contrato a celebrar es hasta por la suma de SESENTA Y CUATRO MILLONES CINCUENTA MIL PESOS ($64.050.000) incluido los impuestos a que haya lugar.</t>
  </si>
  <si>
    <t>Prestar servicios profesionales a la Dirección de Ordenamiento Ambiental Territorial y SINA del Ministerio de Ambiente y Desarrollo Sostenible, para apoyar la formulación de proyectos de conservación y uso sostenible del territorio, con prioridad en territorios PDET, que den cumplimiento a la implementación del Plan de Zonificación Ambiental, y según lo establecido en las bases del Plan Nacional de Desarrollo; y apoyar a la DOAT en el cumplimiento de las acciones derivadas de la sentencia del Consejo de estado sobre Ventanilla Minera, en lo relacionado con el ordenamiento territorial</t>
  </si>
  <si>
    <t>1. Apoyar la gestión de la DOAT-SINA para la identificación de fuentes de financiación de proyectos de conservación y uso sostenible del territorio para la implementación del Plan de Zonificación Ambiental. 2. Apoyar en la identificación de las temáticas y formulación de los proyectos de conservación y uso sostenible del territorio para postular a su financiación por parte de organismos de cooperación, en el marco de la implementación del Plan de Zonificación Ambiental. 3. Apoyar el desarrollo del Plan de Zonificación Ambiental para su articulación al eje de transformación de "ordenamiento alrededor del agua y justicia ambiental del gobierno nacional. 4. Apoyar la gestión de la DOAT-SINA para el cumplimiento de las acciones de su competencia en el marco de las órdenes impartidas por la sentencia del Consejo de Estado sobre Ventanilla Minera. 5. Apoyar a la DOAT en los procesos de relacionamiento con comunidades en el marco de diálogo social y de la dinámica de conflictividad socioambiental. 6. Apoyar la actualización de la politica minera en aspectos de ordenamiento ambiental de la competencia de la DOAT-SINA 7. Asistir a las reuniones a las que sea convocado por el supervisor, en el marco del objeto y las obligaciones contractuales especificas. 8. Las demás que le asigne el supervisor del contrato y que tengan relación directa con el objeto contractual.</t>
  </si>
  <si>
    <t>El valor del contrato a celebrar es hasta por la suma de CIENTO DIECISEIS MILLONES SEISCIENTOS NOVENTA Y NUEVE MIL PESOS ($116.699.000 M/CTE), incluido los impuestos a que haya lugar.</t>
  </si>
  <si>
    <t>El término estrictaamente indispensable para que el contratista cumpla con el objeto y obligaciones contractuales será de 10 meses previo cumplimiento de los requisitos de perfeccionamiento y ejecución, sin exceder la fecha antes señalada</t>
  </si>
  <si>
    <t>Prestar servicios profesionales a la Dirección de Ordenamiento Ambiental Territonal y SINA del Ministerio de Ambiente y Desarrollo Sostenible, para apoyar la ampliación de la Zonificación Ambiental a escala 1:100.000 del Plan de Zonificación Ambiental, en áreas priorizadas por el Gobierno Nacional y avanzar en la caracterización general ambiental de los municipios en Colombia</t>
  </si>
  <si>
    <t>1. Apoyar y revisar la ampliación de la cobertura de la zonificación ambiental indicativa de escala 1:100.000 del Plan de Zonificación Ambiental a municipios que no fueron priorizados por los Programas de Desarrollo con Enfoque Territorial-PDET. 2 Apoyar en la articulación de la acción de las autoridades ambientales regionales con jurisdicción en las subregiones de PDET para la implementación del Plan de Zonificación Ambiental. 3. Acompañar la formulación e implementación de los planes de ordenación forestal - POF en las áreas colindantes o dentro de las AEIA de los municipios de PDET, incorporando el Plan de Zonificación Ambiental. 4. Contribuir desde el Plan de Zonificación Ambiental a la implementación del catalizador de ordenamiento territorial alrededor del agua con las dependencias del ministerio, y/o en la conectividad ecológica con dirección de Bosques y PNN, para consolidar y promover los procesos productivos alternativos, asociados a la preservación, restauracion, turismo de naturaleza, investigacion, PSA, acuerdos de conservación, entre otros en las AEIA de las subregiones y municipios de PDET. 5. Apoyar la articulación y aporte del Plan de Zonificación Ambiental en procesos de acceso a tierras, y para apoyar y desarrollar programas de planificación predial para la incorporación de los bosques a la economia familiar en áreas colindantes o dentro de las AEIA de las subregiones de PDET, incorporando consideraciones ambientales derivadas del PZA.6.Apoyar a la DOAT en los procesos de relacionamiento con comunidades en el marco de dialogo social y de la dinamica de conflictividad socioambiental. 7.Asistir a las reuniones a las que sea convocado por el supervisor, en el marco del objeto y las obligaciones contractuales especificas 8. Las demas que le asigne el supervisor del contrato y que tengan relación directa con el objeto contractual</t>
  </si>
  <si>
    <t>El término estrictamente indispensable para que el contratista cumpla con el objeto y obligaciones contractuales será de 10 meses previo cumplimiento de los requisitos de perfeccionamiento y ejecución, sin exceder la fecha antes señalada,</t>
  </si>
  <si>
    <t>1. Acompañar en la formulación y seguimiento de convocatorias para la financiación de proyectos para la conservación de áreas ambientales estratégicas y la lucha nacional contra la deforestación con recursos</t>
  </si>
  <si>
    <t>El término estrictamente indispensable para que el contratista cumpla con el objeto y obligaciones contractuales será de 11 meses, previo cumplimiento de los requisitos de perfeccionamiento y ejecución en todo caso sin exceder del 31 de diciembre 2024.</t>
  </si>
  <si>
    <t>GABRIEL AVELLANEDA AVELLANEDA</t>
  </si>
  <si>
    <t>Prestar servicios profesionales a la Dirección de Cambio Climático y Gestión del Riesgo del Ministerio de Ambiente y Desarrollo Sostenible, para la identificación, relacionamiento, promoción y acompañamiento de la participación comunitaria en materia de gestión de riesgo en los espacios que sean requeridos por el grupo de gestión del riesgo.</t>
  </si>
  <si>
    <t>1. Fomentar los espacios de participación comunitaria en los que participe el grupo de gestión de riesgo en el marco del Sistema Nacional de Gestión del Riesgo de Desastres, conforme las directrices de la DCCGR. 2. Realizar la articulación para el seguimiento y cumplimiento a los compromisos de gestión de riesgo de desastres para comunidades étnicas y locales en el marco del Plan Nacional de Desarrollo 2022-2026, conforme los lineamientos de la supervisión. 3. Acompañar la promoción del componente comunitario de los procesos de ECO-RRD, conforme los lineamientos de la supervisión. 4. Preparar y elaborar insumos técnicos de índole educativa y de participación comunitaria que le sean requeridos para las campañas de comunicaciones asociados con la gestión de riesgo de desastres, conforme los lineamientos de la supervisión. 5. Brindar acompañamiento en la Implementación y hacer seguimiento de los diferentes planes, programas, proyectos y actividades que sean requeridos por el grupo de gestión del riesgo, conforme los lineamientos de la supervisión. 6. Contribuir en la identificación de necesidades de formación, capacitación e implementación de programas de participación ciudadana y comunitaria, a nivel de contenidos y metodologías que sean requeridos por el grupo de gestión del riesgo, conforme las directrices de la DCCGR. 7. Todas las demás que sean asignadas por el supervisor y que tengan relación con el objeto del presente contrato.</t>
  </si>
  <si>
    <t>El valor del contrato a celebrar es hasta por la suma SETENTA MILLONES DE PESOS M/CTE ($70.000.000), incluido los impuestos a que haya lugar.</t>
  </si>
  <si>
    <t>El término estrictamente indispensable para que el contratista cumpla con el objeto y obligaciones contractuales será de Diez (10) meses, contado a partir del cumplimiento de los requisitos de ejecución previo perfeccionamiento del contrato.</t>
  </si>
  <si>
    <t>MARIA CRISTINA CIFUENTES CIFUENTES</t>
  </si>
  <si>
    <t>provenientes de la Asignación Ambiental y el 20% del Mayor recaudo del Sistema General de Regalías. 2. Orientar en la estructuración y ejecución de convocatorias especiales dirigidas a pueblos y comunidades indígenas y a las comunidades Negras, Afrocolombianas, Raizales y Palenqueras para la financiación de proyectos para la conservación de áreas ambientales estratégicas y la lucha nacional contra la</t>
  </si>
  <si>
    <t>Prestación de servicios profesionales a la Dirección de Cambio Climático y Gestión del Riesgo del Ministerio de Ambiente y Desarrollo Sostenible para apoyar la consolidación y operativización de los componentes de gobernanza local y regional, gestión territorial y administración pública en el abordaje de las salvaguardas sociales y ambientales, bajo el Sistema Nacional de Salvaguardas</t>
  </si>
  <si>
    <t>1. Apoyar la generación de insumos y lineamientos técnicos que contribuyan al desarrollo de conceptos, políticas, planes, normativas y/o informes requeridos por la Dirección de Cambio Climático y Gestión del Riesgo en lo relacionado con gobernanza local, gestión territorial, distribución de beneficios y administración pública para el Sistema Nacional de Salvaguardas - SNS, mercados de carbono voluntarios y regulados, el Sistema de Monitoreo, Reporte y Verificación de mitigación nacional y el Sistema Nacional de Información de Cambio Climático – SNICC, conforme los lineamientos de la supervisión. 2. Apoyar las acciones de definición de gobernanza, reconceptualización, parametrización y puesta en funcionamiento del Sistema de Información de Salvaguardas – SIS, y su interoperabilidad con la plataforma RENARE, en coordinación con el Sistema de Monitoreo, Reporte y Verificación de Mitigación Nacional, el Sistema Nacional de Información de Cambio Climático - SNICC y el Sistema de Información Ambiental – SIAC, la Oficina de Tecnologías de la Información y Comunicaciones de Minambiente e IDEAM, conforme los lineamientos de la supervisión. 3. Acompañar los procesos de evaluación, investigación y análisis sobre el abordaje de las salvaguardas sociales y ambientales a escala territorial, la materialización de impactos, riesgos y conflictos sociales y ambientales por la implementación de medidas de mitigación del sector AFOLU a escala territorial, y el monitoreo y reporte de beneficios no asociados al carbono, realizados por institutos de investigación, academia, organizaciones internacionales e institucionalidad pública, en el marco del Sistema Nacional de Salvaguardas, conforme los lineamientos de la DCCGR. 4. Brindar apoyo en las las acciones adelantadas por la Dirección de Cambio Climático y Gestión del Riesgo, la Dirección de Bosques, Biodiversidad y Servicios Ecosistémicos, la Dirección de Ordenamiento Ambiental del Territorio y la Oficina de Negocios Verdes en lo referente al abordaje de las salvaguardas sociales y ambientales desde los componentes de Marco de Cumplimiento y Marco Institucional del Sistema Nacional de Salvaguardas., conforme los lineamientos de la supervisión. 5. Apoyar técnicamente el fortalecimiento de capacidades de los Nodos Regionales de Cambio Climático, instituciones del SINA, entes de control, sociedad civil y demás actores, en lo referente a la inclusión de lineamientos de monitoreo, reporte y verificación en la gestión del cambio climático a escala territorial y el escalamiento del abordaje de las salvaguardas sociales y ambientales a nivel regional y local, conforme los lineamientos de la supervisión. 6. Generar insumos y lineamientos técnicos asociados a gobernanza local, gestión territorial, distribución de beneficios y administración pública requeridos por actores, instituciones, el Comité Interno de Salvaguardas Sociales y Ambientales, el Grupo de Trabajo de Salvaguardas de la Comisión Intersectorial de Cambio Climático – CICC y demás instancias, con el fin de fortalecer la gestión e  implementación de las medidas de mitigación de GEI del sector AFOLU en el marco del Sistema Nacional de Salvaguardas., conforme los lineamientos de la supervisión. 7. Las demás actividades solicitadas por la Dirección de Cambio Climático y Gestión del Riesgo, que aporten al cumplimiento del objeto del contrato.</t>
  </si>
  <si>
    <t xml:space="preserve">SEBASTIAN CARRANZA TOVAR </t>
  </si>
  <si>
    <t>Director de Cambio Climático y Gestión del Riesgo</t>
  </si>
  <si>
    <t>El término estrictamente indispensable para que el contratista cumpla con el objeto y obligaciones contractuales será de diez (10) meses, contado a partir del cumplimiento de los requisitos de ejecución previo perfeccionamiento del contrato.</t>
  </si>
  <si>
    <t>Prestación de servicios profesionales a la Oficina de Tecnologías de la Información y la Comunicación del Ministerio de Ambiente y Desarrollo Sostenible, para realizar parametrizaciones y administración de los módulos componentes, atención de incidentes y requerimientos de reporte de información de la plataforma VITAL así como, participar en procesos de análisis, elaboración de arquitecturas y requerimientos, desarrollo, pruebas e implantación de componentes de software.</t>
  </si>
  <si>
    <t>1. Realizar el desarrollo de los procesos de mantenimiento, soporte, actualizaciones o nuevas funcionalidades sobre el backend del ecosistema VITAL (aplicación, funcionalidad o subsistema de la plataforma VITAL Legacy 2.0, plataforma de integración de datos VITAL y VITAL 3.0.) desarrollado en Python, con estándares de microservicios desplegado en APIs. 2. Acompañar la resolución de problemas o incidencias generadas de acuerdo con el esquema de escalamiento de la mesa de ayuda del Ministerio de Ambiente y Desarrollo Sostenible, con el fin de dar solución a las necesidades o fallas que se llegaren a presentar. 3. Definir procesos de negocio, realizar diagramas de procesos y modelos arquitectónicos, además mockups y wiframes del Ecosistema VITAL. 4. Realizar las acciones que se requieran para el afinamiento, mejora continua u optimización de los sistemas de información directamente relacionados con el ecosistema VITAL. 5. Actualizar los servicios web existentes en el proceso de optimización de integración entre autoridades ambientales hacia el ecosistema VITAL sobre POSTMAN y Realizar el proceso de publicación, actualización de los APIs del ecosistema VITAL sobre POSTMAN. 6. Aplicar en los procesos de documentación, preparación o estructuración de información que le corresponda en el desarrollo del contrato, acorde con las guías, formatos, directrices o lineamientos de buenas prácticas que determine la Oficina Tecnologías de la Información y Comunicación del Ministerio. 7. Realizar la resolución de problemas o incidencias generadas de acuerdo con el esquema de escalamiento de la mesa de ayuda del Ministerio de Ambiente y Desarrollo Sostenible, con el fin de dar solución a las necesidades o fallas que se llegaren a presentar. 8. Brindar soporte a los módulos de transferencia en Python del Ecosistema VITAL, e implementar los servicios API Rest y componentes desarrollados en servicios de nube que puedan estar en lambda, AWS o AZURE, asi como acompañar procesos Arquitectónicos en nube y participar en la gestión de casos o incidencias relacionados con infraestructura tecnológica del Ecosistema VITAL. 9. Participar en la formulación y ejecución de pruebas unitarias, pruebas de datos, pruebas de negocio, pruebas funcionales y pruebas de integración continua en los módulos y aplicaciones desarrollados dentro del marco de este contrato para el Ecosistema VITAL. 10. Realizar y ejecutar pruebas de Calidad Quality Gates de sonarqube y los procesos de integración continua con Jenkins que estarán disponibles de acuerdo con los lineamientos del gerente del proyecto. 11. Desarrollar integración de datos y estadísticas del Ecosistema VITAL, en el tablero de control definido por el Ministerio. 12. Propender por la integridad y confidencialidad de la información suministrada por el Ministerio para el cumplimiento del contrato. 13. Acompañar a la supervisión en su labor de control y seguimiento de las actividades desplegadas por los contratistas de prestación de servicios. 14. Las demás actividades que le asigne el supervisor del contrato y que tengan relación con el objeto contractual.</t>
  </si>
  <si>
    <t>El valor del contrato a celebrar es hasta por la suma de SETENTA Y NUEVE MILLONES QUINIENTOS SESENTA Y SEIS MIL SEISCIENTOS SESENTA Y SIETE PESOS M/CTE ($79.566.667), incluido los impuestos a que haya lugar.</t>
  </si>
  <si>
    <t>El término estrictamente indispensable para que el contratista cumpla con el objeto y obligaciones contractuales será de Diez (10) meses y ocho (8) dias calendario, contando a partir de la aprobación de la garantía de cumplimiento, sin exceder el 31 de diciembre de 2023.</t>
  </si>
  <si>
    <t>ADRIANA GIL RAMOS</t>
  </si>
  <si>
    <t>Prestación de servicios profesionales a la Oficina de Negocios Verdes y Sostenibles, para la implementación del Plan Nacional de Negocios Verdes y el Programa Nacional de Pagos por Servicios Ambientales con énfasis en Construcción e Infraestructura sostenible</t>
  </si>
  <si>
    <t>1. Elaborar un documento de plan de trabajo para la ejecución del contrato, el cual contenga los informes</t>
  </si>
  <si>
    <t>El valor del contrato a celebrar es hasta por la suma de CUARENTA Y CINCO MILLONES DE PESOS M/CTE ($45.000.000), incluido los impuestos a que haya lugar.</t>
  </si>
  <si>
    <t>El plazo del contrato será hasta por seis (6) meses, previo cumplimiento de los requisitos de perfeccionamiento y ejecución, sin que exceda el 31 de diciembre de 2023.</t>
  </si>
  <si>
    <t>“Prestación de servicios profesionales a la Oficina de Negocios Verdes y Sostenibles para realizar las acciones encaminadas a la planeación y ejecución de la estrategia de comunicación, para la promoción de consumo sostenible de los Negocios verdes”.</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</si>
  <si>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Apoyar la gestión para la consolidación de alianzas estratégicas con actores del SINA. 3. Apoyar la gestión para la consolidación de una estrategia de articulación intersectorial con entidades del orden Nacional (Ministerios), y sus dependencias relacionadas con la integral implementación de las acciones de la ONVS. 4. Formular e implementar estrategias de divulgación para el fomento y posicionamiento del Plan Nacional de Negocios Verdes y el Plan Nacional de Pagos Por Ambientales de la Oficina de Negocios Verdes y Sostenibles en espacios de impacto nacional y regional. 5. Apoyar técnicamente la formulación e implementación de las estrategias de transferencia de conocimiento de las acciones y procesos de la ONVS a las Autoridades Ambientales 6. Proyectar una estrategia de comunicación para la promoción de una cultura para la producción y consumo sostenible. 7. Apoyar técnicamente la construcción de proyectos de Negocios Verdes y de Pagos Por servicios Ambientales, para la aplicación de modelos de negocios sostenibles. 8. Asistir a las reuniones relacionadas con el objeto contractual (allegar los soportes de la asistencia a la misma junto con ayudas de memoria y el soporte del seguimiento a los compromisos establecidos, en caso de aplicar.) 9. Las demás que determine el supervisor del contrato, relacionadas con el ejercicio de sus obligaciones y del objeto contractual.</t>
  </si>
  <si>
    <t>FABIO EMILIO CASTAÑO RIVERA</t>
  </si>
  <si>
    <t>Prestación de servicios profesionales a la Oficina de Negocios Verdes y sostenibles, para realizar las acciones encaminadas a la implementación del Plan Nacional de Negocios Verdes y el Programa Nacional de Pagos por Servicios Ambientales con énfasis en Ecosistemas marinos costeros, Pesca y acuicultura.</t>
  </si>
  <si>
    <t>1. Elaborar un documento de plan de trabajo para la ejecución del contrato, el cual contenga los informes a entregar y el cronograma, documento que debe ser presentado dentro de os cinco (5) días hábiles, siguientes al cumplimiento de los requisitos de perfeccionamiento y ejecución. 2. Identificar las actividades de preservación, restauración y uso sostenible que se pueden adelantar en ecosistemas marino-costeros en cada una de las modalidades de PSA de acuerdo con las modalidades definidas en el Decreto 1007 de 2018. 3. Elaborar los lineamientos técnicos para el cálculo del valor de las acciones de preservación, restauración y uso sostenible financiables en el marco de los proyectos de Pago por Servicios Ambientales en ecosistemas marino-costeros y sus potenciales fuentes de financiación. 4. Identificar beneficiaros de Pagos por Servicios Ambientales, emprendimientos y/o negocios y/o empresas que desarrollen actividades productivas asociadas a pesca y acuicultura, que presenten características para su vinculación al PNNV. 5. Realizar las acciones requeridas para el fortalecimiento y sostenibilidad (plan de mejora) de los proyectos de pesca y acuicultura, de los beneficiarios de Pagos por Servicios Ambientales, emprendimientos, negocios y empresas, acorde a los lineamientos del PNNV. 6. Articular los proyectos de pesca y acuicultura con actores que fortalezcan los procesos productivos en las diferentes líneas de la cadena de valor. 7. Realizar un plan de acción para el acompañamiento de los proyectos de pesca y acuicultura vinculado a la ONVS. 8. Realizar la propuesta de los proyectos de pesca y acuicultura que permitan gestionar recursos para su financiación. 9. Realizar herramientas e indicadores para la identificación, fortalecimiento, acompañamiento, seguimiento y monitoreo de los proyectos de pesca y acuicultura vinculados a la ONVS. 10. Gestionar, estructurar y acompañar proyectos de Pago por Servicios Ambientales. 11. Asistir a las reuniones relacionadas con el objeto contractual (allegar los soportes de la asistencia a La misma junto con ayudas de memoria y el soporte del seguimiento a los compromisos establecidos, en caso de aplicar.) 12. Las demás que determine el supervisor del contrato, relacionadas con el ejercicio de sus obligaciones y del objeto contractual.</t>
  </si>
  <si>
    <t>ANA EUGENIA HERRERA URIBE</t>
  </si>
  <si>
    <t>“Prestación de servicios profesionales a la Oficina de Negocios Verdes y Sostenibles, para apoyar la implementación del Programa Nacional de Pago por servicios Ambientales con énfasis en la gestión de recursos y articulación institucional.”.</t>
  </si>
  <si>
    <t>1. Elaborar un documento de plan de trabajo para la ejecución del contrato, el cual contenga los informes a entregar y el cronograma, documento que debe ser presentado dentro de los cinco (5) días hábiles, siguientes al cumplimiento de los requisitos de perfeccionamiento y ejecución. 2. Realizar las evaluaciones y proyectar conceptos relacionados con proyectos de Pagos por Servicios Ambientales, conforme con los lineamientos de la oficina. 3. Realizar el seguimiento técnico a los convenios y contratos relacionados con Pagos por Servicios Ambientales, designados por el supervisor del contrato. 4. Gestionar, estructurar y hacer seguimiento a los proyectos de Pago por Servicios Ambientales. 5. Realizar las acciones necesarias para la gestión de recursos de los procesos productivos de los beneficiarios de Pagos por Servicios Ambientales, emprendimientos, negocios y empresas, acorde a los lineamientos del PNNV. 6. Realizar un plan de acción para la gestión de recursos de las subcategorías de Negocios Verdes planteadas en el PNNV. 7. Desarrollar e implementar estrategias para la gestión de recursos de los procesos productivos de los beneficiarios de Pagos por Servicios Ambientales, emprendimientos, negocios y empresas, acorde a los lineamientos del PNNV. 8. Gestionar y realizar alianzas entre emprendimientos, negocios verdes, empresas ancla y otros actores que aporten a la gestión de recursos de los procesos acompañados por la ONVS. 9. Desarrollar herramientas e indicadores para la gestión de recursos para los procesos productivos de los beneficiarios de Pagos por Servicios Ambientales, emprendimientos, negocios y empresas, acorde a los lineamientos del PNNV. 10. Asistir a las reuniones relacionadas con el objeto contractual (allegar los soportes de la asistencia a la misma junto con ayudas de memoria y el soporte del seguimiento a los compromisos establecidos, en caso de aplicar.) 11. Las demás que determine el supervisor del contrato, relacionadas con el ejercicio de sus obligaciones y del objeto contractual.</t>
  </si>
  <si>
    <t>Prestación de servicios profesionales a la Oficina de Negocios Verdes y Sostenibles, para la implementación del Plan Nacional de Negocios Verdes y el Programa Nacional de Pagos por Servicios Ambientales con énfasis en Sistemas de información geográfica.</t>
  </si>
  <si>
    <t>El valor del contrato a celebrar es hasta por la suma de CUARENTA Y DOS MILLONES DE PESOS M/CTE ($42.000.000), incluido los impuestos a que haya lugar.</t>
  </si>
  <si>
    <t>El plazo del contrato será hasta por Seis (6) meses previo cumplimiento de los requisitos de perfeccionamiento y ejecución, sin que exceda el 31 de diciembre de 2023.</t>
  </si>
  <si>
    <t> DAVID STEVEN ACOSTA</t>
  </si>
  <si>
    <t>Prestar servicios profesionales a la Dirección de Gestión Integral del Recurso Hídrico del Ministerio de Ambiente y Desarrollo Sostenible, para brindar insumos técnicos que permita dar avance al cumplimiento de las ordenes 4.2, 4.3, 4.71, 4.72 y 4.73 de la sentencia de acción popular del Río Bogotá (2001-90479).</t>
  </si>
  <si>
    <t>1. Convocar, participar y atender los diferentes espacios que se generen de las sesiones de trabajo con el Consejo Estratégico de la Cuenca Hidrográfica del río Bogotá́– CECH, En particular la Mesa de Comunicaciones, así́como también los espacios de seguimiento con el Comité́de Verificación y la Mesa de Articulación Nacional, apoyando el desarrollo de los compromisos derivados de ellos. 2. Apoyar técnicamente y realizar el seguimiento en el desarrollo de las actividades contempladas en el Plan de Acción del Consejo Estratégico de la Cuenca Hidrográfica del Río Bogotá́– CECH referente a las ordenes 4.71 sobre los ejercicios de capacitación, conservación y protección de las áreas de importancia estratégica y de la Gestión Integral del Recurso Hídrico en la Cuenca Hidrográfica del Río Bogotá́ y 4.73 el proceso de instrumentación del Sistema de Indicadores que mide el grado de avance del cumplimiento de la sentencia del Río Bogotá́. 3. Realizar seguimiento y brindar insumos técnicos al proceso documental de los espacios desarrollados en el marco del Consejo Estratégico de la Cuenca Hidrográfica del río Bogotá́– CECH, sus Mesas Temáticas, la Mesa de Articulación Nacional, espacios con el Comité de Verificación y los internos del grupo que atiende la Sentencia del Río Bogotá́. Para ello, deberá́elaborar y entregar actas o ayudas de memoria y listados de asistencia en las sesiones asignadas. 4. Contribuir con el análisis, revisión, gestión de la información documental y seguimiento al cumplimiento de las órdenes de la acción popular Río Bogotá. 5. Entregar una propuesta de estructuración documental de la información relacionada con la Sentencia en particular del rol de la secretaria técnica que ejerce esta dependencia. 6. Apoyar a la dirección en el desarrollo de los espacios en medios de comunicación, con articulación del Grupo de Comunicaciones del Ministerio de Ambiente y Desarrollo Sostenible, para que se realice el evento de Celebración del día del Río Bogotá́(orden 4.72) y demás espacios comunicacionales que se requiera, allegando los informes pertinentes de cada evento. 7. Las demás que le sean requeridas por el supervisor del contrato y que tengan relación con el objeto contractual.</t>
  </si>
  <si>
    <t>El valor del contrato a celebrar es hasta por la suma de CINCUENTA MILLONES SEISCIENTOS SESENTA Y SEIS MIL SEISCIENTOS SESENTA Y SIETE PESOS M/CTE ($50.666.667), incluido IVA y los impuestos a que haya lugar.</t>
  </si>
  <si>
    <t>El término estrictamente indispensable para que el contratista cumpla con el objeto y obligaciones contractuales será Diez (10) meses y cuatro (04) días calendario, contados a partir del cumplimiento de los requisitos de ejecución previo perfeccionamiento del contrato, sin que supere el 31 de diciembre de 2023.</t>
  </si>
  <si>
    <t>YOLIMA ANDREA LEMUS RESTREPO</t>
  </si>
  <si>
    <t>Prestar servicios profesionales a la Oficina Asesora de Planeación del Ministerio de Ambiente y Desarrollo Sostenible, para el acompañamiento a las entidades del sector Ambiente en el proceso de estructuración y verificación de criterios de proyectos de inversión acorde con la metodología del DNP presentados a los fondos administrados por la entidad.</t>
  </si>
  <si>
    <t>1. Brindar asistencia metodológica en las mesas de trabajo para la estructuración previa de proyectos de las entidades que presentan proyectos de inversión que sean susceptibles de financiación por lo fondos que administra el Ministerio y SGR. 2. Apoyar el manejo de aplicativos de proyectos de inversión administrados por el Departamento Nacional de Planeación. 3. Realizar la evaluación o verificación del cumplimiento de requisitos de los proyectos de inversión de los fondos administrados por el Ministerio, en los formatos que apliquen para cada caso, emitiendo el concepto o documento correspondiente. 4. Apoyar las secretarias técnicas en la elaboración, actualización y divulgación, de procedimientos, metodologías y guías técnicas para la formulación y estructuración de proyectos de inversión. 5. Asistir al Ministerio de Ambiente y Desarrollo Sostenible en la implementación del nuevo Sistema General de Regalías, dando trámite oportuno de los proyectos de inversión presentados al Sistema General de Regalías y el aplicativo informático definido por el Departamento Nacional de Planeación. 6. Las demás actividades que le sean por el supervisor y que tengan relación con el objeto contractual.</t>
  </si>
  <si>
    <t>El valor del contrato a celebrar es hasta por la suma de SETENTA Y SIETE MILLONES QUINIENTOS MIL PESOS M/CTE ($77.500.000,00), incluido los impuestos a que haya lugar.</t>
  </si>
  <si>
    <t>SARA MILENA ECHANDÍA ÁLVAREZ</t>
  </si>
  <si>
    <t>Prestar servicios profesionales a la Oficina Asesora de Planeación del Ministerio de Ambiente y Desarrollo Sostenible con el propósito de realizar el seguimiento de la ejecución presupuestal a las Corporaciones beneficiarias de los procesos relacionados con el Fondo Nacional Ambiental FONAM y Fondo de Compensación Ambiental FCA.</t>
  </si>
  <si>
    <t>1. Elaborar, organizar y consolidar la información, actos administrativos y gestionar al interior del Ministerio y de Minhacienda el trámite de distribución presupuestal de los recursos de inversión y funcionamiento del Fondo de Compensación Ambiental – FCA y Fondo Nacional Ambiental – FONAM. 2. Brindar asistencia a la Secretaría Técnica del Fondo de Compensación Ambiental en el giro de recursos de funcionamiento e inversión de la libreta de Cuenta Única Nacional – CUN del FCA a las libretas de Cuenta Única Nacional de las corporaciones beneficiarias, registrar y controlar los gastos con cargo al presupuesto asignado por el Sistema General de Regalías para el fortalecimiento institucional. 3. Asistir la gestión de la Secretaría Técnica con la elaboración de informes presupuestales y financieros que permita el control, seguimiento y evaluación periódica a la ejecución presupuestal y financiera de los recursos distribuidos a las corporaciones beneficiarias del FCA y FONAM, a través de las plataformas de información contenida en el Sistema Integrado de Información financiero- SIIF NACIÓN de Minhacienda, con el objeto de generar alertas tempranas. 4. Evaluar y conceptuar sobre las solicitudes, peticiones, trámites e informes de tipo presupuestal y financiero, presentadas por las entidades ejecutoras de los recursos distribuidos por el Fondo de Compensación Ambiental – FCA. 5. Brindar acompañamiento en los procesos de control y seguimiento mensual a la ejecución presupuestal y financiera realizada por las entidades ejecutoras de los recursos del FCA y FONAM, dentro del proceso de seguimiento a los recursos distribuidos. 6. Las demás actividades que le sean asignadas por el supervisor y que tengan relación con el objeto contractual.</t>
  </si>
  <si>
    <t>El valor del contrato a celebrar es hasta por la suma de SETENTA Y DOS MILLONES DE PESOS M/CTE ($72.000.000,00), incluido los impuestos a que haya lugar.</t>
  </si>
  <si>
    <t>OLGA LUCIA RODRÍGUEZ CÁRDENAS</t>
  </si>
  <si>
    <t>Prestar servicios profesionales a la Oficina Asesora de Planeación del Ministerio de Ambiente y Desarrollo Sostenible, para realizar actividades de apoyo conceptual, metodológico, evaluación, seguimiento, emisión de conceptos o pronunciamientos para los proyectos de inversión presentados por las entidades del Sector Ambiente y Desarrollo Sostenible y los entes territoriales.</t>
  </si>
  <si>
    <t>1. Efectuar la revisión de documentos o retroalimentación de ajustes o emisión de pronunciamientos técnicos sobre los proyectos de inversión, formulados y presentados por las entidades del Sector Ambiente y Desarrollo Sostenible y los entes territoriales o de las solicitudes de modificaciones de los POA. 2. Realizar la revisión y emisión de informes de seguimiento sobre la ejecución de los proyectos de inversión financiados con recursos del Fondo de Compensación Ambiental - FCA y Fondo Nacional Ambiental - FONAM, de acuerdo con lo establecido en los reglamentos operativos de los fondos que administra el Ministerio de Ambiente y Desarrollo Sostenible, las normas de planeación y de presupuesto que aplican, según la fuente de financiación. 3. Reportar en el formato establecido la información del estado del proyecto de inversión (Evaluación o Seguimiento), de acuerdo con la revisión realizada y el pronunciamiento técnico emitido. 4. Guiar y orientar a las entidades que presentan proyectos de inversión del sector Ambiente y Desarrollo Sostenible ante el Ministerio, la presentación de los informes de ejecución en el marco del seguimiento de los proyectos conforme a los procedimientos de la Oficina Asesora de Planeación. 5. Participar en la revisión o elaboración o actualización o divulgación de los procedimientos o metodologías o guías técnicas o manuales internos o proyectos tipo, respecto a las temáticas de responsabilidad del ministerio, para la evaluación y seguimiento de proyectos de inversión presentados por las entidades del sector ambiente y desarrollo sostenible y entidades territoriales. 6. Dar respuesta a las solicitudes de información, peticiones, conceptos, quejas y reclamos dentro de los términos legales establecidos que efectúen los usuarios internos y externos de la entidad relacionados con sus funciones</t>
  </si>
  <si>
    <t>El valor del contrato a celebrar es hasta por la suma de OCHENTA MILLONES QUINIENTOS NOVENTA Y TRES MIL TRESCIENTOS OCHENTA PESOS M/CTE ($80.593.380,00), incluido los impuestos a que haya lugar.</t>
  </si>
  <si>
    <t>El término estrictamente indispensable para que el contratista cumpla con el objeto y obligaciones contractuales será de 10 meses, previo cumplimiento de los requisitos de perfeccionamiento y ejecución, en todo caso sin exceder del 31 de diciembre 2023</t>
  </si>
  <si>
    <t>MAGDA PATRICIA MÉNDEZ GARCIA</t>
  </si>
  <si>
    <t>Prestar servicios profesionales a la Oficina Asesora de Planeación del Ministerio de Ambiente y Desarrollo Sostenible, para realizar actividades de evaluación, seguimiento, emisión de informes de seguimiento, conceptos o pronunciamientos para los proyectos de inversión presentados por las entidades del Sector Ambiente y Desarrollo Sostenible y los entes territoriales.</t>
  </si>
  <si>
    <t>1. Efectuar la revisión de documentos o retroalimentación de ajustes o emisión de pronunciamientos técnicos sobre los proyectos de inversión, formulados y presentados por las entidades del Sector Ambiente y Desarrollo Sostenible y los entes territoriales o de las solicitudes de modificaciones de los POA. 2. Emitir informes de seguimiento sobre la ejecución de los proyectos de inversión financiados con recursos del Fondo de Compensación Ambiental - FCA y Fondo Nacional Ambiental - FONAM, de acuerdo con lo establecido en los reglamentos operativos de los fondos que administra el Ministerio de Ambiente y Desarrollo Sostenible, las normas de planeación y de presupuesto que aplican, según la fuente de financiación. 3. Reportar en el formato establecido la información del estado del proyecto de inversión (Evaluación o Seguimiento), de acuerdo con la revisión realizada y el pronunciamiento técnico emitido. 4. Participar en la revisión o elaboración o actualización o divulgación de los procedimientos o metodologías o guías técnicas o manuales internos o proyectos tipo, respecto a las temáticas de responsabilidad del ministerio, para la evaluación y seguimiento de proyectos de inversión presentados por las entidades del sector ambiente y desarrollo sostenible y entidades territoriales. 5. Dar respuesta a las solicitudes de información, peticiones, conceptos, quejas y reclamos dentro de los términos legales establecidos que efectúen los usuarios internos y externos de la entidad relacionados con sus funciones.</t>
  </si>
  <si>
    <t>CARLOS ALFONSO MUÑOZ</t>
  </si>
  <si>
    <t xml:space="preserve">NOHORA YOLANDA ARDILA GONZALEZ </t>
  </si>
  <si>
    <t>Prestación de servicios profesionales a la Dirección de Bosques, Biodiversidad y Servicios Ecosistémicos del Ministerio de Ambiente y Desarrollo Sostenible, para desarrollar actividades de revisión, relacionadas con las solicitudes de sustracción de reservas forestales nacionales y seguimiento a las obligaciones derivadas.</t>
  </si>
  <si>
    <t>1. Revisar documentos generados en el marco de las solicitudes de sustracción de reservas forestales nacionales y seguimiento a las obligaciones derivadas, evidenciado la ejecución de las actividades creadas mediante el Sistema de Información para la Gestión de Trámites Ambientales – SILAMC a través de reporte emitido por este, según corresponda. 2. Elaborar y revisar las respuestas de las PQRS y demás requerimientos relacionados con el objeto del contrato, dentro de los términos establecidos y en el mes asignado, adjuntando el reporte del Sistema de Gestión Documental que evidencie el estado. 3. Adelantar cuando se requiera las visitas técnicas relacionadas con el objeto del contrato, generando los informes y documentos a que haya lugar. 4. Asistir a las reuniones y mesas técnicas que le sean requeridas en el marco del objeto del contrato, generando los informes y documentos técnicos a que haya lugar. 5. Entregar a archivo de gestión de la Dirección de Bosques, Biodiversidad y Servicios Ecosistémicos, la documentación generada durante el desarrollo de las obligaciones del contrato, empleando los formatos establecidos en el MADSIGestión. 6. Las demás que sean asignadas por el supervisor del contrato y que tengan relación con el objeto contractual.</t>
  </si>
  <si>
    <t>El valor del contrato a celebrar es hasta por la suma de SETENTA Y UN MILLONES DOSCIENTOS CINCUENTA MIL PESOS ($71.250.000) M/CTE incluido los impuestos a que haya lugar.</t>
  </si>
  <si>
    <t xml:space="preserve">JENNY PAOLA GALLO SANCHEZ </t>
  </si>
  <si>
    <t>Prestación de servicios profesionales a la Dirección de Bosques, Biodiversidad y Servicios Ecosistémicos del Ministerio de Ambiente y Desarrollo Sostenible para la implementación estratégica ambiental del Plan Nacional de Desarrollo “Colombia Potencia Mundial de la Vida”</t>
  </si>
  <si>
    <t>1. Apoyar la elaboración del diagnóstico de la política de corredores de desarrollo sostenible que contribuyan al cumplimiento de las metas del Plan Nacional de Desarrollo -2022-2026 en todas las regiones del país. 2. Orientar de manera estratégica en la articulación de los grupos y ejes misionales de la Dirección de Bosques, Biodiversidad y Servicios Ecosistémicos con los lineamientos del Ministerio de Ambiente y Desarrollo Sostenible y las metas del Plan Nacional de Desarrollo 2022-2026 en todas las regiones del país. 3. Realizar la coordinación operativa entre los grupos de la Dirección de Bosques, Biodiversidad y Servicios Ecosistémicos para unificar y armonizar la gestión de la Dirección. 4. Apoyar la gestión interinstitucional con entidades nacionales e internacionales para adelantar proyectos en las temáticas de la Dirección. 5. Asistir y participar en las reuniones y comités técnicos de que le sean asignadas por el supervisor de conformidad con el objeto contractual. 6. Dar respuesta a las PQRS asignadas y relacionadas con el objeto contractual, dentro de los términos establecidos para tal fin. 7. Las demás actividades asignadas por el supervisor en relación con la ejecución del contrato y que estén relacionadas con el objeto de este.</t>
  </si>
  <si>
    <t>El valor del contrato a celebrar es hasta por la suma de CIENTO VEINTITRES MILLONES QUINIENTOS MIL PESOS ($123.500.000) M/CTE incluido los impuestos a que haya lugar.</t>
  </si>
  <si>
    <t>PILAR ROCIO VELASQUEZ GALLEGO</t>
  </si>
  <si>
    <t>Prestar servicios profesionales a la Subdirección de Educación y Participación del Ministerio de Ambiente y Desarrollo Sostenible, para apoyar la consolidación, análisis, sistematización, seguimiento y socialización de resultados en el marco de la implementación de la ruta de acompañamiento a defensores ambientales.</t>
  </si>
  <si>
    <t>1. Brindar insumos, apoyar las acciones y proyectar los documentos que permitan a la Subdirección de Educación y participación formalizar y consolidar la ruta de acompañamiento a defensores ambientales. 2. Brindar apoyo y acompañamiento a defensores ambientales en riesgo en articulación con otras entidades y el despacho de la Ministra de conformidad con los lineamientos establecidos en la ruta de acompañamiento a defensores ambientales. 3. Apoyar las gestiones de relacionamiento con aliados nacionales e internacionales que permitan avanzar en la implementación de la estrategia de acompañamiento a defensores ambientales y el acuerdo de Escazú. 4. acompañar y contribuir en el proceso de consolidación, análisis, sistematización, seguimiento, socialización de resultados en el marco de la implementación de la de acompañamiento a defensores ambientales. 5. Atender y brindar insumos para dar respuestas a peticiones, quejas, reclamos, solicitudes y demás requerimientos en temas relacionados con el objeto contractual. 6. Las demás actividades asignadas por el supervisor del contrato que guarden relación con su objeto contractual.</t>
  </si>
  <si>
    <t>El valor del contrato a celebrar es hasta por la suma de CIEN MILLONES DE PESOS M/CTE $100´000.000 incluido los impuestos a que haya lugar.</t>
  </si>
  <si>
    <t>El término estrictamente indispensable para que el contratista cumpla con el objeto y obligaciones contractuales será de DIEZ (10) MESES, contados desde el cumplimiento de los requisitos de ejecución.</t>
  </si>
  <si>
    <t>NATHALIA RODRÍGUEZ ERAZO</t>
  </si>
  <si>
    <t>Prestar servicios de apoyo a la gestión a la Dirección de Gestión Integral del Recurso Hídrico del Ministerio de Ambiente y Desarrollo Sostenible, para apoyar la operación, control, seguimiento y articulación administrativa de índole contractual, logística y productos en el marco del Plan de acción de la Dirección 2023 y fungir como enlace con el despacho de la ministra en los compromisos sociales.</t>
  </si>
  <si>
    <t>1. Brindar apoyo en la elaboración del plan de implementación de la ejecución los contratos de la Dirección, para el respectivo control y seguimiento, informando mensualmente el estado actual de avances y entrega de productos por los contratistas supervisados por la dirección, como insumo para los reportes mensuales al plan de acción de la Dirección y la generación de alertas respecto a retrasos en la presentación de estos. 2. Apoyar el seguimiento de los procesos de radicación de cuentas de los contratistas cumpliendo con los tiempos establecidos por el Ministerio, generando alertas mensuales para su radicación; así como los procesos de devoluciones que se presenten, para ser subsanados en el corto plazo. 3. Prestar apoyo al despacho de la dirección en el proceso de seguimiento a los contratos, en lo relacionado con la verificación de los documentos radicados en ARCA por los contratistas, para el proceso de pagos y radicación de cuentas de la Dirección, conforme las orientaciones del supervisor. 4. Apoyar en la preparación de las reuniones que se realicen en la Dirección, incluyendo los procesos de convocatorias, la conformación de las bases de datos, confirmaciones, formatos establecidos por Sistema Integrado de Gestión y la instalación de los equipos necesarios que apoyen el desarrollo de estas. 5. Realizar los informes de seguimiento de los avances de los compromisos técnicos y operativos sociales a cargo de la Dirección, a través de herramientas interactivas y sistematización de estas. 6. Prestar apoyo en el seguimiento a liquidaciones contractuales y trámites requeridos administrativos con quien corresponda. 7. Las demás actividades que le sean requeridas por el Supervisor del Contrato y que tenga relación con las obligaciones del contrato.</t>
  </si>
  <si>
    <t>El valor del contrato a celebrar es hasta por la suma de CUARENTA Y TRES MILLONES CUATROCIENTOS MIL PESOS M/CTE ($43.400.000), incluido los impuestos a que haya lugar.</t>
  </si>
  <si>
    <t>El término estrictamente indispensable para que el contratista cumpla con el objeto y obligaciones contractuales será diez (10) meses y diez (10) días calendario, contados a partir del cumplimiento de los requisitos de ejecución previo perfeccionamiento del contrato, sin que supere el 31 de diciembre de 2023.</t>
  </si>
  <si>
    <t>NELSON OBREGÓN NEIRA</t>
  </si>
  <si>
    <t>Prestar servicios profesionales a la Dirección de Gestión Integral del Recurso Hídrico del Ministerio de Ambiente y Desarrollo Sostenible, para el fortalecimiento de la armonización del Plan Hídrico Nacional, los Planes estratégicos de Macrocuenca y el Consejo Nacional del Agua.</t>
  </si>
  <si>
    <t>1. Apoyar a la dependencia elaborando los documentos a que haya lugar en el marco del proceso de actualización de la Política Nacional para la Gestión Integral del Recurso Hídrico y, su armonización con los Planes Estratégicos de Macrocuencas y el Consejo Nacional del Agua. Así como el apoyo con recomendaciones técnicas para la implementación de los programas nacionales de regulación hídrica y de investigación para la gestión integral del recurso hídrico. 2. Elaborar insumos técnicos que permitan orientar los modelos de ordenamiento territorial alrededor del agua, en los territorios estratégicos que lidere y acompañe la DGIRH conforme a las necesidades y requerimientos del supervisor. 3. Apoyar a la dirección en la generación de recomendaciones técnicas, criterios hidroinformáticos y parámetros para el seguimiento a las acciones derivadas del proceso de implementación de los Planes Estratégicos de Macrocuencas. Así como la implementación de herramientas de modelación para evaluar el impacto debido a las acciones de Mitigación y Adaptación al Cambio Climático en las macrocuencas, en el marco del cumplimiento de las metas de la Ley de acción climática. 4. Apoyar técnicamente a la mesa de modelación nacional instalada por Minambiente, a través de ejercicios de modelación física y de datos, cuando sea requerido por el supervisor, de conformidad a las orientaciones dadas por el mismo. 5. Participar en los espacios y escenarios, incluyendo el acompañamiento técnico a las autoridades ambientales, comités regionales y mesas de trabajo, así como aquellas que sean requeridas por la DGIRH, cumplimiento del objeto contractual, y la participación en espacios donde la Dirección requiera establecer criterios en la temática. 6. Las demás que requiera el supervisor del contrato y que tengan relación directa con el objeto</t>
  </si>
  <si>
    <t>El valor del contrato a celebrar es hasta por la suma de CIENTO VEINTIOCHO MILLONES TRESCIENTOS TREINTA Y TRES MIL TRESCIENTOS TREINTA Y TRES PESOS M/CTE ($128.333.333), incluido IVA los impuestos a que haya lugar.</t>
  </si>
  <si>
    <t>El término estrictamente indispensable para que el contratista cumpla con el objeto y obligaciones contractuales será diez (10) meses y Ocho (08) días calendario, contados a partir del cumplimiento de los requisitos de ejecución previo perfeccionamiento del contrato, sin que supere el 31 de diciembre de 2023.</t>
  </si>
  <si>
    <t xml:space="preserve">WILLIAM JAVIER PATARROLLO BAQUERO </t>
  </si>
  <si>
    <t>Prestar servicios profesionales para la normalización de la gestión de documentos electrónicos y del Sistema de Gestión de Documentos Electrónicos de Archivo SGDEA desde el componente archivístico y brindar la asistencia técnica correspondiente</t>
  </si>
  <si>
    <t>1. Elaborar, actualizar y/o revisar conjuntamente con el Grupo de Gestión Documental, los instrumentos, documentos técnicos y lineamientos necesarios para la normalización de la gestión de documentos electrónicos de archivo y/o sistemas de gestión de documentos electrónicos de archivo -SGDEA-, según sea requerido. 2. Apoyar la implementación del Plan de Preservación Digital a Largo Plazo conforme a las estrategias estipuladas en éste. 3. Realizar la capacitación y asistencia técnica a las dependencias en temas relacionados con documentos electrónicos y herramientas informáticas para gestión de documentos electrónicos de archivo. 4. Participar en las mesas de trabajo y otras actividades relacionadas con la estabilización y mejoramiento de la herramienta tecnológica ARCA (Administración y Recepción de Correspondencia Ambiental). 5. Participar en las actividades programadas por la Mesa Sectorial de Gestión Documental relativas a la gestión, preservación y acceso de documentos electrónicos de archivo. 6. Participar en el análisis de los Inventarios documentales de la entidad, con el fin de identificar las agrupaciones que contienen información con respecto a Derechos Humanos o Derecho Internacional Humanitario y participar de otras actividades, planes, programas y proyectos en el marco del Plan Institucional de Archivos - PINAR y los planes de mejoramiento. 7. Apoyar la preparación de información y reportes que, en materia de las actividades, planes, programas y proyectos del Grupo de Gestión Documental del Ministerio y respuestas a solicitudes de los entes de control u otras entidades sean requeridas. 8. Conformar los expedientes relativos a las actividades en las que participe, conforme a los procedimientos aplicables y los requerimientos de la supervisión. 9. Asistir a las reuniones y/o eventos que sean requeridos por el supervisor del contrato y que estén relacionados en el marco contractual. 10. Todas las demás que le sean asignadas por el Supervisor del Contrato y que tenga relación con el objeto contractual.</t>
  </si>
  <si>
    <t>El valor del contrato a celebrar es hasta por la suma de TREINTA Y SIETE MILLONES CIEN MIL PESOS M/CTE ($37.100.000), incluido los impuestos a que haya lugar.</t>
  </si>
  <si>
    <t>El término estrictamente indispensable para que el contratista cumpla con el objeto y obligaciones contractuales será de siete (07) meses, contados a partir del cumplimiento de los requisitos de ejecución previo perfeccionamiento del contrato.</t>
  </si>
  <si>
    <t>Prestar servicios profesionales a la Oficina Asesora de Planeación del Ministerio de Ambiente y Desarrollo Sostenible, para realizar actividades de apoyo conceptual, metodológico, evaluación, seguimiento, emisión de conceptos o pronunciamientos para los proyectos de inversión presentados por las entidades del Sector Ambiente y Desarrollo Sostenible y los entes territoriales</t>
  </si>
  <si>
    <t>1. Efectuar la revisión de documentos o retroalimentación de ajustes o emisión de pronunciamientos técnicos sobre los proyectos de inversión, formulados y presentados por las entidades del Sector Ambiente y Desarrollo Sostenible y los entes territoriales o de las solicitudes de modificaciones de los POA. 2. Emitir informes de seguimiento sobre la ejecución de los proyectos de inversión financiados con recursos del Fondo de Compensación Ambiental - FCA y Fondo Nacional Ambiental - FONAM, de acuerdo con lo establecido en los reglamentos operativos de los fondos que administra el Ministerio de Ambiente y Desarrollo Sostenible, las normas de planeación y de presupuesto que aplican, según la fuente de financiación. 3. Reportar en el formato establecido la información del estado del proyecto de inversión (Evaluación o Seguimiento), de acuerdo con la revisión realizada y el pronunciamiento técnico emitido. 4. Proponer alternativas de herramientas de análisis del componente espacial del territorio, para el apoyo a la evaluación y seguimiento de los proyectos de inversión del sector ambiental. 5. Participar en la revisión o elaboración o actualización o divulgación de los procedimientos o metodologías o guías técnicas o manuales internos o proyectos tipo, respecto a las temáticas de responsabilidad del ministerio, para la evaluación y seguimiento de proyectos de inversión presentados por las entidades del sector ambiente y desarrollo sostenible y entidades territoriales.</t>
  </si>
  <si>
    <t>SULMA LILIANA GAONA PÉREZ</t>
  </si>
  <si>
    <t>CARMEN PATRICIA LÓPEZ RUBIO</t>
  </si>
  <si>
    <t>Prestar servicios profesionales a la Oficina Asesora de Planeación del Ministerio de Ambiente y Desarrollo Sostenible, para realizar actividades de evaluación, seguimiento, emisión de informes de seguimiento, conceptos o pronunciamientos para los proyectos de inversión presentados por las entidades del Sector Ambiente y Desarrollo Sostenible y los entes territoriales</t>
  </si>
  <si>
    <t>MIGUEL FERNANDO VERA LUGO</t>
  </si>
  <si>
    <t>Prestación de servicios profesionales a la Dirección de Bosques Biodiversidad y Servicios Ecosistémicos para realizar el acompañamiento técnico, seguimiento y verificación de convenios y/o contratos, revisión de documentos técnicos que se generen dentro de la Dirección y apoyar la articulación interinstitucional e intersectorial que se requiera.</t>
  </si>
  <si>
    <t>1. Apoyar el análisis al cumplimiento de las obligaciones establecidas en la Ley de Paramos 1930 de 2018, incluyendo las acciones para su reglamentación e implementación en los temas a cargo del Ministerio de Ambiente y Desarrollo sostenible, a través de la articulación con actores e instancias internas y externas a este Ministerio. 2. Adelantar el seguimiento técnico y apoyo a la supervisión de los contratos o convenios que le sean asignados, así como de los acuerdos de cooperación donde participe la Dirección de bosques, biodiversidad y servicios ecosistémicos, como punto focal o según corresponda la función que este desarrollando, generando reportes periódicos de avances y levantando oportunamente las alertas para evitar retrasos o incumplimientos. 3. Proponer acciones a las DBBSE, para la gestión integral de los ecosistemas y la biodiversidad, el fortalecimiento de proyectos productivos y el fomento de la participación comunitaria orientados a la conservación de los bosques y los páramos. 4. Apoyar a la Dirección en la revisión de los documentos técnicos generados por los grupos de trabajo de la DBBSE, generando las alertas y las orientaciones para garantizar la respuesta oportuna y de calidad, en el marco de las competencias. 5. Asistir a las reuniones y mesas técnicas que le sean requeridas en el marco del objeto del contrato, generando los informes y documentos técnicos a que haya lugar. 6. Las demás que sean asignadas por el supervisor del contrato y que tengan relación con el objeto contractual.</t>
  </si>
  <si>
    <t>Prestar los servicios profesionales a la Oficina de Tecnologías de la Información y la Comunicación del Ministerio de Ambiente y Desarrollo Sostenible, en el manejo de datos y administración de herramientas tecnológicas de inteligencia de negocios del Minambiente, que contribuya la toma de decisiones y al fortalecimiento del Sistema Ambiental de Colombia SIAC.</t>
  </si>
  <si>
    <t>1. Apoyar el desarrollo tecnológico, implementación o la optimización de tableros de mando y control y otras herramientas de inteligencia de negocios del Ministerio, según lo determine la supervisora del contrato acorde a las necesidades, lineamientos y procedimientos de la dependencia. 2. Participar en la estructuración, configuración y administración del lago de datos de la entidad que permita integrar, gestionar, extraer, validar la calidad de la información, optimizar de base de datos o plataformas de información del Ministerio, del centro de información y monitoreo ambiental (CIMA) y del SIAC, según determine la supervisión del contrato. 4. Realizar la estructuración y consolidación de datos relacionados con cifras de temas del sector ambiental gestados por los procesos misionales del MADS y entidades del SINA, para el procesamiento y análisis que soporta el funcionamiento y optimización de base de datos o plataformas de información del Ministerio, del centro de información y monitoreo ambiental (CIMA) y del SIAC, según determine por la supervisión del contrato. 5. Desarrollar artefactos, scripts en python y etl que se deriven de la definición de los casos de usos y realizar actualizaciones a desarrollos existentes que le sean asignados cumpliendo al procedimiento de gestión de proyectos de sistemas de información vigente en la entidad. 6. Participar y elaborar lineamientos, estándares y guías técnicas para la transformación y visualización de fuentes de información en diferentes formatos y estructuras, base de datos relacionales y nosql o plataformas de información, en los requerimientos de estructuración, ajuste o de incorporación de datos y cifras de temáticas ambientales, según se determine por la Oficina Tecnologías de la Información y Comunicación del Ministerio. 7. Elaborar y validar propuesta de lineamientos de seguimiento y control de la coherencia y la calidad de la información y los datos que alimentan las herramientas tecnológicas que contribuyen en el fortalecimiento del Sistema de Información Ambiental de Colombia, que determine la supervisión del contrato. 8. Participar técnicamente en las reuniones y demás espacios que adelante el Ministerio de Ambiente y Desarrollo Sostenible con actores internos y externos que estén relacionados con el objeto del contrato y las que determine la supervisión del contrato, generando las respectivas evidencias. 9. Las demás que determine el supervisor del contrato, relacionadas con el ejercicio de sus obligaciones y del objeto contractual.</t>
  </si>
  <si>
    <t>El valor del contrato a celebrar es hasta por la suma de SESENTA Y TRES MILLONES CUATROCIENTOS CUARENTA Y SEIS MIL SEISCIENTOS SESENTA Y SIETE PESOS M/CTE ($63.446.667.oo), incluido los impuestos a que haya lugar</t>
  </si>
  <si>
    <t>JAIME ALBEIRO MORENO JIMÉNEZ</t>
  </si>
  <si>
    <t>INGENIERIA EN MULTIMEDIA</t>
  </si>
  <si>
    <t>Prestar los servicios profesionales a la Oficina de Tecnologías de la Información y la Comunicación del Ministerio de Ambiente y Desarrollo Sostenible para realizar actividades de desarrollo de componentes front, mantenimiento, actualización, administración y monitoreo de los sistemas de información del ministerio</t>
  </si>
  <si>
    <t>1. Elaborar componentes web reusables, accesibles, gestionados en la red de distribución de contenidos institucional – CDN que le sean asignados. 2. Implementar funcionalidades que permitan la gestión de versionamiento, parametrización y despliegues de tramites de forma independiente, modular y desacoplada. 3. Desarrollar interfaces de usuario que integren servicios rest que se requieran siguiendo la arquitectura de solución y de casos de uso definidos, así como realizar actualizaciones a desarrollos existentes que le sean asignados cumpliendo al procedimiento de gestión de proyectos de sistemas de información vigente en la entidad. 4. Apoyar en la ejecución de pruebas funcionales y no funcionales de los artefactos de sofware que le sean asignados. 5. Realizar las tareas correspondientes en los procesos de extracción, transformación y migración de los conjuntos de datos y sistemas según indicaciones del supervisor del contrato. 6. Elaborar y actualizar la documentación técnica referente a los trabajos realizados de acuerdo a los procedimientos y estándares establecidos en la Oficina de Tecnologías de la Información y las Comunicaciones. 7. Participar en las reuniones y demás espacios que adelante el Ministerio con actores internos y externos, referente a temas de gestión de información espacial. 8. Las demás que le sean asignadas por el supervisor del contrato, inherentes al objeto del mismo</t>
  </si>
  <si>
    <t>El valor del contrato a celebrar es hasta por la suma de SETENTA Y NUEVE MILLONES DE PESOS M/CTE ($79.000.000.oo), incluido los impuestos a que haya lugar</t>
  </si>
  <si>
    <t>El término estrictamente indispensable para que el contratista cumpla con el objeto y obligaciones contractuales será de diez (10) meses, contando a partir de la aprobación de la garantía de cumplimiento, sin exceder el 31 de diciembre de 2023.</t>
  </si>
  <si>
    <t xml:space="preserve">HERNANDO GONZALEZ MURILLO </t>
  </si>
  <si>
    <t>Apoyar a la DOAT en la definición de conceptos, metodologías, alcance e implementación del ordenamiento territorial alrededor del agua y de la gobernanza territorial, como aporte a la consolidación del trazador de ordenamiento territorial alrededor del agua y las bases del Plan Nacional de Desarrollo 2022-2026</t>
  </si>
  <si>
    <t>El valor del contrato a celebrar es hasta por la suma de CIENTO VEINTIOCHO MILLONES TRECIENTOS SESENTA Y OCHO MIL NOVECIENTOS PESOS M/CTE ($128.368.900.oo), incluido los impuestos a que haya lugar</t>
  </si>
  <si>
    <t>DINEIDA ORTIZ ROJAS</t>
  </si>
  <si>
    <t xml:space="preserve">INGENIERIA DEL DESARROLLO AMBIENTAL </t>
  </si>
  <si>
    <t>Prestar servicios profesionales a la Oficina Asesora de Planeación del Ministerio de Ambiente y Desarrollo Sostenible, acompañando las actividades relacionadas con la revisión de la información sectorial del Sistema General de Regalías, las convocatorias de la Asignación Ambiental del Sistema General de Regalías, asistencia técnica, verificación de requisitos y emisión de conceptos de proyectos sectoriales presentados en marco del Sistema General de Regalías SGR.</t>
  </si>
  <si>
    <t>1. Realizar acompañamiento técnico en las mesas de trabajo para la estructuración de proyectos, a las entidades que presentan proyectos de inversión que pretenden ser financiados con recursos del Sistema General de Regalías.
2. Realizar la evaluación o verificación de requisitos de los proyectos ambientales del Sistema General de Regalías que le sean asignados, en los formatos que apliquen para cada caso, emitiendo el concepto o documento correspondiente.
3. Contribuir en la estructuración y el desarrollo de los planes de las Convocatorias ambientales del Sistema General de Regalías.
4. Proyectar respuesta a los requerimientos de información presentados por particulares o entidades públicas y privadas relacionados con proyectos del Sistema General de Regalías.
5. Las demás asignadas por el supervisor del contrato y que tengan relación con el objeto contractual.</t>
  </si>
  <si>
    <t>El valor del contrato a celebrar es hasta por la suma de CIENTO VEINTICUATRO MILLONES DE PESOS M/CTE ($124.000.000,00), incluido los impuestos a que haya lugar.</t>
  </si>
  <si>
    <t>El término estrictamente indispensable para que el contratista cumpla con el objeto y obligaciones contractuales será de 16 meses, previo cumplimiento de los requisitos de perfeccionamiento y ejecución en todo caso sin exceder del 31 de diciembre 2024.Lo anterior en atención a lo señalado en el artículo 128 de la Ley 2056 de 2020 “POR LA CUAL SE REGULA LA ORGANIZACIÓN Y EL FUNCIONAMIENTO DEL SISTEMA GENERAL DE REGALÍAS", que reza: “Artículo 128. Plurianualidad. Los componentes del Sistema Presupuestal del Sistema General de Regalías deben propender porque este opere con un horizonte de mediano plazo, en el cual se puedan identificar los ingresos del mismo y se definan presupuestos que abarquen una bienalidad, la cual comienza el 1º de enero y termina el 31 de diciembre del año siguiente al de su inicio”.
En este sentido, el Ministerio expidió la Resolución 0037 del 18 de enero de 2023 por la cual se realiza el cierre presupuestal de los recursos de funcionamiento del Sistema General de Regalías asignados al Ministerio de Ambiente y Desarrollo Sostenible para el bienio 2021-2022 y se incorpora y desagrega la disponibilidad inicial del bienio 2023-2024 por valor de NOVECIENTOS SETENTA Y TRES MILLONES QUINIENTOS SETENTA Y UN MIL NOVECIENTOS OCHENTA Y SIETE PESOS Y TREINTA Y TRES CENTAVOS M/CTE ($973.571.987,33). Los recursos serán destinados al fortalecimiento institucional a través de la adquisición de bienes y servicios orientados al cumplimiento de las funciones relacionadas con el Sistema General de Regalías.</t>
  </si>
  <si>
    <t>JOHANA PAOLA ROZO</t>
  </si>
  <si>
    <t>Prestar servicios profesionales para la definición y actualización de los componentes archivísticos requeridos y la elaboración o actualización de instrumentos archivísticos y documentos técnicos en el marco de la implementación de</t>
  </si>
  <si>
    <t>1. Realizar la formulación, actualización o ajuste de los instrumentos archivísticos, lineamientos u otros documentos técnicos o normativos elaborados por el Ministerio, que le sean asignados.
2. Brindar asistencia técnica en materia de gestión documental y archivos a las dependencias del Ministerio de Ambiente y Desarrollo Sostenible, en el marco de la implementación de la política de gestión documental.
3. Realizar con el equipo designado la actualización e implementación del Programa de capacitación en gestión documental y archivos, a cargo del Grupo de Gestión Documental, así como participar en las actividades de fortalecimiento de la cultura archivística que sean programadas.
4. Participar activamente en la revisión y actualización del proceso de gestión documental, los procedimientos y demás documentación requerida por el Sistema Integrado de Gestión del Ministerio.
5. Participar en el análisis de los Inventarios documentales de la entidad, con el fin de identificar las agrupaciones que contienen información con respecto a Derechos Humanos o Derecho Internacional Humanitario y participar de otras actividades, planes, programas y proyectos en el marco del Plan Institucional de Archivos - PINAR y el plan de mejoramiento.
6. Apoyar las actividades y trámites que sean requeridos realizar ante el Archivo General de la Nación para la convalidación o formalización de los instrumentos archivísticos de acuerdo con las normas vigentes que sean aplicables.
7. Apoyar la preparación de información y reportes que, en materia de las actividades, planes, programas y proyectos del Grupo de Gestión Documental del Ministerio y respuestas a solicitudes de los entes de control u otras entidades sean requeridas.
8. Realizar la conformación de los expedientes relativos a las actividades en las que participe, conforme a los procedimientos aplicables y los requerimientos de la supervisión.
9. Asistir a las reuniones y/o eventos que sean requeridos por el supervisor del contrato y que estén relacionados en el marco contractual.
10. Todas las demás que le sean asignadas por el Supervisor del Contrato y que tenga relación con el objeto contractual.</t>
  </si>
  <si>
    <t>El valor del contrato a celebrar es hasta por la suma de TREINTA Y SIETE MILLONES CIEN MIL PESOS M/cte ($37.100.000), incluido los impuestos a que haya lugar.</t>
  </si>
  <si>
    <t>El término estrictamente indispensable para que el contratista cumpla con el objeto y obligaciones contractuales será por Siete (7) meses, contados a partir del cumplimiento de los requisitos de perfeccionamiento y ejecución del contrato.</t>
  </si>
  <si>
    <t>SILKA MILENA CRUZ</t>
  </si>
  <si>
    <t>Apoyar las actividades requeridas para el control, verificación y consolidación de las transferencias documentales primarias, asistencia técnica y seguimiento a las dependencias, así como manejar el archivo de gestión centralizado del Ministerio de Ambiente y Desarrollo Sostenible</t>
  </si>
  <si>
    <t>1. Participar en la elaboración, y divulgación del cronograma de transferencias documentales primarias de acuerdo con las indicaciones del Grupo de Gestión Documental, el cual indicará los periodos para llevar a cabo las actividades concernientes con la entrega, revisión y legalización de la documentación objeto de transferencia de cada dependencia del ministerio.
2. Efectuar la recepción de los documentos e inventarios documentales entregados por los archivos de gestión, y realizar la verificación y cotejo requeridos en el proceso de transferencias documentales primarias, así como la retroalimentación de las novedades y la validación de los ajustes realizados por los responsables y articular el traslado de dichos documentos a los depósitos del archivo central.
3. Elaborar las actas de transferencia documental primaria y gestionar la aprobación y firmas requeridas.
4. Realizar la administración del archivo de gestión centralizado mediante la verificación de los espacios asignados a las dependencias y las condiciones de los mismos y del mobiliario, el control y registro de acceso a los depósitos y el aseguramiento del cumplimiento de las normas y requisitos por parte de quienes utilizan estos espacios.
5. Apoyar la revisión de los rollos de microfilm, actualización y consolidación del inventario documental, generación de bases de datos con los índices y ajustes en la rotulación, entre otras que sean necesarias para la optimización de la consulta de los documentos microfilmados.
6. Apoyar las actividades de asistencia técnica, capacitación, divulgación, implementación del Sistema Integrado de Conservación – SIC y seguimiento a la implementación de las normas y lineamientos de gestión documental realizadas en los archivos de gestión del Ministerio.
7. Apoyar la preparación de información y reportes que, en materia de las actividades del archivo central del Ministerio, sean requeridas por el Grupo de Gestión Documental, así como la consolidación de la información de los archivos de gestión.
8. Realizar la conformación de los expedientes relativos a las transferencias documentales primarias, definidos en la tabla de retención documental como: Planes de Transferencias Documentales Primarias y demás actividades en las que participe, conforme a los procedimientos aplicables y los requerimientos de la supervisión.
9. Asistir a las reuniones y/o eventos que sean requeridos por el supervisor del contrato y que estén relacionados en el marco contractual.
10. Todas las demás que le sean asignadas por el Supervisor del Contrato y que tenga relación con el objeto contractual.</t>
  </si>
  <si>
    <t>El valor del contrato a celebrar es hasta por la suma de DIECISIETE MILLONES DOSCIENTOS DIECISEISMIL MIL PESOS M/cte ($17.216.000), incluido los impuestos a que haya lugar.</t>
  </si>
  <si>
    <t>MARÍA CRISTINA PARDO</t>
  </si>
  <si>
    <t>Prestar servicios profesionales al Grupo de Tesorería para la conciliación de los recursos propios del Fondo Nacional Ambiental</t>
  </si>
  <si>
    <t>1. Realizar mes a mes desde la vigencia 2022 hasta el 2017 conciliación de los valores recaudados y pagados por FONAM en la cuenta 230823882 y presentar información detallada de la misma. 2. Realizar mes a mes desde la vigencia 2022 hasta el 2017 conciliación de los valores recaudados y pagados por FONAM en la cuenta 230078750 y presentar información detallada de la misma. 3. Realizar mes a mes desde la vigencia 2022 hasta el 2017 conciliación con la identificación por concepto de recaudo de los recursos transferidos al SCUN, generando saldo mensual y acumulado por cada concepto de recaudo. 4. Las demás actividades que se requieran para el cabal cumplimiento del objeto y/o las que determine el supervisor del contrato siempre que guarden relación directa con el objeto del contrato.</t>
  </si>
  <si>
    <t>El valor del contrato a celebrar es hasta por la suma VEINTE MILLONES DE PESOS PESOS M/cte ($20.000.000), incluido los impuestos a que haya lugar.</t>
  </si>
  <si>
    <t>El término estrictamente indispensable para que el contratista cumpla con el objeto y obligaciones contractuales será de cuatro (4) Meses, contados a partir del cumplimiento de los requisitos de perfeccionamiento y ejecución del contrato.</t>
  </si>
  <si>
    <t xml:space="preserve">FABIO RAMIREZ CHAUSTRE </t>
  </si>
  <si>
    <t>Prestar servicios profesionales a la Dirección de Asuntos Ambientales, Sectorial y Urbana del Ministerio de Ambiente y Desarrollo Sostenible, como apoyo técnico para la generación de una propuesta de gestión de información de pasivos ambientales y atención a las órdenes judiciales relacionadas a la gestión del tema de información.</t>
  </si>
  <si>
    <t>1. Presentar para aprobación del supervisor un plan de trabajo (actividades, cronograma y entregables) dentro de los diez (10) días calendario siguientes al cumplimiento de los requisitos de ejecución del contrato. 2. Generar la propuesta técnica de gestión de información de pasivos ambientales desde la sospecha hasta la intervención conforme a lo que se defina en el marco de la estrategia técnica de gestión de pasivos ambientales que ha adelantado el Ministerio. 3. Apoyar la interlocución, intercambio de información y gestión institucional e interinstitucional, necesaria para el desarrollo del sistema de información para la gestión de pasivos ambientales. 4. Actualizar el inventario de sitios en sospecha de configurarse pasivo ambiental a partir de la información suministrada por parte de las autoridades ambientales y las instituciones relacionadas con el tema. 5. Generar una propuesta técnica que permita la interpretación de fotografías satelitales como insumo para el análisis preliminar de sitios en sospecha de configurarse pasivo ambiental.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 10. Apoyar, cuando sea requerido, las actividades e instancias de trabajo orientadas a la promoción e implementación de la economía circular a nivel nacional.</t>
  </si>
  <si>
    <t>El valor del contrato a celebrar es hasta por la suma de SETENTA Y DOS MILLONES DE PESOS MONEDA CORRIENTE ($72.000.000), incluido los impuestos a que haya lugar.</t>
  </si>
  <si>
    <t>El término estrictamente indispensable para que el contratista cumpla con el objeto y obligaciones contractuales será de OCHO MESES (8) o hasta 31 de diciembre, lo primero que ocurra.</t>
  </si>
  <si>
    <t xml:space="preserve">JENNY CRISTINA BOHORQUEZ VARGAS </t>
  </si>
  <si>
    <t>“Prestación de servicios profesionales al Grupo de Servicios Administrativos del Ministerio de Ambiente y Desarrollo Sostenible, para apoyar el manejo de bienes muebles e inmuebles a cargo de la Entidad.”</t>
  </si>
  <si>
    <t>1. Apoyar la elaboración de documentos para la suscripción de contratos de suministro y adquisición de bienes y servicios propios del almacén; y participar en las evaluaciones de carácter técnico, proyectando los diferentes documentos requeridos en los procesos del Grupo de Servicios Administrativos. 2. Apoyar las actividades necesarias para realizar el saneamiento y/o enajenación de los bienes inmuebles de responsabilidad o propiedad del Ministerio de Ambiente y Desarrollo Sostenible. 3. Apoyar la identificación de bienes muebles que pueden ser objeto de enajenación o baja, proyectando los documentos necesarios con el propósito de ser presentados al Comité para la Gerencia y Administración de bienes muebles e inmuebles de la Entidad. 4. Apoyar las actividades para la actualización y organización de los inventarios físicos de la Entidad. 5. Apoyar la supervisión de los contratos que le sean asignados por el supervisor del contrato y avalar los informes de actividades para la firma del supervisor del contrato. 6. Las demás actividades que se requieran para el cabal cumplimiento del objeto y/o las que determine el supervisor del contrato siempre que guarden relación directa con el objeto del contrato.</t>
  </si>
  <si>
    <t>El valor del contrato a celebrar es hasta por la suma de VEINTE MILLONES OCHOCIENTOS MIL PESOS M/CTE ($20.800.000), incluido los impuestos a que haya lugar.</t>
  </si>
  <si>
    <t>YAMILE CAROLINA CERRATO CORDOBA</t>
  </si>
  <si>
    <t>“Prestar servicios profesionales al Grupo de Participación de la Subdirección de Educación y Participación para Analizar y priorizar los conflictos socioambientales, así como la revisión, análisis de los documentos o insumos técnicos de sistematización, Identificación, recolección y caracterización del Equipo Territorial de Diálogo Social y la articulación intersectorial e interinstitucional para la estructuración del Sistema Nacional para la Transformación de la Conflictividad Ambiental.”</t>
  </si>
  <si>
    <t>1. Analizar y priorizar los conflictos socioambientales en la región asignada. 2. Gestionar los espacios de articulación sectorial e interinstitucional del sistema nacional ambiental SINA en la región asignada. 3. Revisar los documentos o insumos técnicos de Identificación, recolección y caracterización de la información asociada a los conflictos socioambientales asignados en territorio. 4. Participar en mesas intersectoriales e interinstitucionales para realizar el seguimiento a los compromisos derivados de los Diálogos Sociales. 5. Apoyar la elaboración de material lúdico pedagógico y metodologías para la facilitación del Diálogo Social en territorio. 6. Realizar el seguimiento a la implementación del plan de trabajo de facilitadores de Diálogo Social establecido por la Subdirección de Educación y Participación. 7. Realizar el seguimiento de los compromisos derivados del Diálogo Social de la región asignada. 8. Elaborar insumos técnicos que permitan la estructuración del Sistema Nacional de Diálogo Social para la transformación de la conflictividad ambiental. 9. Las demás que requiera el supervisor del contrato</t>
  </si>
  <si>
    <t>El valor total global de los contratos a celebrar es hasta por la suma de DOSCIENTOS SETENTA Y CINCO MILLONES DE PESOS M/CTE $ 275.000.000 incluidos los impuestos Nacionales y territoriales a los que haya lugar.</t>
  </si>
  <si>
    <t>l término estrictamente indispensable para que cada contratista cumpla con el objeto y obligaciones contractuales será de diez (10) meses, contados desde el cumplimiento de los requisitos de ejecución.</t>
  </si>
  <si>
    <t>JUAN SEBASTIAN PORRAS SANCHEZ</t>
  </si>
  <si>
    <t>El valor total para cada contratista es hasta por la suma de CINCUENTA Y CINCO MILLONES DE PESOS M/CTE $ 55.000.000 incluidos los impuestos Nacionales y territoriales a los que haya lugar.</t>
  </si>
  <si>
    <t>El término estrictamente indispensable para que cada contratista cumpla con el objeto y obligaciones contractuales será de diez (10) meses, contados desde el cumplimiento de los requisitos de ejecución.</t>
  </si>
  <si>
    <t>JULIO ENRIQUE GALAN ROA</t>
  </si>
  <si>
    <t>AGRONOMIA</t>
  </si>
  <si>
    <t>Prestar servicios profesionales al Grupo de Participación de la Subdirección de Educación y Participación para Analizar y priorizar los conflictos socioambientales, así como la revisión, análisis de los documentos o insumos técnicos de sistematización, Identificación, recolección y caracterización del Equipo Territorial de Diálogo Social y la articulación intersectorial e interinstitucional para la estructuración del Sistema Nacional para la Transformación de la Conflictividad Ambiental.</t>
  </si>
  <si>
    <t>ERIKA MILENA MUÑOZ VILLAREAL</t>
  </si>
  <si>
    <t>EDER JAIR ORTIZ ROCA</t>
  </si>
  <si>
    <t xml:space="preserve">FREDY WILMAN ROJAS CRUZ </t>
  </si>
  <si>
    <t>INGENIERIA DE MINAS</t>
  </si>
  <si>
    <t>Prestar servicios profesionales a la Dirección de Asuntos Ambientales Sectorial y Urbana del Ministerio de Ambiente y Desarrollo Sostenible, para apoyar la gestión ambiental institucional sobre mercurio y la gestión ambiental de actividades mineras con efectos en el medio ambiente.</t>
  </si>
  <si>
    <t>1. Presentar para aprobación del supervisor un plan de trabajo (actividades, cronograma y entregables) dentro de los diez (10) días calendario siguientes al cumplimiento de los requisitos de ejecución del contrato. 2. Apoyar técnicamente desde el componente ambiental la participación del país en la COP5 del Convenio de Minamata, así como en el Observatorio Andino de Mercurio de la Comunidad Andina, en el marco de la Decisión 844/19. 3. Apoyar la participación y la gestión del Ministerio de Ambiente y Desarrollo Sostenible en planes, programas, proyectos e iniciativas internacionales, nacionales y regionales relacionados con mercurio. 4. Apoyar las acciones tendientes a la gestión ambiental para la formalización minera en especial las referidas a socialización de los instrumentos ambientales con enfoque multiactor. 5. Apoyar el cumplimiento de diferentes órdenes judiciales en el marco de la Gestión Ambiental para la formalización Minera, en especial a lo referente a la política minera y el código de Minas. 6. Proyectar y gestionar, dentro de los términos legales, las respuestas a peticiones, quejas, reclamos, así como requerimientos de órganos de control y demás solicitudes en temas relacionados con el objeto contractual, cuando sea requerido mediante correo electrónico o a través de la plataforma de información del Ministerio para la “Administración y Recepción de Correspondencia Ambiental (ARCA)”. 7. Participar en las reuniones relacionadas con el objeto contractual, para lo cual se deben allegar los soportes de la asistencia, ayudas de memoria y soporte del seguimiento a los compromisos establecidos, en caso de aplicar. 8. Apoyar con la proyección, el reporte y las evidencias de las acciones establecidas en el Plan de Acción o informes solicitados por el supervisor (a) relacionados con las funciones de la Dirección de Asuntos Ambientales, Sectorial y Urbana, garantizando su conservación mediante el cargue respectivo en las carpetas digitales institucionales designadas para ello. 9. Apoyar, cuando sea requerido, las jornadas de capacitación o divulgación relacionadas con las funciones de la Dirección de Asuntos Ambientales, Sectorial y Urbana en las que la experiencia del contratista sea necesaria o en las que se relacione con el objeto contractual. 10. Apoyar, cuando sea requerido, las actividades e instancias de trabajo orientadas a la promoción e implementación de la economía circular, a nivel nacional.</t>
  </si>
  <si>
    <t>El valor del contrato a celebrar es hasta por la suma de NOVENTA Y CINCO MILLONES DE PESOS M/CTE ($95.000.000.), incluido los impuestos a que haya lugar.</t>
  </si>
  <si>
    <t>El término estrictamente indispensable para que el contratista cumpla con el objeto y obligaciones contractuales será NUEVES (9) MESES Y QUINCE (15) DÍAS o hasta 31 de diciembre, lo primero que ocurra.</t>
  </si>
  <si>
    <t xml:space="preserve">GINA LISET MARTÍNEZ GONZALEZ </t>
  </si>
  <si>
    <t>Prestación de servicios profesionales a la Dirección de Bosques, Biodiversidad y Servicios Ecosistémicos del Ministerio de Ambiente y Desarrollo Sostenible, para el acompañamiento técnico a la implementación del Programa de Forestería Comunitaria y acciones de gobernanza forestal, en el marco de la contención a la deforestación.</t>
  </si>
  <si>
    <t>1. Generar reportes de avance e informes en la implementación y seguimiento del programa de forestería comunitaria a nivel nacional y al plan de acción de la secretaría técnica de la mesa nacional de forestería comunitaria. 2. Proponer lineamientos técnicos para la articulación de las iniciativas de forestería comunitaria con las directrices del PND 2022-2026. 3. Apoyar el desarrollo del sistema nacional de trazabilidad forestal con énfasis en el módulo de aprovechamiento y participar en los diferentes espacios organizados para tal fin. 4. Participar desde el componente técnico en los procesos de actualización y/o formulación de iniciativas normativas y demás documentos de interés para la gestión forestal con énfasis en forestería comunitaria y la guadua. 5. Acompañamiento a la implementación de las acciones que contribuyen en el cumplimiento de las metas de restauración, economía forestal y contención de la deforestación del Plan Nacional de Desarrollo 2022-2026.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t>
  </si>
  <si>
    <t>El valor del contrato a celebrar es hasta por la suma de VEINTIOCHO MILLONES DE PESOS M/CTE ($28.000.000) incluido los impuestos a que haya lugar</t>
  </si>
  <si>
    <t>El término estrictamente indispensable para que el contratista cumpla con el objeto y obligaciones contractuales será hasta CUATRO (4) MESES, previo cumplimiento de los requisitos de perfeccionamiento y ejecución, sin exceder a la fecha antes señalada.</t>
  </si>
  <si>
    <t xml:space="preserve">ANGELA MARÍA BEDOYA </t>
  </si>
  <si>
    <t>Prestación de servicios profesionales a la Dirección de Bosques, Biodiversidad y Servicios Ecosistémicos del Ministerio de Ambiente y Desarrollo Sostenible, para apoyar los procesos de manejo y gestión integral de especies migratorias, amenazadas, invasoras y recursos hidrobiológicos en el territorio colombiano.</t>
  </si>
  <si>
    <t>1. Consolidar y presentar informes mensuales ejecutivos de avance de las actividades y logros en desarrollo de la agenda nacional para la gestión integral de las especies amenazadas, invasoras, migratorias y recursos hidrobiológicos y los demás informes que le sean requeridos en el marco del objeto contractual. 2. Desarrollar acciones orientadas a dar cumplimiento al manejo y gestión integral de especies amenazadas invasoras, migratorias y recursos hidrobiológicos, en el marco de las directrices brindadas por el Ministerio, preparando para ello los documentos técnicos, informes, lineamientos, presentaciones y demás herramientas necesarias. 3. Apoyo en la actualización de los listados oficiales de especies amenazadas- Resolución 1912 de 2017, en el marco de las directrices brindadas por el Ministerio. 4. Apoyo en el proceso de actualización del Plan Nacional para la Prevención, Control y Manejo de especies introducidas, trasplantadas e invasoras, a través de la articulación con actores e instancias internas y externas a este Ministerio. 5. Apoyo en la actualización de los listados oficiales de especies migratorias de Colombia, a través de la articulación con actores e instancias internas y externas a este Ministerio 6. Apoyar la realización de mesas de trabajo con las instituciones del SINA para la actualización normativa y planes y programas de manejo y gestión integral de especies de la diversidad biológica y especies exóticas invasoras. 7. Apoyo en la finalización de la Guía de lineamientos para actualización del listado oficial de especies amenazadas 8. Apoyo para la construcción de la iniciativa normativa por la cual se adopta los términos de referencia para la elaboración de los protocolos de manejo de colecciones biológicas. 9. Apoyo para atender los requerimientos y compromisos relacionados con la acción preventiva Lago de Tota – Elodea 10. Participar, generar insumos y coordinar la realización de eventos, reuniones, juntas y comités, en temas relacionados con el objeto contractual 11. Realizar viajes y desplazamientos nacionales e internacionales que se requieran para el cumplimiento del objeto del contrato, conforme solicitud del supervisor. 12. Las demás que sean asignadas por el supervisor del contrato y que tengan relación con el objeto contractual</t>
  </si>
  <si>
    <t>El valor del contrato a celebrar es hasta por la suma de SESENTA Y OCHO MILLONES CUATROCIENTOS NOVENTA Y CINCO MIL PESOS ($68.495.000) M/CTE incluido los impuestos a que haya lugar.</t>
  </si>
  <si>
    <t>El término estrictamente indispensable para que el contratista cumpla con el objeto y obligaciones contractuales será de NUEVE (9) MESES Y QUINCE (15) DIAS, previo cumplimiento de los requisitos de perfeccionamiento y ejecución.</t>
  </si>
  <si>
    <t>LAURA VALENTINA MINA CAMAÑO</t>
  </si>
  <si>
    <t>Prestación de servicios de apoyo a la gestión a la Subdirección de Educación y Participación para brindar apoyo en los trámites de tipo administrativo, de informes de supervisión y comisiones que requiera el equipo territorial de diálogo social.</t>
  </si>
  <si>
    <t>1. Realizar acciones correspondientes al manejo y cumplimiento del sistema documental asignados por la supervisión. 2. Apoyar los procesos relacionados con la gestión administrativa y el trámite comisiones, informes de supervisión y demás requerimiento que necesite el equipo territorial del diálogo social. 3. Apoyar en la organización de la documentación y levantamiento de actas que surja de los espacios de diálogo social y consolidar un repositorio de los mismos. 4. Gestionar espacios para adelantar o agendar reuniones dentro de las instalaciones del Ministerio de Ambiente. 5. Sistematizar los listados de asistencia generados en los espacios de diálogo social y demás asignados por el supervisor 6. Las demás obligaciones que requiera el supervisor y tengan relación con el objeto del contrato</t>
  </si>
  <si>
    <t>El valor del contrato a celebrar es hasta por la suma de CATORCE MILLONES SEISCIENTOS MIL PESOS M/CTE $14.600.000 incluido los impuestos a que haya lugar.</t>
  </si>
  <si>
    <t xml:space="preserve">ERNESTO FALLA DURÁN </t>
  </si>
  <si>
    <t>NELSON ENRIQUE ÁLVAREZ LIZARAZO</t>
  </si>
  <si>
    <t xml:space="preserve">GERMÁN ERNESTO HERRERA </t>
  </si>
  <si>
    <t>Prestar los servicios profesionales a la Oficina de Tecnologías de la Información y</t>
  </si>
  <si>
    <t>1. Participar en la definición, diseño y aplicación de la arquitectura de solución de los sistemas de
información que le sean asignados.
2. Desarrollar artefactos que se deriven de la definición de los casos de usos y realizar actualizaciones a
desarrollos existentes que le sean asignados cumpliendo al procedimiento de gestión de proyectos de
sistemas de información vigente en la entidad.
3. Apoyar en la ejecución de pruebas funcionales y no funcionales de los artefactos de sofware que le
sean asignados.
4. Realizar tareas correspondientes en los procesos de extracción, transformación y migración de los
conjuntos de datos y sistemas según indicaciones del supervisor del contrato.
5. Elaborar y actualizar la documentación técnica referente a los trabajos realizados de acuerdo a los
procedimientos y estándares establecidos en la Oficina de Tecnologías de la Información y las
Comunicaciones.
6. Participar en las reuniones y demás espacios que adelante el Ministerio con actores internos y externos,
referente a temas de gestión de información espacial.
7. Las demás que le sean asignadas por el supervisor del contrato, inherentes al objeto del mismo.</t>
  </si>
  <si>
    <t>El valor del contrato a celebrar es hasta por la suma de SETENTA Y SIETE MILLONES
NOVECIENTOS CUARENTA Y SEIS MIL SEISCIENTOS SESENTA Y SIETE PESOS
M/CTE ($ 77.946.667.oo), incluido los impuestos a que haya lugar.</t>
  </si>
  <si>
    <t>El término estrictamente indispensable para que el contratista cumpla con el objeto y
obligaciones contractuales será de nueve (9) meses y veintiséis (26) dias, contando a partir
de la aprobación de la garantía de cumplimiento, sin exceder el 31 de diciembre de 2023.</t>
  </si>
  <si>
    <t xml:space="preserve">WILMER ANDRÉS VELOZA LANCHEROS </t>
  </si>
  <si>
    <t>INGENIERIA EN MECATRONICA</t>
  </si>
  <si>
    <t>la Comunicación del Ministerio de Ambiente y Desarrollo Sostenible para realizar</t>
  </si>
  <si>
    <t>1. Implementar las funcionalidades relacionadas con la gestión y atención de trámites para autoridades ambientales en la nueva versión de vital, integrado al gestor de procesos automatizados cumpliendo con la notación BPM. 2. Desarrollar interfaces de usuario, que integren los servicios web que se requieran siguiendo la arquitectura de solución y de casos de uso definidos, así como, realizar actualizaciones a desarrollos existentes que le sean asignados cumpliendo al procedimiento de gestión de proyectos de sistemas de información vigente en la entidad. 3. Apoyar en la ejecución de pruebas funcionales y no funcionales de los artefactos de sofware que le sean asignados. 4. Realizar las tareas correspondientes en los procesos de extracción, transformación y migración de los conjuntos de datos y sistemas según indicaciones del supervisor del contrato. 5. Elaborar y actualizar la documentación técnica referente a los trabajos realizados de acuerdo a los procedimientos y estándares establecidos en la Oficina de Tecnologías de la Información y las Comunicaciones. 6. Participar en las reuniones y demás espacios que adelante el Ministerio con actores internos y externos, referente a temas de gestión de información espacial. 7. Las demás que le sean asignadas por el supervisor del contrato, inherentes al objeto del mismo</t>
  </si>
  <si>
    <t>El valor del contrato a celebrar es hasta por la suma de SETENTA MILLONES de PESOS M/CTE (70.000.000), incluido IVA y los impuestos a que haya lugar</t>
  </si>
  <si>
    <t>actividades de desarrollo, mantenimiento, actualización, administración y monitoreo de los</t>
  </si>
  <si>
    <t>1. Desarrollar componentes de Front End en lenguales HTML5, CSS3, SASS o LESS y Bootstrap para el sistema de vital 3.0 y su ecosistema 2. Desarrollar componentes en tecnologías de java script como angular, react, type script para componentes de front end dentro del sistema vital y su ecosistema 3. Brindar Soporte a módulos de transferencia en Python del Ecosistema VITAL 4. Implementar los servicios API Rest y componentes desarrollados en servicios de nube que puedan estar en lambda, AWS o AZURE, 5. Documentar procesos Arquitectónicos en nube y Participar en la gestión de casos o incidencias relacionados con infraestructura tecnológica del Ecosistema VITAL. 6. Elaborar y desarrollar procesos de integración de datos y optimizar funciones en Python para integración de datos 7. Formular y ejecutar pruebas unitarias, pruebas de datos, pruebas de negocio, pruebas funcionales y pruebas de integración continua en los módulos y aplicaciones desarrollados dentro del marco de este contrato para el Ecosistema VITAL. 8. Realizar y ejecutar pruebas de Calidad Quality Gates de sonarqube y los procesos de integración continua con Jenkins que estarán disponibles de acuerdo con los lineamientos del gerente del proyecto. 9. Desarrollar los componentes de software con estándares de autenticación, autorización y seguridad, definidos en el Ecosistema VITAL. 10. Realizar la integración de las diferentes normativas correspondientes al Ecosistema VITAL y propender por la integridad y confidencialidad de la información suministrada por el Ministerio para el cumplimiento del contrato. 11. Administrar, gestionar y soportar el Legacy de la Base de Datos y los nuevos esquemas de del Ecosistema VITAL, además de crear scripts, rutinas y apoyar, diseñar, desarrollar e integrar procesos de extracción, transformación y carga de datos con herramientas como Pentaho o similares, Python o similares y procesos de tipo CRON y CRONTAB.</t>
  </si>
  <si>
    <t>El valor del contrato a celebrar es hasta por la suma de TREINTA MILLONES SETECIENTOS DOS MIL DOSCIENTOS CUARENTA PESOS M/CTE ($30.702.240), incluido los impuestos a que haya lugar.</t>
  </si>
  <si>
    <t>REINALDO AYALA MENDOZA</t>
  </si>
  <si>
    <t>sistemas de información del ministerio.</t>
  </si>
  <si>
    <t>1. Apoyar las actividades relacionadas con la recepción, verificación, ubicación, cotejo, consolidación de inventarios y control de calidad de los archivos recibidos en calidad de transferencias primarias y traslados documentales. 2. Identificar, rotular, foliar, realizar cambio de unidades de conservación y de almacenamiento y elaborar o actualizar inventarios documentales, entre otras actividades que sean requeridas en relación con la aplicación los procesos técnicos de organización a los expedientes y otras unidades documentales que le sean asignadas en el marco de la intervención de los fondos documentales acumulados. 3. Apoyar el alistamiento de los documentos e inventarios documentales requeridos para efectuar las transferencias documentales secundarias o la eliminación de documentos según corresponda, en virtud las TRD y las TVD, de acuerdo con el procedimiento establecido y la normatividad archivística. 4. Apoyar la revisión y organización de los rollos de microfilm y la actualización de los inventarios documentales cuando a ello haya lugar. 5. Apoyar la búsqueda y recuperación de los documentos que sean solicitados en calidad de consulta o préstamo al archivo central y la reproducción de los mismos cuando así sea requerido. 6. Asistir a las reuniones y/o eventos que sean requeridos por el supervisor del contrato y que estén relacionados en el marco contractual. 7. Todas las demás que le sean asignadas por el Supervisor del Contrato y que tenga relación con el objeto contractual.</t>
  </si>
  <si>
    <t>El valor del contrato a celebrar es hasta por la suma de DIEZ MILLONES DIECISEIS MIL PESOS M/CTE ($10.016.000), incluido los impuestos a que haya lugar</t>
  </si>
  <si>
    <t>NIDIA JOHANA HERNÁNDEZ MORENO</t>
  </si>
  <si>
    <t>ADMINISTRACION TURISTICA Y HOTELERA</t>
  </si>
  <si>
    <t>Prestar los servicios profesionales para apoyar el trámite, seguimiento operativo, técnico y a la ejecución financiera correspondiente al contrato de tiquetes aéreos, así mismo apoyar los procesos del grupo de comisiones y apoyo logístico</t>
  </si>
  <si>
    <t>1. Adelantar oportunamente los trámites necesarios para la autorización y expedición de tiquetes ante la agencia de viajes, previa autorización del ordenador del gasto, verificando que cumplan con los lineamientos de austeridad establecidos por el Gobierno Nacional. 2. Verificar que la agencia de viajes correspondiente realice la expedición de tiquetes de manera correcta y oportuna, de acuerdo con los lineamentos establecidos en las herramientas adoptadas de la Entidad. 3. Realizar el control, seguimiento y verificación de las facturas de venta por concepto de tiquetes, en los sistemas designados para ello, expedidos por parte de la agencia de viajes contratada por el Ministerio. 4. Apoyar a la supervisión del contrato de tiquetes, en todo lo relacionado con la revisión y control técnico, operativo, financiero y cumplimiento de las obligaciones contractuales del contrato de tiquetes. 5. Apoyar en la realización de reportes, seguimiento y control de los cambios y cancelaciones de los tiquetes, gestionando los trámites necesarios para solicitar los reembolsos que se requieran. 6. Actualizar y consolidar la información periódica de la ejecución de tiquetes de cada dependencia de las comisiones de servicios y/o autorizaciones de viaje al interior del país. 7. Gestionar y consolidar informes que sean requeridos relacionados a la información, ejecución presupuestal, estadística de tiquetes, viáticos y demás requeridos que se encuentren a cargo el Grupo de Comisiones y Apoyo Logístico determinada por el supervisor. 8. Apoyar en la elaboración de las actas de liquidación de los diferentes contratos que estén a cargo del Grupo de Comisiones y Apoyo Logístico. 9. Las demás actividades asignadas por el supervisor en relación con el objeto del contrato.</t>
  </si>
  <si>
    <t>El valor del contrato a celebrar es hasta por la suma de VEINTE MILLONES OCHOCIENTOS MIL PESOS M/CTE ($20.800.000) incluido los impuestos a que haya lugar.</t>
  </si>
  <si>
    <t>JAIME ARTURO JIMENEZ ROJAS</t>
  </si>
  <si>
    <t>LIXI DANIELA MENDEZ VELASQUEZ</t>
  </si>
  <si>
    <t>JOHANNA MICHELLE HERNANDEZGARZON</t>
  </si>
  <si>
    <t xml:space="preserve">NATALIA RODRÍGUEZ SANTOS </t>
  </si>
  <si>
    <t>Prestación de servicios profesionales a la Dirección de Bosques, Biodiversidad y Servicios Ecosistémicos del Ministerio de Ambiente y Desarrollo Sostenible para realizar la gestión, planeación y seguimiento a estrategias de conservación basadas en áreas protegidas y Otras Medidas Efectivas de Conservación – OMEC, de conformidad con lo establecido en las obligaciones específicas.</t>
  </si>
  <si>
    <t>1. Realizar la gestión, planeación y seguimiento de estrategias de conservación basadas en áreas protegidas, de acuerdo con los lineamientos de la Dirección de Bosques, Biodiversidad y Servicios Ecosistémicos, generando los informes y documentos técnicos a que haya lugar. 2. Realizar el seguimiento a las acciones del CONPES 4050 que son responsabilidad de la Dirección de Bosques, Biodiversidad y Servicios Ecosistémicos, generando los informes y documentos técnicos a que haya lugar. 3. Articular, gestionar y dar lineamientos técnicos a las entidades públicas, organizaciones, comunidades, actores sociales y profesionales de apoyo, sobre estrategias de conservación basadas en áreas protegidas. 4. Generar los conceptos y demás soportes de acuerdo con el Sistema de Información y Gestión del Ministerio de Ambiente y Desarrollo Sostenible (MAD-SIG), para las nominaciones recibidas de Otras Medidas Efectivas de Conservación basada en área diferentes a las áreas protegidas – OMEC, así como para las OMEC en proceso de reporte y ya reportadas al Centro Mundial de Monitoreo de la Conservación (WCMC), aplicando el procedimiento del Ministerio de Ambiente y Desarrollo Sostenible. 5. Remitir al archivo de gestión documental de la Dirección de Bosques, Biodiversidad y Servicios Ecosistémicos, la información que sustenta el reporte de OMEC, conforme los procedimientos del Sistema de Información y Gestión del Ministerio de Ambiente y Desarrollo Sostenible (MAD-SIG). 6. Proyectar las respuestas de las PQRS y demás requerimientos relacionados con el objeto y las obligaciones del contrato, dentro de los términos establecidos y en el mes asignado, adjuntando el reporte del sistema de Gestión Documental que evidencia el estado de las asignaciones. 7. Asistir a las reuniones que le sean requeridas y se encuentren relacionadas con el objeto del contrato, generando los informes y documentos técnicos a que haya lugar. 8. Adelantar cuando se requiera las visitas técnicas que involucren la temática del objeto del contrato, generando los informes y documentos técnicos a que haya lugar. 9. Todas las demás que le sean asignadas por el supervisor del contrato y que tengan relación con el objeto contractual.</t>
  </si>
  <si>
    <t>El valor del contrato a celebrar es hasta por la suma de SESENTA Y UN MILLONES SETECIENTOS CINCUENTA MIL PESOS M/CTE ($61.750.000) incluido los impuestos a que haya lugar</t>
  </si>
  <si>
    <t>El término estrictamente indispensable para que el contratista cumpla con el objeto y obligaciones contractuales será hasta NUEVE (9) MESES Y QUINCE (15) DÍAS CALENDARIO, previo cumplimiento de los requisitos de perfeccionamiento y ejecución, sin exceder a la fecha antes señalada</t>
  </si>
  <si>
    <t xml:space="preserve">JUAN CAMILO LOZANO CARREÑO </t>
  </si>
  <si>
    <t>Prestación de servicios profesionales a la Dirección de Bosques, Biodiversidad y Servicios Eco sistémicos del Ministerio de Ambiente y Desarrollo Sostenible para el acompañamiento administrativo y contractual de los diferentes trámites y procedimientos adelantados por la dependencia</t>
  </si>
  <si>
    <t>1. Acompañar y apoyar a la Dirección de Bosques, Biodiversidad y Servicios Eco sistémicos del Ministerio de Ambiente y Desarrollo Sostenible en la revisión de los diferentes procedimientos administrativos, sistema de gestión de calidad, gestión documental y contractual. 2. Apoyar en la supervisión de los diferentes contratos suscritos que sean designados por la Dirección de Bosques, Biodiversidad y Servicios Eco sistémicos del Ministerio de Ambiente y Desarrollo Sostenible. 3. Apoyar la coordinación de los distintos grupos de la Dirección para el cumplimiento de sus funciones misionales, administrativas y contractuales. 4. Gestionar y hacer seguimiento a las diferentes respuestas a las solicitudes y requerimientos efectuados por los entes de control o autoridades administrativas 5. Las demás que sean asignadas por el supervisor del contrato y que tengan relación con el objeto contractual.</t>
  </si>
  <si>
    <t>El valor del contrato a celebrar es hasta por la suma de CIENTO CUATRO MILLONES QUINIENTOS MIL PESOS ($104.500.000) M/CTE incluido los impuestos a que haya lugar</t>
  </si>
  <si>
    <t>El término estrictamente indispensable para que el contratista cumpla con el objeto y obligaciones contractuales será de NUEVE (9) MESES Y QUINCE (15) DÍAS CALENDARIO, previo cumplimiento de los requisitos de perfeccionamiento y ejecución.</t>
  </si>
  <si>
    <t>DIEGO ALEXANDER ÁLVAREZ GUERRERO</t>
  </si>
  <si>
    <t>CINE Y TELEVISION</t>
  </si>
  <si>
    <t>Prestación de servicios profesionales al Grupo de Comunicaciones del Ministerio de Ambiente y Desarrollo Sostenible para apoyar los procesos de conceptualización, edición y finalización del material audiovisual requerido para el cumplimiento de los objetivos de comunicación externa de la entidad.</t>
  </si>
  <si>
    <t>1. Participar en la organización y la planeación de las grabaciones de los videos que sean requeridos por el supervisor y aquellos que son necesarios para visibilizar la gestión del Ministerio de Ambiente y Desarrollo Sostenible. 2. Apoyar en la grabación en video y fotografía las ruedas de prensa, campañas, jornadas de prevención y demás actividades internas y externas de la entidad. 3. Brindar apoyo en el proceso de edición y animación de videos inclusivos, que cuenten con subtítulos o lengua de señas, y permitan posicionar la labor del Ministerio de Ambiente y Desarrollo Sostenible. 4. Apoyar la elaboración de guiones conforme a los productos requeridos en las distintas áreas de la entidad y coordinadas por el supervisor. 5. Apoyar en la construcción del diseño y posterior ejecución de un método de almacenamiento óptimo, conforme a las necesidades de la entidad, que permita conservar, de manera ordenada, las imágenes producidas en el cumplimiento de las obligaciones contractuales y los productos terminados y publicados. 6. Asistir a las reuniones citadas por el grupo de Comunicaciones y a todas aquellas que tengan que ver con el objeto del presente contrato. 7. Las demás que se requieran de acuerdo con la naturaleza del objeto contractual y las obligaciones generales y específicas del contrato.</t>
  </si>
  <si>
    <t>El valor del contrato a celebrar es hasta por la suma de TREINTA Y SEIS MILLONES DE PESOS M/CTE ($ 36.000.000) incluidos los impuestos a que haya lugar.</t>
  </si>
  <si>
    <t>El término estrictamente indispensable para que el contratista cumpla con el objeto y obligaciones contractuales será de Seis (6) meses Calendario.</t>
  </si>
  <si>
    <t>MÓNICA PATRICIA JIMÉNEZ ARROYAVE</t>
  </si>
  <si>
    <t>COMUNICACION SOCIAL</t>
  </si>
  <si>
    <t>Prestación de servicios profesionales al Grupo de Comunicaciones del Ministerio de Ambiente y Desarrollo Sostenible para la generación de contenido relacionada con la gestión institucional para su divulgación en redes sociales, canales digitales y plataformas oficiales de la entidad.</t>
  </si>
  <si>
    <t>1. Brindar apoyo en la gestión de administración y manejo de las redes sociales con que cuenta del Ministerio de Ambiente y Desarrollo Sostenible. 2. Apoyar el cubrimiento y/o acompañamiento de actividades y eventos para la publicación de contenidos en las distintas plataformas digitales de la entidad. 3. Apoyar en el diseño, ejecución de estrategias y campañas para visibilizar los planes, programas y actividades de la entidad, por medio de redes sociales y que permitan lograr un mayor alcance al público objetivo. 4. Apoyar la producción y la ejecución de programas radiales digitales, podcast, videos y documentales que sean requeridos por el grupo de comunicaciones para el posicionamiento público de la entidad. 5. Proyectar insumos y proponer elementos que permitan la construcción e implementación, en conjunto con
el equipo de diseño del grupo de Comunicaciones, del Manual de Imagen del Ministerio de Ambiente y
Desarrollo Sostenible.
6. Asistir a las reuniones citadas por el grupo de Comunicaciones y a todas aquellas que tengan que ver con
el objeto del presente contrato.
7. Apoyar en la elaboración de informes de análisis de métricas de las redes sociales.
8. Las demás actividades solicitadas por el supervisor del contrato.</t>
  </si>
  <si>
    <t>El valor del contrato a celebrar es hasta por la suma de CUARENTA Y CINCO MILLONES QUINIENTOS MIL PESOS M/CTE ($ 45.500.000) incluidos los impuestos a que haya lugar.</t>
  </si>
  <si>
    <t>JUAN SEBASTIÁN GARZÓN ARIZA</t>
  </si>
  <si>
    <t>Prestación de servicios profesionales a la Dirección de Asuntos Marinos, Costeros y Recursos Acuáticos del Ministerio de Ambiente y Desarrollo Sostenible, para apoyar la gestión de estrategias técnicas y de participación que contribuyan al cumplimiento de los fallos de sentencias</t>
  </si>
  <si>
    <t>1. Apoyar técnicamente en el seguimiento, preparación de informes, participación en mesas de trabajo y audiencias, relacionadas con el cumplimiento de las sentencias. 2. Apoyar en el levantamiento de información técnica y sistematización requerida para dar cumplimiento a los fallos de las sentencias. 3. Proyectar o revisar junto con el profesional o profesionales técnicos de la dependencia respuestas a las consultas y solicitudes en general de información, etc. relacionados con el cumplimiento de los fallos de sentencias y solicitudes de entes de control. 4. Generar insumos y apoyar técnicamente en la construcción y el seguimiento de iniciativas normativas relacionadas con la gestión de la calidad ambiental marino-costera. 5. Emitir conceptos técnicos a solicitud de la dirección sobre temas relacionados con su perfil profesional y el objeto del contrato. 6. Proyectar respuestas a peticiones, quejas, reclamos, requerimientos de órganos de control y solicitudes en temas relacionados con el objeto contractual. 7. Apoyar en la organización y ejecución de los espacios, talleres y actividades pertinentes que realiza MINAMBIENTE relacionados con el objeto del contrato. 8. Mantener actualizada la información del drive (Carpeta digital) de la DAMCRA de los tramites asignados. 9. Las demás actividades relacionadas con el desarrollo del objeto del presente contrato.</t>
  </si>
  <si>
    <t>El valor del contrato a celebrar es hasta por la suma de SESENTA Y UN MILLONES CUATROCIENTOS CINCUENTA Y OCHO MIL TRESCIENTOS TREINTA Y TRES MIL PESOS M/CTE ($ 61.458.333) incluido los impuestos a que haya lugar.</t>
  </si>
  <si>
    <t>El término estrictamente indispensable para que el contratista cumpla con el objeto y obligaciones contractuales será NUEVE (9) MESES Y VEINTICINCO (25) DÍAS CALENDARIO contados a partir del cumplimiento de los requisitos de ejecución previo perfeccionamiento del contrato</t>
  </si>
  <si>
    <t>MARÍA CAROLINA OBANDO VARGAS</t>
  </si>
  <si>
    <t>Prestar servicios profesionales a la Dirección de Gestión Integral del Recurso Hídrico del Ministerio de Ambiente y Desarrollo Sostenible, para promover la gestión del cambio climático en los procesos de ordenación de cuencas hidrográficas, y apoyar la asistencia técnica en el proceso de actualización del POMCA Lago de Tota y la consolidación el Programa de Regulación Hídrica en el marco de la Política Nacional para la Gestión Integral del Recurso Hídrico.</t>
  </si>
  <si>
    <t>1. Brindar apoyo en el proceso de atención a las observaciones, que se presenten en el proceso de actualización de la Guía Técnica para la Formulación de los Planes de Ordenación y Manejo de Cuencas Hidrográficas – POMCA –que actualmente adelanta la DGIRH, de manera específica en el componente de cambio climático. 2. Brindar asistencia técnica a las autoridades ambientales, referente a la implementación de los lineamientos para la incorporación de la gestión del cambio climático para la formulación de Planes de Ordenación y Manejo Ambiental de Cuencas (POMCA) y los Planes de Manejo ambiental de microcuencas (PMAM), a través de mesas de trabajo, visitas a las Autoridades Ambientales, comités técnicos y otras requeridas por la DGIRH, en virtud del cumplimiento del objeto contractual. 3. Participar en las acciones de seguimiento, consolidación de información y generación de reportes respecto a los procesos de ejecución de Planes de Ordenación y Manejo de Cuencas Hidrográficas (POMCA) y Planes de Manejo ambiental de microcuencas (PMAM), que realizan las autoridades ambientales, conforme los mecanismos definidos por el Ministerio para tal efecto. 4. Apoyar el proceso de soporte técnico para la gestión del submódulo POMCA del SIRH, con el equipo de la DGIRH. 5. Brindar asistencia técnica en el proceso de actualización del Plan de Ordenación y Manejo Ambiental de la Cuenca del Lago de Tota, respecto a la incorporación del componente de cambio climático. 6. Apoyar el proceso de consolidación del Programa de Regulación Hídrica en el marco de actualización de la Política Nacional para la Gestión Integral de Recurso Hídrico y el Plan Hídrico Nacional. 7. Apoyar todas las demás actividades que sean requeridas por el Supervisor del Contrato y que tenga relación con las obligaciones del contrato.</t>
  </si>
  <si>
    <t>El valor del contrato a celebrar es hasta por la suma de OCHENTA Y CINCO MILLONES NOVECIENTOS SESENTA MIL PESOS M/CTE ($85.960.000), incluido IVA y los impuestos a que haya lugar.</t>
  </si>
  <si>
    <t>El término estrictamente indispensable para que el contratista cumpla con el objeto y obligaciones contractuales será diez (10) meses y siete (07) días calendario, contados a partir del cumplimiento de los requisitos de ejecución previo perfeccionamiento del contrato, sin que supere el 31 de diciembre de 2023</t>
  </si>
  <si>
    <t>JUAN FELIPE RODRIGUEZ MAURY</t>
  </si>
  <si>
    <t>Prestar servicios profesionales a la Dirección de Asuntos Ambientales Sectorial y Urbana del Ministerio de Ambiente y Desarrollo Sostenible para apoyar la formulación de la política de producción y consumo responsable con criterios de economía circular.</t>
  </si>
  <si>
    <t>1. Presentar para aprobación del supervisor un plan de trabajo (actividades, cronograma y entregables) dentro de los diez (10) días calendario siguientes al cumplimiento de los requisitos de ejecución del contrato. 2. Generar una propuesta de mapa de instrumentos técnicos y normativos y sus articulaciones con la propuesta de la política de producción y consumo responsable con criterios de economía circular. 3. Apoyar en la proyección de una propuesta versión inicial de la política de producción y consumo responsable con criterios de economía circular. 4. Realizar talleres y mesas de trabajo de los procesos de socialización y consulta, con los actores interesados, de los instrumentos normativos propuestos, relacionados con el objeto del contrato. 5. Proyectar y gestionar, dentro de los términos legales, las respuestas a peticiones, quejas, reclamos, así como requerimientos de órganos de control y demás solicitudes en temas relacionados con el objeto contractual, cuando sea requerido mediante correo electrónico a través de la plataforma de información del Ministerio para la “Administración Recepción de Correspondencia Ambiental (ARCA)”. 6. Participar en las reuniones relacionadas con el objeto contractual, para lo cual se deben allegar los soportes de la asistencia, ayudas de memoria y soporte del seguimiento a los compromisos establecidos, en caso de aplicar. 7. Apoyar con la proyección, el reporte y las evidencias de las acciones establecidas en el Plan de Acción y/o informes solicitados por el supervisor(a) relacionados con las funciones de la Dirección de Asuntos Ambientales, Sectorial y Urbana, garantizando su conservación mediante el cargue respectivo en las carpetas digitales institucionales designadas para ello. 8. Apoyar, cuando sea requerido, las jornadas de capacitación o divulgación relacionadas con las funciones de la Dirección de Asuntos Ambientales, Sectorial y Urbana en las que la experiencia del contratista sea necesaria o en las que se relacione con el objeto contractual. 9. Apoyar las actividades e instancias de trabajo orientadas a la promoción e implementación de la economía circular, a nivel nacional.</t>
  </si>
  <si>
    <t>El valor del contrato a celebrar es hasta por la suma de SESENTA Y SEIS MILLONES QUINIENTOS MIL DE PESOS M/CTE ($66.500.000), incluido los impuestos a que haya lugar.</t>
  </si>
  <si>
    <t>El término estrictamente indispensable para que el contratista cumpla con el objeto y obligaciones contractuales será nueve (9) meses y quince (15) días o hasta 31 de diciembre, lo primero que ocurra</t>
  </si>
  <si>
    <t>Prestar servicios profesionales a la Dirección de Gestión Integral de Recurso Hídrico del Ministerio de Ambiente y Desarrollo Sostenible, para apoyar con insumos y documentos que permita la definición de alcances funcionales, sistematización y gestión de la información geoespacial del Sistema de Información del Recurso Hídrico – SIRH.</t>
  </si>
  <si>
    <t>1. Elaborar y presentar el plan de trabajo de las actividades a desarrollar de conformidad al objeto y obligaciones especificas contractuales para aprobación por parte de la supervisión. 2. Apoyar la sistematización, depuración y edición de la información contenida en las bases de datos del SIRH y aquella que se requiera para el componente de despliegue de información en geovisores. 3. Apoyar la actualización del modelo de datos espacial para el almacenamiento de la información del SIRH. 4. Generar la documentación requerida de los objetos geográficos, para el mantenimiento de la Infraestructura de Datos Espaciales-IDE del Ministerio de Ambiente y Desarrollo Sostenible. 5. Participar en los espacios de discusión con usuarios del SIRH, que sean necesarios para la definición de alcances y requerimientos, los procesos socialización y asistencia técnica en el uso de las plataformas del SIRH y sus respectivos módulos. 6. Apoyar la documentación de los módulos del SIRH y sus componentes, como son historias de usuarios, documento de alcances funcionales, actualización de guías, protocolos y manuales de usuario. 7. Apoyar el seguimiento al manejo de los módulos del SIRH, el control de calidad de la información espacial registrada y el soporte al usuario a través de los canales designados para tal fin. 8. Generar las salidas gráficas que le sean solicitadas acorde con las plantillas definidas e institucionalizadas en el sistema de gestión de calidad del Ministerio de Ambiente y Desarrollo Sostenible. 9. Hacer uso de la plataforma establecida para la generación de los metadatos de la información geográfica, así como aplicar los procedimientos establecidos en el sistema de gestión de calidad del Ministerio de Ambiente y Desarrollo Sostenible, enfocados al manejo y uso de información geográfica. 10. Todas las demás actividades que le sean requeridas por la supervisión del Contrato y que tenga relación.</t>
  </si>
  <si>
    <t>El valor del contrato a celebrar es hasta por la suma de OCHENTA Y UN MILLONES DE PESOS M/CTE ($ 81.000.000) incluido IVA los impuestos a que haya lugar.</t>
  </si>
  <si>
    <t xml:space="preserve">El término estrictamente indispensable para que el contratista cumpla con el objeto y obligaciones contractuales será de diez (10) meses, contados a partir del cumplimiento de los requisitos de ejecución previo perfeccionamiento del contrato, sin que supere el
31 de diciembre de 2023. </t>
  </si>
  <si>
    <t>LILIANA GÓMEZ VELÁSQUEZ</t>
  </si>
  <si>
    <t>Prestar los servicios profesionales para realizar actividades de definición de arquitectura, desarrollo, mantenimiento, actualización, administración de los sistemas del Ministerio</t>
  </si>
  <si>
    <t>1. Realizar el mantenimiento y soporte técnico del SGDEA Institucional. 2. Registrar, emitir observaciones y/o recomendaciones sobre los requerimientos funcionales y técnicos de reciba en relación al SGDEA Institucional. 3. Capacitar en las nuevas funcionalidades desarrolladas y/o en los cambios realizados debido a los mantenimientos, en los casos que se requiera. 4. Desarrollar e implementar el software y los programas necesarios para atender nuevos requerimientos del área funcional y/o demás usuarios de la herramienta de gestión documental de la entidad, conforme le sea asignado. 5. Actualizar los medios de instalación y la documentación técnica en los casos que sea necesario 6. Participar en reuniones técnicas y de comités que se requieran a lo largo de la ejecución del contrato.
7. Atender las solicitudes de los usuarios en los tiempos establecidos, registrar cada solicitud en el sistema
de Mesa de Ayuda y hacer las pruebas necesarias para asegurar su correcta solución.
8. Cumplir con las demás actividades relacionadas con el objeto del contrato que le sean solicitadas por
el supervisor.</t>
  </si>
  <si>
    <t>El valor del contrato a celebrar es hasta por la suma de SETENTA Y SIETE MILLONES NOVECIENTOS CUARENTA Y SEIS MIL SEISCIENTOS SESENTA Y SIETE PESOS M/CTE ($77.946.667.oo) Incluido IVA.</t>
  </si>
  <si>
    <t>El término estrictamente indispensable para que el contratista cumpla con el objeto y obligaciones contractuales será de Nueve (9) mese y veintiséis (26) días calendario, contando a partir de la aprobación de la garantía de cumplimiento, sin exceder el 31 de diciembre de 2023.</t>
  </si>
  <si>
    <t>RUBÉN DARIO ARISTIZABAL ORDOÑEZ</t>
  </si>
  <si>
    <t>TECNICA PROFESIONAL EN ANALISIS Y DISEÑO DE SISTEMAS DE</t>
  </si>
  <si>
    <t>Prestar los servicios profesionales para administrar y soportar las bases de datos y servidor de las diferentes aplicaciones del Ministerio</t>
  </si>
  <si>
    <t>1. Operar los servidores de gestión de base de datos de manera continua y óptima y apoyar y/o complementar las políticas implementadas sobre la administración de dicho servicio. 2. Dar soporte a las dependencias del Ministerio y a los usuarios en las diferentes aplicaciones utilizadas por la entidad. 3. Realizar la administración, operación, mantenimiento, soporte, backus y monitoreo de las bases de datos MS-SQL Server, MariaDB, MongoDB, Postgres y cualquier otro tipo de base de datos que le sean asignadas por el supervisor para el óptimo funcionamiento de los sistemas informáticos de la entidad. 4. Elaborar y actualizar la documentación técnica y de las bases de datos de configuración (CMDB – configuration management database) de todos los elementos de las bases de datos de la entidad. 5. Realizar una revisión del diseño físico y lógico de las bases de datos y entregar un informe de resultados, recomendaciones y configuraciones necesarias para el afinamiento y mejora del desempeño de las mismas. 6. Brindar apoyo técnico en la administración, operación, mantenimiento, soporte y monitoreo de la arquitectura de la plataforma tecnológica, seguridad perimetral y demás servicios de red de la entidad con el fin de asegurar y minimizar la exposición de vulnerabilidades en los sistemas misionales y transversales de la Entidad. 7. Apoyar técnicamente a la OTIC en la definición, revisión y seguimiento de los contratos de TI y servicios relacionados con el campo de acción. 8. Documentar y entregar al supervisor del contrato los procedimientos, instructivos, manuales, buenas prácticas, diseños de arquitecturas, plan de capacidad de los recursos a cargo, así como, diagramas asociados a las plataformas tecnológicas a cargo 9. Apoyar en los procesos que se necesite levantamiento de requerimientos funcionales o técnicos, acorde con las guías, formatos, directrices o lineamientos de buenas prácticas que determine la Oficina Tecnologías de la Información y Comunicación del Ministerio. 10. Gestionar incidentes o requerimientos reportados en el centro de servicios de TI, de conformidad con los (ANS o SLA) pactados con el cliente, los procedimientos y protocolos establecidos por la entidad documentando las acciones realizadas. 11. Realizar la optimización en cuanto al rendimiento de las bases de datos MS-SQL Server, MariaDB, MongoDB, Postgres y cualquier otro tipo de base de datos que le sean asignadas por el supervisor para el óptimo funcionamiento de los sistemas informáticos de la entidad. 12. Apoyar la construcción de procesos de ETLs de tal forma que no se afecte el desempeño de las bases de datos productivas 13. Participar en reuniones, mesas de trabajo, acciones o actividades a las que se les cite, aportando al cumplimiento de la misión de la dependencia. 14. Las demás actividades que le asigne el supervisor del contrato y que tengan relación con el objeto contractua</t>
  </si>
  <si>
    <t>El valor del contrato a celebrar es hasta por la suma de SETENTA Y OCHO MILLONES NOVECIENTOS TREINTA Y TRES MIL TRESCIENTOS TREINTA Y TRES PESOS M/CTE ($ 78.933.333.oo).</t>
  </si>
  <si>
    <t>El término estrictamente indispensable para que el contratista cumpla con el objeto y obligaciones contractuales será de Nueve (9) meses y Veintiséis (26) días calendario, contando a partir de la aprobación de la garantía de cumplimiento, sin exceder el 31 de diciembre de 2023.</t>
  </si>
  <si>
    <t>ERICA MARCELA OSORIO DALLOS</t>
  </si>
  <si>
    <t>INGENIERIA DE TELECOMUNICACIONES</t>
  </si>
  <si>
    <t>1. Dar respuesta, gestión, trámite y solución a las solicitudes de soporte de primer y segundo nivel realizadas por los usuarios a través de la herramienta que defina el ministerio. Lo anterior teniendo en cuenta los Acuerdos de Niveles de Servicio - ANS definidos por el ministerio para el ecosistema VITAL. 2. Apoyar los procesos de uso y apropiación de la mesa de ayuda para la atención a los usuarios relacionados con la plataforma VITAL, y el manejo de las funcionalidades de los módulos que lo conforman. 3. Participar en la ejecución de pruebas de datos, pruebas de negocio, pruebas funcionales y pruebas de integración continua en los módulos y aplicaciones que conforman el ecosistema VITAL, asi como, verificar los flujos funcionales de información y reportar hallazgos e incidencias. 4. Brindar insumos y aportes en el proceso de consolidación del Banco de conocimiento de las solicitudes de soporte y soluciones que le sean asignadas en el marco del Ecosistema VITAL. Lo anterior, conforme los lineamientos de la OTIC. 5. Apoyar la elaboración y presentación de informes diarios, semanales y mensuales a través de la herramienta que indique el ministerio para las solicitudes y soluciones relacionadas con el funcionamiento de VITAL. Lo anterior, teniendo en cuenta los Acuerdos de Niveles de Servicio - ANS definidos por el ministerio para el ecosistema VITAL. 6. Participar en la elaboración de guías e instructivos rápidos de apoyo para la presentación de trámites y la gestión de estos por parte de los usuarios que hacen uso del ecosistema VITAL. 7. Apoyar la actualización y/o elaboración de la documentación técnica relacionada con los procesos de levantamiento de requerimientos y desarrollo que le sean asignados y que estén relacionados con el ecosistema VITAL. 8. Propender por la integridad y confidencialidad de la información suministrada por el Ministerio para el cumplimiento del contrato. 9. Las demás actividades que le asigne el supervisor del contrato y que tengan relación con el objeto contractual.</t>
  </si>
  <si>
    <t>El valor del contrato a celebrar es hasta por la suma de VEINTICINCO MILLONES SEISCIENTOS OCHENTA MIL PESOS M/CTE ($25.680.000), incluido los impuestos a que haya lugar.</t>
  </si>
  <si>
    <t>El término estrictamente indispensable para que el contratista cumpla con el objeto y obligaciones contractuales será de Seis (6) meses, contando a partir de la aprobación de la garantía de cumplimiento, sin exceder el 31 de diciembre de 2023.</t>
  </si>
  <si>
    <t>IBRAHIM DEL KAIRO JIMENEZ</t>
  </si>
  <si>
    <t>Prestar los servicios profesionales a la Oficina de Tecnologías de la Información y la Comunicación del Ministerio de Ambiente y Desarrollo Sostenible para realizar actividades de desarrollo, mantenimiento, actualización, administración y monitoreo de los
sistemas de información del ministerio.</t>
  </si>
  <si>
    <t>1. Participar en la definición, diseño y aplicación de la arquitectura de solución de los sistemas de información que le sean asignados.
2. Desarrollar artefactos que se deriven de la definición de los casos de usos y realizar actualizaciones a desarrollos existentes que le sean asignados cumpliendo al procedimiento de gestión de proyectos de sistemas de información vigente en la entidad.
3. Apoyar en la ejecución de pruebas funcionales y no funcionales de los artefactos de sofware que le sean asignados.
4. Realizar tareas correspondientes en los procesos de extracción, transformación y migración de los conjuntos de datos y sistemas según indicaciones del supervisor del contrato.
5. Elaborar y actualizar la documentación técnica referente a los trabajos realizados de acuerdo a los procedimientos y estándares establecidos en la Oficina de Tecnologías de la Información y las
Comunicaciones.
6. Participar en las reuniones y demás espacios que adelante el Ministerio con actores internos y externos, referente a temas de gestión de información espacial.
7. Las demás que le sean asignadas por el supervisor del contrato, inherentes al objeto del mismo.</t>
  </si>
  <si>
    <t>El valor del contrato a celebrar es hasta por la suma de SETENTA Y SEIS MILLONES CUATROCIENTOS SESENTA Y SEIS MIL SEISCIENTOS SESENTA Y SIETE PESOS  M/CTE ($ 76.466.667.oo), incluido los impuestos a que haya lugar.</t>
  </si>
  <si>
    <t>El término estrictamente indispensable para que el contratista cumpla con el objeto y obligaciones contractuales será de Nueve (9) meses y veintiséis (26) dias calendario, contando a partir de la aprobación de la garantía de cumplimiento, sin exceder el 31 de
diciembre de 2023.</t>
  </si>
  <si>
    <t>Prestación de servicios profesionales a la Subdirección de Educación y Participación para apoyar la caracterización de conflictos socio ambientales, así como el apoyo a la estructuración e Implementación del Sistema Nacional para la Transformación de la
Conflictividad Ambiental habilitando espacios de Diálogo Social haciendo uso de la estrategias y herramientas pedagógicas diseñadas en el territorio que le sea asignado.</t>
  </si>
  <si>
    <t>1. Participar en los espacios de diálogo social en el marco de los conflictos socio ambiental requeridos y autorizados por la Subdirección de Educación y Participación, donde se incluya la sistematización de las intervenciones, aportes de los participantes y las evidencias debidamente diligenciadas como son listados de asistencia, actas y registro fotográfico. 2. Identificar, recolectar, caracterizar y organizar la información asociada a los conflictos socioambientales asignados haciendo uso de la ruta de diálogo social para la gestión territorial de conflictos ambientales establecida por la Subdirección de Educación y Participación. 3. Brindar insumos técnicos que permitan crear, estructurar e implementar el sistema de información de conflictividad socioambiental de conformidad a las directrices dadas por la Subdirección de Educación
y Participación. 4. Hacer uso del material lúdico pedagógico y metodologías diseñadas por la Subdirección de Educación y Participación, como también participar en los talleres que sean asignados por el supervisor para el uso de los contenidos pedagógicos diseñados.
5. Aplicar los protocolos de articulación establecidos por la Subdirección de Educación y Participación para los procesos correspondientes a la implementación del Sistema Nacional de Diálogo con las entidades que conforman el sistema nacional ambiental- SINA. 6. Las demás obligaciones que requiera el supervisor y tengan relación con el objeto del contrato</t>
  </si>
  <si>
    <t>El valor total para cada contratista es hasta por la suma de CUARENTA Y OCHO MILLONES CUATROCIENTOS CINCUENTA MIL PESOS M/CTE $ 48.450.000 incluidos los impuestos Nacionales y territoriales a los que haya lugar.</t>
  </si>
  <si>
    <t>El término estrictamente indispensable para que cada contratista cumpla con el objeto y obligaciones contractuales será de nueve (09) meses y quince (15) días, contados desde el cumplimiento de los requisitos de ejecución.</t>
  </si>
  <si>
    <t>Prestación de servicios profesionales a la Subdirección de Educación y Participación para apoyar la caracterización de conflictos socio ambientales, así como el apoyo a la estructuración e mplementación del Sistema Nacional para la Transformación de la
Conflictividad Ambiental habilitando espacios de Diálogo Social haciendo uso de la estrategias y herramientas pedagógicas diseñadas en el territorio que le sea asignado.</t>
  </si>
  <si>
    <t>1. Participar en los espacios de diálogo social en el marco de los conflictos socio ambiental requeridos y
autorizados por la Subdirección de Educación y Participación, donde se incluya la sistematización de las intervenciones, aportes de los participantes y las evidencias debidamente diligenciadas como son
listados de asistencia, actas y registro fotográfico.
2. Identificar, recolectar, caracterizar y organizar la información asociada a los conflictos
socioambientales asignados haciendo uso de la ruta de diálogo social para la gestión territorial de
conflictos ambientales establecida por la Subdirección de Educación y Participación.
3. Brindar insumos técnicos que permitan crear, estructurar e implementar el sistema de información de
conflictividad socioambiental de conformidad a las directrices dadas por la Subdirección de Educación
y Participación.
4. Hacer uso del material lúdico pedagógico y metodologías diseñadas por la Subdirección de Educación
y Participación, como también participar en los talleres que sean asignados por el supervisor para el
uso de los contenidos pedagógicos diseñados.
5. Aplicar los protocolos de articulación establecidos por la Subdirección de Educación y Participación
para los procesos correspondientes a la implementación del Sistema Nacional de Diálogo con las
entidades que conforman el sistema nacional ambiental- SINA.
6. Las demás obligaciones que requiera el supervisor y tengan relación con el objeto del contrato</t>
  </si>
  <si>
    <t>El valor total para cada contratista es hasta por la suma de CUARENTA Y OCHO MILLONES CUATROCIENTOS CINCUENTA MIL PESOS M/CTE $ 48.450.000 incluidos
los impuestos Nacionales y territoriales a los que haya lugar.</t>
  </si>
  <si>
    <t>Prestación de servicios profesionales a la Subdirección de Educación y Participación para apoyar la caracterización de conflictos socio ambientales, así como el apoyo a la estructuración e  mplementación del Sistema Nacional para la Transformación de la
Conflictividad Ambiental habilitando espacios de Diálogo Social haciendo uso de la estrategias y herramientas pedagógicas diseñadas en el territorio que le sea asignado.</t>
  </si>
  <si>
    <t>1. Participar en los espacios de diálogo social en el marco de los conflictos socio ambiental requeridos y autorizados por la Subdirección de Educación y Participación, donde se incluya la sistematización de las intervenciones, aportes de los participantes y las evidencias debidamente diligenciadas como son listados de asistencia, actas y registro fotográfico. 2. Identificar, recolectar, caracterizar y organizar la información asociada a los conflictos socioambientales asignados haciendo uso de la ruta de diálogo social para la gestión territorial de conflictos ambientales establecida por la Subdirección de Educación y Participación. 3. Brindar insumos técnicos que permitan crear, estructurar e implementar el sistema de información de conflictividad socioambiental de conformidad a las directrices dadas por la Subdirección de Educación y Participación. 4. Hacer uso del material lúdico pedagógico y metodologías diseñadas por la Subdirección de Educación y Participación, como también participar en los talleres que sean asignados por el supervisor para el so de los contenidos pedagógicos diseñados. 5. Aplicar los protocolos de articulación establecidos por la Subdirección de Educación y Participación para los procesos correspondientes a la implementación del Sistema Nacional de Diálogo con lasentidades que conforman el sistema nacional ambiental- SINA. 6. Las demás obligaciones que requiera el supervisor y tengan relación con el objeto del contrato</t>
  </si>
  <si>
    <t>Prestación de servicios profesionales a la Subdirección de Educación y Participación
para apoyar la caracterización de conflictos socio ambientales, así como el apoyo a la
estructuración e implementación del Sistema Nacional para la Transformación de la
Conflictividad Ambiental habilitando espacios de Diálogo Social haciendo uso de la
estrategias y herramientas pedagógicas diseñadas en el territorio que le sea asignado.</t>
  </si>
  <si>
    <t>1. Participar en los espacios de diálogo social en el marco de los conflictos socio ambiental requeridos y autorizados por la Subdirección de Educación y Participación, donde se incluya la sistematización de las intervenciones, aportes de los participantes y las evidencias debidamente diligenciadas como son  listados de asistencia, actas y registro fotográfico. 2. Identificar, recolectar, caracterizar y organizar la información asociada a los conflictos socioambientales asignados haciendo uso de la ruta de diálogo social para la gestión territorial de conflictos ambientales establecida por la Subdirección de Educación y Participación. 3. Brindar insumos técnicos que permitan crear, estructurar e implementar el sistema de información de conflictividad socioambiental de conformidad a las directrices dadas por la Subdirección de Educación y Participación. 4. Hacer uso del material lúdico pedagógico y metodologías diseñadas por la Subdirección de Educación y Participación, como también participar en los talleres que sean asignados por el supervisor para el uso de los contenidos pedagógicos diseñados. 5. Aplicar los protocolos de articulación establecidos por la Subdirección de Educación y Participación para los procesos correspondientes a la implementación del Sistema Nacional de Diálogo con las entidades que conforman el sistema nacional ambiental- SINA. 6. Las demás obligaciones que requiera el supervisor y tengan relación con el objeto del contrato</t>
  </si>
  <si>
    <t>Prestación de servicios profesionales a la Subdirección de Educación y Participación para apoyar la caracterización de conflictos socio ambientales, así como el apoyo a la estructuración e implementación del Sistema Nacional para la Transformación de la
Conflictividad Ambiental habilitando espacios de Diálogo Social haciendo uso de la estrategias y herramientas pedagógicas  iseñadas en el territorio que le sea asignado.</t>
  </si>
  <si>
    <t>DANIEL FELIPE SEGURA PÉREZ</t>
  </si>
  <si>
    <t>Prestación de servicios profesionales a la Subdirección de Educación y Participación  para apoyar la caracterización de conflictos socio ambientales, así como el apoyo a la  estructuración e implementación del Sistema Nacional para la Transformación de la Conflictividad Ambiental habilitando espacios de Diálogo Social haciendo uso de la estrategias y herramientas pedagógicas iseñadas en el territorio que le sea asignado.</t>
  </si>
  <si>
    <t>Camilo Andres Leon</t>
  </si>
  <si>
    <t>Freddy Mauricio Vargas Lindarte</t>
  </si>
  <si>
    <t>Prestar servicios profesionales de acompañamiento técnico al Despacho de la Secretaría General para la articulación y fortalecimiento institucional del Ministerio de Ambiente y Desarrollo Sostenible y sus entidades adscritas y vinculadas de acuerdo con las prioridades del Plan Nacional de Desarrollo</t>
  </si>
  <si>
    <t>1. Cumplir con el objeto del contrato 2. Presentar los informes y/o productos, de conformidad con lo establecido en el contrato. 3. Dar cumplimiento a las obligaciones con los sistemas de seguridad social en salud, pensión, sistema general de riesgos laborales y aportes parafiscales, cuando haya lugar a ello, y presentar los documentos respectivos que así lo acrediten, conforme lo establecido en el artículo 50 de la Ley 789 de 2002, en la Ley 828 de 2003, la Ley 1562 de 2012, decreto 1072 de 2015 y demás normas que regulen la materia. 4. Presentar los informes de ejecución y soportes, conforme la forma de pago del contrato, dentro de los primeros 5 días hábiles de cada mensualidad (Solo aplica para contratos con pago periódicos mensuales). 5. Reportar al supervisor, de manera inmediata, cualquier novedad o anomalía que pueda afectar la ejecución del contrato. 6. Guardar total reserva de la información que por razón del servicio y desarrollo de sus actividades obtenga. Esta es de propiedad del Ministerio y solo salvo expreso requerimiento de autoridad competente podrá ser divulgada. 7. Dar aplicación a las políticas y emplear los formatos del Sistema Integrado de Gestión, Sistema de Seguridad de la Información y demás, aprobados por la Entidad. 8. Asistir de manera presencial a las instalaciones del Ministerio para el cumplimiento de las actividades pactadas, siempre y cuando la necesidad del servicio así lo requiera.</t>
  </si>
  <si>
    <t>El valor del contrato a celebrar es hasta por la suma de TREINTA MILLONES DE PESOS ($30.000.000), incluido los impuestos a que haya lugar.</t>
  </si>
  <si>
    <t>1 POLIZA</t>
  </si>
  <si>
    <t>El término estrictamente indispensable para que el contratista cumpla con el objeto y obligaciones contractuales será hasta por CUATRO MESES, previo cumplimiento de los requisitos de perfeccionamiento y ejecución, en todo caso sin exceder la vigencia fiscal 2023.</t>
  </si>
  <si>
    <t>Viviana Catalina Cañas Leal</t>
  </si>
  <si>
    <t>Prestar servicios profesionales al Despacho de la Secretaría General para apoyar en el proceso de reestructuración del Ministerio de Ambiente y Desarrollo Sostenible</t>
  </si>
  <si>
    <t>1. Apoyar a la Secretaría General en el análisis de la distribución interna de funciones del Ministerio y la revisión del manual de funciones, para identificar los cambios requeridos, en el marco del proceso de reestructuración interna del Ministerio, en articulación con el equipo de trabajo del grupo de Talento Humano. 2. Realizar y/o participar mesas técnicas con las dependencias, oficinas y equipos de trabajo de la entidad, para identificar las necesidades de los cargos de planta temporal, y apoyar la definición y consolidación de las fichas requeridas para el respectivo manual de funciones. 3. Apoyar en la elaboración del estudio técnico de rediseño, y los anexos requeridos por el DAFP. 4. Apoyar la gestión administrativa requerida para el rediseño institucional, en el marco del plan de trabajo definido. 5. Apoyar la elaboración y consolidación del documento final que sustente la propuesta de rediseño institucional del Ministerio de Ambiente y Desarrollo Sostenible. 6. Elaborar los documentos, análisis y respuestas a requerimientos que surjan en desarrollo del objeto contractual. 7. Presentar al finalizar la ejecución del contrato un informe de gestión en donde relacione las actividades desarrolladas dentro de la gestión del proceso de rediseño institucional, así como los productos elaborados dentro de dicha gestión. 8. Apoyar las demás acciones que le sean asignadas por la supervisión del contrato y que este en el marco del objeto contractual.</t>
  </si>
  <si>
    <t>El valor del contrato a celebrar es hasta por la suma de VEINTIOCHO MILLONES DE PESOS ($28.000.000), incluido los impuestos a que haya lugar.</t>
  </si>
  <si>
    <t>El término estrictamente indispensable para que el contratista cumpla con el objeto y obligaciones contractuales será hasta por CUATRO MESES, previo cumplimiento de los requisitos de perfeccionamiento y ejecución, en todo caso sin exceder la vigencia fiscal 2023</t>
  </si>
  <si>
    <t>Prestación de servicios profesionales a la Dirección de Ordenamiento Ambiental Territorial y Sistema Nacional Ambiental para apoyar la asistencia técnica a la CAR CAM CORPOCHIVOR CORPOBOYACA CRC CORPOGUAVIO, CVC CORTOLIMA en relación con el uso y apropiación de Sistema de Información SIPGA CARdinal la revisión y consolidación de los informes reportados a MinAmbiente a través del Sistema de Información SIPGA CARdinal y en el ajuste y/o modificación de la resolución 667 de 2016.</t>
  </si>
  <si>
    <t>Silvana Espinosa Guerrero</t>
  </si>
  <si>
    <t>Prestación de servicios profesionales a la Dirección de Asuntos Marinos, Costeros y Recursos Acuáticos del Ministerio de Ambiente y Desarrollo Sostenible, para apoyar el desarrollo de espacios de diálogo y mecanismos de gobernanza dirigidos al diseño e implementación de lineamientos para el manejo de ecosistemas marino costeros y su conectividad en áreas de importancia para su conservación y avanzar en los compromisos nacionales e internacionales para la reducción de la pérdida de biodiversidad y en la adaptación y mitigación al cambio climático en Colombia.</t>
  </si>
  <si>
    <t>1. Apoyar el desarrollo de espacios de diálogo interinstitucionales y mecanismos de gobernanza para el diseño y la implementación de lineamientos para el manejo de ecosistemas marinos y costeros estratégicos en Colombia. 2. Realizar actividades tendientes al fortalecimiento de la estrategia interinstitucional para la implementación de las iniciativas de carbono azul, en el marco de la Contribución Determinada a Nivel Nacional –NDC para el período 2020 – 2030, el CONPES de importancia estratégica para la NDC y la “Estrategia climática de largo plazo de Colombia para cumplir con el acuerdo de París - E2050”. 3. Apoyar el proceso de fortalecimiento de capacidades para la implementación de iniciativas de carbono azul y medidas de adaptación basadas en ecosistemas con participación comunitaria (intercambios de experiencias entre región Caribe y Pacifico). 4. Apoyar la formulación de criterios para el uso sostenible y la valoración de la biodiversidad y ecosistemas en el contexto de la economía regenerativa social e incluyente. 5. Apoyar el seguimiento a proyectos y convenios que aportan al diseño y la implementación de lineamientos para el manejo sostenible de ecosistemas marinos y costeros y su conectividad en áreas de importancia para su conservación. 6. Apoyar la revisión de documentos, preparación de conceptos, ayudas de memoria, respuestas a consultas y solicitudes en general de información, etc. relacionados con las gestiones y obligaciones nacionales e internacionales en materia del objeto. 7. Apoyar en la organización y ejecución de los espacios, talleres y actividades pertinentes que realiza MINAMBIENTE relacionados con el objeto del contrato. 8. Mantener actualizada la información del drive (Carpeta digital) de la DAMCRA de los tramites asignados. 9. Las demás actividades relacionadas con el desarrollo del objeto del presente contrato.</t>
  </si>
  <si>
    <t>El valor del contrato a celebrar es hasta por la suma de NOVENTA Y CINCO MILLONES DE PESOS M/CTE ($95.000.000), incluido los impuestos a que haya lugar</t>
  </si>
  <si>
    <t>Cesar augusto sosa giraldo</t>
  </si>
  <si>
    <t>Orlando Diaz Herrera</t>
  </si>
  <si>
    <t>Prestación de servicios profesionales a la Dirección de Bosques, Biodiversidad y Servicios Ecosistémicos del Ministerio de Ambiente y Desarrollo Sostenible, para proporcionar acompañamiento financiero en los diferentes contratos o convenios adelantados por la dependencia.</t>
  </si>
  <si>
    <t>1. Apoyar a la Dirección de Bosques, Biodiversidad y Servicios Ecosistémicos, en la formulación del componente financiero de los procesos de contratación que requiera la dependencia en su etapa precontractual. 2. Apoyar a la Dirección de Bosques, Biodiversidad y Servicios Ecosistémicos, en la revisión y análisis de la ejecución financiera de los contratos y/o convenios a cargo de la dependencia generando los respectivos informes. 3. Realizar los requerimientos y/o aclaraciones financieras necesarias para la adecuada liquidación de los contratos y/o convenios suscritos por la Dirección. 4. Mantener actualizada las bases de datos de liquidaciones de los contratos y/o convenios a cargo de la Dirección en lo relacionado al componente financiero. 5. Consolidar y hacer seguimiento a los diferentes reportes e informes a cargo Dirección de Bosques,Biodiversidad y Servicios Ecosistémicos que sean designados. 6. Las demás actividades asignadas por el supervisor en relación con la ejecución del Contrato y queestén relacionadas con el objeto del mismo.</t>
  </si>
  <si>
    <t>El valor del contrato a celebrar es hasta por la suma de NOVENTA Y CINCO MILLONES DE PESOS ($95.000.000) M/CTE incluido los impuestos a que haya lugar.</t>
  </si>
  <si>
    <t>El término estrictamente indispensable para que el contratista cumpla con el objeto y obligaciones contractuales será de NUEVE MESES (9) MESES Y QUINCE (15) DÍAS CALENDARIO, previo cumplimiento de los requisitos de perfeccionamiento y ejecución</t>
  </si>
  <si>
    <t>Andrea Yinneth Saldaña Barahona</t>
  </si>
  <si>
    <t>Gina Alexandra Peña Olarte</t>
  </si>
  <si>
    <t>Prestación de servicios profesionales a la Dirección de Gestión Integral del Recurso Hídrico del Ministerio de Ambiente y Desarrollo Sostenible, para brindar insumos técnicos que permita dar avance al cumplimiento de las ordenes 4.2, 4.3, 4.9, 4.20, 4.21, 4.69 y 4.75 de la sentencia de acción popular del Río Bogotá (2001-90479), así como del apoyo técnico a la mesa de Modelación Nacional.</t>
  </si>
  <si>
    <t>1. Convocar y/o atender y apoyar los diferentes espacios que se generen de las sesiones de trabajo de las mesas temáticas del Consejo Estratégico de la Cuenca Hidrográfica del Río Bogotá – CECH, en particular la Mesa de Gestión del Conocimiento y la Mesa Financiera, los espacios de seguimiento con el Comité de Verificación y la Mesa de Articulación Nacional, así como el impulso a los compromisos derivados de ellos. 2. Gestionar y apoyar la ejecución y seguimiento de las acciones contempladas en el Plan de Acción del Consejo Estratégico de la Cuenca Hidrográfica del Río Bogotá – CECH y el Ministerio de Ambiente y Desarrollo Sostenible referente a las órdenes 4.69 en relación con el ejercicio de identificación y priorización de las líneas de investigación en materia ambiental en la cuenca del río Bogotá.
3. Contribuir con los ejercicios de la Mesa de Articulación Nacional, el Ministerio de Ambiente y Desarrollo Sostenible y el Consejo Estratégico de la Cuenca Hidrográfica del Río Bogotá – CECH en relación con el apoyo al cumplimiento de las ordenes de la sentencia del río Bogotá 4.20 sobre los Planes de Saneamiento y Manejo de Vertimientos y 4.21 sobre los Planes Maestros de Acueducto y Alcantarillado.
4. Revisar, analizar y consolidar los informes semestrales de avance de ejecución y seguimiento de actividades del Plan de Acción del Consejo Estratégico de la Cuenca Hidrográfica del Río Bogotá – CECH a partir de los reportes de las instituciones que conforman dicho Consejo.
5. Apoyar técnicamente a la mesa de modelación nacional instalada por Minambiente, a través de ejercicios de modelación de la calidad del agua, cuando sea requerido y de acuerdo con las orientaciones del supervisor.
6. Las demás que le sean requeridas por el supervisor del contrato y que tengan relación con el objeto contractual.</t>
  </si>
  <si>
    <t>El valor del contrato a celebrar es hasta por la suma de OCHENTA Y DOS MILLONES DE PESOS M/CTE ($82.000.000), incluido IVA y los impuestos a que haya lugar.</t>
  </si>
  <si>
    <t>Prestar servicios profesionales a la Dirección de Gestión Integral del Recurso Hídrico del Ministerio de Ambiente y Desarrollo Sostenible, para apoyar la atención de fallos judiciales, requerimientos de entes de control relacionados con la cuenca del lago de Tota, CONPES 3801 del 2014, revisión documental del proyecto GEF Cuencas Fronterizas de Colombia y Ecuador, y seguimiento de la ejecución de convenios y/o contratos suscritos en el marco de los acuerdos del paro de Buenaventura.</t>
  </si>
  <si>
    <t>El valor del contrato a celebrar es hasta por la suma de OCHENTA Y SIETE MILLONES DE PESOS M/CTE ($87.000.000), incluido IVA y los impuestos a que haya lugar.</t>
  </si>
  <si>
    <t>El término estrictamente indispensable para que el contratista cumpla con el objeto y obligaciones contractuales será de Diez (10) meses, contados a partir del cumplimiento de los requisitos de ejecución previo perfeccionamiento del contrato, sin que supere el 31 de diciembre de 2023.</t>
  </si>
  <si>
    <t>Prestación de servicios profesionales a la Subdirección de Educación y Participación para
el seguimiento en la formulación e implementación de estrategias y acciones dirigidas a la
construcción de recomendaciones para fortalecer los mecanismos de participación
ciudadana para la gobernanza ambiental que contribuya al fortalecimiento institucional del
Sistema Nacional Ambiental –SINA.</t>
  </si>
  <si>
    <t>1. Elaborar y consolidar insumos técnicos para la estructuración de acciones orientadas a fortalecer los
procedimientos y mecanismos de participación ciudadana para la gobernanza ambiental que contribuya al
fortalecimiento institucional del Sistema Nacional Ambiental -SINA. 2. Contribuir en la elaboración de documentos, informes, programas y/o estrategias relacionados con la formulación de documentos institucionales en materia de participación ciudadana en la gestión ambiental y la construcción, ejecución y evaluación de las estrategias metodológicas que se requieran y que contribuyan al fortalecimiento institucional del Sistema Nacional Ambiental -SINA. 3. Generar y participar en espacios de diálogo y articulación interinstitucional y comunitaria con el fin derecopilar las diferentes visiones para el fortalecimiento de la participación ciudadana en asuntos ambientales relacionados con el fortalecimiento institucional del Sistema Nacional Ambiental -SINA- 4. Contribuir en la estructuración y aplicación de instrumentos para la recolección de información que permitan determinar el estado la participación en materia ambiental fortalecimiento institucional del Sistema Nacional Ambiental -SINA- 5. Atender y brindar insumos para dar respuesta a las peticiones y demás requerimientos relacionados con el objeto del contrato de acuerdo a los requerimientos realizados por el supervisor del contrato. 6. Acompañar las reuniones de la dependencia relacionadas con el objeto contractual, y aquellas en las que el supervisor del contrato requiera su presencia, allegando los soportes de asistencia y demás evidencias que se generen con ocasión de las mismas. 7. Las demás obligaciones que requiera el supervisor y tengan relación con el objeto del contrato.</t>
  </si>
  <si>
    <t>El valor del contrato a celebrar es hasta por la suma de NOVENTA Y SEIS MILLONES
SEISCIENTOS SESENTA Y SEIS MIL SEISCIENTOS SESENTA Y SIETE PESOS M/CT
($96.666.667) incluido los impuestos a que haya lugar.</t>
  </si>
  <si>
    <t>El término estrictamente indispensable para que el contratista cumpla con el objeto y
obligaciones contractuales será de 9 meses y 20 días, contados desde el cumplimiento de los requisitos de ejecución.</t>
  </si>
  <si>
    <t>Eliana Alvarez Grueso</t>
  </si>
  <si>
    <t>Ana Milena Velez Triviño</t>
  </si>
  <si>
    <t>Laura Isabel Villamizar Pacheco</t>
  </si>
  <si>
    <t>Jaime Andrés Guzmán Espinel</t>
  </si>
  <si>
    <t>Uvenly Edith Molina Molina</t>
  </si>
  <si>
    <t>Claudia Marcela Ramírez Suárez</t>
  </si>
  <si>
    <t>Katherine Natalia Preciado Ramos</t>
  </si>
  <si>
    <t>Carlos Alfonso Muñoz Alvarez</t>
  </si>
  <si>
    <t>Servicio Nacional de Aprendizaje SENA</t>
  </si>
  <si>
    <t>Juan Carlos Mojica Mejía</t>
  </si>
  <si>
    <t>Direccion de Asuntos Marinos, Costeros Y Recursos Acuaticos</t>
  </si>
  <si>
    <t>Maria Alejandra Mantilla Galindo</t>
  </si>
  <si>
    <t>John Henry Rondon Suarez</t>
  </si>
  <si>
    <t>William Alberto Garibello Sanz</t>
  </si>
  <si>
    <t>Heidy Milena Valle Ospina</t>
  </si>
  <si>
    <t>Leidy Katherine Vanegas Prieto</t>
  </si>
  <si>
    <t>Saul Andres Jose Luna Barco</t>
  </si>
  <si>
    <t>Leyla Maria Garcia Mayorca Reyes</t>
  </si>
  <si>
    <t>Jairo Ignacio García Rodríguez</t>
  </si>
  <si>
    <t xml:space="preserve">ADMINISTRADOR DE EMPRESAS </t>
  </si>
  <si>
    <t>"SUSPENDER el contrato de prestación de servicios de servicios profesionales No. 068 de 2023,
desde el 10 de febrero de 2023 hasta el 5 de marzo de 2023"</t>
  </si>
  <si>
    <t xml:space="preserve">224 - CESION </t>
  </si>
  <si>
    <t>GIOVANNA GUTIERREZ CASTAÑEDA</t>
  </si>
  <si>
    <t>El valor sin ejecutar y que se cede del Contrato de Prestación de Servicios Profesionales No. CD-224- 2023 es de CINCUENTA MILLONES CUATROSCIENTOS MIL PESOS M/CTE ($50.400.000,00), incluidos impuestos a que haya lugar.</t>
  </si>
  <si>
    <t>luz karime</t>
  </si>
  <si>
    <t xml:space="preserve">ORDEN DE COMPRA </t>
  </si>
  <si>
    <t>Adquirir los Seguros Obligatorios de accidentes de tránsito -SOAT- para el parque automotor del MINISTERIO DE AMBIENTE Y DESARROLLO SOSTENIBLE y por los automotores que fuere o llegare a ser responsable; de conformidad con lo dispuesto en el Acuerdo Marco de Precios No. CCE284-IAD-20202</t>
  </si>
  <si>
    <t>VER MINUTA</t>
  </si>
  <si>
    <t>El plazo de ejecución de la orden de compra será desde la fecha de la suscripción de la orden de 
compra hasta el 11 de enero de 2025. En todo caso, la vigencia de los SOAT que sean expedidas 
deberá corresponder con las vigencias indicadas en el evento de cotización, esto es, hasta el 30 de 
noviembre de 2024 y 11 de enero de 2025, respecto del parque automotor existente. En caso de 
requerir la expedición de pólizas adicionales a las inicialmente previstas, el Proveedor entregará el 
SOAT con la tarifa vigente al momento de la entrega, para lo cual, el Proveedor debe mantener el 
porcentaje de descuento ofrecido en la Cotización, el cual recaerá sobre la tarifa vigente al momento 
de la entrega</t>
  </si>
  <si>
    <t>El valor del contrato a celebrar es hasta por la suma de SETENTA MILLONES DE PESOS M/CTE ($70.000.000) incluido los impuestos a que haya lugar.</t>
  </si>
  <si>
    <t>1. Apoyar los procesos de sensibilización, capacitación, divulgación, diálogo y concertación, adelantados con pueblos étnicos y comunidades locales relacionados con los mercados de carbono, la implementación de iniciativas de mitigación de GEI en el sector AFOLU, salvaguardas sociales y ambientales en la gestión del cambio climático, requeridos por la Dirección de Cambio Climático y Gestión del Riesgo, en conjunto con la Subdirección de Educación y Participación, en el marco del Sistema Nacional de Salvaguardas. 2. Apoyar los procesos de reglamentación y conceptualización técnica del Sistema de Monitoreo, Reporte y Verificación de mitigación nacional, el Sistema Nacional de Información de Cambio Climático, el Sistema Nacional de Salvaguardas, mercados de carbono voluntarios y regulados, del orden nacional e internacional, en lo relativo al componente social en el abordaje de las salvaguardas sociales y ambientales. 3. Apoyar técnicamente la formulación, implementación y seguimiento del componente social de las estrategias de territorialización y de comunicaciones de salvaguardas sociales y ambientales, en el marco de los componentes del Sistema Nacional de Salvaguardas. 4. Promover la articulación entre el Sistema Nacional de Salvaguardas y las acciones lideradas por el Ministerio de Ambiente y Desarrollo Sostenible para lograr la transversalización del enfoque de derechos humanos en la Contribución Nacionalmente Determinada - NDC, las apuestas de la Estrategia Climática de Largo Plazo - E2050, el Plan Nacional de Desarrollo, la ratificación del Acuerdo de Escazú y demás acuerdos y compromisos en la materia, del orden nacional e internacional. 5. Proveer los insumos técnicos requeridos para orientar a entidades, organizaciones, comunidades, individuos y en general a los actores involucrados con el Sistema Nacional de Salvaguardas, la Estrategia Integral de Control de Deforestación y Gestión de Bosques – EICDGB, la Política de Control de Deforestación y Gestión de Bosques, la Política Nacional para la Gestión integral de la Biodiversidad y sus Servicios Ecosistémicos y demás marco de política pública asociado, en lo relativo al componente social del abordaje y respeto de las salvaguardas sociales y ambientales. 6. Apoyar técnicamente la definición, consolidación, implementación y seguimiento de las acciones de monitoreo comunitario participativo, de cobeneficios o beneficios no asociados al carbono y demás elementos desde la perspectiva social, en las diferentes iniciativas, proyectos de cooperación y acciones de mitigación en el sector AFOLU que contribuyan a la integralidad en la gestión del cambio climático. 7. Las demás actividades solicitadas por la Dirección de Cambio Climático y Gestión del Riesgo, que aporten al cumplimiento del objeto del contrato</t>
  </si>
  <si>
    <t>Director de Cambio Climático</t>
  </si>
  <si>
    <t>El término estrictamente indispensable para que el contratista cumpla con el objeto y obligaciones contractuales será de diez (10) meses contado a partir del cumplimiento de los requisitos de ejecución previo perfeccionamiento del contrato.</t>
  </si>
  <si>
    <t>RIGOBERTO ABELLO RODRIGUEZ</t>
  </si>
  <si>
    <t>HISTORIA</t>
  </si>
  <si>
    <t>EVA CAROLINA MADRID TORRES</t>
  </si>
  <si>
    <t>EIKA DE LA ROSA MEZA</t>
  </si>
  <si>
    <t>MELISSA ANTONIA OBREGON LEBOLO</t>
  </si>
  <si>
    <t>JHON HENRY GIRALDO ARIAS</t>
  </si>
  <si>
    <t>JULIAN DAVID VILLA NIEVES</t>
  </si>
  <si>
    <t>MEDICINA VETERINARIA Y ZOOTECNIA</t>
  </si>
  <si>
    <t>DIANA MARCELA CASTAÑO LÓPEZ</t>
  </si>
  <si>
    <t>CONCEPCION IRENE CONCHITA GUERRA CABRITO</t>
  </si>
  <si>
    <t>https://www.funcionpublica.gov.co/web/sigep/hdv/-/directorio/S1839848-8003-5/view</t>
  </si>
  <si>
    <t>https://www.funcionpublica.gov.co/web/sigep/hdv/-/directorio/S4196924-8003-5/view</t>
  </si>
  <si>
    <t>https://www.funcionpublica.gov.co/web/sigep/hdv/-/directorio/S492690-8003-5/view</t>
  </si>
  <si>
    <t>https://www.funcionpublica.gov.co/web/sigep/hdv/-/directorio/S1680041-8003-5/view</t>
  </si>
  <si>
    <t>https://www.funcionpublica.gov.co/web/sigep/hdv/-/directorio/S1762678-8003-5/view</t>
  </si>
  <si>
    <t>https://www.funcionpublica.gov.co/web/sigep/hdv/-/directorio/S1581210-8003-5/view</t>
  </si>
  <si>
    <t>https://www.funcionpublica.gov.co/web/sigep/hdv/-/directorio/S776986-8003-5/view</t>
  </si>
  <si>
    <t>https://www.funcionpublica.gov.co/web/sigep/hdv/-/directorio/S1145429-8003-5/view</t>
  </si>
  <si>
    <t>LEONARDO RINCON GAVIRIA</t>
  </si>
  <si>
    <t>https://www.funcionpublica.gov.co/web/sigep/hdv/-/directorio/S4234686-8003-5/view</t>
  </si>
  <si>
    <t>https://www.funcionpublica.gov.co/web/sigep/hdv/-/directorio/S1406637-8003-5/view</t>
  </si>
  <si>
    <t>https://www.funcionpublica.gov.co/web/sigep/hdv/-/directorio/S517067-8003-5/view</t>
  </si>
  <si>
    <t>https://www.funcionpublica.gov.co/web/sigep/hdv/-/directorio/S322439-8003-5/view</t>
  </si>
  <si>
    <t>https://www.funcionpublica.gov.co/web/sigep/hdv/-/directorio/S1503720-8003-5/view</t>
  </si>
  <si>
    <t>https://www.funcionpublica.gov.co/web/sigep/hdv/-/directorio/S669371-8003-5/view</t>
  </si>
  <si>
    <t>https://www.funcionpublica.gov.co/web/sigep/hdv/-/directorio/S3961738-8003-5/view</t>
  </si>
  <si>
    <t>https://www.funcionpublica.gov.co/web/sigep/hdv/-/directorio/S43027-8003-5/view</t>
  </si>
  <si>
    <t>https://www.funcionpublica.gov.co/web/sigep/hdv/-/directorio/S2723567-8003-5/view</t>
  </si>
  <si>
    <t>https://www.funcionpublica.gov.co/web/sigep/hdv/-/directorio/S481718-8003-5/view</t>
  </si>
  <si>
    <t>https://www.funcionpublica.gov.co/web/sigep/hdv/-/directorio/S1324328-8003-5/view</t>
  </si>
  <si>
    <t>https://www.funcionpublica.gov.co/web/sigep/hdv/-/directorio/S812836-8003-5/view</t>
  </si>
  <si>
    <t>https://www.funcionpublica.gov.co/web/sigep/hdv/-/directorio/S767362-8003-5/view</t>
  </si>
  <si>
    <t>https://www.funcionpublica.gov.co/web/sigep/hdv/-/directorio/S2856240-8003-5/view</t>
  </si>
  <si>
    <t>https://www.funcionpublica.gov.co/web/sigep/hdv/-/directorio/S1605601-8003-5/view</t>
  </si>
  <si>
    <t>https://www.funcionpublica.gov.co/web/sigep/hdv/-/directorio/S1655478-8003-5/view</t>
  </si>
  <si>
    <t>https://www.funcionpublica.gov.co/web/sigep/hdv/-/directorio/S1007419-8003-5/view</t>
  </si>
  <si>
    <t>https://www.funcionpublica.gov.co/web/sigep/hdv/-/directorio/S2805205-8003-5/view</t>
  </si>
  <si>
    <t>https://www.funcionpublica.gov.co/web/sigep/hdv/-/directorio/S354813-8003-5/view</t>
  </si>
  <si>
    <t>https://www.funcionpublica.gov.co/web/sigep/hdv/-/directorio/S1637115-8003-5/view</t>
  </si>
  <si>
    <t>https://www.funcionpublica.gov.co/web/sigep/hdv/-/directorio/S338787-8003-5/view</t>
  </si>
  <si>
    <t>https://www.funcionpublica.gov.co/web/sigep/hdv/-/directorio/S2058842-8003-5/view</t>
  </si>
  <si>
    <t>https://www.funcionpublica.gov.co/web/sigep/hdv/-/directorio/S1264492-8003-5/view</t>
  </si>
  <si>
    <t>https://www.funcionpublica.gov.co/web/sigep/hdv/-/directorio/S1947782-8003-5/view</t>
  </si>
  <si>
    <t>https://www.funcionpublica.gov.co/web/sigep/hdv/-/directorio/S893081-8003-5/view</t>
  </si>
  <si>
    <t>https://www.funcionpublica.gov.co/web/sigep/hdv/-/directorio/S331877-8003-5/view</t>
  </si>
  <si>
    <t>https://www.funcionpublica.gov.co/web/sigep/hdv/-/directorio/S713008-8003-5/view</t>
  </si>
  <si>
    <t>https://www.funcionpublica.gov.co/web/sigep/hdv/-/directorio/S1334766-8003-5/view</t>
  </si>
  <si>
    <t>https://www.funcionpublica.gov.co/web/sigep/hdv/-/directorio/S4629396-8003-5/view</t>
  </si>
  <si>
    <t>https://www.funcionpublica.gov.co/web/sigep/hdv/-/directorio/S2178223-8003-5/view</t>
  </si>
  <si>
    <t>https://www.funcionpublica.gov.co/web/sigep/hdv/-/directorio/S4643261-8003-5/view</t>
  </si>
  <si>
    <t>https://www.funcionpublica.gov.co/web/sigep/hdv/-/directorio/S294687-8003-5/view</t>
  </si>
  <si>
    <t>https://www.funcionpublica.gov.co/web/sigep/hdv/-/directorio/S867687-8003-5/view</t>
  </si>
  <si>
    <t>https://www.funcionpublica.gov.co/web/sigep/hdv/-/directorio/S2350878-8003-5/view</t>
  </si>
  <si>
    <t>https://www.funcionpublica.gov.co/web/sigep/hdv/-/directorio/S3998627-8003-5/view</t>
  </si>
  <si>
    <t>https://www.funcionpublica.gov.co/web/sigep/hdv/-/directorio/S2326733-8003-5/view</t>
  </si>
  <si>
    <t>https://www.funcionpublica.gov.co/web/sigep/hdv/-/directorio/S2267899-8003-5/view</t>
  </si>
  <si>
    <t>https://www.funcionpublica.gov.co/web/sigep/hdv/-/directorio/S587883-8003-5/view</t>
  </si>
  <si>
    <t>https://www.funcionpublica.gov.co/web/sigep/hdv/-/directorio/S4606552-8003-5/view</t>
  </si>
  <si>
    <t>https://www.funcionpublica.gov.co/web/sigep/hdv/-/directorio/S3070340-8003-5/view</t>
  </si>
  <si>
    <t>https://www.funcionpublica.gov.co/web/sigep/hdv/-/directorio/S2628814-8003-5/view</t>
  </si>
  <si>
    <t>https://www.funcionpublica.gov.co/web/sigep/hdv/-/directorio/S741626-8003-5/view</t>
  </si>
  <si>
    <t>https://www.funcionpublica.gov.co/web/sigep/hdv/-/directorio/S88213-8003-5/view</t>
  </si>
  <si>
    <t>https://www.funcionpublica.gov.co/web/sigep/hdv/-/directorio/S2372357-8003-5/view</t>
  </si>
  <si>
    <t>https://www.funcionpublica.gov.co/web/sigep/hdv/-/directorio/S314759-8003-5/view</t>
  </si>
  <si>
    <t>https://www.funcionpublica.gov.co/web/sigep/hdv/-/directorio/S1327850-8003-5/view</t>
  </si>
  <si>
    <t>https://www.funcionpublica.gov.co/web/sigep/hdv/-/directorio/S2348120-8003-5/view</t>
  </si>
  <si>
    <t>https://www.funcionpublica.gov.co/web/sigep/hdv/-/directorio/S618538-8003-5/view</t>
  </si>
  <si>
    <t>https://www.funcionpublica.gov.co/web/sigep/hdv/-/directorio/S350126-8003-5/view</t>
  </si>
  <si>
    <t>https://www.funcionpublica.gov.co/web/sigep/hdv/-/directorio/S379094-8003-5/view</t>
  </si>
  <si>
    <t>https://www.funcionpublica.gov.co/web/sigep/hdv/-/directorio/S95398-8003-5/view</t>
  </si>
  <si>
    <t>https://www.funcionpublica.gov.co/web/sigep/hdv/-/directorio/S350663-8003-5/view</t>
  </si>
  <si>
    <t>https://www.funcionpublica.gov.co/web/sigep/hdv/-/directorio/S4641951-8003-5/view</t>
  </si>
  <si>
    <t>https://www.funcionpublica.gov.co/web/sigep/hdv/-/directorio/S3106180-8003-5/view</t>
  </si>
  <si>
    <t>https://www.funcionpublica.gov.co/web/sigep/hdv/-/directorio/S2346490-8003-5/view</t>
  </si>
  <si>
    <t>https://www.funcionpublica.gov.co/web/sigep/hdv/-/directorio/S1150543-8003-5/view</t>
  </si>
  <si>
    <t>https://www.funcionpublica.gov.co/web/sigep/hdv/-/directorio/S4641777-8003-5/view</t>
  </si>
  <si>
    <t>https://www.funcionpublica.gov.co/web/sigep/hdv/-/directorio/S4641778-8003-5/view</t>
  </si>
  <si>
    <t>https://www.funcionpublica.gov.co/web/sigep/hdv/-/directorio/S3776176-8003-5/view</t>
  </si>
  <si>
    <t>https://www.funcionpublica.gov.co/web/sigep/hdv/-/directorio/S358605-8003-5/view</t>
  </si>
  <si>
    <t>https://www.funcionpublica.gov.co/web/sigep/hdv/-/directorio/S1889229-8003-5/view</t>
  </si>
  <si>
    <t>https://www.funcionpublica.gov.co/web/sigep/hdv/-/directorio/S1511606-8003-5/view</t>
  </si>
  <si>
    <t>https://www.funcionpublica.gov.co/web/sigep/hdv/-/directorio/S4383344-8003-5/view</t>
  </si>
  <si>
    <t>https://www.funcionpublica.gov.co/web/sigep/hdv/-/directorio/S1600981-8003-5/view</t>
  </si>
  <si>
    <t>https://www.funcionpublica.gov.co/web/sigep/hdv/-/directorio/S853539-8003-5/view</t>
  </si>
  <si>
    <t>https://www.funcionpublica.gov.co/web/sigep/hdv/-/directorio/S1538051-8003-5/view</t>
  </si>
  <si>
    <t>https://www.funcionpublica.gov.co/web/sigep/hdv/-/directorio/S43795-8003-5/view</t>
  </si>
  <si>
    <t>https://www.funcionpublica.gov.co/web/sigep/hdv/-/directorio/S1253856-8003-5/view</t>
  </si>
  <si>
    <t>https://www.funcionpublica.gov.co/web/sigep/hdv/-/directorio/S2439899-8003-5/view</t>
  </si>
  <si>
    <t>https://www.funcionpublica.gov.co/web/sigep/hdv/-/directorio/S454849-8003-5/view</t>
  </si>
  <si>
    <t>https://www.funcionpublica.gov.co/web/sigep/hdv/-/directorio/S1556590-8003-5/view</t>
  </si>
  <si>
    <t>https://www.funcionpublica.gov.co/web/sigep/hdv/-/directorio/S2406534-8003-5/view</t>
  </si>
  <si>
    <t>https://www.funcionpublica.gov.co/web/sigep/hdv/-/directorio/S618542-8003-5/view</t>
  </si>
  <si>
    <t>https://www.funcionpublica.gov.co/web/sigep/hdv/-/directorio/S1599469-8003-5/view</t>
  </si>
  <si>
    <t>https://www.funcionpublica.gov.co/web/sigep/hdv/-/directorio/S4247130-8003-5/view</t>
  </si>
  <si>
    <t>https://www.funcionpublica.gov.co/web/sigep/hdv/-/directorio/S1662887-8003-5/view</t>
  </si>
  <si>
    <t>https://www.funcionpublica.gov.co/web/sigep/hdv/-/directorio/S4245554-8003-5/view</t>
  </si>
  <si>
    <t>https://www.funcionpublica.gov.co/web/sigep/hdv/-/directorio/S1211672-8003-5/view</t>
  </si>
  <si>
    <t>https://www.funcionpublica.gov.co/web/sigep/hdv/-/directorio/S1715589-8003-5/view</t>
  </si>
  <si>
    <t>https://www.funcionpublica.gov.co/web/sigep/hdv/-/directorio/S784428-8003-5/view</t>
  </si>
  <si>
    <t>https://www.funcionpublica.gov.co/web/sigep/hdv/-/directorio/S579422-8003-5/view</t>
  </si>
  <si>
    <t>https://www.funcionpublica.gov.co/web/sigep/hdv/-/directorio/S46202-8003-5/view</t>
  </si>
  <si>
    <t>https://www.funcionpublica.gov.co/web/sigep/hdv/-/directorio/S769326-8003-5/view</t>
  </si>
  <si>
    <t>https://www.funcionpublica.gov.co/web/sigep/hdv/-/directorio/S73362-8003-5/view</t>
  </si>
  <si>
    <t>https://www.funcionpublica.gov.co/web/sigep/hdv/-/directorio/S835624-8003-5/view</t>
  </si>
  <si>
    <t>https://www.funcionpublica.gov.co/web/sigep/hdv/-/directorio/S83599-8003-5/view</t>
  </si>
  <si>
    <t>https://www.funcionpublica.gov.co/web/sigep/hdv/-/directorio/S2751918-8003-5/view</t>
  </si>
  <si>
    <t>https://www.funcionpublica.gov.co/web/sigep/hdv/-/directorio/S827843-8003-5/view</t>
  </si>
  <si>
    <t>https://www.funcionpublica.gov.co/web/sigep/hdv/-/directorio/S635159-8003-5/view</t>
  </si>
  <si>
    <t>https://www.funcionpublica.gov.co/web/sigep/hdv/-/directorio/S1907982-8003-5/view</t>
  </si>
  <si>
    <t>https://www.funcionpublica.gov.co/web/sigep/hdv/-/directorio/S4152312-8003-5/view</t>
  </si>
  <si>
    <t>https://www.funcionpublica.gov.co/web/sigep/hdv/-/directorio/S1740184-8003-5/view</t>
  </si>
  <si>
    <t>https://www.funcionpublica.gov.co/web/sigep/hdv/-/directorio/S1605268-8003-5/view</t>
  </si>
  <si>
    <t>https://www.funcionpublica.gov.co/web/sigep/hdv/-/directorio/S828142-8003-5/view</t>
  </si>
  <si>
    <t>https://www.funcionpublica.gov.co/web/sigep/hdv/-/directorio/S35974-8003-5/view</t>
  </si>
  <si>
    <t>https://www.funcionpublica.gov.co/web/sigep/hdv/-/directorio/S809024-8003-5/view</t>
  </si>
  <si>
    <t>https://www.funcionpublica.gov.co/web/sigep/hdv/-/directorio/S12957-8003-5/view</t>
  </si>
  <si>
    <t>https://www.funcionpublica.gov.co/web/sigep/hdv/-/directorio/S387612-8003-5/view</t>
  </si>
  <si>
    <t>https://www.funcionpublica.gov.co/web/sigep/hdv/-/directorio/S1359137-8003-5/view</t>
  </si>
  <si>
    <t>https://www.funcionpublica.gov.co/web/sigep/hdv/-/directorio/S2308112-8003-5/view</t>
  </si>
  <si>
    <t>https://www.funcionpublica.gov.co/web/sigep/hdv/-/directorio/S2116441-8003-5/view</t>
  </si>
  <si>
    <t>https://www.funcionpublica.gov.co/web/sigep/hdv/-/directorio/S3167513-8003-5/view</t>
  </si>
  <si>
    <t>https://www.funcionpublica.gov.co/web/sigep/hdv/-/directorio/S1456440-8003-5/view</t>
  </si>
  <si>
    <t>https://www.funcionpublica.gov.co/web/sigep/hdv/-/directorio/S2054585-8003-5/view</t>
  </si>
  <si>
    <t>https://www.funcionpublica.gov.co/web/sigep/hdv/-/directorio/S985936-8003-5/view</t>
  </si>
  <si>
    <t>Gladys Natalia Cuervo campos</t>
  </si>
  <si>
    <t>https://www.funcionpublica.gov.co/web/sigep/hdv/-/directorio/S4601010-8003-5/view</t>
  </si>
  <si>
    <t>https://www.funcionpublica.gov.co/web/sigep/hdv/-/directorio/S4203266-8003-5/view</t>
  </si>
  <si>
    <t>https://www.funcionpublica.gov.co/web/sigep/hdv/-/directorio/S2015091-8003-5/view</t>
  </si>
  <si>
    <t>https://www.funcionpublica.gov.co/web/sigep/hdv/-/directorio/S457441-8003-5/view</t>
  </si>
  <si>
    <t>https://www.funcionpublica.gov.co/web/sigep/hdv/-/directorio/S709521-8003-5/view</t>
  </si>
  <si>
    <t>https://www.funcionpublica.gov.co/web/sigep/hdv/-/directorio/S4646998-8003-5/view</t>
  </si>
  <si>
    <t>https://www.funcionpublica.gov.co/web/sigep/hdv/-/directorio/S1339019-8003-5/view</t>
  </si>
  <si>
    <t>https://www.funcionpublica.gov.co/web/sigep/hdv/-/directorio/S411095-8003-5/view</t>
  </si>
  <si>
    <t>https://www.funcionpublica.gov.co/web/sigep/hdv/-/directorio/S1098096-8003-5/view</t>
  </si>
  <si>
    <t>https://www.funcionpublica.gov.co/web/sigep/hdv/-/directorio/S34068-8003-5/view</t>
  </si>
  <si>
    <t>https://www.funcionpublica.gov.co/web/sigep/hdv/-/directorio/S2445293-8003-5/view</t>
  </si>
  <si>
    <t>https://www.funcionpublica.gov.co/web/sigep/hdv/-/directorio/S2010138-8003-5/view</t>
  </si>
  <si>
    <t>https://www.funcionpublica.gov.co/web/sigep/hdv/-/directorio/S4396033-8003-5/view</t>
  </si>
  <si>
    <t>https://www.funcionpublica.gov.co/web/sigep/hdv/-/directorio/S3173152-8003-5/view</t>
  </si>
  <si>
    <t>https://www.funcionpublica.gov.co/web/sigep/hdv/-/directorio/S2323230-8003-5/view</t>
  </si>
  <si>
    <t>https://www.funcionpublica.gov.co/web/sigep/hdv/-/directorio/S886741-8003-5/view</t>
  </si>
  <si>
    <t>https://www.funcionpublica.gov.co/web/sigep/hdv/-/directorio/S2416071-8003-5/view</t>
  </si>
  <si>
    <t>https://www.funcionpublica.gov.co/web/sigep/hdv/-/directorio/S1590850-8003-5/view</t>
  </si>
  <si>
    <t>https://www.funcionpublica.gov.co/web/sigep/hdv/-/directorio/S1035296-8003-5/view</t>
  </si>
  <si>
    <t>https://www.funcionpublica.gov.co/web/sigep/hdv/-/directorio/S654937-8003-5/view</t>
  </si>
  <si>
    <t>https://www.funcionpublica.gov.co/web/sigep/hdv/-/directorio/S2239464-8003-5/view</t>
  </si>
  <si>
    <t>https://www.funcionpublica.gov.co/web/sigep/hdv/-/directorio/S200367-8003-5/view</t>
  </si>
  <si>
    <t>https://www.funcionpublica.gov.co/web/sigep/hdv/-/directorio/S1655949-8003-5/view</t>
  </si>
  <si>
    <t>https://www.funcionpublica.gov.co/web/sigep/hdv/-/directorio/S1506526-8003-5/view</t>
  </si>
  <si>
    <t>https://www.funcionpublica.gov.co/web/sigep/hdv/-/directorio/S910018-8003-5/view</t>
  </si>
  <si>
    <t>https://www.funcionpublica.gov.co/web/sigep/hdv/-/directorio/S1341370-8003-5/view</t>
  </si>
  <si>
    <t>https://www.funcionpublica.gov.co/web/sigep/hdv/-/directorio/S4421382-8003-5/view</t>
  </si>
  <si>
    <t>https://www.funcionpublica.gov.co/web/sigep/hdv/-/directorio/S1683618-8003-5/view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</si>
</sst>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quot;$&quot;* #,##0.00_-;\-&quot;$&quot;* #,##0.00_-;_-&quot;$&quot;* &quot;-&quot;??_-;_-@_-"/>
    <numFmt numFmtId="43" formatCode="_-* #,##0.00_-;\-* #,##0.00_-;_-* &quot;-&quot;??_-;_-@_-"/>
    <numFmt numFmtId="164" formatCode="_-&quot;$&quot;\ * #,##0.00_-;\-&quot;$&quot;\ * #,##0.00_-;_-&quot;$&quot;\ * &quot;-&quot;??_-;_-@_-"/>
    <numFmt numFmtId="165" formatCode="_(&quot;$&quot;\ * #,##0.00_);_(&quot;$&quot;\ * \(#,##0.00\);_(&quot;$&quot;\ * &quot;-&quot;??_);_(@_)"/>
    <numFmt numFmtId="166" formatCode="_(* #,##0.00_);_(* \(#,##0.00\);_(* &quot;-&quot;??_);_(@_)"/>
    <numFmt numFmtId="167" formatCode="_(* #,##0_);_(* \(#,##0\);_(* &quot;-&quot;??_);_(@_)"/>
    <numFmt numFmtId="168" formatCode="_(&quot;$&quot;\ * #,##0_);_(&quot;$&quot;\ * \(#,##0\);_(&quot;$&quot;\ * &quot;-&quot;??_);_(@_)"/>
    <numFmt numFmtId="169" formatCode="yyyy/mm/dd;@"/>
    <numFmt numFmtId="170" formatCode="yyyy/mm/dd"/>
    <numFmt numFmtId="171" formatCode="_ * #,##0.00_ ;_ * \-#,##0.00_ ;_ * &quot;-&quot;??_ ;_ @_ "/>
    <numFmt numFmtId="172" formatCode="_ * #,##0_ ;_ * \-#,##0_ ;_ * &quot;-&quot;_ ;_ @_ "/>
    <numFmt numFmtId="173" formatCode="_ &quot;$&quot;\ * #,##0.00_ ;_ &quot;$&quot;\ * \-#,##0.00_ ;_ &quot;$&quot;\ * &quot;-&quot;??_ ;_ @_ "/>
    <numFmt numFmtId="174" formatCode="_-* #,##0.00\ _P_t_s_-;\-* #,##0.00\ _P_t_s_-;_-* &quot;-&quot;\ _P_t_s_-;_-@_-"/>
    <numFmt numFmtId="175" formatCode="_-&quot;$&quot;* #,##0_-;\-&quot;$&quot;* #,##0_-;_-&quot;$&quot;* &quot;-&quot;??_-;_-@_-"/>
    <numFmt numFmtId="176" formatCode="d/m/yyyy"/>
  </numFmts>
  <fonts count="25"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sz val="11"/>
      <color theme="1"/>
      <name val="Calibri"/>
      <family val="2"/>
      <scheme val="minor"/>
    </font>
    <font>
      <sz val="10"/>
      <name val="Arial"/>
      <family val="2"/>
    </font>
    <font>
      <b/>
      <sz val="10"/>
      <color theme="0"/>
      <name val="Calibri"/>
      <family val="2"/>
      <scheme val="minor"/>
    </font>
    <font>
      <sz val="10"/>
      <color theme="0"/>
      <name val="Calibri"/>
      <family val="2"/>
      <scheme val="minor"/>
    </font>
    <font>
      <b/>
      <sz val="10"/>
      <color theme="0"/>
      <name val="Calibri"/>
      <family val="2"/>
      <scheme val="minor"/>
    </font>
    <font>
      <sz val="10"/>
      <color rgb="FF000000"/>
      <name val="Tahoma"/>
      <family val="2"/>
    </font>
    <font>
      <sz val="8"/>
      <name val="Calibri"/>
      <family val="2"/>
      <scheme val="minor"/>
    </font>
    <font>
      <sz val="11"/>
      <color theme="1"/>
      <name val="Arial"/>
      <family val="2"/>
    </font>
    <font>
      <sz val="9"/>
      <color indexed="81"/>
      <name val="Tahoma"/>
      <family val="2"/>
    </font>
    <font>
      <b/>
      <sz val="9"/>
      <color theme="1"/>
      <name val="Trebuchet MS"/>
      <family val="2"/>
    </font>
    <font>
      <sz val="9"/>
      <color theme="1"/>
      <name val="Trebuchet MS"/>
      <family val="2"/>
    </font>
    <font>
      <sz val="9"/>
      <color theme="1"/>
      <name val="Trebuchet MS"/>
      <family val="2"/>
    </font>
    <font>
      <sz val="9"/>
      <color theme="1"/>
      <name val="Trebuchet MS"/>
      <family val="2"/>
    </font>
    <font>
      <sz val="9"/>
      <color theme="1"/>
      <name val="Trebuchet MS"/>
      <family val="2"/>
    </font>
    <font>
      <sz val="9"/>
      <color theme="1"/>
      <name val="Trebuchet MS"/>
      <family val="2"/>
    </font>
    <font>
      <sz val="9"/>
      <color theme="1"/>
      <name val="Trebuchet MS"/>
      <family val="2"/>
    </font>
    <font>
      <u/>
      <sz val="10"/>
      <color indexed="12"/>
      <name val="Arial"/>
      <family val="2"/>
    </font>
    <font>
      <sz val="11"/>
      <color indexed="8"/>
      <name val="Calibri"/>
      <family val="2"/>
    </font>
    <font>
      <sz val="11"/>
      <color indexed="8"/>
      <name val="Calibri"/>
      <family val="2"/>
      <scheme val="minor"/>
    </font>
    <font>
      <sz val="11"/>
      <color theme="1"/>
      <name val="Calibri"/>
      <family val="2"/>
    </font>
    <font>
      <sz val="11"/>
      <color rgb="FF003300"/>
      <name val="Calibri"/>
      <family val="2"/>
      <scheme val="minor"/>
    </font>
  </fonts>
  <fills count="6">
    <fill>
      <patternFill patternType="none"/>
    </fill>
    <fill>
      <patternFill patternType="gray125"/>
    </fill>
    <fill>
      <patternFill patternType="solid">
        <fgColor theme="9" tint="0.79998168889431442"/>
        <bgColor theme="9" tint="0.79998168889431442"/>
      </patternFill>
    </fill>
    <fill>
      <patternFill patternType="solid">
        <fgColor theme="9" tint="-0.499984740745262"/>
        <bgColor indexed="64"/>
      </patternFill>
    </fill>
    <fill>
      <patternFill patternType="solid">
        <fgColor rgb="FFFFFFCC"/>
      </patternFill>
    </fill>
    <fill>
      <patternFill patternType="solid">
        <fgColor rgb="FFDEEAF6"/>
        <bgColor rgb="FFDEEAF6"/>
      </patternFill>
    </fill>
  </fills>
  <borders count="23">
    <border>
      <left/>
      <right/>
      <top/>
      <bottom/>
      <diagonal/>
    </border>
    <border>
      <left style="thin">
        <color theme="9" tint="0.59999389629810485"/>
      </left>
      <right style="thin">
        <color theme="9" tint="0.59999389629810485"/>
      </right>
      <top style="thin">
        <color theme="9" tint="0.59999389629810485"/>
      </top>
      <bottom style="thin">
        <color theme="9" tint="0.59999389629810485"/>
      </bottom>
      <diagonal/>
    </border>
    <border>
      <left style="thin">
        <color theme="9" tint="0.59999389629810485"/>
      </left>
      <right/>
      <top/>
      <bottom/>
      <diagonal/>
    </border>
    <border>
      <left style="thin">
        <color theme="9" tint="0.59999389629810485"/>
      </left>
      <right/>
      <top style="thin">
        <color theme="9" tint="0.59999389629810485"/>
      </top>
      <bottom style="thin">
        <color theme="9" tint="0.59999389629810485"/>
      </bottom>
      <diagonal/>
    </border>
    <border>
      <left/>
      <right/>
      <top style="thin">
        <color theme="9" tint="0.59999389629810485"/>
      </top>
      <bottom style="thin">
        <color theme="9" tint="0.59999389629810485"/>
      </bottom>
      <diagonal/>
    </border>
    <border>
      <left/>
      <right style="thin">
        <color theme="9" tint="0.59999389629810485"/>
      </right>
      <top style="thin">
        <color theme="9" tint="0.59999389629810485"/>
      </top>
      <bottom style="thin">
        <color theme="9" tint="0.59999389629810485"/>
      </bottom>
      <diagonal/>
    </border>
    <border>
      <left/>
      <right style="thin">
        <color theme="9" tint="0.59999389629810485"/>
      </right>
      <top/>
      <bottom/>
      <diagonal/>
    </border>
    <border>
      <left style="thin">
        <color theme="0"/>
      </left>
      <right style="thin">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style="medium">
        <color auto="1"/>
      </right>
      <top style="medium">
        <color auto="1"/>
      </top>
      <bottom style="medium">
        <color auto="1"/>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theme="0"/>
      </right>
      <top/>
      <bottom/>
      <diagonal/>
    </border>
    <border>
      <left style="thin">
        <color rgb="FFB2B2B2"/>
      </left>
      <right style="thin">
        <color rgb="FFB2B2B2"/>
      </right>
      <top style="thin">
        <color rgb="FFB2B2B2"/>
      </top>
      <bottom style="thin">
        <color rgb="FFB2B2B2"/>
      </bottom>
      <diagonal/>
    </border>
  </borders>
  <cellStyleXfs count="100">
    <xf numFmtId="0" fontId="0" fillId="0" borderId="0"/>
    <xf numFmtId="166" fontId="4" fillId="0" borderId="0" applyFont="0" applyFill="0" applyBorder="0" applyAlignment="0" applyProtection="0"/>
    <xf numFmtId="44" fontId="4" fillId="0" borderId="0" applyFont="0" applyFill="0" applyBorder="0" applyAlignment="0" applyProtection="0"/>
    <xf numFmtId="0" fontId="5" fillId="0" borderId="0"/>
    <xf numFmtId="171" fontId="5"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11" fillId="0" borderId="0"/>
    <xf numFmtId="166" fontId="4" fillId="0" borderId="0" applyFont="0" applyFill="0" applyBorder="0" applyAlignment="0" applyProtection="0"/>
    <xf numFmtId="0" fontId="5" fillId="0" borderId="0"/>
    <xf numFmtId="0" fontId="20" fillId="0" borderId="0" applyNumberFormat="0" applyFill="0" applyBorder="0" applyAlignment="0" applyProtection="0">
      <alignment vertical="top"/>
      <protection locked="0"/>
    </xf>
    <xf numFmtId="0" fontId="5" fillId="0" borderId="0" applyFont="0" applyFill="0" applyBorder="0" applyAlignment="0" applyProtection="0"/>
    <xf numFmtId="172" fontId="5" fillId="0" borderId="0" applyFont="0" applyFill="0" applyBorder="0" applyAlignment="0" applyProtection="0"/>
    <xf numFmtId="174" fontId="5" fillId="0" borderId="0" applyFont="0" applyFill="0" applyBorder="0" applyAlignment="0" applyProtection="0"/>
    <xf numFmtId="43" fontId="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2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73" fontId="5" fillId="0" borderId="0" applyFont="0" applyFill="0" applyBorder="0" applyAlignment="0" applyProtection="0"/>
    <xf numFmtId="44" fontId="5" fillId="0" borderId="0" applyFont="0" applyFill="0" applyBorder="0" applyAlignment="0" applyProtection="0"/>
    <xf numFmtId="165" fontId="21" fillId="0" borderId="0" applyFont="0" applyFill="0" applyBorder="0" applyAlignment="0" applyProtection="0"/>
    <xf numFmtId="173"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5" fillId="0" borderId="0"/>
    <xf numFmtId="0" fontId="5" fillId="0" borderId="0"/>
    <xf numFmtId="0" fontId="5" fillId="0" borderId="0"/>
    <xf numFmtId="0" fontId="5" fillId="0" borderId="0"/>
    <xf numFmtId="0" fontId="5" fillId="0" borderId="0"/>
    <xf numFmtId="0" fontId="22" fillId="0" borderId="0"/>
    <xf numFmtId="0" fontId="5" fillId="0" borderId="0"/>
    <xf numFmtId="0" fontId="5" fillId="0" borderId="0"/>
    <xf numFmtId="0" fontId="22"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22" fillId="0" borderId="0"/>
    <xf numFmtId="0" fontId="5" fillId="0" borderId="0"/>
    <xf numFmtId="0" fontId="21" fillId="0" borderId="0"/>
    <xf numFmtId="0" fontId="22" fillId="0" borderId="0"/>
    <xf numFmtId="0" fontId="5" fillId="0" borderId="0"/>
    <xf numFmtId="0" fontId="5" fillId="0" borderId="0"/>
    <xf numFmtId="0" fontId="5" fillId="0" borderId="0"/>
    <xf numFmtId="0" fontId="21" fillId="0" borderId="0"/>
    <xf numFmtId="0" fontId="5" fillId="0" borderId="0"/>
    <xf numFmtId="0" fontId="4" fillId="0" borderId="0"/>
    <xf numFmtId="0" fontId="4" fillId="0" borderId="0"/>
    <xf numFmtId="0" fontId="21" fillId="0" borderId="0"/>
    <xf numFmtId="0" fontId="4" fillId="0" borderId="0"/>
    <xf numFmtId="0" fontId="4" fillId="0" borderId="0"/>
    <xf numFmtId="0" fontId="4" fillId="0" borderId="0"/>
    <xf numFmtId="0" fontId="22" fillId="0" borderId="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0" fontId="21" fillId="4" borderId="22" applyNumberFormat="0" applyFont="0" applyAlignment="0" applyProtection="0"/>
    <xf numFmtId="9" fontId="21"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1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cellStyleXfs>
  <cellXfs count="124">
    <xf numFmtId="0" fontId="0" fillId="0" borderId="0" xfId="0"/>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168" fontId="0" fillId="0" borderId="0" xfId="0" applyNumberFormat="1"/>
    <xf numFmtId="14" fontId="0" fillId="0" borderId="0" xfId="0" applyNumberFormat="1" applyAlignment="1">
      <alignment horizontal="center" vertical="center"/>
    </xf>
    <xf numFmtId="9" fontId="0" fillId="0" borderId="0" xfId="0" applyNumberFormat="1" applyAlignment="1">
      <alignment horizontal="center" vertical="center"/>
    </xf>
    <xf numFmtId="9" fontId="0" fillId="0" borderId="0" xfId="0" applyNumberFormat="1"/>
    <xf numFmtId="169" fontId="0" fillId="0" borderId="0" xfId="0" applyNumberFormat="1"/>
    <xf numFmtId="14" fontId="0" fillId="0" borderId="0" xfId="0" applyNumberFormat="1" applyAlignment="1">
      <alignment horizontal="center"/>
    </xf>
    <xf numFmtId="169" fontId="6" fillId="0" borderId="8" xfId="3" applyNumberFormat="1" applyFont="1" applyBorder="1" applyAlignment="1">
      <alignment horizontal="center" vertical="center" wrapText="1"/>
    </xf>
    <xf numFmtId="4" fontId="6" fillId="0" borderId="8" xfId="3" applyNumberFormat="1" applyFont="1" applyBorder="1" applyAlignment="1">
      <alignment horizontal="center" vertical="center" wrapText="1"/>
    </xf>
    <xf numFmtId="165" fontId="6" fillId="0" borderId="8" xfId="2" applyNumberFormat="1" applyFont="1" applyFill="1" applyBorder="1" applyAlignment="1">
      <alignment horizontal="center" vertical="center" wrapText="1"/>
    </xf>
    <xf numFmtId="170" fontId="6" fillId="0" borderId="8" xfId="3" applyNumberFormat="1" applyFont="1" applyBorder="1" applyAlignment="1">
      <alignment horizontal="center" vertical="center" wrapText="1"/>
    </xf>
    <xf numFmtId="0" fontId="6" fillId="0" borderId="8" xfId="3" applyFont="1" applyBorder="1" applyAlignment="1">
      <alignment horizontal="center" vertical="center" wrapText="1"/>
    </xf>
    <xf numFmtId="14" fontId="6" fillId="0" borderId="8" xfId="3" applyNumberFormat="1" applyFont="1" applyBorder="1" applyAlignment="1">
      <alignment horizontal="center" vertical="center" wrapText="1"/>
    </xf>
    <xf numFmtId="168" fontId="6" fillId="0" borderId="8" xfId="2" applyNumberFormat="1" applyFont="1" applyFill="1" applyBorder="1" applyAlignment="1">
      <alignment horizontal="center" vertical="center" wrapText="1"/>
    </xf>
    <xf numFmtId="0" fontId="1" fillId="0" borderId="0" xfId="0" applyFont="1" applyAlignment="1">
      <alignment horizontal="center" vertical="center" wrapText="1"/>
    </xf>
    <xf numFmtId="168" fontId="6" fillId="0" borderId="8" xfId="3" applyNumberFormat="1" applyFont="1" applyBorder="1" applyAlignment="1">
      <alignment horizontal="center" vertical="center" wrapText="1"/>
    </xf>
    <xf numFmtId="0" fontId="7" fillId="0" borderId="0" xfId="0" applyFont="1"/>
    <xf numFmtId="0" fontId="7" fillId="0" borderId="7" xfId="0" applyFont="1" applyBorder="1" applyAlignment="1">
      <alignment horizontal="center" vertical="center" wrapText="1"/>
    </xf>
    <xf numFmtId="14" fontId="0" fillId="0" borderId="0" xfId="0" applyNumberFormat="1"/>
    <xf numFmtId="0" fontId="3" fillId="0" borderId="1" xfId="0" applyFont="1" applyBorder="1" applyAlignment="1">
      <alignment horizontal="center" vertical="center"/>
    </xf>
    <xf numFmtId="170" fontId="0" fillId="0" borderId="0" xfId="0" applyNumberFormat="1"/>
    <xf numFmtId="170" fontId="8" fillId="0" borderId="9" xfId="3" applyNumberFormat="1" applyFont="1" applyBorder="1" applyAlignment="1">
      <alignment horizontal="center" vertical="center" wrapText="1"/>
    </xf>
    <xf numFmtId="170" fontId="8" fillId="0" borderId="0" xfId="3" applyNumberFormat="1" applyFont="1" applyAlignment="1">
      <alignment horizontal="center" vertical="center" wrapText="1"/>
    </xf>
    <xf numFmtId="170" fontId="8" fillId="0" borderId="10" xfId="3" applyNumberFormat="1" applyFont="1" applyBorder="1" applyAlignment="1">
      <alignment horizontal="center" vertical="center" wrapText="1"/>
    </xf>
    <xf numFmtId="168" fontId="8" fillId="0" borderId="0" xfId="3" applyNumberFormat="1" applyFont="1" applyAlignment="1">
      <alignment horizontal="center" vertical="center" wrapText="1"/>
    </xf>
    <xf numFmtId="9" fontId="8" fillId="0" borderId="0" xfId="3"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11" xfId="0" applyBorder="1" applyAlignment="1" applyProtection="1">
      <alignment vertical="center"/>
      <protection locked="0"/>
    </xf>
    <xf numFmtId="0" fontId="0" fillId="0" borderId="0" xfId="0" applyAlignment="1">
      <alignment horizontal="left"/>
    </xf>
    <xf numFmtId="0" fontId="9" fillId="0" borderId="0" xfId="0" applyFont="1" applyAlignment="1">
      <alignment vertical="center"/>
    </xf>
    <xf numFmtId="168" fontId="0" fillId="2" borderId="12" xfId="0" applyNumberFormat="1" applyFill="1" applyBorder="1"/>
    <xf numFmtId="168" fontId="0" fillId="0" borderId="0" xfId="0" applyNumberFormat="1" applyAlignment="1">
      <alignment wrapText="1"/>
    </xf>
    <xf numFmtId="168" fontId="0" fillId="0" borderId="0" xfId="0" applyNumberFormat="1" applyAlignment="1">
      <alignment horizontal="center" vertical="center"/>
    </xf>
    <xf numFmtId="0" fontId="0" fillId="0" borderId="0" xfId="0" applyAlignment="1">
      <alignmen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4" fillId="0" borderId="0" xfId="0" applyFont="1"/>
    <xf numFmtId="0" fontId="14" fillId="0" borderId="8" xfId="0" applyFont="1" applyBorder="1"/>
    <xf numFmtId="3" fontId="14" fillId="0" borderId="8" xfId="0" applyNumberFormat="1" applyFont="1" applyBorder="1"/>
    <xf numFmtId="14" fontId="14" fillId="0" borderId="8" xfId="0" applyNumberFormat="1" applyFont="1" applyBorder="1"/>
    <xf numFmtId="0" fontId="14" fillId="0" borderId="14" xfId="0" applyFont="1" applyBorder="1"/>
    <xf numFmtId="0" fontId="14" fillId="0" borderId="19" xfId="0" applyFont="1" applyBorder="1"/>
    <xf numFmtId="3" fontId="14" fillId="0" borderId="19" xfId="0" applyNumberFormat="1" applyFont="1" applyBorder="1"/>
    <xf numFmtId="14" fontId="14" fillId="0" borderId="19" xfId="0" applyNumberFormat="1" applyFont="1" applyBorder="1"/>
    <xf numFmtId="0" fontId="14" fillId="0" borderId="20" xfId="0" applyFont="1" applyBorder="1"/>
    <xf numFmtId="0" fontId="14" fillId="0" borderId="8" xfId="0" applyFont="1" applyBorder="1" applyAlignment="1">
      <alignment horizontal="center"/>
    </xf>
    <xf numFmtId="0" fontId="14" fillId="0" borderId="19" xfId="0" applyFont="1" applyBorder="1" applyAlignment="1">
      <alignment horizontal="center"/>
    </xf>
    <xf numFmtId="0" fontId="14" fillId="0" borderId="13" xfId="0" applyFont="1" applyBorder="1"/>
    <xf numFmtId="0" fontId="14" fillId="0" borderId="18" xfId="0" applyFont="1" applyBorder="1"/>
    <xf numFmtId="0" fontId="15" fillId="0" borderId="13" xfId="0" applyFont="1" applyBorder="1"/>
    <xf numFmtId="0" fontId="15" fillId="0" borderId="8" xfId="0" applyFont="1" applyBorder="1" applyAlignment="1">
      <alignment horizontal="center"/>
    </xf>
    <xf numFmtId="0" fontId="15" fillId="0" borderId="8" xfId="0" applyFont="1" applyBorder="1"/>
    <xf numFmtId="3" fontId="15" fillId="0" borderId="8" xfId="0" applyNumberFormat="1" applyFont="1" applyBorder="1"/>
    <xf numFmtId="14" fontId="15" fillId="0" borderId="8" xfId="0" applyNumberFormat="1" applyFont="1" applyBorder="1"/>
    <xf numFmtId="0" fontId="15" fillId="0" borderId="18" xfId="0" applyFont="1" applyBorder="1"/>
    <xf numFmtId="0" fontId="15" fillId="0" borderId="19" xfId="0" applyFont="1" applyBorder="1"/>
    <xf numFmtId="3" fontId="15" fillId="0" borderId="19" xfId="0" applyNumberFormat="1" applyFont="1" applyBorder="1"/>
    <xf numFmtId="14" fontId="15" fillId="0" borderId="19" xfId="0" applyNumberFormat="1" applyFont="1" applyBorder="1"/>
    <xf numFmtId="0" fontId="15" fillId="0" borderId="20" xfId="0" applyFont="1" applyBorder="1"/>
    <xf numFmtId="0" fontId="16" fillId="0" borderId="13" xfId="0" applyFont="1" applyBorder="1"/>
    <xf numFmtId="0" fontId="16" fillId="0" borderId="8" xfId="0" applyFont="1" applyBorder="1" applyAlignment="1">
      <alignment horizontal="center"/>
    </xf>
    <xf numFmtId="0" fontId="16" fillId="0" borderId="8" xfId="0" applyFont="1" applyBorder="1"/>
    <xf numFmtId="3" fontId="16" fillId="0" borderId="8" xfId="0" applyNumberFormat="1" applyFont="1" applyBorder="1"/>
    <xf numFmtId="14" fontId="16" fillId="0" borderId="8" xfId="0" applyNumberFormat="1" applyFont="1" applyBorder="1"/>
    <xf numFmtId="14" fontId="0" fillId="0" borderId="0" xfId="0" applyNumberFormat="1" applyAlignment="1">
      <alignment wrapText="1"/>
    </xf>
    <xf numFmtId="0" fontId="0" fillId="0" borderId="0" xfId="0" applyAlignment="1">
      <alignment vertical="center" wrapText="1"/>
    </xf>
    <xf numFmtId="0" fontId="0" fillId="0" borderId="0" xfId="0" applyAlignment="1">
      <alignment horizontal="center" wrapText="1"/>
    </xf>
    <xf numFmtId="9" fontId="0" fillId="0" borderId="0" xfId="0" applyNumberFormat="1" applyAlignment="1">
      <alignment horizontal="center" vertical="center" wrapText="1"/>
    </xf>
    <xf numFmtId="169" fontId="0" fillId="0" borderId="0" xfId="0" applyNumberFormat="1" applyAlignment="1">
      <alignment wrapText="1"/>
    </xf>
    <xf numFmtId="0" fontId="17" fillId="0" borderId="18" xfId="0" applyFont="1" applyBorder="1"/>
    <xf numFmtId="0" fontId="18" fillId="0" borderId="13" xfId="0" applyFont="1" applyBorder="1"/>
    <xf numFmtId="0" fontId="18" fillId="0" borderId="8" xfId="0" applyFont="1" applyBorder="1" applyAlignment="1">
      <alignment horizontal="center"/>
    </xf>
    <xf numFmtId="0" fontId="18" fillId="0" borderId="8" xfId="0" applyFont="1" applyBorder="1"/>
    <xf numFmtId="3" fontId="18" fillId="0" borderId="8" xfId="0" applyNumberFormat="1" applyFont="1" applyBorder="1"/>
    <xf numFmtId="0" fontId="18" fillId="0" borderId="18" xfId="0" applyFont="1" applyBorder="1"/>
    <xf numFmtId="0" fontId="18" fillId="0" borderId="19" xfId="0" applyFont="1" applyBorder="1" applyAlignment="1">
      <alignment horizontal="center"/>
    </xf>
    <xf numFmtId="0" fontId="18" fillId="0" borderId="19" xfId="0" applyFont="1" applyBorder="1"/>
    <xf numFmtId="0" fontId="18" fillId="0" borderId="0" xfId="0" applyFont="1"/>
    <xf numFmtId="0" fontId="18" fillId="0" borderId="0" xfId="0" applyFont="1" applyAlignment="1">
      <alignment horizontal="center"/>
    </xf>
    <xf numFmtId="3" fontId="18" fillId="0" borderId="0" xfId="0" applyNumberFormat="1" applyFont="1"/>
    <xf numFmtId="14" fontId="14" fillId="0" borderId="0" xfId="0" applyNumberFormat="1" applyFont="1"/>
    <xf numFmtId="3" fontId="19" fillId="0" borderId="8" xfId="0" applyNumberFormat="1" applyFont="1" applyBorder="1"/>
    <xf numFmtId="0" fontId="3" fillId="3" borderId="3" xfId="0" applyFont="1" applyFill="1" applyBorder="1" applyAlignment="1">
      <alignment horizontal="center"/>
    </xf>
    <xf numFmtId="0" fontId="3" fillId="3" borderId="1" xfId="0" applyFont="1" applyFill="1" applyBorder="1" applyAlignment="1">
      <alignment horizontal="center" vertical="center"/>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167" fontId="2" fillId="0" borderId="0" xfId="1" applyNumberFormat="1" applyFont="1" applyFill="1" applyAlignment="1">
      <alignment horizontal="center" vertical="center" wrapText="1"/>
    </xf>
    <xf numFmtId="168"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44" fontId="0" fillId="0" borderId="0" xfId="2" applyFont="1" applyFill="1" applyAlignment="1">
      <alignment horizontal="center" vertical="center"/>
    </xf>
    <xf numFmtId="14" fontId="0" fillId="0" borderId="0" xfId="0" applyNumberFormat="1" applyAlignment="1">
      <alignment horizontal="left" wrapText="1"/>
    </xf>
    <xf numFmtId="14" fontId="0" fillId="0" borderId="0" xfId="0" applyNumberFormat="1" applyAlignment="1">
      <alignment horizontal="left"/>
    </xf>
    <xf numFmtId="175" fontId="0" fillId="0" borderId="0" xfId="2" applyNumberFormat="1" applyFont="1" applyFill="1"/>
    <xf numFmtId="175" fontId="0" fillId="0" borderId="0" xfId="2" applyNumberFormat="1" applyFont="1"/>
    <xf numFmtId="0" fontId="0" fillId="0" borderId="0" xfId="0" applyAlignment="1">
      <alignment horizontal="left" vertical="center"/>
    </xf>
    <xf numFmtId="14" fontId="0" fillId="0" borderId="0" xfId="0" applyNumberFormat="1" applyAlignment="1">
      <alignment horizontal="right" vertical="center"/>
    </xf>
    <xf numFmtId="1" fontId="0" fillId="0" borderId="0" xfId="0" applyNumberFormat="1" applyAlignment="1">
      <alignment horizontal="center" vertical="center"/>
    </xf>
    <xf numFmtId="168" fontId="0" fillId="0" borderId="21" xfId="0" applyNumberFormat="1" applyBorder="1"/>
    <xf numFmtId="14" fontId="23" fillId="5" borderId="0" xfId="99" applyNumberFormat="1" applyFont="1" applyFill="1" applyAlignment="1">
      <alignment horizontal="right" vertical="center"/>
    </xf>
    <xf numFmtId="0" fontId="4" fillId="0" borderId="0" xfId="99"/>
    <xf numFmtId="168" fontId="23" fillId="0" borderId="0" xfId="99" applyNumberFormat="1" applyFont="1"/>
    <xf numFmtId="176" fontId="4" fillId="0" borderId="0" xfId="99" applyNumberFormat="1"/>
    <xf numFmtId="49" fontId="0" fillId="0" borderId="0" xfId="0" applyNumberFormat="1" applyAlignment="1">
      <alignment horizontal="center" vertical="center"/>
    </xf>
    <xf numFmtId="14" fontId="2" fillId="0" borderId="0" xfId="0" applyNumberFormat="1" applyFont="1" applyAlignment="1">
      <alignment horizontal="center" wrapText="1"/>
    </xf>
    <xf numFmtId="0" fontId="3" fillId="0" borderId="0" xfId="0" applyFont="1" applyAlignment="1">
      <alignment horizontal="center"/>
    </xf>
    <xf numFmtId="0" fontId="0" fillId="0" borderId="0" xfId="0" applyFill="1" applyAlignment="1">
      <alignment vertical="center"/>
    </xf>
    <xf numFmtId="0" fontId="24" fillId="0" borderId="0" xfId="0" applyFont="1" applyFill="1" applyAlignment="1">
      <alignment horizontal="center" vertic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3" fillId="3" borderId="2" xfId="0" applyFont="1" applyFill="1" applyBorder="1" applyAlignment="1">
      <alignment horizontal="center"/>
    </xf>
  </cellXfs>
  <cellStyles count="100">
    <cellStyle name="Excel Built-in Normal" xfId="10"/>
    <cellStyle name="Hipervínculo 2" xfId="11"/>
    <cellStyle name="Millares" xfId="1" builtinId="3"/>
    <cellStyle name="Millares [0] 10" xfId="12"/>
    <cellStyle name="Millares [0] 2" xfId="13"/>
    <cellStyle name="Millares [0] 2 2" xfId="14"/>
    <cellStyle name="Millares 10" xfId="15"/>
    <cellStyle name="Millares 11" xfId="98"/>
    <cellStyle name="Millares 12" xfId="97"/>
    <cellStyle name="Millares 2" xfId="4"/>
    <cellStyle name="Millares 2 2" xfId="9"/>
    <cellStyle name="Millares 2 2 2" xfId="94"/>
    <cellStyle name="Millares 2 3" xfId="16"/>
    <cellStyle name="Millares 3" xfId="17"/>
    <cellStyle name="Millares 4" xfId="18"/>
    <cellStyle name="Millares 5" xfId="19"/>
    <cellStyle name="Millares 6" xfId="20"/>
    <cellStyle name="Millares 7" xfId="89"/>
    <cellStyle name="Millares 8" xfId="95"/>
    <cellStyle name="Millares 9" xfId="96"/>
    <cellStyle name="Moneda" xfId="2" builtinId="4"/>
    <cellStyle name="Moneda 2" xfId="21"/>
    <cellStyle name="Moneda 2 2" xfId="22"/>
    <cellStyle name="Moneda 2 3" xfId="23"/>
    <cellStyle name="Moneda 2 4" xfId="24"/>
    <cellStyle name="Moneda 2 5" xfId="25"/>
    <cellStyle name="Moneda 3" xfId="26"/>
    <cellStyle name="Moneda 4" xfId="27"/>
    <cellStyle name="Moneda 5" xfId="28"/>
    <cellStyle name="Moneda 6" xfId="90"/>
    <cellStyle name="Normal" xfId="0" builtinId="0"/>
    <cellStyle name="Normal 10" xfId="99"/>
    <cellStyle name="Normal 13" xfId="29"/>
    <cellStyle name="Normal 14" xfId="30"/>
    <cellStyle name="Normal 2" xfId="7"/>
    <cellStyle name="Normal 2 2" xfId="31"/>
    <cellStyle name="Normal 2 2 2" xfId="32"/>
    <cellStyle name="Normal 2 2 2 2" xfId="33"/>
    <cellStyle name="Normal 2 2 3" xfId="34"/>
    <cellStyle name="Normal 2 2 4" xfId="35"/>
    <cellStyle name="Normal 2 2 5" xfId="36"/>
    <cellStyle name="Normal 2 2 6" xfId="37"/>
    <cellStyle name="Normal 2 2 7" xfId="38"/>
    <cellStyle name="Normal 2 2 8" xfId="39"/>
    <cellStyle name="Normal 2 3" xfId="40"/>
    <cellStyle name="Normal 2 3 2" xfId="41"/>
    <cellStyle name="Normal 2 4" xfId="42"/>
    <cellStyle name="Normal 2 5" xfId="43"/>
    <cellStyle name="Normal 2 6" xfId="44"/>
    <cellStyle name="Normal 2 7" xfId="45"/>
    <cellStyle name="Normal 2 8" xfId="46"/>
    <cellStyle name="Normal 22" xfId="47"/>
    <cellStyle name="Normal 3" xfId="8"/>
    <cellStyle name="Normal 3 10" xfId="48"/>
    <cellStyle name="Normal 3 2" xfId="49"/>
    <cellStyle name="Normal 3 2 2" xfId="50"/>
    <cellStyle name="Normal 3 3" xfId="51"/>
    <cellStyle name="Normal 3 3 2" xfId="52"/>
    <cellStyle name="Normal 3 4" xfId="53"/>
    <cellStyle name="Normal 3 5" xfId="54"/>
    <cellStyle name="Normal 3 6" xfId="55"/>
    <cellStyle name="Normal 3 7" xfId="56"/>
    <cellStyle name="Normal 3 8" xfId="57"/>
    <cellStyle name="Normal 3 9" xfId="93"/>
    <cellStyle name="Normal 4" xfId="58"/>
    <cellStyle name="Normal 4 2" xfId="59"/>
    <cellStyle name="Normal 5" xfId="60"/>
    <cellStyle name="Normal 5 2" xfId="61"/>
    <cellStyle name="Normal 5 3" xfId="62"/>
    <cellStyle name="Normal 5 4" xfId="63"/>
    <cellStyle name="Normal 5 5" xfId="64"/>
    <cellStyle name="Normal 5 6" xfId="65"/>
    <cellStyle name="Normal 6" xfId="5"/>
    <cellStyle name="Normal 6 2" xfId="67"/>
    <cellStyle name="Normal 6 3" xfId="68"/>
    <cellStyle name="Normal 6 4" xfId="92"/>
    <cellStyle name="Normal 6 5" xfId="66"/>
    <cellStyle name="Normal 60" xfId="69"/>
    <cellStyle name="Normal 7" xfId="70"/>
    <cellStyle name="Normal 8" xfId="71"/>
    <cellStyle name="Normal 9" xfId="3"/>
    <cellStyle name="Normal 9 2" xfId="91"/>
    <cellStyle name="Normal 9 3" xfId="72"/>
    <cellStyle name="Notas 10" xfId="73"/>
    <cellStyle name="Notas 11" xfId="74"/>
    <cellStyle name="Notas 12" xfId="75"/>
    <cellStyle name="Notas 13" xfId="76"/>
    <cellStyle name="Notas 14" xfId="77"/>
    <cellStyle name="Notas 15" xfId="78"/>
    <cellStyle name="Notas 2" xfId="79"/>
    <cellStyle name="Notas 3" xfId="80"/>
    <cellStyle name="Notas 4" xfId="81"/>
    <cellStyle name="Notas 5" xfId="82"/>
    <cellStyle name="Notas 6" xfId="83"/>
    <cellStyle name="Notas 7" xfId="84"/>
    <cellStyle name="Notas 8" xfId="85"/>
    <cellStyle name="Notas 9" xfId="86"/>
    <cellStyle name="Porcentaje 4" xfId="6"/>
    <cellStyle name="Porcentual 2" xfId="87"/>
    <cellStyle name="Porcentual 3" xfId="88"/>
  </cellStyles>
  <dxfs count="262">
    <dxf>
      <font>
        <b val="0"/>
        <strike val="0"/>
        <outline val="0"/>
        <shadow val="0"/>
        <u val="none"/>
        <vertAlign val="baseline"/>
        <sz val="9"/>
        <color theme="1"/>
        <name val="Trebuchet MS"/>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strike val="0"/>
        <outline val="0"/>
        <shadow val="0"/>
        <u val="none"/>
        <vertAlign val="baseline"/>
        <sz val="9"/>
        <color theme="1"/>
        <name val="Trebuchet MS"/>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9"/>
        <color theme="1"/>
        <name val="Trebuchet MS"/>
        <scheme val="none"/>
      </font>
      <numFmt numFmtId="177" formatCode="dd/mm/yyyy"/>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9"/>
        <color theme="1"/>
        <name val="Trebuchet MS"/>
        <scheme val="none"/>
      </font>
      <numFmt numFmtId="177" formatCode="dd/mm/yyyy"/>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9"/>
        <color theme="1"/>
        <name val="Trebuchet MS"/>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9"/>
        <color theme="1"/>
        <name val="Trebuchet MS"/>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Trebuchet MS"/>
        <scheme val="none"/>
      </font>
      <numFmt numFmtId="3" formatCode="#,##0"/>
      <fill>
        <patternFill patternType="none">
          <fgColor theme="9" tint="0.79998168889431442"/>
          <bgColor auto="1"/>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9"/>
        <color theme="1"/>
        <name val="Trebuchet MS"/>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Trebuchet MS"/>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Trebuchet MS"/>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Trebuchet MS"/>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strike val="0"/>
        <outline val="0"/>
        <shadow val="0"/>
        <u val="none"/>
        <vertAlign val="baseline"/>
        <sz val="9"/>
        <color theme="1"/>
        <name val="Trebuchet MS"/>
        <scheme val="none"/>
      </font>
      <fill>
        <patternFill patternType="none">
          <bgColor auto="1"/>
        </patternFill>
      </fill>
    </dxf>
    <dxf>
      <border outline="0">
        <bottom style="thin">
          <color indexed="64"/>
        </bottom>
      </border>
    </dxf>
    <dxf>
      <font>
        <b/>
        <i val="0"/>
        <strike val="0"/>
        <condense val="0"/>
        <extend val="0"/>
        <outline val="0"/>
        <shadow val="0"/>
        <u val="none"/>
        <vertAlign val="baseline"/>
        <sz val="9"/>
        <color theme="1"/>
        <name val="Trebuchet MS"/>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numFmt numFmtId="170" formatCode="yyyy/mm/dd"/>
      <fill>
        <patternFill patternType="none">
          <fgColor indexed="64"/>
          <bgColor indexed="65"/>
        </patternFill>
      </fill>
    </dxf>
    <dxf>
      <numFmt numFmtId="170" formatCode="yyyy/mm/dd"/>
      <fill>
        <patternFill patternType="none">
          <fgColor indexed="64"/>
          <bgColor indexed="65"/>
        </patternFill>
      </fill>
    </dxf>
    <dxf>
      <numFmt numFmtId="168" formatCode="_(&quot;$&quot;\ * #,##0_);_(&quot;$&quot;\ * \(#,##0\);_(&quot;$&quot;\ * &quot;-&quot;??_);_(@_)"/>
      <fill>
        <patternFill patternType="none">
          <fgColor indexed="64"/>
          <bgColor indexed="65"/>
        </patternFill>
      </fill>
    </dxf>
    <dxf>
      <numFmt numFmtId="13" formatCode="0%"/>
      <fill>
        <patternFill patternType="none">
          <fgColor indexed="64"/>
          <bgColor indexed="65"/>
        </patternFill>
      </fill>
    </dxf>
    <dxf>
      <numFmt numFmtId="170" formatCode="yyyy/mm/dd"/>
      <fill>
        <patternFill patternType="none">
          <fgColor indexed="64"/>
          <bgColor indexed="65"/>
        </patternFill>
      </fill>
    </dxf>
    <dxf>
      <numFmt numFmtId="170" formatCode="yyyy/mm/dd"/>
      <fill>
        <patternFill patternType="none">
          <fgColor indexed="64"/>
          <bgColor indexed="65"/>
        </patternFill>
      </fill>
    </dxf>
    <dxf>
      <numFmt numFmtId="170" formatCode="yyyy/mm/dd"/>
      <fill>
        <patternFill patternType="none">
          <fgColor indexed="64"/>
          <bgColor indexed="65"/>
        </patternFill>
      </fill>
    </dxf>
    <dxf>
      <numFmt numFmtId="168" formatCode="_(&quot;$&quot;\ * #,##0_);_(&quot;$&quot;\ * \(#,##0\);_(&quot;$&quot;\ * &quot;-&quot;??_);_(@_)"/>
      <fill>
        <patternFill patternType="none">
          <fgColor indexed="64"/>
          <bgColor indexed="65"/>
        </patternFill>
      </fill>
    </dxf>
    <dxf>
      <numFmt numFmtId="13" formatCode="0%"/>
      <fill>
        <patternFill patternType="none">
          <fgColor indexed="64"/>
          <bgColor indexed="65"/>
        </patternFill>
      </fill>
    </dxf>
    <dxf>
      <numFmt numFmtId="170" formatCode="yyyy/mm/dd"/>
      <fill>
        <patternFill patternType="none">
          <fgColor indexed="64"/>
          <bgColor indexed="65"/>
        </patternFill>
      </fill>
    </dxf>
    <dxf>
      <numFmt numFmtId="170" formatCode="yyyy/mm/dd"/>
      <fill>
        <patternFill patternType="none">
          <fgColor indexed="64"/>
          <bgColor indexed="65"/>
        </patternFill>
      </fill>
    </dxf>
    <dxf>
      <numFmt numFmtId="170" formatCode="yyyy/mm/dd"/>
      <fill>
        <patternFill patternType="none">
          <fgColor indexed="64"/>
          <bgColor indexed="65"/>
        </patternFill>
      </fill>
    </dxf>
    <dxf>
      <numFmt numFmtId="168" formatCode="_(&quot;$&quot;\ * #,##0_);_(&quot;$&quot;\ * \(#,##0\);_(&quot;$&quot;\ * &quot;-&quot;??_);_(@_)"/>
      <fill>
        <patternFill patternType="none">
          <fgColor indexed="64"/>
          <bgColor indexed="65"/>
        </patternFill>
      </fill>
    </dxf>
    <dxf>
      <numFmt numFmtId="13" formatCode="0%"/>
      <fill>
        <patternFill patternType="none">
          <fgColor indexed="64"/>
          <bgColor indexed="65"/>
        </patternFill>
      </fill>
    </dxf>
    <dxf>
      <numFmt numFmtId="170" formatCode="yyyy/mm/dd"/>
      <fill>
        <patternFill patternType="none">
          <fgColor indexed="64"/>
          <bgColor indexed="65"/>
        </patternFill>
      </fill>
    </dxf>
    <dxf>
      <numFmt numFmtId="170" formatCode="yyyy/mm/dd"/>
      <fill>
        <patternFill patternType="none">
          <fgColor indexed="64"/>
          <bgColor indexed="65"/>
        </patternFill>
      </fill>
    </dxf>
    <dxf>
      <numFmt numFmtId="170" formatCode="yyyy/mm/dd"/>
      <fill>
        <patternFill patternType="none">
          <fgColor indexed="64"/>
          <bgColor indexed="65"/>
        </patternFill>
      </fill>
    </dxf>
    <dxf>
      <numFmt numFmtId="168" formatCode="_(&quot;$&quot;\ * #,##0_);_(&quot;$&quot;\ * \(#,##0\);_(&quot;$&quot;\ * &quot;-&quot;??_);_(@_)"/>
      <fill>
        <patternFill patternType="none">
          <fgColor indexed="64"/>
          <bgColor indexed="65"/>
        </patternFill>
      </fill>
    </dxf>
    <dxf>
      <numFmt numFmtId="13" formatCode="0%"/>
      <fill>
        <patternFill patternType="none">
          <fgColor indexed="64"/>
          <bgColor indexed="65"/>
        </patternFill>
      </fill>
    </dxf>
    <dxf>
      <numFmt numFmtId="170" formatCode="yyyy/mm/dd"/>
      <fill>
        <patternFill patternType="none">
          <fgColor indexed="64"/>
          <bgColor indexed="65"/>
        </patternFill>
      </fill>
    </dxf>
    <dxf>
      <numFmt numFmtId="170" formatCode="yyyy/mm/dd"/>
      <fill>
        <patternFill patternType="none">
          <fgColor indexed="64"/>
          <bgColor indexed="65"/>
        </patternFill>
      </fill>
    </dxf>
    <dxf>
      <numFmt numFmtId="170" formatCode="yyyy/mm/dd"/>
      <fill>
        <patternFill patternType="none">
          <fgColor indexed="64"/>
          <bgColor indexed="65"/>
        </patternFill>
      </fill>
    </dxf>
    <dxf>
      <fill>
        <patternFill patternType="none">
          <fgColor indexed="64"/>
          <bgColor indexed="65"/>
        </patternFill>
      </fill>
    </dxf>
    <dxf>
      <numFmt numFmtId="177" formatCode="dd/mm/yyyy"/>
      <fill>
        <patternFill patternType="none">
          <fgColor indexed="64"/>
          <bgColor indexed="65"/>
        </patternFill>
      </fill>
    </dxf>
    <dxf>
      <numFmt numFmtId="177" formatCode="dd/mm/yyyy"/>
      <fill>
        <patternFill patternType="none">
          <fgColor indexed="64"/>
          <bgColor indexed="65"/>
        </patternFill>
      </fill>
    </dxf>
    <dxf>
      <numFmt numFmtId="177" formatCode="dd/mm/yyyy"/>
      <fill>
        <patternFill patternType="none">
          <fgColor indexed="64"/>
          <bgColor indexed="65"/>
        </patternFill>
      </fill>
    </dxf>
    <dxf>
      <numFmt numFmtId="177" formatCode="dd/mm/yyyy"/>
      <fill>
        <patternFill patternType="none">
          <fgColor indexed="64"/>
          <bgColor indexed="65"/>
        </patternFill>
      </fill>
    </dxf>
    <dxf>
      <fill>
        <patternFill patternType="none">
          <fgColor indexed="64"/>
          <bgColor indexed="65"/>
        </patternFill>
      </fill>
    </dxf>
    <dxf>
      <numFmt numFmtId="177" formatCode="dd/mm/yyyy"/>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numFmt numFmtId="177" formatCode="dd/mm/yyyy"/>
      <fill>
        <patternFill patternType="none">
          <fgColor indexed="64"/>
          <bgColor indexed="65"/>
        </patternFill>
      </fill>
    </dxf>
    <dxf>
      <fill>
        <patternFill patternType="none">
          <fgColor indexed="64"/>
          <bgColor indexed="65"/>
        </patternFill>
      </fill>
    </dxf>
    <dxf>
      <numFmt numFmtId="177" formatCode="dd/mm/yyyy"/>
      <fill>
        <patternFill patternType="none">
          <fgColor indexed="64"/>
          <bgColor indexed="65"/>
        </patternFill>
      </fill>
    </dxf>
    <dxf>
      <fill>
        <patternFill patternType="none">
          <fgColor indexed="64"/>
          <bgColor indexed="65"/>
        </patternFill>
      </fill>
      <alignment horizontal="center" textRotation="0" indent="0" justifyLastLine="0" shrinkToFit="0" readingOrder="0"/>
    </dxf>
    <dxf>
      <fill>
        <patternFill patternType="none">
          <fgColor indexed="64"/>
          <bgColor indexed="65"/>
        </patternFill>
      </fill>
      <alignment horizontal="center" textRotation="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textRotation="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dxf>
    <dxf>
      <numFmt numFmtId="177" formatCode="dd/mm/yyyy"/>
      <fill>
        <patternFill patternType="none">
          <fgColor indexed="64"/>
          <bgColor indexed="65"/>
        </patternFill>
      </fill>
    </dxf>
    <dxf>
      <numFmt numFmtId="177" formatCode="dd/mm/yyyy"/>
      <fill>
        <patternFill patternType="none">
          <fgColor indexed="64"/>
          <bgColor indexed="65"/>
        </patternFill>
      </fill>
    </dxf>
    <dxf>
      <numFmt numFmtId="177" formatCode="dd/mm/yyyy"/>
      <fill>
        <patternFill patternType="none">
          <fgColor indexed="64"/>
          <bgColor indexed="65"/>
        </patternFill>
      </fill>
    </dxf>
    <dxf>
      <numFmt numFmtId="0" formatCode="General"/>
      <fill>
        <patternFill patternType="none">
          <fgColor indexed="64"/>
          <bgColor indexed="65"/>
        </patternFill>
      </fill>
      <alignment horizontal="center" textRotation="0" indent="0" justifyLastLine="0" shrinkToFit="0" readingOrder="0"/>
    </dxf>
    <dxf>
      <fill>
        <patternFill patternType="none">
          <fgColor indexed="64"/>
          <bgColor indexed="65"/>
        </patternFill>
      </fill>
    </dxf>
    <dxf>
      <numFmt numFmtId="177" formatCode="dd/mm/yyyy"/>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numFmt numFmtId="168" formatCode="_(&quot;$&quot;\ * #,##0_);_(&quot;$&quot;\ * \(#,##0\);_(&quot;$&quot;\ * &quot;-&quot;??_);_(@_)"/>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center" textRotation="0" indent="0" justifyLastLine="0" shrinkToFit="0" readingOrder="0"/>
    </dxf>
    <dxf>
      <fill>
        <patternFill patternType="none">
          <fgColor indexed="64"/>
          <bgColor indexed="65"/>
        </patternFill>
      </fill>
    </dxf>
    <dxf>
      <numFmt numFmtId="177" formatCode="dd/mm/yyyy"/>
      <fill>
        <patternFill patternType="none">
          <fgColor indexed="64"/>
          <bgColor indexed="65"/>
        </patternFill>
      </fill>
    </dxf>
    <dxf>
      <numFmt numFmtId="177" formatCode="dd/mm/yyyy"/>
      <fill>
        <patternFill patternType="none">
          <fgColor indexed="64"/>
          <bgColor indexed="65"/>
        </patternFill>
      </fill>
    </dxf>
    <dxf>
      <fill>
        <patternFill patternType="none">
          <fgColor indexed="64"/>
          <bgColor indexed="65"/>
        </patternFill>
      </fill>
    </dxf>
    <dxf>
      <numFmt numFmtId="177" formatCode="dd/mm/yyyy"/>
      <fill>
        <patternFill patternType="none">
          <fgColor indexed="64"/>
          <bgColor indexed="65"/>
        </patternFill>
      </fill>
    </dxf>
    <dxf>
      <fill>
        <patternFill patternType="none">
          <fgColor indexed="64"/>
          <bgColor indexed="65"/>
        </patternFill>
      </fill>
    </dxf>
    <dxf>
      <numFmt numFmtId="168" formatCode="_(&quot;$&quot;\ * #,##0_);_(&quot;$&quot;\ * \(#,##0\);_(&quot;$&quot;\ * &quot;-&quot;??_);_(@_)"/>
      <fill>
        <patternFill patternType="none">
          <fgColor indexed="64"/>
          <bgColor indexed="65"/>
        </patternFill>
      </fill>
    </dxf>
    <dxf>
      <fill>
        <patternFill patternType="none">
          <fgColor indexed="64"/>
          <bgColor indexed="65"/>
        </patternFill>
      </fill>
      <alignment horizontal="center" textRotation="0" indent="0" justifyLastLine="0" shrinkToFit="0" readingOrder="0"/>
    </dxf>
    <dxf>
      <fill>
        <patternFill patternType="none">
          <fgColor indexed="64"/>
          <bgColor indexed="65"/>
        </patternFill>
      </fill>
    </dxf>
    <dxf>
      <numFmt numFmtId="177" formatCode="dd/mm/yyyy"/>
      <fill>
        <patternFill patternType="none">
          <fgColor indexed="64"/>
          <bgColor indexed="65"/>
        </patternFill>
      </fill>
      <alignment horizontal="center" textRotation="0" indent="0" justifyLastLine="0" shrinkToFit="0" readingOrder="0"/>
    </dxf>
    <dxf>
      <fill>
        <patternFill patternType="none">
          <fgColor indexed="64"/>
          <bgColor indexed="65"/>
        </patternFill>
      </fill>
      <alignment horizontal="center" textRotation="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8" formatCode="_(&quot;$&quot;\ * #,##0_);_(&quot;$&quot;\ * \(#,##0\);_(&quot;$&quot;\ * &quot;-&quot;??_);_(@_)"/>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font>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numFmt numFmtId="170" formatCode="yyyy/mm/dd"/>
      <fill>
        <patternFill patternType="none">
          <fgColor indexed="64"/>
          <bgColor indexed="65"/>
        </patternFill>
      </fill>
    </dxf>
    <dxf>
      <font>
        <b/>
        <i val="0"/>
        <strike val="0"/>
        <condense val="0"/>
        <extend val="0"/>
        <outline val="0"/>
        <shadow val="0"/>
        <u val="none"/>
        <vertAlign val="baseline"/>
        <sz val="10"/>
        <color theme="0"/>
        <name val="Calibri"/>
        <scheme val="minor"/>
      </font>
      <numFmt numFmtId="170" formatCode="yyyy/mm/dd"/>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indent="0" justifyLastLine="0" shrinkToFit="0" readingOrder="0"/>
    </dxf>
    <dxf>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8" formatCode="_(&quot;$&quot;\ * #,##0_);_(&quot;$&quot;\ * \(#,##0\);_(&quot;$&quot;\ * &quot;-&quot;??_);_(@_)"/>
      <fill>
        <patternFill patternType="none">
          <fgColor indexed="64"/>
          <bgColor indexed="65"/>
        </patternFill>
      </fill>
      <border diagonalUp="0" diagonalDown="0" outline="0">
        <left/>
        <right style="thin">
          <color theme="0"/>
        </right>
        <top/>
        <bottom/>
      </border>
    </dxf>
    <dxf>
      <numFmt numFmtId="168" formatCode="_(&quot;$&quot;\ * #,##0_);_(&quot;$&quot;\ * \(#,##0\);_(&quot;$&quot;\ * &quot;-&quot;??_);_(@_)"/>
      <fill>
        <patternFill patternType="none">
          <fgColor indexed="64"/>
          <bgColor indexed="65"/>
        </patternFill>
      </fill>
      <border>
        <right style="thin">
          <color theme="0"/>
        </right>
      </border>
    </dxf>
    <dxf>
      <numFmt numFmtId="169" formatCode="yyyy/mm/dd;@"/>
      <fill>
        <patternFill patternType="none">
          <fgColor indexed="64"/>
          <bgColor indexed="65"/>
        </patternFill>
      </fill>
    </dxf>
    <dxf>
      <numFmt numFmtId="169" formatCode="yyyy/mm/dd;@"/>
      <fill>
        <patternFill patternType="none">
          <fgColor indexed="64"/>
          <bgColor indexed="65"/>
        </patternFill>
      </fill>
    </dxf>
    <dxf>
      <numFmt numFmtId="169" formatCode="yyyy/mm/dd;@"/>
      <fill>
        <patternFill patternType="none">
          <fgColor indexed="64"/>
          <bgColor indexed="65"/>
        </patternFill>
      </fill>
    </dxf>
    <dxf>
      <numFmt numFmtId="169" formatCode="yyyy/mm/dd;@"/>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indent="0" justifyLastLine="0" shrinkToFit="0" readingOrder="0"/>
    </dxf>
    <dxf>
      <numFmt numFmtId="168" formatCode="_(&quot;$&quot;\ * #,##0_);_(&quot;$&quot;\ * \(#,##0\);_(&quot;$&quot;\ * &quot;-&quot;??_);_(@_)"/>
      <fill>
        <patternFill patternType="none">
          <fgColor indexed="64"/>
          <bgColor indexed="65"/>
        </patternFill>
      </fill>
    </dxf>
    <dxf>
      <numFmt numFmtId="168" formatCode="_(&quot;$&quot;\ * #,##0_);_(&quot;$&quot;\ * \(#,##0\);_(&quot;$&quot;\ * &quot;-&quot;??_);_(@_)"/>
      <fill>
        <patternFill patternType="none">
          <fgColor indexed="64"/>
          <bgColor indexed="65"/>
        </patternFill>
      </fill>
    </dxf>
    <dxf>
      <numFmt numFmtId="13" formatCode="0%"/>
      <fill>
        <patternFill patternType="none">
          <fgColor indexed="64"/>
          <bgColor indexed="65"/>
        </patternFill>
      </fill>
      <alignment horizontal="center" vertical="center" textRotation="0" wrapText="0" indent="0" justifyLastLine="0" shrinkToFit="0" readingOrder="0"/>
    </dxf>
    <dxf>
      <numFmt numFmtId="13" formatCode="0%"/>
      <fill>
        <patternFill patternType="none">
          <fgColor indexed="64"/>
          <bgColor indexed="65"/>
        </patternFill>
      </fill>
      <alignment horizontal="center" vertical="center" textRotation="0" indent="0" justifyLastLine="0" shrinkToFit="0" readingOrder="0"/>
    </dxf>
    <dxf>
      <numFmt numFmtId="19" formatCode="d/mm/yyyy"/>
      <fill>
        <patternFill patternType="none">
          <fgColor indexed="64"/>
          <bgColor indexed="65"/>
        </patternFill>
      </fill>
    </dxf>
    <dxf>
      <numFmt numFmtId="178" formatCode="m/d/yyyy"/>
      <fill>
        <patternFill patternType="none">
          <fgColor indexed="64"/>
          <bgColor indexed="65"/>
        </patternFill>
      </fill>
    </dxf>
    <dxf>
      <numFmt numFmtId="19" formatCode="d/mm/yyyy"/>
      <fill>
        <patternFill patternType="none">
          <fgColor indexed="64"/>
          <bgColor indexed="65"/>
        </patternFill>
      </fill>
    </dxf>
    <dxf>
      <numFmt numFmtId="13" formatCode="0%"/>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indent="0" justifyLastLine="0" shrinkToFit="0" readingOrder="0"/>
    </dxf>
    <dxf>
      <numFmt numFmtId="178" formatCode="m/d/yyyy"/>
      <fill>
        <patternFill patternType="none">
          <fgColor indexed="64"/>
          <bgColor indexed="65"/>
        </patternFill>
      </fill>
      <alignment horizontal="center" vertical="center" textRotation="0" wrapText="0" indent="0" justifyLastLine="0" shrinkToFit="0" readingOrder="0"/>
    </dxf>
    <dxf>
      <numFmt numFmtId="19" formatCode="d/mm/yyyy"/>
      <fill>
        <patternFill patternType="none">
          <fgColor indexed="64"/>
          <bgColor indexed="65"/>
        </patternFill>
      </fill>
      <alignment horizontal="center" vertical="center" textRotation="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indent="0" justifyLastLine="0" shrinkToFit="0" readingOrder="0"/>
    </dxf>
    <dxf>
      <numFmt numFmtId="168" formatCode="_(&quot;$&quot;\ * #,##0_);_(&quot;$&quot;\ * \(#,##0\);_(&quot;$&quot;\ * &quot;-&quot;??_);_(@_)"/>
      <fill>
        <patternFill patternType="none">
          <fgColor indexed="64"/>
          <bgColor indexed="65"/>
        </patternFill>
      </fill>
    </dxf>
    <dxf>
      <numFmt numFmtId="168" formatCode="_(&quot;$&quot;\ * #,##0_);_(&quot;$&quot;\ * \(#,##0\);_(&quot;$&quot;\ * &quot;-&quot;??_);_(@_)"/>
      <fill>
        <patternFill patternType="none">
          <fgColor indexed="64"/>
          <bgColor indexed="65"/>
        </patternFill>
      </fill>
    </dxf>
    <dxf>
      <numFmt numFmtId="168" formatCode="_(&quot;$&quot;\ * #,##0_);_(&quot;$&quot;\ * \(#,##0\);_(&quot;$&quot;\ * &quot;-&quot;??_);_(@_)"/>
      <fill>
        <patternFill patternType="none">
          <fgColor indexed="64"/>
          <bgColor indexed="65"/>
        </patternFill>
      </fill>
    </dxf>
    <dxf>
      <numFmt numFmtId="168" formatCode="_(&quot;$&quot;\ * #,##0_);_(&quot;$&quot;\ * \(#,##0\);_(&quot;$&quot;\ * &quot;-&quot;??_);_(@_)"/>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 formatCode="0"/>
      <fill>
        <patternFill patternType="none">
          <fgColor indexed="64"/>
          <bgColor indexed="65"/>
        </patternFill>
      </fill>
      <alignment horizontal="center" vertical="center" textRotation="0" wrapText="0" indent="0" justifyLastLine="0" shrinkToFit="0" readingOrder="0"/>
    </dxf>
    <dxf>
      <numFmt numFmtId="1" formatCode="0"/>
      <fill>
        <patternFill patternType="none">
          <fgColor indexed="64"/>
          <bgColor indexed="65"/>
        </patternFill>
      </fill>
      <alignment horizontal="center" textRotation="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dxf>
    <dxf>
      <numFmt numFmtId="178" formatCode="m/d/yyyy"/>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textRotation="0" wrapText="0" indent="0" justifyLastLine="0" shrinkToFit="0" readingOrder="0"/>
    </dxf>
    <dxf>
      <numFmt numFmtId="178" formatCode="m/d/yyyy"/>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indent="0" justifyLastLine="0" shrinkToFit="0" readingOrder="0"/>
    </dxf>
    <dxf>
      <numFmt numFmtId="178" formatCode="m/d/yyyy"/>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indent="0" justifyLastLine="0" shrinkToFit="0" readingOrder="0"/>
    </dxf>
    <dxf>
      <fill>
        <patternFill patternType="none">
          <fgColor indexed="64"/>
          <bgColor indexed="65"/>
        </patternFill>
      </fill>
    </dxf>
    <dxf>
      <fill>
        <patternFill patternType="none">
          <fgColor indexed="64"/>
          <bgColor indexed="65"/>
        </patternFill>
      </fill>
    </dxf>
    <dxf>
      <numFmt numFmtId="177" formatCode="dd/mm/yyyy"/>
      <fill>
        <patternFill patternType="none">
          <fgColor indexed="64"/>
          <bgColor indexed="65"/>
        </patternFill>
      </fill>
      <alignment horizontal="center" vertical="center" textRotation="0" wrapText="0" indent="0" justifyLastLine="0" shrinkToFit="0" readingOrder="0"/>
    </dxf>
    <dxf>
      <numFmt numFmtId="177" formatCode="dd/mm/yyyy"/>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indent="0" justifyLastLine="0" shrinkToFit="0" readingOrder="0"/>
    </dxf>
    <dxf>
      <numFmt numFmtId="177" formatCode="dd/mm/yyyy"/>
      <fill>
        <patternFill patternType="none">
          <fgColor indexed="64"/>
          <bgColor indexed="65"/>
        </patternFill>
      </fill>
    </dxf>
    <dxf>
      <numFmt numFmtId="177" formatCode="dd/mm/yyyy"/>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left" vertical="center" textRotation="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indent="0" justifyLastLine="0" shrinkToFit="0" readingOrder="0"/>
    </dxf>
    <dxf>
      <numFmt numFmtId="177" formatCode="dd/mm/yyyy"/>
      <fill>
        <patternFill patternType="none">
          <fgColor indexed="64"/>
          <bgColor indexed="65"/>
        </patternFill>
      </fill>
    </dxf>
    <dxf>
      <numFmt numFmtId="177" formatCode="dd/mm/yyyy"/>
      <fill>
        <patternFill patternType="none">
          <fgColor indexed="64"/>
          <bgColor indexed="65"/>
        </patternFill>
      </fill>
    </dxf>
    <dxf>
      <numFmt numFmtId="168" formatCode="_(&quot;$&quot;\ * #,##0_);_(&quot;$&quot;\ * \(#,##0\);_(&quot;$&quot;\ * &quot;-&quot;??_);_(@_)"/>
      <fill>
        <patternFill patternType="none">
          <fgColor indexed="64"/>
          <bgColor indexed="65"/>
        </patternFill>
      </fill>
    </dxf>
    <dxf>
      <numFmt numFmtId="168" formatCode="_(&quot;$&quot;\ * #,##0_);_(&quot;$&quot;\ * \(#,##0\);_(&quot;$&quot;\ * &quot;-&quot;??_);_(@_)"/>
      <fill>
        <patternFill patternType="none">
          <fgColor indexed="64"/>
          <bgColor indexed="65"/>
        </patternFill>
      </fill>
    </dxf>
    <dxf>
      <numFmt numFmtId="168" formatCode="_(&quot;$&quot;\ * #,##0_);_(&quot;$&quot;\ * \(#,##0\);_(&quot;$&quot;\ * &quot;-&quot;??_);_(@_)"/>
      <fill>
        <patternFill patternType="none">
          <fgColor indexed="64"/>
          <bgColor indexed="65"/>
        </patternFill>
      </fill>
      <alignment horizontal="general" vertical="bottom" textRotation="0" wrapText="1" indent="0" justifyLastLine="0" shrinkToFit="0" readingOrder="0"/>
    </dxf>
    <dxf>
      <numFmt numFmtId="168" formatCode="_(&quot;$&quot;\ * #,##0_);_(&quot;$&quot;\ * \(#,##0\);_(&quot;$&quot;\ * &quot;-&quot;??_);_(@_)"/>
      <fill>
        <patternFill patternType="none">
          <fgColor indexed="64"/>
          <bgColor indexed="65"/>
        </patternFill>
      </fill>
    </dxf>
    <dxf>
      <numFmt numFmtId="168" formatCode="_(&quot;$&quot;\ * #,##0_);_(&quot;$&quot;\ * \(#,##0\);_(&quot;$&quot;\ * &quot;-&quot;??_);_(@_)"/>
      <fill>
        <patternFill patternType="none">
          <fgColor indexed="64"/>
          <bgColor indexed="65"/>
        </patternFill>
      </fill>
      <alignment horizontal="general" vertical="bottom" textRotation="0" wrapText="1" indent="0" justifyLastLine="0" shrinkToFit="0" readingOrder="0"/>
    </dxf>
    <dxf>
      <numFmt numFmtId="168" formatCode="_(&quot;$&quot;\ * #,##0_);_(&quot;$&quot;\ * \(#,##0\);_(&quot;$&quot;\ * &quot;-&quot;??_);_(@_)"/>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textRotation="0" indent="0" justifyLastLine="0" shrinkToFit="0" readingOrder="0"/>
    </dxf>
    <dxf>
      <fill>
        <patternFill patternType="none">
          <fgColor indexed="64"/>
          <bgColor indexed="65"/>
        </patternFill>
      </fill>
      <alignment horizontal="center" vertical="center" textRotation="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font>
      <fill>
        <patternFill patternType="none">
          <fgColor indexed="64"/>
          <bgColor indexed="65"/>
        </patternFill>
      </fill>
      <alignment horizontal="center" vertical="center" textRotation="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indent="0" justifyLastLine="0" shrinkToFit="0" readingOrder="0"/>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i/>
      </font>
      <fill>
        <patternFill>
          <bgColor theme="9" tint="-0.499984740745262"/>
        </patternFill>
      </fill>
    </dxf>
    <dxf>
      <font>
        <b/>
        <i/>
      </font>
      <fill>
        <patternFill>
          <bgColor theme="9" tint="-0.499984740745262"/>
        </patternFill>
      </fill>
    </dxf>
    <dxf>
      <font>
        <b/>
        <i/>
      </font>
      <fill>
        <patternFill>
          <bgColor theme="9" tint="-0.499984740745262"/>
        </patternFill>
      </fill>
    </dxf>
  </dxfs>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hernandez/AppData/Roaming/Microsoft/Excel/BASE%20DE%20DATOS%202016%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PO DEPENDENCIAS"/>
      <sheetName val="TABLA FINANCIERA"/>
      <sheetName val="PROVEDOR"/>
      <sheetName val="TIPOLOGIA"/>
      <sheetName val="BD"/>
      <sheetName val="BD_2"/>
      <sheetName val="FINANCIERA"/>
      <sheetName val="LISTAS"/>
      <sheetName val="LISTADO"/>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P2" t="str">
            <v>CÉDULA DE CIUDADANÍA</v>
          </cell>
        </row>
        <row r="3">
          <cell r="P3" t="str">
            <v>NIT</v>
          </cell>
        </row>
        <row r="4">
          <cell r="P4" t="str">
            <v>CEDULA EXTRANJERA</v>
          </cell>
        </row>
      </sheetData>
      <sheetData sheetId="8" refreshError="1"/>
    </sheetDataSet>
  </externalBook>
</externalLink>
</file>

<file path=xl/tables/table1.xml><?xml version="1.0" encoding="utf-8"?>
<table xmlns="http://schemas.openxmlformats.org/spreadsheetml/2006/main" id="3" name="Tabla3" displayName="Tabla3" ref="A3:BN646" totalsRowShown="0" headerRowDxfId="258" dataDxfId="256" headerRowBorderDxfId="257">
  <autoFilter ref="A3:BN646"/>
  <tableColumns count="66">
    <tableColumn id="8" name="AÑO" dataDxfId="255" totalsRowDxfId="254"/>
    <tableColumn id="9" name="No. " dataDxfId="253" totalsRowDxfId="252"/>
    <tableColumn id="12" name="MODALIDAD DE SELECCIÓN" dataDxfId="251" totalsRowDxfId="250"/>
    <tableColumn id="13" name="TIPO DE CONTRATO" dataDxfId="249" totalsRowDxfId="248"/>
    <tableColumn id="14" name="CAUSALES DENTRO DE LA MODALIDAD DE SELECCIÓN" dataDxfId="247" totalsRowDxfId="246"/>
    <tableColumn id="15" name="CLASE DE CONTRATO" dataDxfId="245" totalsRowDxfId="244"/>
    <tableColumn id="16" name="NÚMERO DE PROCESO" dataDxfId="243" totalsRowDxfId="242"/>
    <tableColumn id="17" name="PROFESIONAL / APOYO A LA GESTION" dataDxfId="241" totalsRowDxfId="240"/>
    <tableColumn id="18" name="NOMBRE DEL CONTRATISTA" dataDxfId="239"/>
    <tableColumn id="19" name="C: NATURALEZA JURÍDICA" dataDxfId="238"/>
    <tableColumn id="23" name="PERFIL PROFESIONAL" dataDxfId="237"/>
    <tableColumn id="73" name="LINK SIGEP" dataDxfId="236"/>
    <tableColumn id="67" name="GRUPO SOLICITANTE" dataDxfId="235"/>
    <tableColumn id="28" name="DEPENDENCIA SOLICITANTE" dataDxfId="234"/>
    <tableColumn id="29" name="OBJETO   " dataDxfId="233" totalsRowDxfId="232"/>
    <tableColumn id="30" name="OBLIGACIONES" dataDxfId="231" totalsRowDxfId="230"/>
    <tableColumn id="31" name="VALOR DEL CONTRATO_x000a_(EN LETRAS)" dataDxfId="229" totalsRowDxfId="228"/>
    <tableColumn id="32" name="VALOR DEL CONTRATO_x000a_(EN NUMEROS)" dataDxfId="227" totalsRowDxfId="226"/>
    <tableColumn id="120" name="VALOR RECURSOS (MADS/FONAM)" dataDxfId="225" totalsRowDxfId="224"/>
    <tableColumn id="33" name="VALOR PAGO MENSUAL" dataDxfId="223" totalsRowDxfId="222"/>
    <tableColumn id="51" name="FECHA DE SUSCRIPCION DEL CONTRATO" dataDxfId="221" totalsRowDxfId="220"/>
    <tableColumn id="52" name="DEPARTAMENTO  EJECUCIÓN" dataDxfId="219" totalsRowDxfId="218"/>
    <tableColumn id="53" name="MUNICIPIO DE EJECUCIÓN" dataDxfId="217" totalsRowDxfId="216"/>
    <tableColumn id="54" name="TIPO DE SEGUIMIENTO" dataDxfId="215" totalsRowDxfId="214"/>
    <tableColumn id="55" name="SUPERVISOR" dataDxfId="213" totalsRowDxfId="212"/>
    <tableColumn id="59" name="CARGO" dataDxfId="211" totalsRowDxfId="210"/>
    <tableColumn id="66" name="DEPENDENCIA" dataDxfId="209" totalsRowDxfId="208"/>
    <tableColumn id="61" name="CÓDIGO SECOP" dataDxfId="207" totalsRowDxfId="206"/>
    <tableColumn id="62" name="LINK DE PUBLICACIÓN SECOP" dataDxfId="205" totalsRowDxfId="204"/>
    <tableColumn id="63" name="FECHA DE PUBLICACIÓN" dataDxfId="203" totalsRowDxfId="202"/>
    <tableColumn id="64" name="GARANTÍAS" dataDxfId="201" totalsRowDxfId="200"/>
    <tableColumn id="65" name="CLASE DE GARANTÍA" dataDxfId="199" totalsRowDxfId="198"/>
    <tableColumn id="68" name="FECHA DE EXPEDICIÓN DE GARANTÍA" dataDxfId="197" totalsRowDxfId="196"/>
    <tableColumn id="70" name="RIESGOS ASEGURADOS" dataDxfId="195" totalsRowDxfId="194"/>
    <tableColumn id="90" name="FECHA DE PERFECCIONAMIENTO Y CUMPLIMIENTO DE REQUISITOS" dataDxfId="193" totalsRowDxfId="192"/>
    <tableColumn id="91" name="FECHA INICIO" dataDxfId="191" totalsRowDxfId="190"/>
    <tableColumn id="92" name="FECHA TERMINACION_x000a_(INICIAL)" dataDxfId="189" totalsRowDxfId="188"/>
    <tableColumn id="93" name="PLAZO DE EJECUCIÓN EN DÍAS (INICIAL)" dataDxfId="187" totalsRowDxfId="186">
      <calculatedColumnFormula>+Tabla3[[#This Row],[FECHA TERMINACION
(INICIAL)]]-Tabla3[[#This Row],[FECHA INICIO]]</calculatedColumnFormula>
    </tableColumn>
    <tableColumn id="94" name="PLAZO DE EJECUCIÓN EN MESES (INICIAL)" dataDxfId="185" totalsRowDxfId="184">
      <calculatedColumnFormula>+Tabla3[[#This Row],[PLAZO DE EJECUCIÓN EN DÍAS (INICIAL)]]/30</calculatedColumnFormula>
    </tableColumn>
    <tableColumn id="95" name="PLAZO DE EJECUCION" dataDxfId="183" totalsRowDxfId="182"/>
    <tableColumn id="96" name="VALOR REDUCIDO" dataDxfId="181" totalsRowDxfId="180">
      <calculatedColumnFormula>+BD_2!E2</calculatedColumnFormula>
    </tableColumn>
    <tableColumn id="97" name="VALOR ADICIONES" dataDxfId="179" totalsRowDxfId="178">
      <calculatedColumnFormula>BD_2!BA2</calculatedColumnFormula>
    </tableColumn>
    <tableColumn id="98" name="TOTAL TIEMPO PRORROGADO EN DÍAS_x000a_" dataDxfId="177" totalsRowDxfId="176">
      <calculatedColumnFormula>BD_2!BZ2</calculatedColumnFormula>
    </tableColumn>
    <tableColumn id="99" name="SUSPENSIÓN" dataDxfId="175" totalsRowDxfId="174">
      <calculatedColumnFormula>BD_2!CA2</calculatedColumnFormula>
    </tableColumn>
    <tableColumn id="100" name="TERMINACIÓN ANTICIPADA_x000a_" dataDxfId="173" totalsRowDxfId="172">
      <calculatedColumnFormula>BD_2!CF2</calculatedColumnFormula>
    </tableColumn>
    <tableColumn id="101" name="CESIÓN" dataDxfId="171" totalsRowDxfId="170"/>
    <tableColumn id="109" name="PLAZO DE EJECUCIÓN FINAL DEL CONTRATO_x000a_(DÍAS)" dataDxfId="169" totalsRowDxfId="168">
      <calculatedColumnFormula>$AW4-$AV4</calculatedColumnFormula>
    </tableColumn>
    <tableColumn id="110" name="PLAZO DE EJECUCIÓN FINAL DEL CONTRATO_x000a_(DESDE)" dataDxfId="167" totalsRowDxfId="166">
      <calculatedColumnFormula>$AJ4</calculatedColumnFormula>
    </tableColumn>
    <tableColumn id="111" name="PLAZO DE EJECUCIÓN FINAL DEL CONTRATO_x000a_(HASTA)" dataDxfId="165">
      <calculatedColumnFormula>$AK4+$AQ4</calculatedColumnFormula>
    </tableColumn>
    <tableColumn id="112" name="% avance" dataDxfId="164" totalsRowDxfId="163">
      <calculatedColumnFormula>((#REF!-$AV4)/($AW4-$AV4))</calculatedColumnFormula>
    </tableColumn>
    <tableColumn id="113" name="VALOR TOTAL DE CONTRATO (ANTES DE LIQUIDACIÓN - LIBERACIÓN DE SALDOS)" dataDxfId="162" totalsRowDxfId="161">
      <calculatedColumnFormula>$S4+$AP4-$AO4</calculatedColumnFormula>
    </tableColumn>
    <tableColumn id="114" name="ESTADO " dataDxfId="160" totalsRowDxfId="159">
      <calculatedColumnFormula>+IF($AW4&lt;=#REF!, "FINALIZADO","EJECUCIÓN")</calculatedColumnFormula>
    </tableColumn>
    <tableColumn id="115" name="TIPO DE LIQUIDACIÓN" dataDxfId="158" totalsRowDxfId="157"/>
    <tableColumn id="116" name="FECHA DE LIQUIDACIÓN" dataDxfId="156" totalsRowDxfId="155"/>
    <tableColumn id="117" name="FECHA DE PUBLICACIÓN EN EL SECOP_x000a_" dataDxfId="154" totalsRowDxfId="153"/>
    <tableColumn id="118" name="VALOR FINAL DEL CONTRATO (EJECUTADO)" dataDxfId="152" totalsRowDxfId="151"/>
    <tableColumn id="119" name="OBSERVACIONES" dataDxfId="150" totalsRowDxfId="149"/>
    <tableColumn id="72" name="ETAPA CONTRACTUAL SECOP II" dataDxfId="148" totalsRowDxfId="147"/>
    <tableColumn id="71" name="ESTADO SECOP II" dataDxfId="146" totalsRowDxfId="145"/>
    <tableColumn id="77" name="ANULADO" dataDxfId="144" totalsRowDxfId="143"/>
    <tableColumn id="121" name="MES" dataDxfId="142" totalsRowDxfId="141">
      <calculatedColumnFormula>TEXT(U4,"MMMM")</calculatedColumnFormula>
    </tableColumn>
    <tableColumn id="123" name="REVISION SECOP II" dataDxfId="140" totalsRowDxfId="139"/>
    <tableColumn id="80" name="VINCULADO SIGEP" dataDxfId="138" totalsRowDxfId="137"/>
    <tableColumn id="84" name="PAA   " dataDxfId="136" totalsRowDxfId="135"/>
    <tableColumn id="60" name="ENTIDAD" dataDxfId="134" totalsRowDxfId="133"/>
    <tableColumn id="69" name="NIT" dataDxfId="132" totalsRowDxfId="131"/>
  </tableColumns>
  <tableStyleInfo name="TableStyleMedium2" showFirstColumn="0" showLastColumn="0" showRowStripes="1" showColumnStripes="0"/>
</table>
</file>

<file path=xl/tables/table2.xml><?xml version="1.0" encoding="utf-8"?>
<table xmlns="http://schemas.openxmlformats.org/spreadsheetml/2006/main" id="1" name="Tabla1" displayName="Tabla1" ref="A1:DI1105" totalsRowShown="0" headerRowDxfId="130" dataDxfId="129" headerRowCellStyle="Normal 9">
  <autoFilter ref="A1:DI1105"/>
  <tableColumns count="113">
    <tableColumn id="1" name="AÑO" dataDxfId="128"/>
    <tableColumn id="2" name="No. " dataDxfId="127">
      <calculatedColumnFormula>+BD!B4</calculatedColumnFormula>
    </tableColumn>
    <tableColumn id="3" name="REDUCCIÓN: FECHA DE SUSCRIPCIÓN" dataDxfId="126"/>
    <tableColumn id="4" name="REDUCCIÓN: ORDENADOR DEL GASTO" dataDxfId="125"/>
    <tableColumn id="5" name="VALOR REDUCIDO" dataDxfId="124"/>
    <tableColumn id="6" name="REDUCCIÓN: FECHA DEL REGISTRO PRESUPUESTAL" dataDxfId="123"/>
    <tableColumn id="7" name="REDUCCIÓN: FECHA DE PUBLICACIÓN EN EL SECOP" dataDxfId="122"/>
    <tableColumn id="8" name="REDUCCIÓN: ABOGADO RESPONSABLE" dataDxfId="121"/>
    <tableColumn id="9" name="_x000a_ADICIÓN_x000a_(1)" dataDxfId="120"/>
    <tableColumn id="10" name="FECHA DE SUSCRIPCIÓN_x000a_(ADICIÓN)_x000a_(1)" dataDxfId="119"/>
    <tableColumn id="11" name="ORDENADOR DEL GASTO_x000a_(1)" dataDxfId="118"/>
    <tableColumn id="12" name="RECURSO (MADS/FONAM)" dataDxfId="117"/>
    <tableColumn id="13" name="VALOR RECURSOS_x000a_(1)" dataDxfId="116"/>
    <tableColumn id="14" name="CDP_x000a_(1) " dataDxfId="115"/>
    <tableColumn id="15" name="FECHA CDP_x000a_(1)" dataDxfId="114"/>
    <tableColumn id="16" name="RP_x000a_(1)" dataDxfId="113"/>
    <tableColumn id="17" name="FECHA RP_x000a_(1)" dataDxfId="112"/>
    <tableColumn id="18" name="FECHA DE PUBLICACIÓN EN EL SECOP_x000a_(1)" dataDxfId="111"/>
    <tableColumn id="19" name="ABOGADO RESPONSABLE_x000a_(1)" dataDxfId="110"/>
    <tableColumn id="20" name="_x000a_ADICIÓN_x000a_(2)" dataDxfId="109"/>
    <tableColumn id="21" name="FECHA DE SUSCRIPCIÓN_x000a_(2)" dataDxfId="108"/>
    <tableColumn id="22" name="ORDENADOR DEL GASTO_x000a_(2)" dataDxfId="107"/>
    <tableColumn id="23" name="RECURSO (MADS/FONAM)2" dataDxfId="106"/>
    <tableColumn id="24" name="VALOR RECURSOS_x000a_(2)" dataDxfId="105"/>
    <tableColumn id="25" name="CDP_x000a_(2) " dataDxfId="104"/>
    <tableColumn id="26" name="FECHA CDP_x000a_(2)" dataDxfId="103"/>
    <tableColumn id="27" name="RP_x000a_(2)" dataDxfId="102"/>
    <tableColumn id="28" name="FECHA RP_x000a_(2)" dataDxfId="101"/>
    <tableColumn id="29" name="FECHA DE PUBLICACIÓN EN EL SECOP_x000a_(2)" dataDxfId="100"/>
    <tableColumn id="30" name="ABOGADO RESPONSABLE_x000a_(2)" dataDxfId="99"/>
    <tableColumn id="31" name="_x000a_ADICIÓN_x000a_(3)" dataDxfId="98"/>
    <tableColumn id="32" name="FECHA DE SUSCRIPCIÓN_x000a_(3)" dataDxfId="97"/>
    <tableColumn id="33" name="ORDENADOR DEL GASTO_x000a_(3)" dataDxfId="96"/>
    <tableColumn id="34" name="RECURSO (MADS/FONAM)3" dataDxfId="95"/>
    <tableColumn id="35" name="VALOR RECURSOS_x000a_(3)" dataDxfId="94"/>
    <tableColumn id="36" name="CDP_x000a_(3) " dataDxfId="93"/>
    <tableColumn id="37" name="FECHA CDP_x000a_(3)" dataDxfId="92"/>
    <tableColumn id="38" name="RP_x000a_(3)" dataDxfId="91"/>
    <tableColumn id="39" name="FECHA RP_x000a_(3)" dataDxfId="90"/>
    <tableColumn id="40" name="FECHA DE PUBLICACIÓN EN EL SECOP_x000a_(3)" dataDxfId="89"/>
    <tableColumn id="41" name="ABOGADO RESPONSABLE_x000a_(3)" dataDxfId="88"/>
    <tableColumn id="42" name="_x000a_ADICIÓN_x000a_(4)" dataDxfId="87"/>
    <tableColumn id="43" name="FECHA DE SUSCRIPCIÓN_x000a_(4)" dataDxfId="86"/>
    <tableColumn id="44" name="ORDENADOR DEL GASTO_x000a_(4)" dataDxfId="85"/>
    <tableColumn id="45" name="RECURSO (MADS/FONAM)4" dataDxfId="84"/>
    <tableColumn id="46" name="VALOR RECURSOS_x000a_(4)" dataDxfId="83"/>
    <tableColumn id="47" name="CDP_x000a_(4) " dataDxfId="82"/>
    <tableColumn id="48" name="FECHA CDP_x000a_(4)" dataDxfId="81"/>
    <tableColumn id="49" name="RP_x000a_(4)" dataDxfId="80"/>
    <tableColumn id="50" name="FECHA RP_x000a_(4)" dataDxfId="79"/>
    <tableColumn id="51" name="FECHA DE PUBLICACIÓN EN EL SECOP_x000a_(4)" dataDxfId="78"/>
    <tableColumn id="52" name="ABOGADO RESPONSABLE_x000a_(4)" dataDxfId="77"/>
    <tableColumn id="53" name="TOTAL ADICIONES" dataDxfId="76">
      <calculatedColumnFormula>M2+X2+AI2+AT2</calculatedColumnFormula>
    </tableColumn>
    <tableColumn id="54" name="_x000a_PRÓRROGA (1)" dataDxfId="75"/>
    <tableColumn id="55" name="FECHA DE SUSCRIPCIÓN_x000a_(1)" dataDxfId="74"/>
    <tableColumn id="56" name="ORDENADOR DEL GASTO_x000a_(1)5" dataDxfId="73"/>
    <tableColumn id="57" name="TIEMPO PRORROGADO EN DÍAS_x000a_(1)" dataDxfId="72">
      <calculatedColumnFormula>Tabla1[[#This Row],[TIEMPO PRORROGADO HASTA
(1)]]-Tabla1[[#This Row],[TIEMPO PRORROGADO DESDE
(1)]]</calculatedColumnFormula>
    </tableColumn>
    <tableColumn id="58" name="TIEMPO PRORROGADO DESDE_x000a_(1)" dataDxfId="71"/>
    <tableColumn id="59" name="TIEMPO PRORROGADO HASTA_x000a_(1)" dataDxfId="70"/>
    <tableColumn id="60" name="FECHA DE PUBLICACIÓN EN EL SECOP_x000a_(1)6" dataDxfId="69"/>
    <tableColumn id="61" name="ABOGADO RESPONSABLE_x000a_(1)7" dataDxfId="68"/>
    <tableColumn id="62" name="PRÓRROGA_x000a_(2)" dataDxfId="67"/>
    <tableColumn id="63" name="FECHA DE SUSCRIPCIÓN_x000a_(2)8" dataDxfId="66"/>
    <tableColumn id="64" name="ORDENADOR DEL GASTO_x000a_(2)9" dataDxfId="65"/>
    <tableColumn id="65" name="TIEMPO PRORROGADO EN DÍAS_x000a_(2)" dataDxfId="64">
      <calculatedColumnFormula>BO2-BN2</calculatedColumnFormula>
    </tableColumn>
    <tableColumn id="66" name="TIEMPO PRORROGADO DESDE_x000a_(2)" dataDxfId="63"/>
    <tableColumn id="67" name="TIEMPO PRORROGADO HASTA_x000a_(2)" dataDxfId="62"/>
    <tableColumn id="68" name="FECHA DE PUBLICACIÓN EN EL SECOP_x000a_(2)10" dataDxfId="61"/>
    <tableColumn id="69" name="ABOGADO RESPONSABLE_x000a_(2)11" dataDxfId="60"/>
    <tableColumn id="70" name="PRÓRROGA_x000a_(3)" dataDxfId="59"/>
    <tableColumn id="71" name="FECHA DE SUSCRIPCIÓN_x000a_(3)12" dataDxfId="58"/>
    <tableColumn id="72" name="ORDENADOR DEL GASTO_x000a_(3)13" dataDxfId="57"/>
    <tableColumn id="73" name="TIEMPO PRORROGADO EN DÍAS_x000a_(3)" dataDxfId="56">
      <calculatedColumnFormula>BW2-BV2</calculatedColumnFormula>
    </tableColumn>
    <tableColumn id="74" name="TIEMPO PRORROGADO DESDE_x000a_(3)" dataDxfId="55"/>
    <tableColumn id="75" name="TIEMPO PRORROGADO HASTA_x000a_(3)" dataDxfId="54"/>
    <tableColumn id="76" name="FECHA DE PUBLICACIÓN EN EL SECOP_x000a_(3)14" dataDxfId="53"/>
    <tableColumn id="77" name="ABOGADO RESPONSABLE_x000a_(3)15" dataDxfId="52"/>
    <tableColumn id="78" name="TOTAL PRÓRROGAS" dataDxfId="51">
      <calculatedColumnFormula>BU2+BM2+BE2</calculatedColumnFormula>
    </tableColumn>
    <tableColumn id="79" name="SUSPENSIÓN" dataDxfId="50"/>
    <tableColumn id="80" name="FECHA DE SUSCRIPCIÓN" dataDxfId="49"/>
    <tableColumn id="81" name="ORDENADOR DEL GASTO" dataDxfId="48"/>
    <tableColumn id="82" name="FECHA DE PUBLICACIÓN EN EL SECOP" dataDxfId="47"/>
    <tableColumn id="83" name="ABOGADO RESPONSABLE" dataDxfId="46"/>
    <tableColumn id="84" name="TERMINACIÓN ANTICIPADA" dataDxfId="45"/>
    <tableColumn id="85" name="FECHA DE SUSCRIPCIÓN16" dataDxfId="44"/>
    <tableColumn id="86" name="ORDENADOR DEL GASTO17" dataDxfId="43"/>
    <tableColumn id="87" name="FECHA DE EJECUCIÓN FINAL DEL CONTRATO_x000a_(HASTA)" dataDxfId="42"/>
    <tableColumn id="88" name="FECHA DE PUBLICACIÓN EN EL SECOP18" dataDxfId="41"/>
    <tableColumn id="91" name="ABOGADO RESPONSABLE19" dataDxfId="40"/>
    <tableColumn id="92" name="NÚMERO DE POLIZA" dataDxfId="39"/>
    <tableColumn id="89" name="ENTIDAD ASEGURADORA" dataDxfId="38"/>
    <tableColumn id="93" name="FECHA DE EXPEDICIÓN DE GARANTÍA" dataDxfId="37"/>
    <tableColumn id="94" name="FECHA DE APROBACIÓN DE GARANTÍA" dataDxfId="36"/>
    <tableColumn id="95" name="RIESGO ASEGURADO (1)" dataDxfId="35"/>
    <tableColumn id="96" name="% ASEGURADO (1)" dataDxfId="34"/>
    <tableColumn id="97" name="VALOR ASEGURADO (1)" dataDxfId="33"/>
    <tableColumn id="98" name="VIGENCIA DESDE (1)" dataDxfId="32"/>
    <tableColumn id="99" name="VIGENCIA HASTA (1)" dataDxfId="31"/>
    <tableColumn id="100" name="RIESGO ASEGURADO (2)" dataDxfId="30"/>
    <tableColumn id="101" name="% ASEGURADO (2)" dataDxfId="29"/>
    <tableColumn id="102" name="VALOR ASEGURADO (2)" dataDxfId="28"/>
    <tableColumn id="103" name="VIGENCIA DESDE (2)" dataDxfId="27"/>
    <tableColumn id="104" name="VIGENCIA HASTA (2)" dataDxfId="26"/>
    <tableColumn id="105" name="RIESGO ASEGURADO (3)" dataDxfId="25"/>
    <tableColumn id="106" name="% ASEGURADO (3)" dataDxfId="24"/>
    <tableColumn id="107" name="VALOR ASEGURADO (3)" dataDxfId="23"/>
    <tableColumn id="108" name="VIGENCIA DESDE (3)" dataDxfId="22"/>
    <tableColumn id="109" name="VIGENCIA HASTA (3)" dataDxfId="21"/>
    <tableColumn id="110" name="RIESGO ASEGURADO (4)" dataDxfId="20"/>
    <tableColumn id="111" name="% ASEGURADO (4)" dataDxfId="19"/>
    <tableColumn id="112" name="VALOR ASEGURADO (4)" dataDxfId="18"/>
    <tableColumn id="113" name="VIGENCIA DESDE (4)" dataDxfId="17"/>
    <tableColumn id="114" name="VIGENCIA HASTA (4)" dataDxfId="16"/>
  </tableColumns>
  <tableStyleInfo name="TableStyleMedium2" showFirstColumn="0" showLastColumn="0" showRowStripes="1" showColumnStripes="0"/>
</table>
</file>

<file path=xl/tables/table3.xml><?xml version="1.0" encoding="utf-8"?>
<table xmlns="http://schemas.openxmlformats.org/spreadsheetml/2006/main" id="4" name="Tabla4" displayName="Tabla4" ref="A1:K159" totalsRowShown="0" headerRowDxfId="15" dataDxfId="13" headerRowBorderDxfId="14" tableBorderDxfId="12" totalsRowBorderDxfId="11">
  <autoFilter ref="A1:K159"/>
  <tableColumns count="11">
    <tableColumn id="1" name="CONTADOR" dataDxfId="10"/>
    <tableColumn id="2" name="No. CONTRATO" dataDxfId="9"/>
    <tableColumn id="3" name="CONTRATISTA" dataDxfId="8"/>
    <tableColumn id="4" name="SUPERVISOR" dataDxfId="7"/>
    <tableColumn id="5" name="CÉDULA" dataDxfId="6"/>
    <tableColumn id="6" name="CARGO" dataDxfId="5"/>
    <tableColumn id="7" name="DEPENDENCIA" dataDxfId="4"/>
    <tableColumn id="8" name="FECHA INCIO SUPERVISION" dataDxfId="3"/>
    <tableColumn id="9" name="FECHA FINAL SUPERVISION" dataDxfId="2"/>
    <tableColumn id="10" name="NOTA SUPERVISOR" dataDxfId="1"/>
    <tableColumn id="11" name="MEMORANDO" dataDxfId="0"/>
  </tableColumns>
  <tableStyleInfo name="TableStyleMedium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N651"/>
  <sheetViews>
    <sheetView tabSelected="1" zoomScaleNormal="100" workbookViewId="0">
      <pane xSplit="2" ySplit="3" topLeftCell="C4" activePane="bottomRight" state="frozen"/>
      <selection activeCell="M14" sqref="M14"/>
      <selection pane="topRight" activeCell="M14" sqref="M14"/>
      <selection pane="bottomLeft" activeCell="M14" sqref="M14"/>
      <selection pane="bottomRight" activeCell="BP58" sqref="BP58"/>
    </sheetView>
  </sheetViews>
  <sheetFormatPr baseColWidth="10" defaultColWidth="11.42578125" defaultRowHeight="15" x14ac:dyDescent="0.25"/>
  <cols>
    <col min="1" max="1" width="7.7109375" style="3" customWidth="1"/>
    <col min="2" max="2" width="9.5703125" customWidth="1"/>
    <col min="3" max="3" width="24.42578125" customWidth="1"/>
    <col min="4" max="4" width="24.5703125" customWidth="1"/>
    <col min="5" max="5" width="30.5703125" customWidth="1"/>
    <col min="6" max="6" width="19.140625" customWidth="1"/>
    <col min="7" max="7" width="18.42578125" style="1" customWidth="1"/>
    <col min="8" max="8" width="19.85546875" customWidth="1"/>
    <col min="9" max="9" width="37.28515625" style="1" customWidth="1"/>
    <col min="10" max="10" width="21.28515625" style="1" customWidth="1"/>
    <col min="11" max="11" width="94.7109375" style="37" bestFit="1" customWidth="1"/>
    <col min="12" max="12" width="80.42578125" style="37" bestFit="1" customWidth="1"/>
    <col min="13" max="13" width="49" style="32" customWidth="1"/>
    <col min="14" max="14" width="56.140625" customWidth="1"/>
    <col min="15" max="15" width="43.28515625" customWidth="1"/>
    <col min="16" max="16" width="43" customWidth="1"/>
    <col min="17" max="17" width="29" style="4" customWidth="1"/>
    <col min="18" max="18" width="19.28515625" style="4" customWidth="1"/>
    <col min="19" max="19" width="19.140625" style="4" customWidth="1"/>
    <col min="20" max="20" width="19.5703125" style="1" customWidth="1"/>
    <col min="21" max="21" width="16.140625" style="1" customWidth="1"/>
    <col min="22" max="22" width="17.85546875" style="1" customWidth="1"/>
    <col min="23" max="23" width="17.28515625" customWidth="1"/>
    <col min="24" max="24" width="17" customWidth="1"/>
    <col min="25" max="25" width="27.7109375" customWidth="1"/>
    <col min="26" max="26" width="19.28515625" customWidth="1"/>
    <col min="27" max="27" width="19.28515625" style="1" customWidth="1"/>
    <col min="28" max="28" width="13.28515625" style="1" customWidth="1"/>
    <col min="29" max="29" width="14.28515625" style="97" customWidth="1"/>
    <col min="30" max="30" width="12.28515625" style="1" customWidth="1"/>
    <col min="31" max="31" width="12.42578125" customWidth="1"/>
    <col min="32" max="32" width="17.140625" customWidth="1"/>
    <col min="33" max="33" width="14.140625" customWidth="1"/>
    <col min="34" max="34" width="25" style="1" customWidth="1"/>
    <col min="35" max="35" width="15" style="1" customWidth="1"/>
    <col min="36" max="36" width="12.5703125" customWidth="1"/>
    <col min="37" max="37" width="15" customWidth="1"/>
    <col min="38" max="38" width="13.28515625" customWidth="1"/>
    <col min="39" max="39" width="6.85546875" style="2" customWidth="1"/>
    <col min="40" max="40" width="23.85546875" customWidth="1"/>
    <col min="41" max="41" width="17.5703125" customWidth="1"/>
    <col min="42" max="42" width="17.7109375" style="1" customWidth="1"/>
    <col min="43" max="43" width="14.85546875" style="1" customWidth="1"/>
    <col min="44" max="44" width="12.7109375" style="1" customWidth="1"/>
    <col min="45" max="45" width="12.85546875" style="1" customWidth="1"/>
    <col min="46" max="46" width="8.42578125" customWidth="1"/>
    <col min="47" max="47" width="13.28515625" customWidth="1"/>
    <col min="48" max="48" width="14.140625" customWidth="1"/>
    <col min="49" max="49" width="12" style="6" customWidth="1"/>
    <col min="50" max="50" width="10.85546875" style="4" customWidth="1"/>
    <col min="51" max="51" width="18.5703125" style="1" customWidth="1"/>
    <col min="52" max="52" width="17.42578125" style="1" customWidth="1"/>
    <col min="53" max="53" width="16.7109375" style="8" customWidth="1"/>
    <col min="54" max="54" width="15.5703125" style="8" customWidth="1"/>
    <col min="55" max="55" width="17.5703125" style="4" customWidth="1"/>
    <col min="56" max="56" width="19.140625" customWidth="1"/>
    <col min="57" max="60" width="16" style="1" customWidth="1"/>
    <col min="61" max="61" width="18.42578125" style="1" customWidth="1"/>
    <col min="62" max="63" width="11.42578125" customWidth="1"/>
    <col min="64" max="64" width="7.140625" customWidth="1"/>
    <col min="65" max="65" width="17.7109375" customWidth="1"/>
    <col min="66" max="66" width="13.7109375" customWidth="1"/>
  </cols>
  <sheetData>
    <row r="1" spans="1:66" s="30" customFormat="1" ht="14.25" customHeight="1" x14ac:dyDescent="0.25">
      <c r="A1" s="109"/>
      <c r="B1" s="69"/>
      <c r="G1" s="29"/>
      <c r="I1" s="29"/>
      <c r="J1" s="29"/>
      <c r="K1" s="70"/>
      <c r="L1" s="70"/>
      <c r="Q1" s="35"/>
      <c r="R1" s="35"/>
      <c r="S1" s="35"/>
      <c r="T1" s="29"/>
      <c r="U1" s="29"/>
      <c r="V1" s="29"/>
      <c r="AA1" s="29"/>
      <c r="AB1" s="29"/>
      <c r="AC1" s="96"/>
      <c r="AD1" s="29"/>
      <c r="AH1" s="29"/>
      <c r="AI1" s="29"/>
      <c r="AM1" s="71"/>
      <c r="AP1" s="29"/>
      <c r="AQ1" s="29"/>
      <c r="AR1" s="29"/>
      <c r="AS1" s="29"/>
      <c r="AW1" s="72"/>
      <c r="AX1" s="35"/>
      <c r="AY1" s="29"/>
      <c r="AZ1" s="29"/>
      <c r="BA1" s="73"/>
      <c r="BB1" s="73"/>
      <c r="BC1" s="35"/>
      <c r="BE1" s="29"/>
      <c r="BF1" s="29"/>
      <c r="BG1" s="29"/>
      <c r="BH1" s="29"/>
      <c r="BI1" s="29"/>
    </row>
    <row r="2" spans="1:66" x14ac:dyDescent="0.25">
      <c r="A2" s="110"/>
      <c r="B2" s="121" t="s">
        <v>1</v>
      </c>
      <c r="C2" s="121"/>
      <c r="D2" s="121"/>
      <c r="E2" s="121"/>
      <c r="F2" s="122"/>
      <c r="G2" s="113" t="s">
        <v>2</v>
      </c>
      <c r="H2" s="114"/>
      <c r="I2" s="114"/>
      <c r="J2" s="114"/>
      <c r="K2" s="114"/>
      <c r="L2" s="114"/>
      <c r="M2" s="119"/>
      <c r="N2" s="119"/>
      <c r="O2" s="119"/>
      <c r="P2" s="120"/>
      <c r="Q2" s="123" t="s">
        <v>3</v>
      </c>
      <c r="R2" s="119"/>
      <c r="S2" s="119"/>
      <c r="T2" s="119"/>
      <c r="U2" s="119" t="s">
        <v>4</v>
      </c>
      <c r="V2" s="119"/>
      <c r="W2" s="119"/>
      <c r="X2" s="119"/>
      <c r="Y2" s="119"/>
      <c r="Z2" s="119"/>
      <c r="AA2" s="120"/>
      <c r="AB2" s="87"/>
      <c r="AC2" s="87" t="s">
        <v>5</v>
      </c>
      <c r="AD2" s="116" t="s">
        <v>6</v>
      </c>
      <c r="AE2" s="117"/>
      <c r="AF2" s="117"/>
      <c r="AG2" s="117"/>
      <c r="AH2" s="118"/>
      <c r="AI2" s="113" t="s">
        <v>7</v>
      </c>
      <c r="AJ2" s="114"/>
      <c r="AK2" s="114"/>
      <c r="AL2" s="114"/>
      <c r="AM2" s="115"/>
      <c r="AN2" s="113" t="s">
        <v>8</v>
      </c>
      <c r="AO2" s="114"/>
      <c r="AP2" s="114"/>
      <c r="AQ2" s="114"/>
      <c r="AR2" s="115"/>
      <c r="AS2" s="113" t="s">
        <v>9</v>
      </c>
      <c r="AT2" s="115"/>
      <c r="AU2" s="113" t="s">
        <v>10</v>
      </c>
      <c r="AV2" s="114"/>
      <c r="AW2" s="114"/>
      <c r="AX2" s="114"/>
      <c r="AY2" s="115"/>
      <c r="AZ2" s="113" t="s">
        <v>11</v>
      </c>
      <c r="BA2" s="114"/>
      <c r="BB2" s="114"/>
      <c r="BC2" s="115"/>
      <c r="BD2" s="22"/>
      <c r="BE2" s="88" t="s">
        <v>12</v>
      </c>
      <c r="BF2" s="22"/>
      <c r="BG2" s="22"/>
      <c r="BH2" s="22"/>
      <c r="BI2" s="22" t="s">
        <v>303</v>
      </c>
    </row>
    <row r="3" spans="1:66" s="89" customFormat="1" ht="81.75" customHeight="1" x14ac:dyDescent="0.25">
      <c r="A3" s="89" t="s">
        <v>0</v>
      </c>
      <c r="B3" s="89" t="s">
        <v>13</v>
      </c>
      <c r="C3" s="89" t="s">
        <v>15</v>
      </c>
      <c r="D3" s="89" t="s">
        <v>16</v>
      </c>
      <c r="E3" s="89" t="s">
        <v>17</v>
      </c>
      <c r="F3" s="89" t="s">
        <v>18</v>
      </c>
      <c r="G3" s="89" t="s">
        <v>19</v>
      </c>
      <c r="H3" s="89" t="s">
        <v>139</v>
      </c>
      <c r="I3" s="90" t="s">
        <v>20</v>
      </c>
      <c r="J3" s="89" t="s">
        <v>21</v>
      </c>
      <c r="K3" s="91" t="s">
        <v>23</v>
      </c>
      <c r="L3" s="89" t="s">
        <v>457</v>
      </c>
      <c r="M3" s="92" t="s">
        <v>311</v>
      </c>
      <c r="N3" s="92" t="s">
        <v>25</v>
      </c>
      <c r="O3" s="92" t="s">
        <v>26</v>
      </c>
      <c r="P3" s="89" t="s">
        <v>27</v>
      </c>
      <c r="Q3" s="89" t="s">
        <v>28</v>
      </c>
      <c r="R3" s="89" t="s">
        <v>29</v>
      </c>
      <c r="S3" s="89" t="s">
        <v>215</v>
      </c>
      <c r="T3" s="89" t="s">
        <v>30</v>
      </c>
      <c r="U3" s="89" t="s">
        <v>34</v>
      </c>
      <c r="V3" s="89" t="s">
        <v>35</v>
      </c>
      <c r="W3" s="89" t="s">
        <v>36</v>
      </c>
      <c r="X3" s="89" t="s">
        <v>37</v>
      </c>
      <c r="Y3" s="29" t="s">
        <v>393</v>
      </c>
      <c r="Z3" s="89" t="s">
        <v>38</v>
      </c>
      <c r="AA3" s="89" t="s">
        <v>39</v>
      </c>
      <c r="AB3" s="89" t="s">
        <v>40</v>
      </c>
      <c r="AC3" s="89" t="s">
        <v>431</v>
      </c>
      <c r="AD3" s="89" t="s">
        <v>41</v>
      </c>
      <c r="AE3" s="89" t="s">
        <v>6</v>
      </c>
      <c r="AF3" s="89" t="s">
        <v>42</v>
      </c>
      <c r="AG3" s="89" t="s">
        <v>45</v>
      </c>
      <c r="AH3" s="89" t="s">
        <v>304</v>
      </c>
      <c r="AI3" s="89" t="s">
        <v>67</v>
      </c>
      <c r="AJ3" s="89" t="s">
        <v>68</v>
      </c>
      <c r="AK3" s="89" t="s">
        <v>69</v>
      </c>
      <c r="AL3" s="89" t="s">
        <v>70</v>
      </c>
      <c r="AM3" s="89" t="s">
        <v>71</v>
      </c>
      <c r="AN3" s="89" t="s">
        <v>72</v>
      </c>
      <c r="AO3" s="89" t="s">
        <v>73</v>
      </c>
      <c r="AP3" s="89" t="s">
        <v>74</v>
      </c>
      <c r="AQ3" s="93" t="s">
        <v>75</v>
      </c>
      <c r="AR3" s="92" t="s">
        <v>270</v>
      </c>
      <c r="AS3" s="89" t="s">
        <v>301</v>
      </c>
      <c r="AT3" s="89" t="s">
        <v>76</v>
      </c>
      <c r="AU3" s="94" t="s">
        <v>77</v>
      </c>
      <c r="AV3" s="94" t="s">
        <v>78</v>
      </c>
      <c r="AW3" s="92" t="s">
        <v>79</v>
      </c>
      <c r="AX3" s="89" t="s">
        <v>80</v>
      </c>
      <c r="AY3" s="92" t="s">
        <v>81</v>
      </c>
      <c r="AZ3" s="92" t="s">
        <v>82</v>
      </c>
      <c r="BA3" s="89" t="s">
        <v>83</v>
      </c>
      <c r="BB3" s="89" t="s">
        <v>84</v>
      </c>
      <c r="BC3" s="89" t="s">
        <v>300</v>
      </c>
      <c r="BD3" s="89" t="s">
        <v>85</v>
      </c>
      <c r="BE3" s="89" t="s">
        <v>12</v>
      </c>
      <c r="BF3" s="89" t="s">
        <v>359</v>
      </c>
      <c r="BG3" s="89" t="s">
        <v>360</v>
      </c>
      <c r="BH3" s="89" t="s">
        <v>324</v>
      </c>
      <c r="BI3" s="89" t="s">
        <v>302</v>
      </c>
      <c r="BJ3" s="89" t="s">
        <v>395</v>
      </c>
      <c r="BK3" s="89" t="s">
        <v>461</v>
      </c>
      <c r="BL3" s="89" t="s">
        <v>468</v>
      </c>
      <c r="BM3" s="89" t="s">
        <v>313</v>
      </c>
      <c r="BN3" s="89" t="s">
        <v>142</v>
      </c>
    </row>
    <row r="4" spans="1:66" x14ac:dyDescent="0.25">
      <c r="A4" s="1">
        <v>2023</v>
      </c>
      <c r="B4" s="3">
        <v>1</v>
      </c>
      <c r="C4" t="s">
        <v>87</v>
      </c>
      <c r="D4" t="s">
        <v>108</v>
      </c>
      <c r="E4" t="s">
        <v>120</v>
      </c>
      <c r="F4" t="s">
        <v>207</v>
      </c>
      <c r="G4" s="1" t="s">
        <v>86</v>
      </c>
      <c r="H4" s="1" t="s">
        <v>137</v>
      </c>
      <c r="I4" t="s">
        <v>607</v>
      </c>
      <c r="J4" s="1" t="s">
        <v>140</v>
      </c>
      <c r="K4" t="s">
        <v>498</v>
      </c>
      <c r="L4" s="111" t="s">
        <v>3407</v>
      </c>
      <c r="M4" s="1" t="s">
        <v>476</v>
      </c>
      <c r="N4" t="s">
        <v>166</v>
      </c>
      <c r="O4" t="s">
        <v>913</v>
      </c>
      <c r="P4" t="s">
        <v>914</v>
      </c>
      <c r="Q4" t="s">
        <v>915</v>
      </c>
      <c r="R4" s="35">
        <v>48300000</v>
      </c>
      <c r="S4" s="35">
        <v>48300000</v>
      </c>
      <c r="T4" s="4">
        <v>4200000</v>
      </c>
      <c r="U4" s="101">
        <v>44938</v>
      </c>
      <c r="V4" s="1" t="s">
        <v>182</v>
      </c>
      <c r="W4" s="1" t="s">
        <v>182</v>
      </c>
      <c r="X4" t="s">
        <v>183</v>
      </c>
      <c r="Y4" t="s">
        <v>916</v>
      </c>
      <c r="Z4" t="s">
        <v>478</v>
      </c>
      <c r="AA4" t="s">
        <v>477</v>
      </c>
      <c r="AB4" s="1">
        <v>80111600</v>
      </c>
      <c r="AC4" s="100"/>
      <c r="AD4" s="101"/>
      <c r="AE4" s="1" t="s">
        <v>146</v>
      </c>
      <c r="AF4" s="100" t="s">
        <v>193</v>
      </c>
      <c r="AG4" s="5"/>
      <c r="AH4" t="s">
        <v>214</v>
      </c>
      <c r="AI4" s="5">
        <v>44938</v>
      </c>
      <c r="AJ4" s="5">
        <v>44938</v>
      </c>
      <c r="AK4" s="5">
        <v>45286</v>
      </c>
      <c r="AL4" s="102">
        <f>+Tabla3[[#This Row],[FECHA TERMINACION
(INICIAL)]]-Tabla3[[#This Row],[FECHA INICIO]]</f>
        <v>348</v>
      </c>
      <c r="AM4" s="102">
        <f>+Tabla3[[#This Row],[PLAZO DE EJECUCIÓN EN DÍAS (INICIAL)]]/30</f>
        <v>11.6</v>
      </c>
      <c r="AN4" t="s">
        <v>917</v>
      </c>
      <c r="AO4" s="4">
        <f>+BD_2!E2</f>
        <v>0</v>
      </c>
      <c r="AP4" s="4">
        <f>BD_2!BA2</f>
        <v>0</v>
      </c>
      <c r="AQ4" s="1">
        <f>BD_2!BZ2</f>
        <v>0</v>
      </c>
      <c r="AR4" s="1" t="str">
        <f>BD_2!CA2</f>
        <v>2 NO</v>
      </c>
      <c r="AS4" s="5" t="str">
        <f>BD_2!CF2</f>
        <v>2 NO</v>
      </c>
      <c r="AT4" s="1" t="s">
        <v>146</v>
      </c>
      <c r="AU4">
        <f>$AW4-$AV4</f>
        <v>348</v>
      </c>
      <c r="AV4" s="21">
        <f t="shared" ref="AV4:AV21" si="0">$AJ4</f>
        <v>44938</v>
      </c>
      <c r="AW4" s="21">
        <f t="shared" ref="AW4:AW21" si="1">$AK4+$AQ4</f>
        <v>45286</v>
      </c>
      <c r="AX4" s="6" t="e">
        <f>((#REF!-$AV4)/($AW4-$AV4))</f>
        <v>#REF!</v>
      </c>
      <c r="AY4" s="4">
        <f t="shared" ref="AY4:AY67" si="2">$S4+$AP4-$AO4</f>
        <v>48300000</v>
      </c>
      <c r="AZ4" s="1" t="e">
        <f>+IF($AW4&lt;=#REF!, "FINALIZADO","EJECUCIÓN")</f>
        <v>#REF!</v>
      </c>
      <c r="BA4" s="1"/>
      <c r="BC4" s="8"/>
      <c r="BD4" s="103"/>
      <c r="BE4"/>
      <c r="BF4" s="100"/>
      <c r="BI4" s="1" t="str">
        <f t="shared" ref="BI4:BI67" si="3">TEXT(U4,"MMMM")</f>
        <v>enero</v>
      </c>
      <c r="BJ4" s="1"/>
      <c r="BK4" s="112" t="s">
        <v>145</v>
      </c>
      <c r="BL4" s="1"/>
    </row>
    <row r="5" spans="1:66" x14ac:dyDescent="0.25">
      <c r="A5" s="1">
        <v>2023</v>
      </c>
      <c r="B5" s="3">
        <v>2</v>
      </c>
      <c r="C5" t="s">
        <v>87</v>
      </c>
      <c r="D5" t="s">
        <v>108</v>
      </c>
      <c r="E5" t="s">
        <v>120</v>
      </c>
      <c r="F5" t="s">
        <v>207</v>
      </c>
      <c r="G5" s="1" t="s">
        <v>86</v>
      </c>
      <c r="H5" s="1" t="s">
        <v>136</v>
      </c>
      <c r="I5" t="s">
        <v>608</v>
      </c>
      <c r="J5" s="1" t="s">
        <v>140</v>
      </c>
      <c r="K5" t="s">
        <v>561</v>
      </c>
      <c r="L5" s="111" t="s">
        <v>3408</v>
      </c>
      <c r="M5" s="1" t="s">
        <v>476</v>
      </c>
      <c r="N5" t="s">
        <v>166</v>
      </c>
      <c r="O5" t="s">
        <v>918</v>
      </c>
      <c r="P5" t="s">
        <v>919</v>
      </c>
      <c r="Q5" t="s">
        <v>920</v>
      </c>
      <c r="R5" s="35">
        <v>55000000</v>
      </c>
      <c r="S5" s="35">
        <v>55000000</v>
      </c>
      <c r="T5" s="4">
        <v>5000000</v>
      </c>
      <c r="U5" s="101">
        <v>44938</v>
      </c>
      <c r="V5" s="1" t="s">
        <v>182</v>
      </c>
      <c r="W5" s="1" t="s">
        <v>182</v>
      </c>
      <c r="X5" t="s">
        <v>183</v>
      </c>
      <c r="Y5" t="s">
        <v>916</v>
      </c>
      <c r="Z5" t="s">
        <v>478</v>
      </c>
      <c r="AA5" t="s">
        <v>477</v>
      </c>
      <c r="AB5" s="1">
        <v>80111600</v>
      </c>
      <c r="AC5" s="100"/>
      <c r="AD5" s="101"/>
      <c r="AE5" s="1" t="s">
        <v>146</v>
      </c>
      <c r="AF5" s="100" t="s">
        <v>193</v>
      </c>
      <c r="AG5" s="5"/>
      <c r="AH5" t="s">
        <v>214</v>
      </c>
      <c r="AI5" s="5">
        <v>44938</v>
      </c>
      <c r="AJ5" s="5">
        <v>44939</v>
      </c>
      <c r="AK5" s="5">
        <v>45272</v>
      </c>
      <c r="AL5" s="102">
        <f>+Tabla3[[#This Row],[FECHA TERMINACION
(INICIAL)]]-Tabla3[[#This Row],[FECHA INICIO]]</f>
        <v>333</v>
      </c>
      <c r="AM5" s="102">
        <f>+Tabla3[[#This Row],[PLAZO DE EJECUCIÓN EN DÍAS (INICIAL)]]/30</f>
        <v>11.1</v>
      </c>
      <c r="AN5" t="s">
        <v>921</v>
      </c>
      <c r="AO5" s="4">
        <f>+BD_2!E3</f>
        <v>0</v>
      </c>
      <c r="AP5" s="4">
        <f>BD_2!BA3</f>
        <v>0</v>
      </c>
      <c r="AQ5" s="1">
        <f>BD_2!BZ3</f>
        <v>0</v>
      </c>
      <c r="AR5" s="1" t="str">
        <f>BD_2!CA3</f>
        <v>2 NO</v>
      </c>
      <c r="AS5" s="108" t="str">
        <f>BD_2!CF3</f>
        <v>2 NO</v>
      </c>
      <c r="AT5" s="1" t="s">
        <v>146</v>
      </c>
      <c r="AU5">
        <f t="shared" ref="AU5:AU21" si="4">$AW5-$AV5</f>
        <v>333</v>
      </c>
      <c r="AV5" s="21">
        <f t="shared" si="0"/>
        <v>44939</v>
      </c>
      <c r="AW5" s="21">
        <f t="shared" si="1"/>
        <v>45272</v>
      </c>
      <c r="AX5" s="6" t="e">
        <f>((#REF!-$AV5)/($AW5-$AV5))</f>
        <v>#REF!</v>
      </c>
      <c r="AY5" s="4">
        <f t="shared" si="2"/>
        <v>55000000</v>
      </c>
      <c r="AZ5" s="1" t="e">
        <f>+IF($AW5&lt;=#REF!, "FINALIZADO","EJECUCIÓN")</f>
        <v>#REF!</v>
      </c>
      <c r="BA5" s="1"/>
      <c r="BC5" s="8"/>
      <c r="BD5" s="103"/>
      <c r="BE5"/>
      <c r="BF5" s="100"/>
      <c r="BI5" s="1" t="str">
        <f t="shared" si="3"/>
        <v>enero</v>
      </c>
      <c r="BJ5" s="1"/>
      <c r="BK5" s="112" t="s">
        <v>145</v>
      </c>
      <c r="BL5" s="1"/>
    </row>
    <row r="6" spans="1:66" x14ac:dyDescent="0.25">
      <c r="A6" s="1">
        <v>2023</v>
      </c>
      <c r="B6" s="3">
        <v>3</v>
      </c>
      <c r="C6" t="s">
        <v>87</v>
      </c>
      <c r="D6" t="s">
        <v>108</v>
      </c>
      <c r="E6" t="s">
        <v>120</v>
      </c>
      <c r="F6" t="s">
        <v>207</v>
      </c>
      <c r="G6" s="1" t="s">
        <v>86</v>
      </c>
      <c r="H6" s="1" t="s">
        <v>136</v>
      </c>
      <c r="I6" t="s">
        <v>475</v>
      </c>
      <c r="J6" s="1" t="s">
        <v>140</v>
      </c>
      <c r="K6" t="s">
        <v>143</v>
      </c>
      <c r="L6" s="111"/>
      <c r="M6" s="1" t="s">
        <v>476</v>
      </c>
      <c r="N6" t="s">
        <v>166</v>
      </c>
      <c r="O6" t="s">
        <v>922</v>
      </c>
      <c r="P6" t="s">
        <v>923</v>
      </c>
      <c r="Q6" t="s">
        <v>924</v>
      </c>
      <c r="R6" s="35">
        <v>12000000</v>
      </c>
      <c r="S6" s="35">
        <v>12000000</v>
      </c>
      <c r="T6" s="4">
        <v>8000000</v>
      </c>
      <c r="U6" s="101">
        <v>44938</v>
      </c>
      <c r="V6" s="1" t="s">
        <v>182</v>
      </c>
      <c r="W6" s="1" t="s">
        <v>182</v>
      </c>
      <c r="X6" t="s">
        <v>183</v>
      </c>
      <c r="Y6" t="s">
        <v>916</v>
      </c>
      <c r="Z6" t="s">
        <v>478</v>
      </c>
      <c r="AA6" t="s">
        <v>477</v>
      </c>
      <c r="AB6" s="1">
        <v>80111600</v>
      </c>
      <c r="AC6" s="100"/>
      <c r="AD6" s="101"/>
      <c r="AE6" s="1" t="s">
        <v>145</v>
      </c>
      <c r="AF6" s="100" t="s">
        <v>188</v>
      </c>
      <c r="AG6" s="5">
        <v>44938</v>
      </c>
      <c r="AH6" t="s">
        <v>306</v>
      </c>
      <c r="AI6" s="5">
        <v>44938</v>
      </c>
      <c r="AJ6" s="5">
        <v>44939</v>
      </c>
      <c r="AK6" s="5">
        <v>44984</v>
      </c>
      <c r="AL6" s="102">
        <f>+Tabla3[[#This Row],[FECHA TERMINACION
(INICIAL)]]-Tabla3[[#This Row],[FECHA INICIO]]</f>
        <v>45</v>
      </c>
      <c r="AM6" s="102">
        <f>+Tabla3[[#This Row],[PLAZO DE EJECUCIÓN EN DÍAS (INICIAL)]]/30</f>
        <v>1.5</v>
      </c>
      <c r="AN6" t="s">
        <v>925</v>
      </c>
      <c r="AO6" s="4">
        <f>+BD_2!E4</f>
        <v>0</v>
      </c>
      <c r="AP6" s="4">
        <f>BD_2!BA4</f>
        <v>0</v>
      </c>
      <c r="AQ6" s="1">
        <f>BD_2!BZ4</f>
        <v>0</v>
      </c>
      <c r="AR6" s="1" t="str">
        <f>BD_2!CA4</f>
        <v>2 NO</v>
      </c>
      <c r="AS6" s="5" t="str">
        <f>BD_2!CF4</f>
        <v>2 NO</v>
      </c>
      <c r="AT6" s="1" t="s">
        <v>146</v>
      </c>
      <c r="AU6">
        <f t="shared" si="4"/>
        <v>45</v>
      </c>
      <c r="AV6" s="21">
        <f t="shared" si="0"/>
        <v>44939</v>
      </c>
      <c r="AW6" s="21">
        <f t="shared" si="1"/>
        <v>44984</v>
      </c>
      <c r="AX6" s="6" t="e">
        <f>((#REF!-$AV6)/($AW6-$AV6))</f>
        <v>#REF!</v>
      </c>
      <c r="AY6" s="4">
        <f t="shared" si="2"/>
        <v>12000000</v>
      </c>
      <c r="AZ6" s="1" t="e">
        <f>+IF($AW6&lt;=#REF!, "FINALIZADO","EJECUCIÓN")</f>
        <v>#REF!</v>
      </c>
      <c r="BA6" s="1"/>
      <c r="BC6" s="8"/>
      <c r="BD6" s="103"/>
      <c r="BE6"/>
      <c r="BF6" s="100"/>
      <c r="BI6" s="1" t="str">
        <f t="shared" si="3"/>
        <v>enero</v>
      </c>
      <c r="BJ6" s="1"/>
      <c r="BK6" s="112" t="s">
        <v>145</v>
      </c>
      <c r="BL6" s="1"/>
    </row>
    <row r="7" spans="1:66" x14ac:dyDescent="0.25">
      <c r="A7" s="1">
        <v>2023</v>
      </c>
      <c r="B7" s="3">
        <v>4</v>
      </c>
      <c r="C7" t="s">
        <v>87</v>
      </c>
      <c r="D7" t="s">
        <v>108</v>
      </c>
      <c r="E7" t="s">
        <v>120</v>
      </c>
      <c r="F7" t="s">
        <v>207</v>
      </c>
      <c r="G7" s="1" t="s">
        <v>86</v>
      </c>
      <c r="H7" s="1" t="s">
        <v>136</v>
      </c>
      <c r="I7" t="s">
        <v>483</v>
      </c>
      <c r="J7" s="1" t="s">
        <v>140</v>
      </c>
      <c r="K7" t="s">
        <v>143</v>
      </c>
      <c r="L7" s="111"/>
      <c r="M7" s="1" t="s">
        <v>476</v>
      </c>
      <c r="N7" t="s">
        <v>166</v>
      </c>
      <c r="O7" t="s">
        <v>926</v>
      </c>
      <c r="P7" t="s">
        <v>927</v>
      </c>
      <c r="Q7" t="s">
        <v>928</v>
      </c>
      <c r="R7" s="35">
        <v>80000000</v>
      </c>
      <c r="S7" s="35">
        <v>80000000</v>
      </c>
      <c r="T7" s="4">
        <v>8000000</v>
      </c>
      <c r="U7" s="101">
        <v>44939</v>
      </c>
      <c r="V7" s="1" t="s">
        <v>182</v>
      </c>
      <c r="W7" s="1" t="s">
        <v>182</v>
      </c>
      <c r="X7" t="s">
        <v>183</v>
      </c>
      <c r="Y7" t="s">
        <v>916</v>
      </c>
      <c r="Z7" t="s">
        <v>478</v>
      </c>
      <c r="AA7" t="s">
        <v>477</v>
      </c>
      <c r="AB7" s="1">
        <v>80111600</v>
      </c>
      <c r="AC7" s="100"/>
      <c r="AD7" s="101"/>
      <c r="AE7" s="1" t="s">
        <v>145</v>
      </c>
      <c r="AF7" s="100" t="s">
        <v>188</v>
      </c>
      <c r="AG7" s="5">
        <v>44939</v>
      </c>
      <c r="AH7" t="s">
        <v>306</v>
      </c>
      <c r="AI7" s="5">
        <v>44939</v>
      </c>
      <c r="AJ7" s="5">
        <v>44939</v>
      </c>
      <c r="AK7" s="5">
        <v>44979</v>
      </c>
      <c r="AL7" s="102">
        <f>+Tabla3[[#This Row],[FECHA TERMINACION
(INICIAL)]]-Tabla3[[#This Row],[FECHA INICIO]]</f>
        <v>40</v>
      </c>
      <c r="AM7" s="102">
        <f>+Tabla3[[#This Row],[PLAZO DE EJECUCIÓN EN DÍAS (INICIAL)]]/30</f>
        <v>1.3333333333333333</v>
      </c>
      <c r="AN7" t="s">
        <v>929</v>
      </c>
      <c r="AO7" s="4">
        <f>+BD_2!E5</f>
        <v>0</v>
      </c>
      <c r="AP7" s="4">
        <f>BD_2!BA5</f>
        <v>0</v>
      </c>
      <c r="AQ7" s="1">
        <f>BD_2!BZ5</f>
        <v>0</v>
      </c>
      <c r="AR7" s="1" t="str">
        <f>BD_2!CA5</f>
        <v>2 NO</v>
      </c>
      <c r="AS7" s="5" t="str">
        <f>BD_2!CF5</f>
        <v>2 NO</v>
      </c>
      <c r="AT7" s="1" t="s">
        <v>145</v>
      </c>
      <c r="AU7">
        <f t="shared" si="4"/>
        <v>40</v>
      </c>
      <c r="AV7" s="21">
        <f t="shared" si="0"/>
        <v>44939</v>
      </c>
      <c r="AW7" s="21">
        <f t="shared" si="1"/>
        <v>44979</v>
      </c>
      <c r="AX7" s="6" t="e">
        <f>((#REF!-$AV7)/($AW7-$AV7))</f>
        <v>#REF!</v>
      </c>
      <c r="AY7" s="4">
        <f t="shared" si="2"/>
        <v>80000000</v>
      </c>
      <c r="AZ7" s="1" t="e">
        <f>+IF($AW7&lt;=#REF!, "FINALIZADO","EJECUCIÓN")</f>
        <v>#REF!</v>
      </c>
      <c r="BA7" s="1"/>
      <c r="BC7" s="8"/>
      <c r="BD7" s="103"/>
      <c r="BE7"/>
      <c r="BF7" s="100"/>
      <c r="BI7" s="1" t="str">
        <f t="shared" si="3"/>
        <v>enero</v>
      </c>
      <c r="BJ7" s="1"/>
      <c r="BK7" s="112" t="s">
        <v>145</v>
      </c>
      <c r="BL7" s="1"/>
    </row>
    <row r="8" spans="1:66" x14ac:dyDescent="0.25">
      <c r="A8" s="1">
        <v>2023</v>
      </c>
      <c r="B8" s="3" t="s">
        <v>930</v>
      </c>
      <c r="C8" t="s">
        <v>87</v>
      </c>
      <c r="D8" t="s">
        <v>108</v>
      </c>
      <c r="E8" t="s">
        <v>120</v>
      </c>
      <c r="F8" t="s">
        <v>207</v>
      </c>
      <c r="G8" s="1" t="s">
        <v>86</v>
      </c>
      <c r="H8" s="1" t="s">
        <v>136</v>
      </c>
      <c r="I8" t="s">
        <v>931</v>
      </c>
      <c r="J8" s="1" t="s">
        <v>140</v>
      </c>
      <c r="K8" t="s">
        <v>143</v>
      </c>
      <c r="L8" s="111" t="s">
        <v>3409</v>
      </c>
      <c r="M8" s="1" t="s">
        <v>476</v>
      </c>
      <c r="N8" t="s">
        <v>166</v>
      </c>
      <c r="O8" t="s">
        <v>926</v>
      </c>
      <c r="P8" t="s">
        <v>927</v>
      </c>
      <c r="Q8" t="s">
        <v>932</v>
      </c>
      <c r="R8" s="35">
        <v>69333333</v>
      </c>
      <c r="S8" s="35">
        <v>69333333</v>
      </c>
      <c r="T8" s="4">
        <v>8000000</v>
      </c>
      <c r="U8" s="101">
        <v>44980</v>
      </c>
      <c r="V8" s="1" t="s">
        <v>182</v>
      </c>
      <c r="W8" s="1" t="s">
        <v>182</v>
      </c>
      <c r="X8" t="s">
        <v>183</v>
      </c>
      <c r="Y8" t="s">
        <v>916</v>
      </c>
      <c r="Z8" t="s">
        <v>478</v>
      </c>
      <c r="AA8" t="s">
        <v>477</v>
      </c>
      <c r="AB8" s="1">
        <v>80111600</v>
      </c>
      <c r="AC8" s="100"/>
      <c r="AD8" s="101"/>
      <c r="AE8" s="1" t="s">
        <v>145</v>
      </c>
      <c r="AF8" s="100" t="s">
        <v>188</v>
      </c>
      <c r="AG8" s="5">
        <v>44980</v>
      </c>
      <c r="AH8" t="s">
        <v>306</v>
      </c>
      <c r="AI8" s="5">
        <v>44980</v>
      </c>
      <c r="AJ8" s="5">
        <v>44980</v>
      </c>
      <c r="AK8" s="5">
        <v>45242</v>
      </c>
      <c r="AL8" s="102">
        <f>+Tabla3[[#This Row],[FECHA TERMINACION
(INICIAL)]]-Tabla3[[#This Row],[FECHA INICIO]]</f>
        <v>262</v>
      </c>
      <c r="AM8" s="102">
        <f>+Tabla3[[#This Row],[PLAZO DE EJECUCIÓN EN DÍAS (INICIAL)]]/30</f>
        <v>8.7333333333333325</v>
      </c>
      <c r="AO8" s="4">
        <f>+BD_2!E6</f>
        <v>0</v>
      </c>
      <c r="AP8" s="4">
        <f>BD_2!BA6</f>
        <v>0</v>
      </c>
      <c r="AQ8" s="1">
        <f>BD_2!BZ6</f>
        <v>0</v>
      </c>
      <c r="AR8" s="1" t="str">
        <f>BD_2!CA6</f>
        <v>2 NO</v>
      </c>
      <c r="AS8" s="5" t="str">
        <f>BD_2!CF6</f>
        <v>2 NO</v>
      </c>
      <c r="AT8" s="1" t="s">
        <v>146</v>
      </c>
      <c r="AU8">
        <f t="shared" si="4"/>
        <v>262</v>
      </c>
      <c r="AV8" s="21">
        <f t="shared" si="0"/>
        <v>44980</v>
      </c>
      <c r="AW8" s="21">
        <f t="shared" si="1"/>
        <v>45242</v>
      </c>
      <c r="AX8" s="6" t="e">
        <f>((#REF!-$AV8)/($AW8-$AV8))</f>
        <v>#REF!</v>
      </c>
      <c r="AY8" s="4">
        <f t="shared" si="2"/>
        <v>69333333</v>
      </c>
      <c r="AZ8" s="1" t="e">
        <f>+IF($AW8&lt;=#REF!, "FINALIZADO","EJECUCIÓN")</f>
        <v>#REF!</v>
      </c>
      <c r="BA8" s="1"/>
      <c r="BC8" s="8"/>
      <c r="BD8" s="103"/>
      <c r="BE8"/>
      <c r="BF8" s="100"/>
      <c r="BI8" s="1" t="str">
        <f t="shared" si="3"/>
        <v>febrero</v>
      </c>
      <c r="BJ8" s="1"/>
      <c r="BK8" s="112" t="s">
        <v>145</v>
      </c>
      <c r="BL8" s="1"/>
    </row>
    <row r="9" spans="1:66" x14ac:dyDescent="0.25">
      <c r="A9" s="1">
        <v>2023</v>
      </c>
      <c r="B9" s="3">
        <v>5</v>
      </c>
      <c r="C9" t="s">
        <v>87</v>
      </c>
      <c r="D9" t="s">
        <v>108</v>
      </c>
      <c r="E9" t="s">
        <v>120</v>
      </c>
      <c r="F9" t="s">
        <v>207</v>
      </c>
      <c r="G9" s="1" t="s">
        <v>86</v>
      </c>
      <c r="H9" s="1" t="s">
        <v>136</v>
      </c>
      <c r="I9" t="s">
        <v>933</v>
      </c>
      <c r="J9" s="1" t="s">
        <v>140</v>
      </c>
      <c r="K9" t="s">
        <v>143</v>
      </c>
      <c r="L9" s="111" t="s">
        <v>3410</v>
      </c>
      <c r="M9" s="1" t="s">
        <v>476</v>
      </c>
      <c r="N9" t="s">
        <v>166</v>
      </c>
      <c r="O9" t="s">
        <v>934</v>
      </c>
      <c r="P9" t="s">
        <v>935</v>
      </c>
      <c r="Q9" t="s">
        <v>936</v>
      </c>
      <c r="R9" s="35">
        <v>48000000</v>
      </c>
      <c r="S9" s="35">
        <v>48000000</v>
      </c>
      <c r="T9" s="4">
        <v>8000000</v>
      </c>
      <c r="U9" s="101">
        <v>44939</v>
      </c>
      <c r="V9" s="1" t="s">
        <v>182</v>
      </c>
      <c r="W9" s="1" t="s">
        <v>182</v>
      </c>
      <c r="X9" t="s">
        <v>183</v>
      </c>
      <c r="Y9" t="s">
        <v>916</v>
      </c>
      <c r="Z9" t="s">
        <v>478</v>
      </c>
      <c r="AA9" t="s">
        <v>477</v>
      </c>
      <c r="AB9" s="1">
        <v>80111600</v>
      </c>
      <c r="AC9" s="100"/>
      <c r="AD9" s="101"/>
      <c r="AE9" s="1" t="s">
        <v>145</v>
      </c>
      <c r="AF9" s="100" t="s">
        <v>188</v>
      </c>
      <c r="AG9" s="5">
        <v>44939</v>
      </c>
      <c r="AH9" t="s">
        <v>306</v>
      </c>
      <c r="AI9" s="5">
        <v>44939</v>
      </c>
      <c r="AJ9" s="5">
        <v>44939</v>
      </c>
      <c r="AK9" s="5">
        <v>45119</v>
      </c>
      <c r="AL9" s="102">
        <f>+Tabla3[[#This Row],[FECHA TERMINACION
(INICIAL)]]-Tabla3[[#This Row],[FECHA INICIO]]</f>
        <v>180</v>
      </c>
      <c r="AM9" s="102">
        <f>+Tabla3[[#This Row],[PLAZO DE EJECUCIÓN EN DÍAS (INICIAL)]]/30</f>
        <v>6</v>
      </c>
      <c r="AN9" t="s">
        <v>937</v>
      </c>
      <c r="AO9" s="4">
        <f>+BD_2!E7</f>
        <v>0</v>
      </c>
      <c r="AP9" s="4">
        <f>BD_2!BA7</f>
        <v>0</v>
      </c>
      <c r="AQ9" s="1">
        <f>BD_2!BZ7</f>
        <v>0</v>
      </c>
      <c r="AR9" s="1" t="str">
        <f>BD_2!CA7</f>
        <v>2 NO</v>
      </c>
      <c r="AS9" s="5" t="str">
        <f>BD_2!CF7</f>
        <v>2 NO</v>
      </c>
      <c r="AT9" s="1" t="s">
        <v>146</v>
      </c>
      <c r="AU9">
        <f t="shared" si="4"/>
        <v>180</v>
      </c>
      <c r="AV9" s="21">
        <f t="shared" si="0"/>
        <v>44939</v>
      </c>
      <c r="AW9" s="21">
        <f t="shared" si="1"/>
        <v>45119</v>
      </c>
      <c r="AX9" s="6" t="e">
        <f>((#REF!-$AV9)/($AW9-$AV9))</f>
        <v>#REF!</v>
      </c>
      <c r="AY9" s="4">
        <f t="shared" si="2"/>
        <v>48000000</v>
      </c>
      <c r="AZ9" s="1" t="e">
        <f>+IF($AW9&lt;=#REF!, "FINALIZADO","EJECUCIÓN")</f>
        <v>#REF!</v>
      </c>
      <c r="BA9" s="1"/>
      <c r="BC9" s="8"/>
      <c r="BD9" s="103"/>
      <c r="BE9"/>
      <c r="BF9" s="100"/>
      <c r="BI9" s="1" t="str">
        <f t="shared" si="3"/>
        <v>enero</v>
      </c>
      <c r="BJ9" s="1"/>
      <c r="BK9" s="112" t="s">
        <v>145</v>
      </c>
      <c r="BL9" s="1"/>
    </row>
    <row r="10" spans="1:66" x14ac:dyDescent="0.25">
      <c r="A10" s="1">
        <v>2023</v>
      </c>
      <c r="B10" s="3">
        <v>6</v>
      </c>
      <c r="C10" t="s">
        <v>87</v>
      </c>
      <c r="D10" t="s">
        <v>108</v>
      </c>
      <c r="E10" t="s">
        <v>120</v>
      </c>
      <c r="F10" t="s">
        <v>207</v>
      </c>
      <c r="G10" s="1" t="s">
        <v>86</v>
      </c>
      <c r="H10" s="1" t="s">
        <v>136</v>
      </c>
      <c r="I10" t="s">
        <v>938</v>
      </c>
      <c r="J10" s="1" t="s">
        <v>140</v>
      </c>
      <c r="K10" t="s">
        <v>143</v>
      </c>
      <c r="L10" s="111" t="s">
        <v>3411</v>
      </c>
      <c r="M10" s="1" t="s">
        <v>476</v>
      </c>
      <c r="N10" t="s">
        <v>166</v>
      </c>
      <c r="O10" t="s">
        <v>939</v>
      </c>
      <c r="P10" t="s">
        <v>940</v>
      </c>
      <c r="Q10" t="s">
        <v>941</v>
      </c>
      <c r="R10" s="35">
        <v>26000000</v>
      </c>
      <c r="S10" s="35">
        <v>26000000</v>
      </c>
      <c r="T10" s="4">
        <v>6500000</v>
      </c>
      <c r="U10" s="101">
        <v>44939</v>
      </c>
      <c r="V10" s="1" t="s">
        <v>182</v>
      </c>
      <c r="W10" s="1" t="s">
        <v>182</v>
      </c>
      <c r="X10" t="s">
        <v>183</v>
      </c>
      <c r="Y10" t="s">
        <v>916</v>
      </c>
      <c r="Z10" t="s">
        <v>478</v>
      </c>
      <c r="AA10" t="s">
        <v>477</v>
      </c>
      <c r="AB10" s="1">
        <v>80111600</v>
      </c>
      <c r="AC10" s="100"/>
      <c r="AD10" s="101"/>
      <c r="AE10" s="1" t="s">
        <v>145</v>
      </c>
      <c r="AF10" s="100" t="s">
        <v>188</v>
      </c>
      <c r="AG10" s="5">
        <v>44943</v>
      </c>
      <c r="AH10" t="s">
        <v>306</v>
      </c>
      <c r="AI10" s="5">
        <v>44939</v>
      </c>
      <c r="AJ10" s="5">
        <v>44939</v>
      </c>
      <c r="AK10" s="5">
        <v>45058</v>
      </c>
      <c r="AL10" s="102">
        <f>+Tabla3[[#This Row],[FECHA TERMINACION
(INICIAL)]]-Tabla3[[#This Row],[FECHA INICIO]]</f>
        <v>119</v>
      </c>
      <c r="AM10" s="102">
        <f>+Tabla3[[#This Row],[PLAZO DE EJECUCIÓN EN DÍAS (INICIAL)]]/30</f>
        <v>3.9666666666666668</v>
      </c>
      <c r="AN10" t="s">
        <v>942</v>
      </c>
      <c r="AO10" s="4">
        <f>+BD_2!E8</f>
        <v>0</v>
      </c>
      <c r="AP10" s="4">
        <f>BD_2!BA8</f>
        <v>0</v>
      </c>
      <c r="AQ10" s="1">
        <f>BD_2!BZ8</f>
        <v>0</v>
      </c>
      <c r="AR10" s="1" t="str">
        <f>BD_2!CA8</f>
        <v>2 NO</v>
      </c>
      <c r="AS10" s="5" t="str">
        <f>BD_2!CF8</f>
        <v>2 NO</v>
      </c>
      <c r="AT10" s="1" t="s">
        <v>146</v>
      </c>
      <c r="AU10">
        <f t="shared" si="4"/>
        <v>119</v>
      </c>
      <c r="AV10" s="21">
        <f t="shared" si="0"/>
        <v>44939</v>
      </c>
      <c r="AW10" s="21">
        <f t="shared" si="1"/>
        <v>45058</v>
      </c>
      <c r="AX10" s="6" t="e">
        <f>((#REF!-$AV10)/($AW10-$AV10))</f>
        <v>#REF!</v>
      </c>
      <c r="AY10" s="4">
        <f t="shared" si="2"/>
        <v>26000000</v>
      </c>
      <c r="AZ10" s="1" t="e">
        <f>+IF($AW10&lt;=#REF!, "FINALIZADO","EJECUCIÓN")</f>
        <v>#REF!</v>
      </c>
      <c r="BA10" s="1"/>
      <c r="BC10" s="8"/>
      <c r="BD10" s="103"/>
      <c r="BE10"/>
      <c r="BF10" s="100"/>
      <c r="BI10" s="1" t="str">
        <f t="shared" si="3"/>
        <v>enero</v>
      </c>
      <c r="BJ10" s="1"/>
      <c r="BK10" s="112" t="s">
        <v>145</v>
      </c>
      <c r="BL10" s="1"/>
    </row>
    <row r="11" spans="1:66" x14ac:dyDescent="0.25">
      <c r="A11" s="1">
        <v>2023</v>
      </c>
      <c r="B11" s="3">
        <v>7</v>
      </c>
      <c r="C11" t="s">
        <v>87</v>
      </c>
      <c r="D11" t="s">
        <v>108</v>
      </c>
      <c r="E11" t="s">
        <v>120</v>
      </c>
      <c r="F11" t="s">
        <v>207</v>
      </c>
      <c r="G11" s="1" t="s">
        <v>86</v>
      </c>
      <c r="H11" s="1" t="s">
        <v>136</v>
      </c>
      <c r="I11" t="s">
        <v>462</v>
      </c>
      <c r="J11" s="1" t="s">
        <v>140</v>
      </c>
      <c r="K11" t="s">
        <v>143</v>
      </c>
      <c r="L11" s="111" t="s">
        <v>3412</v>
      </c>
      <c r="M11" s="1" t="s">
        <v>476</v>
      </c>
      <c r="N11" t="s">
        <v>166</v>
      </c>
      <c r="O11" t="s">
        <v>934</v>
      </c>
      <c r="P11" t="s">
        <v>935</v>
      </c>
      <c r="Q11" t="s">
        <v>943</v>
      </c>
      <c r="R11" s="35">
        <v>80000000</v>
      </c>
      <c r="S11" s="35">
        <v>80000000</v>
      </c>
      <c r="T11" s="4">
        <v>8000000</v>
      </c>
      <c r="U11" s="101">
        <v>44939</v>
      </c>
      <c r="V11" s="1" t="s">
        <v>182</v>
      </c>
      <c r="W11" s="1" t="s">
        <v>182</v>
      </c>
      <c r="X11" t="s">
        <v>183</v>
      </c>
      <c r="Y11" t="s">
        <v>916</v>
      </c>
      <c r="Z11" t="s">
        <v>478</v>
      </c>
      <c r="AA11" t="s">
        <v>477</v>
      </c>
      <c r="AB11" s="1">
        <v>80111600</v>
      </c>
      <c r="AC11" s="100"/>
      <c r="AD11" s="101"/>
      <c r="AE11" s="1" t="s">
        <v>145</v>
      </c>
      <c r="AF11" s="100" t="s">
        <v>188</v>
      </c>
      <c r="AG11" s="5">
        <v>44939</v>
      </c>
      <c r="AH11" t="s">
        <v>306</v>
      </c>
      <c r="AI11" s="5">
        <v>44939</v>
      </c>
      <c r="AJ11" s="5">
        <v>44939</v>
      </c>
      <c r="AK11" s="5">
        <v>45242</v>
      </c>
      <c r="AL11" s="102">
        <f>+Tabla3[[#This Row],[FECHA TERMINACION
(INICIAL)]]-Tabla3[[#This Row],[FECHA INICIO]]</f>
        <v>303</v>
      </c>
      <c r="AM11" s="102">
        <f>+Tabla3[[#This Row],[PLAZO DE EJECUCIÓN EN DÍAS (INICIAL)]]/30</f>
        <v>10.1</v>
      </c>
      <c r="AN11" t="s">
        <v>944</v>
      </c>
      <c r="AO11" s="4">
        <f>+BD_2!E9</f>
        <v>0</v>
      </c>
      <c r="AP11" s="4">
        <f>BD_2!BA9</f>
        <v>0</v>
      </c>
      <c r="AQ11" s="1">
        <f>BD_2!BZ9</f>
        <v>0</v>
      </c>
      <c r="AR11" s="1" t="str">
        <f>BD_2!CA9</f>
        <v>2 NO</v>
      </c>
      <c r="AS11" s="5" t="str">
        <f>BD_2!CF9</f>
        <v>2 NO</v>
      </c>
      <c r="AT11" s="1" t="s">
        <v>146</v>
      </c>
      <c r="AU11">
        <f t="shared" si="4"/>
        <v>303</v>
      </c>
      <c r="AV11" s="21">
        <f t="shared" si="0"/>
        <v>44939</v>
      </c>
      <c r="AW11" s="21">
        <f t="shared" si="1"/>
        <v>45242</v>
      </c>
      <c r="AX11" s="6" t="e">
        <f>((#REF!-$AV11)/($AW11-$AV11))</f>
        <v>#REF!</v>
      </c>
      <c r="AY11" s="4">
        <f t="shared" si="2"/>
        <v>80000000</v>
      </c>
      <c r="AZ11" s="1" t="e">
        <f>+IF($AW11&lt;=#REF!, "FINALIZADO","EJECUCIÓN")</f>
        <v>#REF!</v>
      </c>
      <c r="BA11" s="1"/>
      <c r="BC11" s="8"/>
      <c r="BD11" s="103"/>
      <c r="BE11"/>
      <c r="BF11" s="100"/>
      <c r="BI11" s="1" t="str">
        <f t="shared" si="3"/>
        <v>enero</v>
      </c>
      <c r="BJ11" s="1"/>
      <c r="BK11" s="112" t="s">
        <v>145</v>
      </c>
      <c r="BL11" s="1"/>
    </row>
    <row r="12" spans="1:66" x14ac:dyDescent="0.25">
      <c r="A12" s="1">
        <v>2023</v>
      </c>
      <c r="B12" s="3">
        <v>8</v>
      </c>
      <c r="C12" t="s">
        <v>87</v>
      </c>
      <c r="D12" t="s">
        <v>108</v>
      </c>
      <c r="E12" t="s">
        <v>120</v>
      </c>
      <c r="F12" t="s">
        <v>207</v>
      </c>
      <c r="G12" s="1" t="s">
        <v>86</v>
      </c>
      <c r="H12" s="1" t="s">
        <v>136</v>
      </c>
      <c r="I12" t="s">
        <v>945</v>
      </c>
      <c r="J12" s="1" t="s">
        <v>140</v>
      </c>
      <c r="K12" t="s">
        <v>143</v>
      </c>
      <c r="L12" s="111" t="s">
        <v>3413</v>
      </c>
      <c r="M12" s="1" t="s">
        <v>476</v>
      </c>
      <c r="N12" t="s">
        <v>166</v>
      </c>
      <c r="O12" t="s">
        <v>934</v>
      </c>
      <c r="P12" t="s">
        <v>935</v>
      </c>
      <c r="Q12" t="s">
        <v>946</v>
      </c>
      <c r="R12" s="35">
        <v>76160000</v>
      </c>
      <c r="S12" s="35">
        <v>76160000</v>
      </c>
      <c r="T12" s="4">
        <v>9520000</v>
      </c>
      <c r="U12" s="101">
        <v>44939</v>
      </c>
      <c r="V12" s="1" t="s">
        <v>182</v>
      </c>
      <c r="W12" s="1" t="s">
        <v>182</v>
      </c>
      <c r="X12" t="s">
        <v>183</v>
      </c>
      <c r="Y12" t="s">
        <v>916</v>
      </c>
      <c r="Z12" t="s">
        <v>478</v>
      </c>
      <c r="AA12" t="s">
        <v>477</v>
      </c>
      <c r="AB12" s="1">
        <v>80111600</v>
      </c>
      <c r="AC12" s="100"/>
      <c r="AD12" s="101"/>
      <c r="AE12" s="1" t="s">
        <v>145</v>
      </c>
      <c r="AF12" s="100" t="s">
        <v>188</v>
      </c>
      <c r="AG12" s="5">
        <v>44940</v>
      </c>
      <c r="AH12" t="s">
        <v>306</v>
      </c>
      <c r="AI12" s="5">
        <v>44942</v>
      </c>
      <c r="AJ12" s="5">
        <v>44942</v>
      </c>
      <c r="AK12" s="5">
        <v>45184</v>
      </c>
      <c r="AL12" s="102">
        <f>+Tabla3[[#This Row],[FECHA TERMINACION
(INICIAL)]]-Tabla3[[#This Row],[FECHA INICIO]]</f>
        <v>242</v>
      </c>
      <c r="AM12" s="102">
        <f>+Tabla3[[#This Row],[PLAZO DE EJECUCIÓN EN DÍAS (INICIAL)]]/30</f>
        <v>8.0666666666666664</v>
      </c>
      <c r="AN12" t="s">
        <v>947</v>
      </c>
      <c r="AO12" s="4">
        <f>+BD_2!E10</f>
        <v>0</v>
      </c>
      <c r="AP12" s="4">
        <f>BD_2!BA10</f>
        <v>0</v>
      </c>
      <c r="AQ12" s="1">
        <f>BD_2!BZ10</f>
        <v>0</v>
      </c>
      <c r="AR12" s="1" t="str">
        <f>BD_2!CA10</f>
        <v>2 NO</v>
      </c>
      <c r="AS12" s="5" t="str">
        <f>BD_2!CF10</f>
        <v>2 NO</v>
      </c>
      <c r="AT12" s="1" t="s">
        <v>146</v>
      </c>
      <c r="AU12">
        <f t="shared" si="4"/>
        <v>242</v>
      </c>
      <c r="AV12" s="21">
        <f t="shared" si="0"/>
        <v>44942</v>
      </c>
      <c r="AW12" s="21">
        <f t="shared" si="1"/>
        <v>45184</v>
      </c>
      <c r="AX12" s="6" t="e">
        <f>((#REF!-$AV12)/($AW12-$AV12))</f>
        <v>#REF!</v>
      </c>
      <c r="AY12" s="4">
        <f t="shared" si="2"/>
        <v>76160000</v>
      </c>
      <c r="AZ12" s="1" t="e">
        <f>+IF($AW12&lt;=#REF!, "FINALIZADO","EJECUCIÓN")</f>
        <v>#REF!</v>
      </c>
      <c r="BA12" s="1"/>
      <c r="BC12" s="8"/>
      <c r="BD12" s="103"/>
      <c r="BE12"/>
      <c r="BF12" s="100"/>
      <c r="BI12" s="1" t="str">
        <f t="shared" si="3"/>
        <v>enero</v>
      </c>
      <c r="BJ12" s="1"/>
      <c r="BK12" s="112" t="s">
        <v>145</v>
      </c>
      <c r="BL12" s="1"/>
    </row>
    <row r="13" spans="1:66" x14ac:dyDescent="0.25">
      <c r="A13" s="1">
        <v>2023</v>
      </c>
      <c r="B13" s="3">
        <v>9</v>
      </c>
      <c r="C13" t="s">
        <v>87</v>
      </c>
      <c r="D13" t="s">
        <v>108</v>
      </c>
      <c r="E13" t="s">
        <v>120</v>
      </c>
      <c r="F13" t="s">
        <v>207</v>
      </c>
      <c r="G13" s="1" t="s">
        <v>86</v>
      </c>
      <c r="H13" s="1" t="s">
        <v>136</v>
      </c>
      <c r="I13" t="s">
        <v>3415</v>
      </c>
      <c r="J13" s="1" t="s">
        <v>140</v>
      </c>
      <c r="K13" t="s">
        <v>143</v>
      </c>
      <c r="L13" s="111" t="s">
        <v>3414</v>
      </c>
      <c r="M13" s="1" t="s">
        <v>476</v>
      </c>
      <c r="N13" t="s">
        <v>166</v>
      </c>
      <c r="O13" t="s">
        <v>948</v>
      </c>
      <c r="P13" t="s">
        <v>949</v>
      </c>
      <c r="Q13" t="s">
        <v>950</v>
      </c>
      <c r="R13" s="35">
        <v>99750000</v>
      </c>
      <c r="S13" s="35">
        <v>99750000</v>
      </c>
      <c r="T13" s="4">
        <v>9500000</v>
      </c>
      <c r="U13" s="101">
        <v>44939</v>
      </c>
      <c r="V13" s="1" t="s">
        <v>182</v>
      </c>
      <c r="W13" s="1" t="s">
        <v>182</v>
      </c>
      <c r="X13" t="s">
        <v>183</v>
      </c>
      <c r="Y13" t="s">
        <v>916</v>
      </c>
      <c r="Z13" t="s">
        <v>478</v>
      </c>
      <c r="AA13" t="s">
        <v>477</v>
      </c>
      <c r="AB13" s="1">
        <v>80111600</v>
      </c>
      <c r="AC13" s="100"/>
      <c r="AD13" s="101"/>
      <c r="AE13" s="1" t="s">
        <v>145</v>
      </c>
      <c r="AF13" s="100" t="s">
        <v>188</v>
      </c>
      <c r="AG13" s="5">
        <v>44942</v>
      </c>
      <c r="AH13" t="s">
        <v>306</v>
      </c>
      <c r="AI13" s="5">
        <v>44942</v>
      </c>
      <c r="AJ13" s="5">
        <v>44942</v>
      </c>
      <c r="AK13" s="5">
        <v>45260</v>
      </c>
      <c r="AL13" s="102">
        <f>+Tabla3[[#This Row],[FECHA TERMINACION
(INICIAL)]]-Tabla3[[#This Row],[FECHA INICIO]]</f>
        <v>318</v>
      </c>
      <c r="AM13" s="102">
        <f>+Tabla3[[#This Row],[PLAZO DE EJECUCIÓN EN DÍAS (INICIAL)]]/30</f>
        <v>10.6</v>
      </c>
      <c r="AN13" t="s">
        <v>951</v>
      </c>
      <c r="AO13" s="4">
        <f>+BD_2!E11</f>
        <v>0</v>
      </c>
      <c r="AP13" s="4">
        <f>BD_2!BA11</f>
        <v>0</v>
      </c>
      <c r="AQ13" s="1">
        <f>BD_2!BZ11</f>
        <v>0</v>
      </c>
      <c r="AR13" s="1" t="str">
        <f>BD_2!CA11</f>
        <v>2 NO</v>
      </c>
      <c r="AS13" s="5" t="str">
        <f>BD_2!CF11</f>
        <v>2 NO</v>
      </c>
      <c r="AT13" s="1" t="s">
        <v>146</v>
      </c>
      <c r="AU13">
        <f t="shared" si="4"/>
        <v>318</v>
      </c>
      <c r="AV13" s="21">
        <f t="shared" si="0"/>
        <v>44942</v>
      </c>
      <c r="AW13" s="21">
        <f t="shared" si="1"/>
        <v>45260</v>
      </c>
      <c r="AX13" s="6" t="e">
        <f>((#REF!-$AV13)/($AW13-$AV13))</f>
        <v>#REF!</v>
      </c>
      <c r="AY13" s="4">
        <f t="shared" si="2"/>
        <v>99750000</v>
      </c>
      <c r="AZ13" s="1" t="e">
        <f>+IF($AW13&lt;=#REF!, "FINALIZADO","EJECUCIÓN")</f>
        <v>#REF!</v>
      </c>
      <c r="BA13" s="1"/>
      <c r="BC13" s="8"/>
      <c r="BD13" s="103"/>
      <c r="BE13"/>
      <c r="BF13" s="100"/>
      <c r="BI13" s="1" t="str">
        <f t="shared" si="3"/>
        <v>enero</v>
      </c>
      <c r="BJ13" s="1"/>
      <c r="BK13" s="112" t="s">
        <v>145</v>
      </c>
      <c r="BL13" s="1"/>
    </row>
    <row r="14" spans="1:66" x14ac:dyDescent="0.25">
      <c r="A14" s="1">
        <v>2023</v>
      </c>
      <c r="B14" s="3">
        <v>10</v>
      </c>
      <c r="C14" t="s">
        <v>87</v>
      </c>
      <c r="D14" t="s">
        <v>108</v>
      </c>
      <c r="E14" t="s">
        <v>120</v>
      </c>
      <c r="F14" t="s">
        <v>207</v>
      </c>
      <c r="G14" s="1" t="s">
        <v>86</v>
      </c>
      <c r="H14" s="1" t="s">
        <v>136</v>
      </c>
      <c r="I14" t="s">
        <v>903</v>
      </c>
      <c r="J14" s="1" t="s">
        <v>140</v>
      </c>
      <c r="K14" t="s">
        <v>143</v>
      </c>
      <c r="L14" s="111" t="s">
        <v>3416</v>
      </c>
      <c r="M14" s="1" t="s">
        <v>952</v>
      </c>
      <c r="N14" t="s">
        <v>163</v>
      </c>
      <c r="O14" t="s">
        <v>953</v>
      </c>
      <c r="P14" t="s">
        <v>954</v>
      </c>
      <c r="Q14" t="s">
        <v>955</v>
      </c>
      <c r="R14" s="35">
        <v>78200000</v>
      </c>
      <c r="S14" s="35">
        <v>78200000</v>
      </c>
      <c r="T14" s="4">
        <v>6800000</v>
      </c>
      <c r="U14" s="101">
        <v>44942</v>
      </c>
      <c r="V14" s="1" t="s">
        <v>182</v>
      </c>
      <c r="W14" s="1" t="s">
        <v>182</v>
      </c>
      <c r="X14" t="s">
        <v>183</v>
      </c>
      <c r="Y14" t="s">
        <v>956</v>
      </c>
      <c r="Z14" t="s">
        <v>576</v>
      </c>
      <c r="AA14" t="s">
        <v>541</v>
      </c>
      <c r="AB14" s="1">
        <v>80111600</v>
      </c>
      <c r="AC14" s="100"/>
      <c r="AD14" s="101"/>
      <c r="AE14" s="1" t="s">
        <v>145</v>
      </c>
      <c r="AF14" s="100" t="s">
        <v>188</v>
      </c>
      <c r="AG14" s="5">
        <v>44942</v>
      </c>
      <c r="AH14" t="s">
        <v>306</v>
      </c>
      <c r="AI14" s="5">
        <v>44942</v>
      </c>
      <c r="AJ14" s="5">
        <v>44942</v>
      </c>
      <c r="AK14" s="5">
        <v>45290</v>
      </c>
      <c r="AL14" s="102">
        <f>+Tabla3[[#This Row],[FECHA TERMINACION
(INICIAL)]]-Tabla3[[#This Row],[FECHA INICIO]]</f>
        <v>348</v>
      </c>
      <c r="AM14" s="102">
        <f>+Tabla3[[#This Row],[PLAZO DE EJECUCIÓN EN DÍAS (INICIAL)]]/30</f>
        <v>11.6</v>
      </c>
      <c r="AN14" t="s">
        <v>957</v>
      </c>
      <c r="AO14" s="4">
        <f>+BD_2!E12</f>
        <v>0</v>
      </c>
      <c r="AP14" s="4">
        <f>BD_2!BA12</f>
        <v>0</v>
      </c>
      <c r="AQ14" s="1">
        <f>BD_2!BZ12</f>
        <v>0</v>
      </c>
      <c r="AR14" s="1" t="str">
        <f>BD_2!CA12</f>
        <v>2 NO</v>
      </c>
      <c r="AS14" s="5" t="str">
        <f>BD_2!CF12</f>
        <v>2 NO</v>
      </c>
      <c r="AT14" s="1" t="s">
        <v>146</v>
      </c>
      <c r="AU14">
        <f t="shared" si="4"/>
        <v>348</v>
      </c>
      <c r="AV14" s="21">
        <f t="shared" si="0"/>
        <v>44942</v>
      </c>
      <c r="AW14" s="21">
        <f t="shared" si="1"/>
        <v>45290</v>
      </c>
      <c r="AX14" s="6" t="e">
        <f>((#REF!-$AV14)/($AW14-$AV14))</f>
        <v>#REF!</v>
      </c>
      <c r="AY14" s="4">
        <f t="shared" si="2"/>
        <v>78200000</v>
      </c>
      <c r="AZ14" s="1" t="e">
        <f>+IF($AW14&lt;=#REF!, "FINALIZADO","EJECUCIÓN")</f>
        <v>#REF!</v>
      </c>
      <c r="BA14" s="1"/>
      <c r="BC14" s="8"/>
      <c r="BD14" s="103"/>
      <c r="BE14"/>
      <c r="BF14" s="100"/>
      <c r="BI14" s="1" t="str">
        <f t="shared" si="3"/>
        <v>enero</v>
      </c>
      <c r="BJ14" s="1"/>
      <c r="BK14" s="112" t="s">
        <v>145</v>
      </c>
      <c r="BL14" s="1"/>
    </row>
    <row r="15" spans="1:66" x14ac:dyDescent="0.25">
      <c r="A15" s="1">
        <v>2023</v>
      </c>
      <c r="B15" s="3">
        <v>11</v>
      </c>
      <c r="C15" t="s">
        <v>87</v>
      </c>
      <c r="D15" t="s">
        <v>108</v>
      </c>
      <c r="E15" t="s">
        <v>120</v>
      </c>
      <c r="F15" t="s">
        <v>207</v>
      </c>
      <c r="G15" s="1" t="s">
        <v>86</v>
      </c>
      <c r="H15" s="1" t="s">
        <v>136</v>
      </c>
      <c r="I15" t="s">
        <v>958</v>
      </c>
      <c r="J15" s="1" t="s">
        <v>140</v>
      </c>
      <c r="K15" t="s">
        <v>143</v>
      </c>
      <c r="L15" s="111" t="s">
        <v>3417</v>
      </c>
      <c r="M15" s="1" t="s">
        <v>476</v>
      </c>
      <c r="N15" t="s">
        <v>166</v>
      </c>
      <c r="O15" t="s">
        <v>959</v>
      </c>
      <c r="P15" t="s">
        <v>960</v>
      </c>
      <c r="Q15" t="s">
        <v>961</v>
      </c>
      <c r="R15" s="35">
        <v>88000000</v>
      </c>
      <c r="S15" s="35">
        <v>88000000</v>
      </c>
      <c r="T15" s="4">
        <v>8000000</v>
      </c>
      <c r="U15" s="101">
        <v>44943</v>
      </c>
      <c r="V15" s="1" t="s">
        <v>182</v>
      </c>
      <c r="W15" s="1" t="s">
        <v>182</v>
      </c>
      <c r="X15" t="s">
        <v>183</v>
      </c>
      <c r="Y15" t="s">
        <v>962</v>
      </c>
      <c r="Z15" t="s">
        <v>480</v>
      </c>
      <c r="AA15" t="s">
        <v>477</v>
      </c>
      <c r="AB15" s="1">
        <v>80161500</v>
      </c>
      <c r="AC15" s="100"/>
      <c r="AD15" s="101"/>
      <c r="AE15" s="1" t="s">
        <v>145</v>
      </c>
      <c r="AF15" s="100" t="s">
        <v>188</v>
      </c>
      <c r="AG15" s="5">
        <v>44943</v>
      </c>
      <c r="AH15" t="s">
        <v>306</v>
      </c>
      <c r="AI15" s="5">
        <v>44943</v>
      </c>
      <c r="AJ15" s="5">
        <v>44944</v>
      </c>
      <c r="AK15" s="5">
        <v>45277</v>
      </c>
      <c r="AL15" s="102">
        <f>+Tabla3[[#This Row],[FECHA TERMINACION
(INICIAL)]]-Tabla3[[#This Row],[FECHA INICIO]]</f>
        <v>333</v>
      </c>
      <c r="AM15" s="102">
        <f>+Tabla3[[#This Row],[PLAZO DE EJECUCIÓN EN DÍAS (INICIAL)]]/30</f>
        <v>11.1</v>
      </c>
      <c r="AN15" t="s">
        <v>963</v>
      </c>
      <c r="AO15" s="4">
        <f>+BD_2!E13</f>
        <v>0</v>
      </c>
      <c r="AP15" s="4">
        <f>BD_2!BA13</f>
        <v>0</v>
      </c>
      <c r="AQ15" s="1">
        <f>BD_2!BZ13</f>
        <v>0</v>
      </c>
      <c r="AR15" s="1" t="str">
        <f>BD_2!CA13</f>
        <v>2 NO</v>
      </c>
      <c r="AS15" s="5" t="str">
        <f>BD_2!CF13</f>
        <v>2 NO</v>
      </c>
      <c r="AT15" s="1" t="s">
        <v>146</v>
      </c>
      <c r="AU15">
        <f t="shared" si="4"/>
        <v>333</v>
      </c>
      <c r="AV15" s="21">
        <f t="shared" si="0"/>
        <v>44944</v>
      </c>
      <c r="AW15" s="21">
        <f t="shared" si="1"/>
        <v>45277</v>
      </c>
      <c r="AX15" s="6" t="e">
        <f>((#REF!-$AV15)/($AW15-$AV15))</f>
        <v>#REF!</v>
      </c>
      <c r="AY15" s="4">
        <f t="shared" si="2"/>
        <v>88000000</v>
      </c>
      <c r="AZ15" s="1" t="e">
        <f>+IF($AW15&lt;=#REF!, "FINALIZADO","EJECUCIÓN")</f>
        <v>#REF!</v>
      </c>
      <c r="BA15" s="1"/>
      <c r="BC15" s="8"/>
      <c r="BD15" s="103"/>
      <c r="BE15"/>
      <c r="BF15" s="100"/>
      <c r="BI15" s="1" t="str">
        <f t="shared" si="3"/>
        <v>enero</v>
      </c>
      <c r="BJ15" s="1"/>
      <c r="BK15" s="112" t="s">
        <v>145</v>
      </c>
      <c r="BL15" s="1"/>
    </row>
    <row r="16" spans="1:66" x14ac:dyDescent="0.25">
      <c r="A16" s="1">
        <v>2023</v>
      </c>
      <c r="B16" s="3">
        <v>12</v>
      </c>
      <c r="C16" t="s">
        <v>87</v>
      </c>
      <c r="D16" t="s">
        <v>108</v>
      </c>
      <c r="E16" t="s">
        <v>120</v>
      </c>
      <c r="F16" t="s">
        <v>207</v>
      </c>
      <c r="G16" s="1" t="s">
        <v>86</v>
      </c>
      <c r="H16" s="1" t="s">
        <v>136</v>
      </c>
      <c r="I16" t="s">
        <v>964</v>
      </c>
      <c r="J16" s="1" t="s">
        <v>140</v>
      </c>
      <c r="K16" t="s">
        <v>3383</v>
      </c>
      <c r="L16" s="111" t="s">
        <v>3418</v>
      </c>
      <c r="M16" s="1" t="s">
        <v>476</v>
      </c>
      <c r="N16" t="s">
        <v>166</v>
      </c>
      <c r="O16" t="s">
        <v>965</v>
      </c>
      <c r="P16" t="s">
        <v>966</v>
      </c>
      <c r="Q16" t="s">
        <v>967</v>
      </c>
      <c r="R16" s="35">
        <v>20000000</v>
      </c>
      <c r="S16" s="35">
        <v>20000000</v>
      </c>
      <c r="T16" s="4">
        <v>5000000</v>
      </c>
      <c r="U16" s="101">
        <v>44942</v>
      </c>
      <c r="V16" s="1" t="s">
        <v>182</v>
      </c>
      <c r="W16" s="1" t="s">
        <v>182</v>
      </c>
      <c r="X16" t="s">
        <v>183</v>
      </c>
      <c r="Y16" t="s">
        <v>916</v>
      </c>
      <c r="Z16" t="s">
        <v>478</v>
      </c>
      <c r="AA16" t="s">
        <v>477</v>
      </c>
      <c r="AB16" s="1">
        <v>80111600</v>
      </c>
      <c r="AC16" s="100"/>
      <c r="AD16" s="101"/>
      <c r="AE16" s="1" t="s">
        <v>145</v>
      </c>
      <c r="AF16" s="100" t="s">
        <v>188</v>
      </c>
      <c r="AG16" s="5">
        <v>44942</v>
      </c>
      <c r="AH16" t="s">
        <v>306</v>
      </c>
      <c r="AI16" s="5">
        <v>44942</v>
      </c>
      <c r="AJ16" s="5">
        <v>44942</v>
      </c>
      <c r="AK16" s="5">
        <v>45061</v>
      </c>
      <c r="AL16" s="102">
        <f>+Tabla3[[#This Row],[FECHA TERMINACION
(INICIAL)]]-Tabla3[[#This Row],[FECHA INICIO]]</f>
        <v>119</v>
      </c>
      <c r="AM16" s="102">
        <f>+Tabla3[[#This Row],[PLAZO DE EJECUCIÓN EN DÍAS (INICIAL)]]/30</f>
        <v>3.9666666666666668</v>
      </c>
      <c r="AN16" t="s">
        <v>968</v>
      </c>
      <c r="AO16" s="4">
        <f>+BD_2!E14</f>
        <v>0</v>
      </c>
      <c r="AP16" s="4">
        <f>BD_2!BA14</f>
        <v>0</v>
      </c>
      <c r="AQ16" s="1">
        <f>BD_2!BZ14</f>
        <v>0</v>
      </c>
      <c r="AR16" s="1" t="str">
        <f>BD_2!CA14</f>
        <v>2 NO</v>
      </c>
      <c r="AS16" s="5" t="str">
        <f>BD_2!CF14</f>
        <v>2 NO</v>
      </c>
      <c r="AT16" s="1" t="s">
        <v>146</v>
      </c>
      <c r="AU16">
        <f t="shared" si="4"/>
        <v>119</v>
      </c>
      <c r="AV16" s="21">
        <f t="shared" si="0"/>
        <v>44942</v>
      </c>
      <c r="AW16" s="21">
        <f t="shared" si="1"/>
        <v>45061</v>
      </c>
      <c r="AX16" s="6" t="e">
        <f>((#REF!-$AV16)/($AW16-$AV16))</f>
        <v>#REF!</v>
      </c>
      <c r="AY16" s="4">
        <f t="shared" si="2"/>
        <v>20000000</v>
      </c>
      <c r="AZ16" s="1" t="e">
        <f>+IF($AW16&lt;=#REF!, "FINALIZADO","EJECUCIÓN")</f>
        <v>#REF!</v>
      </c>
      <c r="BA16" s="1"/>
      <c r="BC16" s="8"/>
      <c r="BD16" s="103"/>
      <c r="BE16"/>
      <c r="BF16" s="100"/>
      <c r="BI16" s="1" t="str">
        <f t="shared" si="3"/>
        <v>enero</v>
      </c>
      <c r="BJ16" s="1"/>
      <c r="BK16" s="112" t="s">
        <v>145</v>
      </c>
      <c r="BL16" s="1"/>
    </row>
    <row r="17" spans="1:64" x14ac:dyDescent="0.25">
      <c r="A17" s="1">
        <v>2023</v>
      </c>
      <c r="B17" s="3">
        <v>13</v>
      </c>
      <c r="C17" t="s">
        <v>87</v>
      </c>
      <c r="D17" t="s">
        <v>108</v>
      </c>
      <c r="E17" t="s">
        <v>120</v>
      </c>
      <c r="F17" t="s">
        <v>207</v>
      </c>
      <c r="G17" s="1" t="s">
        <v>86</v>
      </c>
      <c r="H17" s="1" t="s">
        <v>136</v>
      </c>
      <c r="I17" t="s">
        <v>969</v>
      </c>
      <c r="J17" s="1" t="s">
        <v>140</v>
      </c>
      <c r="K17" t="s">
        <v>143</v>
      </c>
      <c r="L17" s="111" t="s">
        <v>3419</v>
      </c>
      <c r="M17" s="1" t="s">
        <v>476</v>
      </c>
      <c r="N17" t="s">
        <v>166</v>
      </c>
      <c r="O17" t="s">
        <v>970</v>
      </c>
      <c r="P17" t="s">
        <v>971</v>
      </c>
      <c r="Q17" t="s">
        <v>972</v>
      </c>
      <c r="R17" s="35">
        <v>90000000</v>
      </c>
      <c r="S17" s="35">
        <v>90000000</v>
      </c>
      <c r="T17" s="4">
        <v>9000000</v>
      </c>
      <c r="U17" s="101">
        <v>44944</v>
      </c>
      <c r="V17" s="1" t="s">
        <v>182</v>
      </c>
      <c r="W17" s="1" t="s">
        <v>182</v>
      </c>
      <c r="X17" t="s">
        <v>183</v>
      </c>
      <c r="Y17" t="s">
        <v>916</v>
      </c>
      <c r="Z17" t="s">
        <v>478</v>
      </c>
      <c r="AA17" t="s">
        <v>477</v>
      </c>
      <c r="AB17" s="1">
        <v>80111600</v>
      </c>
      <c r="AC17" s="100"/>
      <c r="AD17" s="101"/>
      <c r="AE17" s="1" t="s">
        <v>145</v>
      </c>
      <c r="AF17" s="100" t="s">
        <v>188</v>
      </c>
      <c r="AG17" s="5">
        <v>44944</v>
      </c>
      <c r="AH17" t="s">
        <v>306</v>
      </c>
      <c r="AI17" s="5">
        <v>44944</v>
      </c>
      <c r="AJ17" s="5">
        <v>44944</v>
      </c>
      <c r="AK17" s="5">
        <v>45247</v>
      </c>
      <c r="AL17" s="102">
        <f>+Tabla3[[#This Row],[FECHA TERMINACION
(INICIAL)]]-Tabla3[[#This Row],[FECHA INICIO]]</f>
        <v>303</v>
      </c>
      <c r="AM17" s="102">
        <f>+Tabla3[[#This Row],[PLAZO DE EJECUCIÓN EN DÍAS (INICIAL)]]/30</f>
        <v>10.1</v>
      </c>
      <c r="AN17" t="s">
        <v>973</v>
      </c>
      <c r="AO17" s="4">
        <f>+BD_2!E15</f>
        <v>0</v>
      </c>
      <c r="AP17" s="4">
        <f>BD_2!BA15</f>
        <v>0</v>
      </c>
      <c r="AQ17" s="1">
        <f>BD_2!BZ15</f>
        <v>0</v>
      </c>
      <c r="AR17" s="1" t="str">
        <f>BD_2!CA15</f>
        <v>2 NO</v>
      </c>
      <c r="AS17" s="5" t="str">
        <f>BD_2!CF15</f>
        <v>2 NO</v>
      </c>
      <c r="AT17" s="1" t="s">
        <v>146</v>
      </c>
      <c r="AU17">
        <f t="shared" si="4"/>
        <v>303</v>
      </c>
      <c r="AV17" s="21">
        <f t="shared" si="0"/>
        <v>44944</v>
      </c>
      <c r="AW17" s="21">
        <f t="shared" si="1"/>
        <v>45247</v>
      </c>
      <c r="AX17" s="6" t="e">
        <f>((#REF!-$AV17)/($AW17-$AV17))</f>
        <v>#REF!</v>
      </c>
      <c r="AY17" s="4">
        <f t="shared" si="2"/>
        <v>90000000</v>
      </c>
      <c r="AZ17" s="1" t="e">
        <f>+IF($AW17&lt;=#REF!, "FINALIZADO","EJECUCIÓN")</f>
        <v>#REF!</v>
      </c>
      <c r="BA17" s="1"/>
      <c r="BC17" s="8"/>
      <c r="BD17" s="103"/>
      <c r="BE17"/>
      <c r="BF17" s="100"/>
      <c r="BI17" s="1" t="str">
        <f t="shared" si="3"/>
        <v>enero</v>
      </c>
      <c r="BJ17" s="1"/>
      <c r="BK17" s="112" t="s">
        <v>145</v>
      </c>
      <c r="BL17" s="1"/>
    </row>
    <row r="18" spans="1:64" x14ac:dyDescent="0.25">
      <c r="A18" s="1">
        <v>2023</v>
      </c>
      <c r="B18" s="3">
        <v>14</v>
      </c>
      <c r="C18" t="s">
        <v>87</v>
      </c>
      <c r="D18" t="s">
        <v>108</v>
      </c>
      <c r="E18" t="s">
        <v>120</v>
      </c>
      <c r="F18" t="s">
        <v>207</v>
      </c>
      <c r="G18" s="1" t="s">
        <v>86</v>
      </c>
      <c r="H18" s="1" t="s">
        <v>136</v>
      </c>
      <c r="I18" t="s">
        <v>974</v>
      </c>
      <c r="J18" s="1" t="s">
        <v>140</v>
      </c>
      <c r="K18" t="s">
        <v>143</v>
      </c>
      <c r="L18" s="111" t="s">
        <v>3420</v>
      </c>
      <c r="M18" s="1" t="s">
        <v>476</v>
      </c>
      <c r="N18" t="s">
        <v>166</v>
      </c>
      <c r="O18" t="s">
        <v>975</v>
      </c>
      <c r="P18" t="s">
        <v>976</v>
      </c>
      <c r="Q18" t="s">
        <v>977</v>
      </c>
      <c r="R18" s="35">
        <v>115000000</v>
      </c>
      <c r="S18" s="35">
        <v>115000000</v>
      </c>
      <c r="T18" s="4">
        <v>10000000</v>
      </c>
      <c r="U18" s="101">
        <v>44942</v>
      </c>
      <c r="V18" s="1" t="s">
        <v>182</v>
      </c>
      <c r="W18" s="1" t="s">
        <v>182</v>
      </c>
      <c r="X18" t="s">
        <v>183</v>
      </c>
      <c r="Y18" t="s">
        <v>851</v>
      </c>
      <c r="Z18" t="s">
        <v>852</v>
      </c>
      <c r="AA18" t="s">
        <v>592</v>
      </c>
      <c r="AB18" s="1">
        <v>80111600</v>
      </c>
      <c r="AC18" s="100"/>
      <c r="AD18" s="101"/>
      <c r="AE18" s="1" t="s">
        <v>145</v>
      </c>
      <c r="AF18" s="100" t="s">
        <v>188</v>
      </c>
      <c r="AG18" s="5">
        <v>44942</v>
      </c>
      <c r="AH18" t="s">
        <v>306</v>
      </c>
      <c r="AI18" s="5">
        <v>44942</v>
      </c>
      <c r="AJ18" s="5">
        <v>44942</v>
      </c>
      <c r="AK18" s="5">
        <v>45290</v>
      </c>
      <c r="AL18" s="102">
        <f>+Tabla3[[#This Row],[FECHA TERMINACION
(INICIAL)]]-Tabla3[[#This Row],[FECHA INICIO]]</f>
        <v>348</v>
      </c>
      <c r="AM18" s="102">
        <f>+Tabla3[[#This Row],[PLAZO DE EJECUCIÓN EN DÍAS (INICIAL)]]/30</f>
        <v>11.6</v>
      </c>
      <c r="AN18" t="s">
        <v>978</v>
      </c>
      <c r="AO18" s="4">
        <f>+BD_2!E16</f>
        <v>0</v>
      </c>
      <c r="AP18" s="4">
        <f>BD_2!BA16</f>
        <v>0</v>
      </c>
      <c r="AQ18" s="1">
        <f>BD_2!BZ16</f>
        <v>0</v>
      </c>
      <c r="AR18" s="1" t="str">
        <f>BD_2!CA16</f>
        <v>2 NO</v>
      </c>
      <c r="AS18" s="5" t="str">
        <f>BD_2!CF16</f>
        <v>2 NO</v>
      </c>
      <c r="AT18" s="1" t="s">
        <v>146</v>
      </c>
      <c r="AU18">
        <f t="shared" si="4"/>
        <v>348</v>
      </c>
      <c r="AV18" s="21">
        <f t="shared" si="0"/>
        <v>44942</v>
      </c>
      <c r="AW18" s="21">
        <f t="shared" si="1"/>
        <v>45290</v>
      </c>
      <c r="AX18" s="6" t="e">
        <f>((#REF!-$AV18)/($AW18-$AV18))</f>
        <v>#REF!</v>
      </c>
      <c r="AY18" s="4">
        <f t="shared" si="2"/>
        <v>115000000</v>
      </c>
      <c r="AZ18" s="1" t="e">
        <f>+IF($AW18&lt;=#REF!, "FINALIZADO","EJECUCIÓN")</f>
        <v>#REF!</v>
      </c>
      <c r="BA18" s="1"/>
      <c r="BC18" s="8"/>
      <c r="BD18" s="103"/>
      <c r="BE18"/>
      <c r="BF18" s="100"/>
      <c r="BI18" s="1" t="str">
        <f t="shared" si="3"/>
        <v>enero</v>
      </c>
      <c r="BJ18" s="1"/>
      <c r="BK18" s="112" t="s">
        <v>145</v>
      </c>
      <c r="BL18" s="1"/>
    </row>
    <row r="19" spans="1:64" x14ac:dyDescent="0.25">
      <c r="A19" s="1">
        <v>2023</v>
      </c>
      <c r="B19" s="3">
        <v>15</v>
      </c>
      <c r="C19" t="s">
        <v>87</v>
      </c>
      <c r="D19" t="s">
        <v>108</v>
      </c>
      <c r="E19" t="s">
        <v>120</v>
      </c>
      <c r="F19" t="s">
        <v>207</v>
      </c>
      <c r="G19" s="1" t="s">
        <v>86</v>
      </c>
      <c r="H19" s="1" t="s">
        <v>136</v>
      </c>
      <c r="I19" t="s">
        <v>979</v>
      </c>
      <c r="J19" s="1" t="s">
        <v>140</v>
      </c>
      <c r="K19" t="s">
        <v>825</v>
      </c>
      <c r="L19" s="111" t="s">
        <v>3421</v>
      </c>
      <c r="M19" s="1" t="s">
        <v>599</v>
      </c>
      <c r="N19" t="s">
        <v>147</v>
      </c>
      <c r="O19" t="s">
        <v>980</v>
      </c>
      <c r="P19" t="s">
        <v>981</v>
      </c>
      <c r="Q19" t="s">
        <v>982</v>
      </c>
      <c r="R19" s="35">
        <v>121546667</v>
      </c>
      <c r="S19" s="35">
        <v>121546667</v>
      </c>
      <c r="T19" s="4">
        <v>10600000</v>
      </c>
      <c r="U19" s="101">
        <v>44943</v>
      </c>
      <c r="V19" s="1" t="s">
        <v>182</v>
      </c>
      <c r="W19" s="1" t="s">
        <v>182</v>
      </c>
      <c r="X19" t="s">
        <v>183</v>
      </c>
      <c r="Y19" t="s">
        <v>983</v>
      </c>
      <c r="Z19" t="s">
        <v>600</v>
      </c>
      <c r="AA19" t="s">
        <v>599</v>
      </c>
      <c r="AB19" s="1">
        <v>80111600</v>
      </c>
      <c r="AC19" s="100"/>
      <c r="AD19" s="101"/>
      <c r="AE19" s="1" t="s">
        <v>145</v>
      </c>
      <c r="AF19" s="100" t="s">
        <v>188</v>
      </c>
      <c r="AG19" s="5">
        <v>44943</v>
      </c>
      <c r="AH19" t="s">
        <v>306</v>
      </c>
      <c r="AI19" s="5">
        <v>44943</v>
      </c>
      <c r="AJ19" s="5">
        <v>44944</v>
      </c>
      <c r="AK19" s="5">
        <v>45290</v>
      </c>
      <c r="AL19" s="102">
        <f>+Tabla3[[#This Row],[FECHA TERMINACION
(INICIAL)]]-Tabla3[[#This Row],[FECHA INICIO]]</f>
        <v>346</v>
      </c>
      <c r="AM19" s="102">
        <f>+Tabla3[[#This Row],[PLAZO DE EJECUCIÓN EN DÍAS (INICIAL)]]/30</f>
        <v>11.533333333333333</v>
      </c>
      <c r="AN19" t="s">
        <v>984</v>
      </c>
      <c r="AO19" s="4">
        <f>+BD_2!E17</f>
        <v>353333</v>
      </c>
      <c r="AP19" s="4">
        <f>BD_2!BA17</f>
        <v>0</v>
      </c>
      <c r="AQ19" s="1">
        <f>BD_2!BZ17</f>
        <v>0</v>
      </c>
      <c r="AR19" s="1" t="str">
        <f>BD_2!CA17</f>
        <v>2 NO</v>
      </c>
      <c r="AS19" s="5" t="str">
        <f>BD_2!CF17</f>
        <v>2 NO</v>
      </c>
      <c r="AT19" s="1" t="s">
        <v>146</v>
      </c>
      <c r="AU19">
        <f t="shared" si="4"/>
        <v>346</v>
      </c>
      <c r="AV19" s="21">
        <f t="shared" si="0"/>
        <v>44944</v>
      </c>
      <c r="AW19" s="21">
        <f t="shared" si="1"/>
        <v>45290</v>
      </c>
      <c r="AX19" s="6" t="e">
        <f>((#REF!-$AV19)/($AW19-$AV19))</f>
        <v>#REF!</v>
      </c>
      <c r="AY19" s="4">
        <f t="shared" si="2"/>
        <v>121193334</v>
      </c>
      <c r="AZ19" s="1" t="e">
        <f>+IF($AW19&lt;=#REF!, "FINALIZADO","EJECUCIÓN")</f>
        <v>#REF!</v>
      </c>
      <c r="BA19" s="1"/>
      <c r="BC19" s="8"/>
      <c r="BD19" s="103"/>
      <c r="BE19"/>
      <c r="BF19" s="100"/>
      <c r="BI19" s="1" t="str">
        <f t="shared" si="3"/>
        <v>enero</v>
      </c>
      <c r="BJ19" s="1"/>
      <c r="BK19" s="112" t="s">
        <v>145</v>
      </c>
      <c r="BL19" s="1"/>
    </row>
    <row r="20" spans="1:64" x14ac:dyDescent="0.25">
      <c r="A20" s="1">
        <v>2023</v>
      </c>
      <c r="B20" s="3">
        <v>16</v>
      </c>
      <c r="C20" t="s">
        <v>87</v>
      </c>
      <c r="D20" t="s">
        <v>108</v>
      </c>
      <c r="E20" t="s">
        <v>120</v>
      </c>
      <c r="F20" t="s">
        <v>207</v>
      </c>
      <c r="G20" s="1" t="s">
        <v>86</v>
      </c>
      <c r="H20" s="1" t="s">
        <v>136</v>
      </c>
      <c r="I20" t="s">
        <v>525</v>
      </c>
      <c r="J20" s="1" t="s">
        <v>140</v>
      </c>
      <c r="K20" t="s">
        <v>491</v>
      </c>
      <c r="L20" s="111" t="s">
        <v>3422</v>
      </c>
      <c r="M20" s="1" t="s">
        <v>526</v>
      </c>
      <c r="N20" t="s">
        <v>168</v>
      </c>
      <c r="O20" t="s">
        <v>985</v>
      </c>
      <c r="P20" t="s">
        <v>986</v>
      </c>
      <c r="Q20" t="s">
        <v>987</v>
      </c>
      <c r="R20" s="35">
        <v>74800000</v>
      </c>
      <c r="S20" s="35">
        <v>74800000</v>
      </c>
      <c r="T20" s="4">
        <v>6800000</v>
      </c>
      <c r="U20" s="101">
        <v>44949</v>
      </c>
      <c r="V20" s="1" t="s">
        <v>182</v>
      </c>
      <c r="W20" s="1" t="s">
        <v>182</v>
      </c>
      <c r="X20" t="s">
        <v>183</v>
      </c>
      <c r="Y20" t="s">
        <v>988</v>
      </c>
      <c r="Z20" t="s">
        <v>529</v>
      </c>
      <c r="AA20" t="s">
        <v>526</v>
      </c>
      <c r="AB20" s="1">
        <v>80111600</v>
      </c>
      <c r="AC20" s="100"/>
      <c r="AD20" s="101"/>
      <c r="AE20" s="1" t="s">
        <v>145</v>
      </c>
      <c r="AF20" s="100" t="s">
        <v>188</v>
      </c>
      <c r="AG20" s="5">
        <v>44949</v>
      </c>
      <c r="AH20" t="s">
        <v>306</v>
      </c>
      <c r="AI20" s="5">
        <v>44949</v>
      </c>
      <c r="AJ20" s="5">
        <v>44950</v>
      </c>
      <c r="AK20" s="5">
        <v>45282</v>
      </c>
      <c r="AL20" s="102">
        <f>+Tabla3[[#This Row],[FECHA TERMINACION
(INICIAL)]]-Tabla3[[#This Row],[FECHA INICIO]]</f>
        <v>332</v>
      </c>
      <c r="AM20" s="102">
        <f>+Tabla3[[#This Row],[PLAZO DE EJECUCIÓN EN DÍAS (INICIAL)]]/30</f>
        <v>11.066666666666666</v>
      </c>
      <c r="AN20" t="s">
        <v>989</v>
      </c>
      <c r="AO20" s="4">
        <f>+BD_2!E18</f>
        <v>0</v>
      </c>
      <c r="AP20" s="4">
        <f>BD_2!BA18</f>
        <v>0</v>
      </c>
      <c r="AQ20" s="1">
        <f>BD_2!BZ18</f>
        <v>0</v>
      </c>
      <c r="AR20" s="1" t="str">
        <f>BD_2!CA18</f>
        <v>2 NO</v>
      </c>
      <c r="AS20" s="5" t="str">
        <f>BD_2!CF18</f>
        <v>2 NO</v>
      </c>
      <c r="AT20" s="1" t="s">
        <v>146</v>
      </c>
      <c r="AU20">
        <f t="shared" si="4"/>
        <v>332</v>
      </c>
      <c r="AV20" s="21">
        <f t="shared" si="0"/>
        <v>44950</v>
      </c>
      <c r="AW20" s="21">
        <f t="shared" si="1"/>
        <v>45282</v>
      </c>
      <c r="AX20" s="6" t="e">
        <f>((#REF!-$AV20)/($AW20-$AV20))</f>
        <v>#REF!</v>
      </c>
      <c r="AY20" s="4">
        <f t="shared" si="2"/>
        <v>74800000</v>
      </c>
      <c r="AZ20" s="1" t="e">
        <f>+IF($AW20&lt;=#REF!, "FINALIZADO","EJECUCIÓN")</f>
        <v>#REF!</v>
      </c>
      <c r="BA20" s="1"/>
      <c r="BC20" s="8"/>
      <c r="BD20" s="103"/>
      <c r="BE20"/>
      <c r="BF20" s="100"/>
      <c r="BI20" s="1" t="str">
        <f t="shared" si="3"/>
        <v>enero</v>
      </c>
      <c r="BJ20" s="1"/>
      <c r="BK20" s="112" t="s">
        <v>145</v>
      </c>
      <c r="BL20" s="1"/>
    </row>
    <row r="21" spans="1:64" x14ac:dyDescent="0.25">
      <c r="A21" s="1">
        <v>2023</v>
      </c>
      <c r="B21" s="3">
        <v>17</v>
      </c>
      <c r="C21" t="s">
        <v>87</v>
      </c>
      <c r="D21" t="s">
        <v>108</v>
      </c>
      <c r="E21" t="s">
        <v>120</v>
      </c>
      <c r="F21" t="s">
        <v>207</v>
      </c>
      <c r="G21" s="1" t="s">
        <v>86</v>
      </c>
      <c r="H21" s="1" t="s">
        <v>136</v>
      </c>
      <c r="I21" t="s">
        <v>990</v>
      </c>
      <c r="J21" s="1" t="s">
        <v>140</v>
      </c>
      <c r="K21" t="s">
        <v>143</v>
      </c>
      <c r="L21" s="111" t="s">
        <v>3423</v>
      </c>
      <c r="M21" s="1" t="s">
        <v>495</v>
      </c>
      <c r="N21" t="s">
        <v>170</v>
      </c>
      <c r="O21" t="s">
        <v>991</v>
      </c>
      <c r="P21" t="s">
        <v>992</v>
      </c>
      <c r="Q21" t="s">
        <v>993</v>
      </c>
      <c r="R21" s="35">
        <v>124666667</v>
      </c>
      <c r="S21" s="35">
        <v>124666667</v>
      </c>
      <c r="T21" s="4">
        <v>11000000</v>
      </c>
      <c r="U21" s="101">
        <v>44943</v>
      </c>
      <c r="V21" s="1" t="s">
        <v>182</v>
      </c>
      <c r="W21" s="1" t="s">
        <v>182</v>
      </c>
      <c r="X21" t="s">
        <v>183</v>
      </c>
      <c r="Y21" t="s">
        <v>994</v>
      </c>
      <c r="Z21" t="s">
        <v>497</v>
      </c>
      <c r="AA21" t="s">
        <v>495</v>
      </c>
      <c r="AB21" s="1">
        <v>80111600</v>
      </c>
      <c r="AC21" s="100"/>
      <c r="AD21" s="101"/>
      <c r="AE21" s="1" t="s">
        <v>145</v>
      </c>
      <c r="AF21" s="100" t="s">
        <v>188</v>
      </c>
      <c r="AG21" s="5">
        <v>44944</v>
      </c>
      <c r="AH21" t="s">
        <v>306</v>
      </c>
      <c r="AI21" s="5">
        <v>44943</v>
      </c>
      <c r="AJ21" s="5">
        <v>44944</v>
      </c>
      <c r="AK21" s="5">
        <v>45287</v>
      </c>
      <c r="AL21" s="102">
        <f>+Tabla3[[#This Row],[FECHA TERMINACION
(INICIAL)]]-Tabla3[[#This Row],[FECHA INICIO]]</f>
        <v>343</v>
      </c>
      <c r="AM21" s="102">
        <f>+Tabla3[[#This Row],[PLAZO DE EJECUCIÓN EN DÍAS (INICIAL)]]/30</f>
        <v>11.433333333333334</v>
      </c>
      <c r="AN21" t="s">
        <v>995</v>
      </c>
      <c r="AO21" s="4">
        <f>+BD_2!E19</f>
        <v>0</v>
      </c>
      <c r="AP21" s="4">
        <f>BD_2!BA19</f>
        <v>0</v>
      </c>
      <c r="AQ21" s="1">
        <f>BD_2!BZ19</f>
        <v>0</v>
      </c>
      <c r="AR21" s="1" t="str">
        <f>BD_2!CA19</f>
        <v>2 NO</v>
      </c>
      <c r="AS21" s="5" t="str">
        <f>BD_2!CF19</f>
        <v>2 NO</v>
      </c>
      <c r="AT21" s="1" t="s">
        <v>146</v>
      </c>
      <c r="AU21">
        <f t="shared" si="4"/>
        <v>343</v>
      </c>
      <c r="AV21" s="21">
        <f t="shared" si="0"/>
        <v>44944</v>
      </c>
      <c r="AW21" s="21">
        <f t="shared" si="1"/>
        <v>45287</v>
      </c>
      <c r="AX21" s="6" t="e">
        <f>((#REF!-$AV21)/($AW21-$AV21))</f>
        <v>#REF!</v>
      </c>
      <c r="AY21" s="4">
        <f t="shared" si="2"/>
        <v>124666667</v>
      </c>
      <c r="AZ21" s="1" t="e">
        <f>+IF($AW21&lt;=#REF!, "FINALIZADO","EJECUCIÓN")</f>
        <v>#REF!</v>
      </c>
      <c r="BA21" s="1"/>
      <c r="BC21" s="8"/>
      <c r="BD21" s="103"/>
      <c r="BE21"/>
      <c r="BF21" s="100"/>
      <c r="BI21" s="1" t="str">
        <f t="shared" si="3"/>
        <v>enero</v>
      </c>
      <c r="BJ21" s="1"/>
      <c r="BK21" s="112" t="s">
        <v>145</v>
      </c>
      <c r="BL21" s="1"/>
    </row>
    <row r="22" spans="1:64" x14ac:dyDescent="0.25">
      <c r="A22" s="1">
        <v>2023</v>
      </c>
      <c r="B22" s="3">
        <v>18</v>
      </c>
      <c r="C22" t="s">
        <v>87</v>
      </c>
      <c r="D22" t="s">
        <v>108</v>
      </c>
      <c r="E22" t="s">
        <v>120</v>
      </c>
      <c r="F22" t="s">
        <v>207</v>
      </c>
      <c r="G22" s="1" t="s">
        <v>86</v>
      </c>
      <c r="H22" s="1" t="s">
        <v>136</v>
      </c>
      <c r="I22" t="s">
        <v>996</v>
      </c>
      <c r="J22" s="1" t="s">
        <v>140</v>
      </c>
      <c r="K22" t="s">
        <v>593</v>
      </c>
      <c r="L22" s="111" t="s">
        <v>3424</v>
      </c>
      <c r="M22" s="1" t="s">
        <v>476</v>
      </c>
      <c r="N22" t="s">
        <v>166</v>
      </c>
      <c r="O22" t="s">
        <v>997</v>
      </c>
      <c r="P22" t="s">
        <v>998</v>
      </c>
      <c r="Q22" t="s">
        <v>999</v>
      </c>
      <c r="R22" s="35">
        <v>20000000</v>
      </c>
      <c r="S22" s="35">
        <v>20000000</v>
      </c>
      <c r="T22" s="4">
        <v>5000000</v>
      </c>
      <c r="U22" s="101">
        <v>44943</v>
      </c>
      <c r="V22" s="1" t="s">
        <v>182</v>
      </c>
      <c r="W22" s="1" t="s">
        <v>182</v>
      </c>
      <c r="X22" t="s">
        <v>183</v>
      </c>
      <c r="Y22" t="s">
        <v>916</v>
      </c>
      <c r="Z22" t="s">
        <v>478</v>
      </c>
      <c r="AA22" t="s">
        <v>477</v>
      </c>
      <c r="AB22" s="1">
        <v>80111600</v>
      </c>
      <c r="AC22" s="100"/>
      <c r="AD22" s="101"/>
      <c r="AE22" s="1" t="s">
        <v>145</v>
      </c>
      <c r="AF22" s="100" t="s">
        <v>188</v>
      </c>
      <c r="AG22" s="5">
        <v>44942</v>
      </c>
      <c r="AH22" t="s">
        <v>306</v>
      </c>
      <c r="AI22" s="5">
        <v>44942</v>
      </c>
      <c r="AJ22" s="5">
        <v>44943</v>
      </c>
      <c r="AK22" s="5">
        <v>45062</v>
      </c>
      <c r="AL22" s="102">
        <f>+Tabla3[[#This Row],[FECHA TERMINACION
(INICIAL)]]-Tabla3[[#This Row],[FECHA INICIO]]</f>
        <v>119</v>
      </c>
      <c r="AM22" s="102">
        <f>+Tabla3[[#This Row],[PLAZO DE EJECUCIÓN EN DÍAS (INICIAL)]]/30</f>
        <v>3.9666666666666668</v>
      </c>
      <c r="AN22" t="s">
        <v>1000</v>
      </c>
      <c r="AO22" s="4">
        <f>+BD_2!E20</f>
        <v>0</v>
      </c>
      <c r="AP22" s="4">
        <f>BD_2!BA20</f>
        <v>0</v>
      </c>
      <c r="AQ22" s="1">
        <f>BD_2!BZ20</f>
        <v>0</v>
      </c>
      <c r="AR22" s="1" t="str">
        <f>BD_2!CA20</f>
        <v>2 NO</v>
      </c>
      <c r="AS22" s="5" t="str">
        <f>BD_2!CF20</f>
        <v>2 NO</v>
      </c>
      <c r="AT22" s="1" t="s">
        <v>146</v>
      </c>
      <c r="AU22">
        <f t="shared" ref="AU22:AU85" si="5">$AW22-$AV22</f>
        <v>119</v>
      </c>
      <c r="AV22" s="21">
        <f t="shared" ref="AV22:AV85" si="6">$AJ22</f>
        <v>44943</v>
      </c>
      <c r="AW22" s="21">
        <f t="shared" ref="AW22:AW85" si="7">$AK22+$AQ22</f>
        <v>45062</v>
      </c>
      <c r="AX22" s="6" t="e">
        <f>((#REF!-$AV22)/($AW22-$AV22))</f>
        <v>#REF!</v>
      </c>
      <c r="AY22" s="4">
        <f t="shared" si="2"/>
        <v>20000000</v>
      </c>
      <c r="AZ22" s="1" t="e">
        <f>+IF($AW22&lt;=#REF!, "FINALIZADO","EJECUCIÓN")</f>
        <v>#REF!</v>
      </c>
      <c r="BA22" s="1"/>
      <c r="BC22" s="8"/>
      <c r="BD22" s="103"/>
      <c r="BE22"/>
      <c r="BF22" s="100"/>
      <c r="BI22" s="1" t="str">
        <f t="shared" si="3"/>
        <v>enero</v>
      </c>
      <c r="BJ22" s="1"/>
      <c r="BK22" s="112" t="s">
        <v>145</v>
      </c>
      <c r="BL22" s="1"/>
    </row>
    <row r="23" spans="1:64" x14ac:dyDescent="0.25">
      <c r="A23" s="1">
        <v>2023</v>
      </c>
      <c r="B23" s="3">
        <v>19</v>
      </c>
      <c r="C23" t="s">
        <v>87</v>
      </c>
      <c r="D23" t="s">
        <v>108</v>
      </c>
      <c r="E23" t="s">
        <v>120</v>
      </c>
      <c r="F23" t="s">
        <v>207</v>
      </c>
      <c r="G23" s="1" t="s">
        <v>86</v>
      </c>
      <c r="H23" s="1" t="s">
        <v>136</v>
      </c>
      <c r="I23" t="s">
        <v>318</v>
      </c>
      <c r="J23" s="1" t="s">
        <v>140</v>
      </c>
      <c r="K23" t="s">
        <v>143</v>
      </c>
      <c r="L23" s="111" t="s">
        <v>3425</v>
      </c>
      <c r="M23" s="1" t="s">
        <v>473</v>
      </c>
      <c r="N23" t="s">
        <v>162</v>
      </c>
      <c r="O23" t="s">
        <v>1001</v>
      </c>
      <c r="P23" t="s">
        <v>1002</v>
      </c>
      <c r="Q23" t="s">
        <v>1003</v>
      </c>
      <c r="R23" s="35">
        <v>88652718</v>
      </c>
      <c r="S23" s="35">
        <v>88652718</v>
      </c>
      <c r="T23" s="4">
        <v>8059338</v>
      </c>
      <c r="U23" s="101">
        <v>44944</v>
      </c>
      <c r="V23" s="1" t="s">
        <v>182</v>
      </c>
      <c r="W23" s="1" t="s">
        <v>182</v>
      </c>
      <c r="X23" t="s">
        <v>183</v>
      </c>
      <c r="Y23" t="s">
        <v>1004</v>
      </c>
      <c r="Z23" t="s">
        <v>474</v>
      </c>
      <c r="AA23" t="s">
        <v>473</v>
      </c>
      <c r="AB23" s="1">
        <v>80111600</v>
      </c>
      <c r="AC23" s="100"/>
      <c r="AD23" s="101"/>
      <c r="AE23" s="1" t="s">
        <v>145</v>
      </c>
      <c r="AF23" s="100" t="s">
        <v>188</v>
      </c>
      <c r="AG23" s="5">
        <v>44944</v>
      </c>
      <c r="AH23" t="s">
        <v>306</v>
      </c>
      <c r="AI23" s="5">
        <v>44944</v>
      </c>
      <c r="AJ23" s="5">
        <v>44945</v>
      </c>
      <c r="AK23" s="5">
        <v>45278</v>
      </c>
      <c r="AL23" s="102">
        <f>+Tabla3[[#This Row],[FECHA TERMINACION
(INICIAL)]]-Tabla3[[#This Row],[FECHA INICIO]]</f>
        <v>333</v>
      </c>
      <c r="AM23" s="102">
        <f>+Tabla3[[#This Row],[PLAZO DE EJECUCIÓN EN DÍAS (INICIAL)]]/30</f>
        <v>11.1</v>
      </c>
      <c r="AN23" t="s">
        <v>1005</v>
      </c>
      <c r="AO23" s="4">
        <f>+BD_2!E21</f>
        <v>0</v>
      </c>
      <c r="AP23" s="4">
        <f>BD_2!BA21</f>
        <v>0</v>
      </c>
      <c r="AQ23" s="1">
        <f>BD_2!BZ21</f>
        <v>0</v>
      </c>
      <c r="AR23" s="1" t="str">
        <f>BD_2!CA21</f>
        <v>2 NO</v>
      </c>
      <c r="AS23" s="5" t="str">
        <f>BD_2!CF21</f>
        <v>2 NO</v>
      </c>
      <c r="AT23" s="1" t="s">
        <v>146</v>
      </c>
      <c r="AU23">
        <f t="shared" si="5"/>
        <v>333</v>
      </c>
      <c r="AV23" s="21">
        <f t="shared" si="6"/>
        <v>44945</v>
      </c>
      <c r="AW23" s="21">
        <f t="shared" si="7"/>
        <v>45278</v>
      </c>
      <c r="AX23" s="6" t="e">
        <f>((#REF!-$AV23)/($AW23-$AV23))</f>
        <v>#REF!</v>
      </c>
      <c r="AY23" s="4">
        <f t="shared" si="2"/>
        <v>88652718</v>
      </c>
      <c r="AZ23" s="1" t="e">
        <f>+IF($AW23&lt;=#REF!, "FINALIZADO","EJECUCIÓN")</f>
        <v>#REF!</v>
      </c>
      <c r="BA23" s="1"/>
      <c r="BC23" s="8"/>
      <c r="BD23" s="103"/>
      <c r="BE23"/>
      <c r="BF23" s="100"/>
      <c r="BI23" s="1" t="str">
        <f t="shared" si="3"/>
        <v>enero</v>
      </c>
      <c r="BJ23" s="1"/>
      <c r="BK23" s="112" t="s">
        <v>145</v>
      </c>
      <c r="BL23" s="1"/>
    </row>
    <row r="24" spans="1:64" x14ac:dyDescent="0.25">
      <c r="A24" s="1">
        <v>2023</v>
      </c>
      <c r="B24" s="3">
        <v>20</v>
      </c>
      <c r="C24" t="s">
        <v>87</v>
      </c>
      <c r="D24" t="s">
        <v>108</v>
      </c>
      <c r="E24" t="s">
        <v>120</v>
      </c>
      <c r="F24" t="s">
        <v>207</v>
      </c>
      <c r="G24" s="1" t="s">
        <v>86</v>
      </c>
      <c r="H24" s="1" t="s">
        <v>137</v>
      </c>
      <c r="I24" t="s">
        <v>1006</v>
      </c>
      <c r="J24" s="1" t="s">
        <v>140</v>
      </c>
      <c r="K24" t="s">
        <v>498</v>
      </c>
      <c r="L24" s="111" t="s">
        <v>3426</v>
      </c>
      <c r="M24" s="1" t="s">
        <v>476</v>
      </c>
      <c r="N24" t="s">
        <v>166</v>
      </c>
      <c r="O24" t="s">
        <v>1007</v>
      </c>
      <c r="P24" t="s">
        <v>1008</v>
      </c>
      <c r="Q24" t="s">
        <v>1009</v>
      </c>
      <c r="R24" s="35">
        <v>8000000</v>
      </c>
      <c r="S24" s="35">
        <v>8000000</v>
      </c>
      <c r="T24" s="4">
        <v>2000000</v>
      </c>
      <c r="U24" s="101">
        <v>44944</v>
      </c>
      <c r="V24" s="1" t="s">
        <v>182</v>
      </c>
      <c r="W24" s="1" t="s">
        <v>182</v>
      </c>
      <c r="X24" t="s">
        <v>183</v>
      </c>
      <c r="Y24" t="s">
        <v>916</v>
      </c>
      <c r="Z24" t="s">
        <v>478</v>
      </c>
      <c r="AA24" t="s">
        <v>477</v>
      </c>
      <c r="AB24" s="1">
        <v>80111600</v>
      </c>
      <c r="AC24" s="100"/>
      <c r="AD24" s="101"/>
      <c r="AE24" s="1" t="s">
        <v>145</v>
      </c>
      <c r="AF24" s="100" t="s">
        <v>188</v>
      </c>
      <c r="AG24" s="5">
        <v>44945</v>
      </c>
      <c r="AH24" t="s">
        <v>305</v>
      </c>
      <c r="AI24" s="5">
        <v>44944</v>
      </c>
      <c r="AJ24" s="5">
        <v>44945</v>
      </c>
      <c r="AK24" s="5">
        <v>45064</v>
      </c>
      <c r="AL24" s="102">
        <f>+Tabla3[[#This Row],[FECHA TERMINACION
(INICIAL)]]-Tabla3[[#This Row],[FECHA INICIO]]</f>
        <v>119</v>
      </c>
      <c r="AM24" s="102">
        <f>+Tabla3[[#This Row],[PLAZO DE EJECUCIÓN EN DÍAS (INICIAL)]]/30</f>
        <v>3.9666666666666668</v>
      </c>
      <c r="AN24" t="s">
        <v>1010</v>
      </c>
      <c r="AO24" s="4">
        <f>+BD_2!E22</f>
        <v>0</v>
      </c>
      <c r="AP24" s="4">
        <f>BD_2!BA22</f>
        <v>0</v>
      </c>
      <c r="AQ24" s="1">
        <f>BD_2!BZ22</f>
        <v>0</v>
      </c>
      <c r="AR24" s="1" t="str">
        <f>BD_2!CA22</f>
        <v>2 NO</v>
      </c>
      <c r="AS24" s="5" t="str">
        <f>BD_2!CF22</f>
        <v>2 NO</v>
      </c>
      <c r="AT24" s="1" t="s">
        <v>146</v>
      </c>
      <c r="AU24">
        <f t="shared" si="5"/>
        <v>119</v>
      </c>
      <c r="AV24" s="21">
        <f t="shared" si="6"/>
        <v>44945</v>
      </c>
      <c r="AW24" s="21">
        <f t="shared" si="7"/>
        <v>45064</v>
      </c>
      <c r="AX24" s="6" t="e">
        <f>((#REF!-$AV24)/($AW24-$AV24))</f>
        <v>#REF!</v>
      </c>
      <c r="AY24" s="4">
        <f t="shared" si="2"/>
        <v>8000000</v>
      </c>
      <c r="AZ24" s="1" t="e">
        <f>+IF($AW24&lt;=#REF!, "FINALIZADO","EJECUCIÓN")</f>
        <v>#REF!</v>
      </c>
      <c r="BA24" s="1"/>
      <c r="BC24" s="8"/>
      <c r="BD24" s="103"/>
      <c r="BE24"/>
      <c r="BF24" s="100"/>
      <c r="BI24" s="1" t="str">
        <f t="shared" si="3"/>
        <v>enero</v>
      </c>
      <c r="BJ24" s="1"/>
      <c r="BK24" s="112" t="s">
        <v>145</v>
      </c>
      <c r="BL24" s="1"/>
    </row>
    <row r="25" spans="1:64" x14ac:dyDescent="0.25">
      <c r="A25" s="1">
        <v>2023</v>
      </c>
      <c r="B25" s="3">
        <v>21</v>
      </c>
      <c r="C25" t="s">
        <v>87</v>
      </c>
      <c r="D25" t="s">
        <v>108</v>
      </c>
      <c r="E25" t="s">
        <v>120</v>
      </c>
      <c r="F25" t="s">
        <v>207</v>
      </c>
      <c r="G25" s="1" t="s">
        <v>86</v>
      </c>
      <c r="H25" s="1" t="s">
        <v>136</v>
      </c>
      <c r="I25" t="s">
        <v>1011</v>
      </c>
      <c r="J25" s="1" t="s">
        <v>140</v>
      </c>
      <c r="K25" t="s">
        <v>143</v>
      </c>
      <c r="L25" s="111" t="s">
        <v>3427</v>
      </c>
      <c r="M25" s="1" t="s">
        <v>476</v>
      </c>
      <c r="N25" t="s">
        <v>166</v>
      </c>
      <c r="O25" t="s">
        <v>1012</v>
      </c>
      <c r="P25" t="s">
        <v>1013</v>
      </c>
      <c r="Q25" t="s">
        <v>1014</v>
      </c>
      <c r="R25" s="35">
        <v>124950000</v>
      </c>
      <c r="S25" s="35">
        <v>124950000</v>
      </c>
      <c r="T25" s="4">
        <v>11900000</v>
      </c>
      <c r="U25" s="101">
        <v>44944</v>
      </c>
      <c r="V25" s="1" t="s">
        <v>182</v>
      </c>
      <c r="W25" s="1" t="s">
        <v>182</v>
      </c>
      <c r="X25" t="s">
        <v>183</v>
      </c>
      <c r="Y25" t="s">
        <v>916</v>
      </c>
      <c r="Z25" t="s">
        <v>478</v>
      </c>
      <c r="AA25" t="s">
        <v>477</v>
      </c>
      <c r="AB25" s="1">
        <v>80111600</v>
      </c>
      <c r="AC25" s="100"/>
      <c r="AD25" s="101"/>
      <c r="AE25" s="1" t="s">
        <v>145</v>
      </c>
      <c r="AF25" s="100" t="s">
        <v>188</v>
      </c>
      <c r="AG25" s="5">
        <v>44944</v>
      </c>
      <c r="AH25" t="s">
        <v>306</v>
      </c>
      <c r="AI25" s="5">
        <v>44944</v>
      </c>
      <c r="AJ25" s="5">
        <v>44945</v>
      </c>
      <c r="AK25" s="5">
        <v>45263</v>
      </c>
      <c r="AL25" s="102">
        <f>+Tabla3[[#This Row],[FECHA TERMINACION
(INICIAL)]]-Tabla3[[#This Row],[FECHA INICIO]]</f>
        <v>318</v>
      </c>
      <c r="AM25" s="102">
        <f>+Tabla3[[#This Row],[PLAZO DE EJECUCIÓN EN DÍAS (INICIAL)]]/30</f>
        <v>10.6</v>
      </c>
      <c r="AN25" t="s">
        <v>1015</v>
      </c>
      <c r="AO25" s="4">
        <f>+BD_2!E23</f>
        <v>0</v>
      </c>
      <c r="AP25" s="4">
        <f>BD_2!BA23</f>
        <v>0</v>
      </c>
      <c r="AQ25" s="1">
        <f>BD_2!BZ23</f>
        <v>0</v>
      </c>
      <c r="AR25" s="1" t="str">
        <f>BD_2!CA23</f>
        <v>2 NO</v>
      </c>
      <c r="AS25" s="5" t="str">
        <f>BD_2!CF23</f>
        <v>2 NO</v>
      </c>
      <c r="AT25" s="1" t="s">
        <v>146</v>
      </c>
      <c r="AU25">
        <f t="shared" si="5"/>
        <v>318</v>
      </c>
      <c r="AV25" s="21">
        <f t="shared" si="6"/>
        <v>44945</v>
      </c>
      <c r="AW25" s="21">
        <f t="shared" si="7"/>
        <v>45263</v>
      </c>
      <c r="AX25" s="6" t="e">
        <f>((#REF!-$AV25)/($AW25-$AV25))</f>
        <v>#REF!</v>
      </c>
      <c r="AY25" s="4">
        <f t="shared" si="2"/>
        <v>124950000</v>
      </c>
      <c r="AZ25" s="1" t="e">
        <f>+IF($AW25&lt;=#REF!, "FINALIZADO","EJECUCIÓN")</f>
        <v>#REF!</v>
      </c>
      <c r="BA25" s="1"/>
      <c r="BC25" s="8"/>
      <c r="BD25" s="103"/>
      <c r="BE25"/>
      <c r="BF25" s="100"/>
      <c r="BI25" s="1" t="str">
        <f t="shared" si="3"/>
        <v>enero</v>
      </c>
      <c r="BJ25" s="1"/>
      <c r="BK25" s="112" t="s">
        <v>145</v>
      </c>
      <c r="BL25" s="1"/>
    </row>
    <row r="26" spans="1:64" x14ac:dyDescent="0.25">
      <c r="A26" s="1">
        <v>2023</v>
      </c>
      <c r="B26" s="3">
        <v>22</v>
      </c>
      <c r="C26" t="s">
        <v>87</v>
      </c>
      <c r="D26" t="s">
        <v>108</v>
      </c>
      <c r="E26" t="s">
        <v>120</v>
      </c>
      <c r="F26" t="s">
        <v>207</v>
      </c>
      <c r="G26" s="1" t="s">
        <v>86</v>
      </c>
      <c r="H26" s="1" t="s">
        <v>136</v>
      </c>
      <c r="I26" t="s">
        <v>534</v>
      </c>
      <c r="J26" s="1" t="s">
        <v>140</v>
      </c>
      <c r="K26" t="s">
        <v>143</v>
      </c>
      <c r="L26" s="111" t="s">
        <v>3428</v>
      </c>
      <c r="M26" s="1" t="s">
        <v>535</v>
      </c>
      <c r="N26" t="s">
        <v>165</v>
      </c>
      <c r="O26" t="s">
        <v>1016</v>
      </c>
      <c r="P26" t="s">
        <v>1017</v>
      </c>
      <c r="Q26" t="s">
        <v>1018</v>
      </c>
      <c r="R26" s="35">
        <v>114333333</v>
      </c>
      <c r="S26" s="35">
        <v>114333333</v>
      </c>
      <c r="T26" s="4">
        <v>10000000</v>
      </c>
      <c r="U26" s="101">
        <v>44944</v>
      </c>
      <c r="V26" s="1" t="s">
        <v>182</v>
      </c>
      <c r="W26" s="1" t="s">
        <v>182</v>
      </c>
      <c r="X26" t="s">
        <v>183</v>
      </c>
      <c r="Y26" t="s">
        <v>1019</v>
      </c>
      <c r="Z26" t="s">
        <v>536</v>
      </c>
      <c r="AA26" t="s">
        <v>537</v>
      </c>
      <c r="AB26" s="1">
        <v>80111600</v>
      </c>
      <c r="AC26" s="100"/>
      <c r="AD26" s="101"/>
      <c r="AE26" s="1" t="s">
        <v>145</v>
      </c>
      <c r="AF26" s="100" t="s">
        <v>188</v>
      </c>
      <c r="AG26" s="5">
        <v>44944</v>
      </c>
      <c r="AH26" t="s">
        <v>306</v>
      </c>
      <c r="AI26" s="5">
        <v>44944</v>
      </c>
      <c r="AJ26" s="5">
        <v>44944</v>
      </c>
      <c r="AK26" s="5">
        <v>45290</v>
      </c>
      <c r="AL26" s="102">
        <f>+Tabla3[[#This Row],[FECHA TERMINACION
(INICIAL)]]-Tabla3[[#This Row],[FECHA INICIO]]</f>
        <v>346</v>
      </c>
      <c r="AM26" s="102">
        <f>+Tabla3[[#This Row],[PLAZO DE EJECUCIÓN EN DÍAS (INICIAL)]]/30</f>
        <v>11.533333333333333</v>
      </c>
      <c r="AN26" t="s">
        <v>1020</v>
      </c>
      <c r="AO26" s="4">
        <f>+BD_2!E24</f>
        <v>0</v>
      </c>
      <c r="AP26" s="4">
        <f>BD_2!BA24</f>
        <v>0</v>
      </c>
      <c r="AQ26" s="1">
        <f>BD_2!BZ24</f>
        <v>0</v>
      </c>
      <c r="AR26" s="1" t="str">
        <f>BD_2!CA24</f>
        <v>2 NO</v>
      </c>
      <c r="AS26" s="5" t="str">
        <f>BD_2!CF24</f>
        <v>2 NO</v>
      </c>
      <c r="AT26" s="1" t="s">
        <v>146</v>
      </c>
      <c r="AU26">
        <f t="shared" si="5"/>
        <v>346</v>
      </c>
      <c r="AV26" s="21">
        <f t="shared" si="6"/>
        <v>44944</v>
      </c>
      <c r="AW26" s="21">
        <f t="shared" si="7"/>
        <v>45290</v>
      </c>
      <c r="AX26" s="6" t="e">
        <f>((#REF!-$AV26)/($AW26-$AV26))</f>
        <v>#REF!</v>
      </c>
      <c r="AY26" s="4">
        <f t="shared" si="2"/>
        <v>114333333</v>
      </c>
      <c r="AZ26" s="1" t="e">
        <f>+IF($AW26&lt;=#REF!, "FINALIZADO","EJECUCIÓN")</f>
        <v>#REF!</v>
      </c>
      <c r="BA26" s="1"/>
      <c r="BC26" s="8"/>
      <c r="BD26" s="103"/>
      <c r="BE26"/>
      <c r="BF26" s="100"/>
      <c r="BI26" s="1" t="str">
        <f t="shared" si="3"/>
        <v>enero</v>
      </c>
      <c r="BJ26" s="1"/>
      <c r="BK26" s="112" t="s">
        <v>145</v>
      </c>
      <c r="BL26" s="1"/>
    </row>
    <row r="27" spans="1:64" x14ac:dyDescent="0.25">
      <c r="A27" s="1">
        <v>2023</v>
      </c>
      <c r="B27" s="3">
        <v>23</v>
      </c>
      <c r="C27" t="s">
        <v>87</v>
      </c>
      <c r="D27" t="s">
        <v>108</v>
      </c>
      <c r="E27" t="s">
        <v>120</v>
      </c>
      <c r="F27" t="s">
        <v>207</v>
      </c>
      <c r="G27" s="1" t="s">
        <v>86</v>
      </c>
      <c r="H27" s="1" t="s">
        <v>136</v>
      </c>
      <c r="I27" t="s">
        <v>823</v>
      </c>
      <c r="J27" s="1" t="s">
        <v>140</v>
      </c>
      <c r="K27" t="s">
        <v>143</v>
      </c>
      <c r="L27" s="111" t="s">
        <v>3429</v>
      </c>
      <c r="M27" s="1" t="s">
        <v>558</v>
      </c>
      <c r="N27" t="s">
        <v>148</v>
      </c>
      <c r="O27" t="s">
        <v>1021</v>
      </c>
      <c r="P27" t="s">
        <v>1022</v>
      </c>
      <c r="Q27" t="s">
        <v>1023</v>
      </c>
      <c r="R27" s="35">
        <v>100000000</v>
      </c>
      <c r="S27" s="35">
        <v>100000000</v>
      </c>
      <c r="T27" s="4">
        <v>10000000</v>
      </c>
      <c r="U27" s="101">
        <v>44945</v>
      </c>
      <c r="V27" s="1" t="s">
        <v>182</v>
      </c>
      <c r="W27" s="1" t="s">
        <v>182</v>
      </c>
      <c r="X27" t="s">
        <v>183</v>
      </c>
      <c r="Y27" t="s">
        <v>1024</v>
      </c>
      <c r="Z27" t="s">
        <v>575</v>
      </c>
      <c r="AA27" t="s">
        <v>575</v>
      </c>
      <c r="AB27" s="1">
        <v>80111600</v>
      </c>
      <c r="AC27" s="100"/>
      <c r="AD27" s="101"/>
      <c r="AE27" s="1" t="s">
        <v>145</v>
      </c>
      <c r="AF27" s="100" t="s">
        <v>188</v>
      </c>
      <c r="AG27" s="5">
        <v>44945</v>
      </c>
      <c r="AH27" t="s">
        <v>305</v>
      </c>
      <c r="AI27" s="5">
        <v>44945</v>
      </c>
      <c r="AJ27" s="5">
        <v>44946</v>
      </c>
      <c r="AK27" s="5">
        <v>45249</v>
      </c>
      <c r="AL27" s="102">
        <f>+Tabla3[[#This Row],[FECHA TERMINACION
(INICIAL)]]-Tabla3[[#This Row],[FECHA INICIO]]</f>
        <v>303</v>
      </c>
      <c r="AM27" s="102">
        <f>+Tabla3[[#This Row],[PLAZO DE EJECUCIÓN EN DÍAS (INICIAL)]]/30</f>
        <v>10.1</v>
      </c>
      <c r="AN27" t="s">
        <v>1025</v>
      </c>
      <c r="AO27" s="4">
        <f>+BD_2!E25</f>
        <v>0</v>
      </c>
      <c r="AP27" s="4">
        <f>BD_2!BA25</f>
        <v>0</v>
      </c>
      <c r="AQ27" s="1">
        <f>BD_2!BZ25</f>
        <v>0</v>
      </c>
      <c r="AR27" s="1" t="str">
        <f>BD_2!CA25</f>
        <v>2 NO</v>
      </c>
      <c r="AS27" s="5" t="str">
        <f>BD_2!CF25</f>
        <v>2 NO</v>
      </c>
      <c r="AT27" s="1" t="s">
        <v>146</v>
      </c>
      <c r="AU27">
        <f t="shared" si="5"/>
        <v>303</v>
      </c>
      <c r="AV27" s="21">
        <f t="shared" si="6"/>
        <v>44946</v>
      </c>
      <c r="AW27" s="21">
        <f t="shared" si="7"/>
        <v>45249</v>
      </c>
      <c r="AX27" s="6" t="e">
        <f>((#REF!-$AV27)/($AW27-$AV27))</f>
        <v>#REF!</v>
      </c>
      <c r="AY27" s="4">
        <f t="shared" si="2"/>
        <v>100000000</v>
      </c>
      <c r="AZ27" s="1" t="e">
        <f>+IF($AW27&lt;=#REF!, "FINALIZADO","EJECUCIÓN")</f>
        <v>#REF!</v>
      </c>
      <c r="BA27" s="1"/>
      <c r="BC27" s="8"/>
      <c r="BD27" s="103"/>
      <c r="BE27"/>
      <c r="BF27" s="100"/>
      <c r="BI27" s="1" t="str">
        <f t="shared" si="3"/>
        <v>enero</v>
      </c>
      <c r="BJ27" s="1"/>
      <c r="BK27" s="112" t="s">
        <v>145</v>
      </c>
      <c r="BL27" s="1"/>
    </row>
    <row r="28" spans="1:64" x14ac:dyDescent="0.25">
      <c r="A28" s="1">
        <v>2023</v>
      </c>
      <c r="B28" s="3">
        <v>24</v>
      </c>
      <c r="C28" t="s">
        <v>87</v>
      </c>
      <c r="D28" t="s">
        <v>108</v>
      </c>
      <c r="E28" t="s">
        <v>120</v>
      </c>
      <c r="F28" t="s">
        <v>207</v>
      </c>
      <c r="G28" s="1" t="s">
        <v>86</v>
      </c>
      <c r="H28" s="1" t="s">
        <v>136</v>
      </c>
      <c r="I28" t="s">
        <v>677</v>
      </c>
      <c r="J28" s="1" t="s">
        <v>140</v>
      </c>
      <c r="K28" t="s">
        <v>488</v>
      </c>
      <c r="L28" s="111" t="s">
        <v>3430</v>
      </c>
      <c r="M28" s="1" t="s">
        <v>558</v>
      </c>
      <c r="N28" t="s">
        <v>148</v>
      </c>
      <c r="O28" t="s">
        <v>1026</v>
      </c>
      <c r="P28" t="s">
        <v>1027</v>
      </c>
      <c r="Q28" t="s">
        <v>1028</v>
      </c>
      <c r="R28" s="35">
        <v>148390000</v>
      </c>
      <c r="S28" s="35">
        <v>148390000</v>
      </c>
      <c r="T28" s="4">
        <v>13490000</v>
      </c>
      <c r="U28" s="101">
        <v>44945</v>
      </c>
      <c r="V28" s="1" t="s">
        <v>182</v>
      </c>
      <c r="W28" s="1" t="s">
        <v>182</v>
      </c>
      <c r="X28" t="s">
        <v>183</v>
      </c>
      <c r="Y28" t="s">
        <v>1024</v>
      </c>
      <c r="Z28" t="s">
        <v>575</v>
      </c>
      <c r="AA28" t="s">
        <v>575</v>
      </c>
      <c r="AB28" s="1">
        <v>80111600</v>
      </c>
      <c r="AC28" s="100"/>
      <c r="AD28" s="101"/>
      <c r="AE28" s="1" t="s">
        <v>145</v>
      </c>
      <c r="AF28" s="100" t="s">
        <v>188</v>
      </c>
      <c r="AG28" s="5">
        <v>44945</v>
      </c>
      <c r="AH28" t="s">
        <v>305</v>
      </c>
      <c r="AI28" s="5">
        <v>44945</v>
      </c>
      <c r="AJ28" s="5">
        <v>44951</v>
      </c>
      <c r="AK28" s="5">
        <v>45284</v>
      </c>
      <c r="AL28" s="102">
        <f>+Tabla3[[#This Row],[FECHA TERMINACION
(INICIAL)]]-Tabla3[[#This Row],[FECHA INICIO]]</f>
        <v>333</v>
      </c>
      <c r="AM28" s="102">
        <f>+Tabla3[[#This Row],[PLAZO DE EJECUCIÓN EN DÍAS (INICIAL)]]/30</f>
        <v>11.1</v>
      </c>
      <c r="AN28" t="s">
        <v>1029</v>
      </c>
      <c r="AO28" s="4">
        <f>+BD_2!E26</f>
        <v>0</v>
      </c>
      <c r="AP28" s="4">
        <f>BD_2!BA26</f>
        <v>0</v>
      </c>
      <c r="AQ28" s="1">
        <f>BD_2!BZ26</f>
        <v>0</v>
      </c>
      <c r="AR28" s="1" t="str">
        <f>BD_2!CA26</f>
        <v>2 NO</v>
      </c>
      <c r="AS28" s="5" t="str">
        <f>BD_2!CF26</f>
        <v>2 NO</v>
      </c>
      <c r="AT28" s="1" t="s">
        <v>146</v>
      </c>
      <c r="AU28">
        <f t="shared" si="5"/>
        <v>333</v>
      </c>
      <c r="AV28" s="21">
        <f t="shared" si="6"/>
        <v>44951</v>
      </c>
      <c r="AW28" s="21">
        <f t="shared" si="7"/>
        <v>45284</v>
      </c>
      <c r="AX28" s="6" t="e">
        <f>((#REF!-$AV28)/($AW28-$AV28))</f>
        <v>#REF!</v>
      </c>
      <c r="AY28" s="4">
        <f t="shared" si="2"/>
        <v>148390000</v>
      </c>
      <c r="AZ28" s="1" t="e">
        <f>+IF($AW28&lt;=#REF!, "FINALIZADO","EJECUCIÓN")</f>
        <v>#REF!</v>
      </c>
      <c r="BA28" s="1"/>
      <c r="BC28" s="8"/>
      <c r="BD28" s="103"/>
      <c r="BE28"/>
      <c r="BF28" s="100"/>
      <c r="BI28" s="1" t="str">
        <f t="shared" si="3"/>
        <v>enero</v>
      </c>
      <c r="BJ28" s="1"/>
      <c r="BK28" s="112" t="s">
        <v>145</v>
      </c>
      <c r="BL28" s="1"/>
    </row>
    <row r="29" spans="1:64" x14ac:dyDescent="0.25">
      <c r="A29" s="1">
        <v>2023</v>
      </c>
      <c r="B29" s="3">
        <v>25</v>
      </c>
      <c r="C29" t="s">
        <v>87</v>
      </c>
      <c r="D29" t="s">
        <v>108</v>
      </c>
      <c r="E29" t="s">
        <v>120</v>
      </c>
      <c r="F29" t="s">
        <v>207</v>
      </c>
      <c r="G29" s="1" t="s">
        <v>86</v>
      </c>
      <c r="H29" s="1" t="s">
        <v>136</v>
      </c>
      <c r="I29" t="s">
        <v>807</v>
      </c>
      <c r="J29" s="1" t="s">
        <v>140</v>
      </c>
      <c r="K29" t="s">
        <v>581</v>
      </c>
      <c r="L29" s="111" t="s">
        <v>3431</v>
      </c>
      <c r="M29" s="1" t="s">
        <v>558</v>
      </c>
      <c r="N29" t="s">
        <v>148</v>
      </c>
      <c r="O29" t="s">
        <v>1030</v>
      </c>
      <c r="P29" t="s">
        <v>1031</v>
      </c>
      <c r="Q29" t="s">
        <v>1032</v>
      </c>
      <c r="R29" s="35">
        <v>39933264</v>
      </c>
      <c r="S29" s="35">
        <v>39933264</v>
      </c>
      <c r="T29" s="4">
        <v>4991658</v>
      </c>
      <c r="U29" s="101">
        <v>44946</v>
      </c>
      <c r="V29" s="1" t="s">
        <v>182</v>
      </c>
      <c r="W29" s="1" t="s">
        <v>182</v>
      </c>
      <c r="X29" t="s">
        <v>183</v>
      </c>
      <c r="Y29" t="s">
        <v>1024</v>
      </c>
      <c r="Z29" t="s">
        <v>575</v>
      </c>
      <c r="AA29" t="s">
        <v>575</v>
      </c>
      <c r="AB29" s="1">
        <v>80111600</v>
      </c>
      <c r="AC29" s="100"/>
      <c r="AD29" s="101"/>
      <c r="AE29" s="1" t="s">
        <v>145</v>
      </c>
      <c r="AF29" s="100" t="s">
        <v>188</v>
      </c>
      <c r="AG29" s="5">
        <v>44946</v>
      </c>
      <c r="AH29" t="s">
        <v>305</v>
      </c>
      <c r="AI29" s="5">
        <v>44946</v>
      </c>
      <c r="AJ29" s="5">
        <v>44949</v>
      </c>
      <c r="AK29" s="5">
        <v>45191</v>
      </c>
      <c r="AL29" s="102">
        <f>+Tabla3[[#This Row],[FECHA TERMINACION
(INICIAL)]]-Tabla3[[#This Row],[FECHA INICIO]]</f>
        <v>242</v>
      </c>
      <c r="AM29" s="102">
        <f>+Tabla3[[#This Row],[PLAZO DE EJECUCIÓN EN DÍAS (INICIAL)]]/30</f>
        <v>8.0666666666666664</v>
      </c>
      <c r="AN29" t="s">
        <v>1033</v>
      </c>
      <c r="AO29" s="4">
        <f>+BD_2!E27</f>
        <v>0</v>
      </c>
      <c r="AP29" s="4">
        <f>BD_2!BA27</f>
        <v>0</v>
      </c>
      <c r="AQ29" s="1">
        <f>BD_2!BZ27</f>
        <v>0</v>
      </c>
      <c r="AR29" s="1" t="str">
        <f>BD_2!CA27</f>
        <v>2 NO</v>
      </c>
      <c r="AS29" s="5" t="str">
        <f>BD_2!CF27</f>
        <v>2 NO</v>
      </c>
      <c r="AT29" s="1" t="s">
        <v>146</v>
      </c>
      <c r="AU29">
        <f t="shared" si="5"/>
        <v>242</v>
      </c>
      <c r="AV29" s="21">
        <f t="shared" si="6"/>
        <v>44949</v>
      </c>
      <c r="AW29" s="21">
        <f t="shared" si="7"/>
        <v>45191</v>
      </c>
      <c r="AX29" s="6" t="e">
        <f>((#REF!-$AV29)/($AW29-$AV29))</f>
        <v>#REF!</v>
      </c>
      <c r="AY29" s="4">
        <f t="shared" si="2"/>
        <v>39933264</v>
      </c>
      <c r="AZ29" s="1" t="e">
        <f>+IF($AW29&lt;=#REF!, "FINALIZADO","EJECUCIÓN")</f>
        <v>#REF!</v>
      </c>
      <c r="BA29" s="1"/>
      <c r="BC29" s="8"/>
      <c r="BD29" s="103"/>
      <c r="BE29"/>
      <c r="BF29" s="100"/>
      <c r="BI29" s="1" t="str">
        <f t="shared" si="3"/>
        <v>enero</v>
      </c>
      <c r="BJ29" s="1"/>
      <c r="BK29" s="112" t="s">
        <v>145</v>
      </c>
      <c r="BL29" s="1"/>
    </row>
    <row r="30" spans="1:64" x14ac:dyDescent="0.25">
      <c r="A30" s="1">
        <v>2023</v>
      </c>
      <c r="B30" s="3">
        <v>26</v>
      </c>
      <c r="C30" t="s">
        <v>87</v>
      </c>
      <c r="D30" t="s">
        <v>108</v>
      </c>
      <c r="E30" t="s">
        <v>120</v>
      </c>
      <c r="F30" t="s">
        <v>207</v>
      </c>
      <c r="G30" s="1" t="s">
        <v>86</v>
      </c>
      <c r="H30" s="1" t="s">
        <v>136</v>
      </c>
      <c r="I30" t="s">
        <v>749</v>
      </c>
      <c r="J30" s="1" t="s">
        <v>140</v>
      </c>
      <c r="K30" t="s">
        <v>1034</v>
      </c>
      <c r="L30" s="111" t="s">
        <v>3432</v>
      </c>
      <c r="M30" s="1" t="s">
        <v>558</v>
      </c>
      <c r="N30" t="s">
        <v>148</v>
      </c>
      <c r="O30" t="s">
        <v>1035</v>
      </c>
      <c r="P30" t="s">
        <v>1036</v>
      </c>
      <c r="Q30" t="s">
        <v>638</v>
      </c>
      <c r="R30" s="35">
        <v>77000000</v>
      </c>
      <c r="S30" s="35">
        <v>77000000</v>
      </c>
      <c r="T30" s="4">
        <v>7000000</v>
      </c>
      <c r="U30" s="101">
        <v>44946</v>
      </c>
      <c r="V30" s="1" t="s">
        <v>182</v>
      </c>
      <c r="W30" s="1" t="s">
        <v>182</v>
      </c>
      <c r="X30" t="s">
        <v>183</v>
      </c>
      <c r="Y30" t="s">
        <v>1024</v>
      </c>
      <c r="Z30" t="s">
        <v>575</v>
      </c>
      <c r="AA30" t="s">
        <v>575</v>
      </c>
      <c r="AB30" s="1">
        <v>80111600</v>
      </c>
      <c r="AC30" s="100"/>
      <c r="AD30" s="101"/>
      <c r="AE30" s="1" t="s">
        <v>145</v>
      </c>
      <c r="AF30" s="100" t="s">
        <v>188</v>
      </c>
      <c r="AG30" s="5">
        <v>44946</v>
      </c>
      <c r="AH30" t="s">
        <v>305</v>
      </c>
      <c r="AI30" s="5">
        <v>44946</v>
      </c>
      <c r="AJ30" s="5">
        <v>44949</v>
      </c>
      <c r="AK30" s="5">
        <v>45282</v>
      </c>
      <c r="AL30" s="102">
        <f>+Tabla3[[#This Row],[FECHA TERMINACION
(INICIAL)]]-Tabla3[[#This Row],[FECHA INICIO]]</f>
        <v>333</v>
      </c>
      <c r="AM30" s="102">
        <f>+Tabla3[[#This Row],[PLAZO DE EJECUCIÓN EN DÍAS (INICIAL)]]/30</f>
        <v>11.1</v>
      </c>
      <c r="AN30" t="s">
        <v>1037</v>
      </c>
      <c r="AO30" s="4">
        <f>+BD_2!E28</f>
        <v>0</v>
      </c>
      <c r="AP30" s="4">
        <f>BD_2!BA28</f>
        <v>0</v>
      </c>
      <c r="AQ30" s="1">
        <f>BD_2!BZ28</f>
        <v>0</v>
      </c>
      <c r="AR30" s="1" t="str">
        <f>BD_2!CA28</f>
        <v>2 NO</v>
      </c>
      <c r="AS30" s="5" t="str">
        <f>BD_2!CF28</f>
        <v>2 NO</v>
      </c>
      <c r="AT30" s="1" t="s">
        <v>146</v>
      </c>
      <c r="AU30">
        <f t="shared" si="5"/>
        <v>333</v>
      </c>
      <c r="AV30" s="21">
        <f t="shared" si="6"/>
        <v>44949</v>
      </c>
      <c r="AW30" s="21">
        <f t="shared" si="7"/>
        <v>45282</v>
      </c>
      <c r="AX30" s="6" t="e">
        <f>((#REF!-$AV30)/($AW30-$AV30))</f>
        <v>#REF!</v>
      </c>
      <c r="AY30" s="4">
        <f t="shared" si="2"/>
        <v>77000000</v>
      </c>
      <c r="AZ30" s="1" t="e">
        <f>+IF($AW30&lt;=#REF!, "FINALIZADO","EJECUCIÓN")</f>
        <v>#REF!</v>
      </c>
      <c r="BA30" s="1"/>
      <c r="BC30" s="8"/>
      <c r="BD30" s="103"/>
      <c r="BE30"/>
      <c r="BF30" s="100"/>
      <c r="BI30" s="1" t="str">
        <f t="shared" si="3"/>
        <v>enero</v>
      </c>
      <c r="BJ30" s="1"/>
      <c r="BK30" s="112" t="s">
        <v>145</v>
      </c>
      <c r="BL30" s="1"/>
    </row>
    <row r="31" spans="1:64" x14ac:dyDescent="0.25">
      <c r="A31" s="1">
        <v>2023</v>
      </c>
      <c r="B31" s="3">
        <v>27</v>
      </c>
      <c r="C31" t="s">
        <v>87</v>
      </c>
      <c r="D31" t="s">
        <v>108</v>
      </c>
      <c r="E31" t="s">
        <v>120</v>
      </c>
      <c r="F31" t="s">
        <v>207</v>
      </c>
      <c r="G31" s="1" t="s">
        <v>86</v>
      </c>
      <c r="H31" s="1" t="s">
        <v>136</v>
      </c>
      <c r="I31" t="s">
        <v>521</v>
      </c>
      <c r="J31" s="1" t="s">
        <v>140</v>
      </c>
      <c r="K31" t="s">
        <v>1038</v>
      </c>
      <c r="L31" s="111" t="s">
        <v>3433</v>
      </c>
      <c r="M31" s="1" t="s">
        <v>516</v>
      </c>
      <c r="N31" t="s">
        <v>516</v>
      </c>
      <c r="O31" t="s">
        <v>1039</v>
      </c>
      <c r="P31" t="s">
        <v>1040</v>
      </c>
      <c r="Q31" t="s">
        <v>1041</v>
      </c>
      <c r="R31" s="35">
        <v>139997000</v>
      </c>
      <c r="S31" s="35">
        <v>139997000</v>
      </c>
      <c r="T31" s="4">
        <v>12727000</v>
      </c>
      <c r="U31" s="101">
        <v>44944</v>
      </c>
      <c r="V31" s="1" t="s">
        <v>182</v>
      </c>
      <c r="W31" s="1" t="s">
        <v>182</v>
      </c>
      <c r="X31" t="s">
        <v>183</v>
      </c>
      <c r="Y31" t="s">
        <v>842</v>
      </c>
      <c r="Z31" t="s">
        <v>517</v>
      </c>
      <c r="AA31" t="s">
        <v>518</v>
      </c>
      <c r="AB31" s="1">
        <v>80111600</v>
      </c>
      <c r="AC31" s="100"/>
      <c r="AD31" s="101"/>
      <c r="AE31" s="1" t="s">
        <v>145</v>
      </c>
      <c r="AF31" s="100" t="s">
        <v>188</v>
      </c>
      <c r="AG31" s="5">
        <v>44944</v>
      </c>
      <c r="AH31" t="s">
        <v>306</v>
      </c>
      <c r="AI31" s="5">
        <v>44944</v>
      </c>
      <c r="AJ31" s="5">
        <v>44944</v>
      </c>
      <c r="AK31" s="5">
        <v>45277</v>
      </c>
      <c r="AL31" s="102">
        <f>+Tabla3[[#This Row],[FECHA TERMINACION
(INICIAL)]]-Tabla3[[#This Row],[FECHA INICIO]]</f>
        <v>333</v>
      </c>
      <c r="AM31" s="102">
        <f>+Tabla3[[#This Row],[PLAZO DE EJECUCIÓN EN DÍAS (INICIAL)]]/30</f>
        <v>11.1</v>
      </c>
      <c r="AN31" t="s">
        <v>1042</v>
      </c>
      <c r="AO31" s="4">
        <f>+BD_2!E29</f>
        <v>0</v>
      </c>
      <c r="AP31" s="4">
        <f>BD_2!BA29</f>
        <v>0</v>
      </c>
      <c r="AQ31" s="1">
        <f>BD_2!BZ29</f>
        <v>0</v>
      </c>
      <c r="AR31" s="1" t="str">
        <f>BD_2!CA29</f>
        <v>2 NO</v>
      </c>
      <c r="AS31" s="5" t="str">
        <f>BD_2!CF29</f>
        <v>2 NO</v>
      </c>
      <c r="AT31" s="1" t="s">
        <v>146</v>
      </c>
      <c r="AU31">
        <f t="shared" si="5"/>
        <v>333</v>
      </c>
      <c r="AV31" s="21">
        <f t="shared" si="6"/>
        <v>44944</v>
      </c>
      <c r="AW31" s="21">
        <f t="shared" si="7"/>
        <v>45277</v>
      </c>
      <c r="AX31" s="6" t="e">
        <f>((#REF!-$AV31)/($AW31-$AV31))</f>
        <v>#REF!</v>
      </c>
      <c r="AY31" s="4">
        <f t="shared" si="2"/>
        <v>139997000</v>
      </c>
      <c r="AZ31" s="1" t="e">
        <f>+IF($AW31&lt;=#REF!, "FINALIZADO","EJECUCIÓN")</f>
        <v>#REF!</v>
      </c>
      <c r="BA31" s="1"/>
      <c r="BC31" s="8"/>
      <c r="BD31" s="103"/>
      <c r="BE31"/>
      <c r="BF31" s="100"/>
      <c r="BI31" s="1" t="str">
        <f t="shared" si="3"/>
        <v>enero</v>
      </c>
      <c r="BJ31" s="1"/>
      <c r="BK31" s="112" t="s">
        <v>145</v>
      </c>
      <c r="BL31" s="1"/>
    </row>
    <row r="32" spans="1:64" x14ac:dyDescent="0.25">
      <c r="A32" s="1">
        <v>2023</v>
      </c>
      <c r="B32" s="3">
        <v>28</v>
      </c>
      <c r="C32" t="s">
        <v>87</v>
      </c>
      <c r="D32" t="s">
        <v>108</v>
      </c>
      <c r="E32" t="s">
        <v>120</v>
      </c>
      <c r="F32" t="s">
        <v>207</v>
      </c>
      <c r="G32" s="1" t="s">
        <v>86</v>
      </c>
      <c r="H32" s="1" t="s">
        <v>136</v>
      </c>
      <c r="I32" t="s">
        <v>1043</v>
      </c>
      <c r="J32" s="1" t="s">
        <v>140</v>
      </c>
      <c r="K32" t="s">
        <v>485</v>
      </c>
      <c r="L32" s="111" t="s">
        <v>3434</v>
      </c>
      <c r="M32" s="1" t="s">
        <v>480</v>
      </c>
      <c r="N32" t="s">
        <v>166</v>
      </c>
      <c r="O32" t="s">
        <v>1044</v>
      </c>
      <c r="P32" t="s">
        <v>1045</v>
      </c>
      <c r="Q32" t="s">
        <v>1046</v>
      </c>
      <c r="R32" s="35">
        <v>132000000</v>
      </c>
      <c r="S32" s="35">
        <v>132000000</v>
      </c>
      <c r="T32" s="4">
        <v>12000000</v>
      </c>
      <c r="U32" s="101">
        <v>44944</v>
      </c>
      <c r="V32" s="1" t="s">
        <v>182</v>
      </c>
      <c r="W32" s="1" t="s">
        <v>182</v>
      </c>
      <c r="X32" t="s">
        <v>183</v>
      </c>
      <c r="Y32" t="s">
        <v>962</v>
      </c>
      <c r="Z32" t="s">
        <v>480</v>
      </c>
      <c r="AA32" t="s">
        <v>477</v>
      </c>
      <c r="AB32" s="1">
        <v>80161500</v>
      </c>
      <c r="AC32" s="100"/>
      <c r="AD32" s="101"/>
      <c r="AE32" s="1" t="s">
        <v>145</v>
      </c>
      <c r="AF32" s="100" t="s">
        <v>188</v>
      </c>
      <c r="AG32" s="5">
        <v>44945</v>
      </c>
      <c r="AH32" t="s">
        <v>306</v>
      </c>
      <c r="AI32" s="5">
        <v>44945</v>
      </c>
      <c r="AJ32" s="5">
        <v>44945</v>
      </c>
      <c r="AK32" s="5">
        <v>45278</v>
      </c>
      <c r="AL32" s="102">
        <f>+Tabla3[[#This Row],[FECHA TERMINACION
(INICIAL)]]-Tabla3[[#This Row],[FECHA INICIO]]</f>
        <v>333</v>
      </c>
      <c r="AM32" s="102">
        <f>+Tabla3[[#This Row],[PLAZO DE EJECUCIÓN EN DÍAS (INICIAL)]]/30</f>
        <v>11.1</v>
      </c>
      <c r="AN32" t="s">
        <v>1047</v>
      </c>
      <c r="AO32" s="4">
        <f>+BD_2!E30</f>
        <v>0</v>
      </c>
      <c r="AP32" s="4">
        <f>BD_2!BA30</f>
        <v>0</v>
      </c>
      <c r="AQ32" s="1">
        <f>BD_2!BZ30</f>
        <v>0</v>
      </c>
      <c r="AR32" s="1" t="str">
        <f>BD_2!CA30</f>
        <v>2 NO</v>
      </c>
      <c r="AS32" s="5" t="str">
        <f>BD_2!CF30</f>
        <v>2 NO</v>
      </c>
      <c r="AT32" s="1" t="s">
        <v>146</v>
      </c>
      <c r="AU32">
        <f t="shared" si="5"/>
        <v>333</v>
      </c>
      <c r="AV32" s="21">
        <f t="shared" si="6"/>
        <v>44945</v>
      </c>
      <c r="AW32" s="21">
        <f t="shared" si="7"/>
        <v>45278</v>
      </c>
      <c r="AX32" s="6" t="e">
        <f>((#REF!-$AV32)/($AW32-$AV32))</f>
        <v>#REF!</v>
      </c>
      <c r="AY32" s="4">
        <f t="shared" si="2"/>
        <v>132000000</v>
      </c>
      <c r="AZ32" s="1" t="e">
        <f>+IF($AW32&lt;=#REF!, "FINALIZADO","EJECUCIÓN")</f>
        <v>#REF!</v>
      </c>
      <c r="BA32" s="1"/>
      <c r="BC32" s="8"/>
      <c r="BD32" s="103"/>
      <c r="BE32"/>
      <c r="BF32" s="100"/>
      <c r="BI32" s="1" t="str">
        <f t="shared" si="3"/>
        <v>enero</v>
      </c>
      <c r="BJ32" s="1"/>
      <c r="BK32" s="112" t="s">
        <v>145</v>
      </c>
      <c r="BL32" s="1"/>
    </row>
    <row r="33" spans="1:64" x14ac:dyDescent="0.25">
      <c r="A33" s="1">
        <v>2023</v>
      </c>
      <c r="B33" s="3">
        <v>29</v>
      </c>
      <c r="C33" t="s">
        <v>87</v>
      </c>
      <c r="D33" t="s">
        <v>108</v>
      </c>
      <c r="E33" t="s">
        <v>120</v>
      </c>
      <c r="F33" t="s">
        <v>207</v>
      </c>
      <c r="G33" s="1" t="s">
        <v>86</v>
      </c>
      <c r="H33" s="1" t="s">
        <v>136</v>
      </c>
      <c r="I33" t="s">
        <v>1048</v>
      </c>
      <c r="J33" s="1" t="s">
        <v>140</v>
      </c>
      <c r="K33" t="s">
        <v>485</v>
      </c>
      <c r="L33" s="111" t="s">
        <v>3435</v>
      </c>
      <c r="M33" s="1" t="s">
        <v>479</v>
      </c>
      <c r="N33" t="s">
        <v>166</v>
      </c>
      <c r="O33" t="s">
        <v>1049</v>
      </c>
      <c r="P33" t="s">
        <v>1050</v>
      </c>
      <c r="Q33" t="s">
        <v>1051</v>
      </c>
      <c r="R33" s="35">
        <v>60500000</v>
      </c>
      <c r="S33" s="35">
        <v>60500000</v>
      </c>
      <c r="T33" s="4">
        <v>5500000</v>
      </c>
      <c r="U33" s="101">
        <v>44944</v>
      </c>
      <c r="V33" s="1" t="s">
        <v>182</v>
      </c>
      <c r="W33" s="1" t="s">
        <v>182</v>
      </c>
      <c r="X33" t="s">
        <v>183</v>
      </c>
      <c r="Y33" t="s">
        <v>962</v>
      </c>
      <c r="Z33" t="s">
        <v>480</v>
      </c>
      <c r="AA33" t="s">
        <v>477</v>
      </c>
      <c r="AB33" s="1">
        <v>80161500</v>
      </c>
      <c r="AC33" s="100"/>
      <c r="AD33" s="101"/>
      <c r="AE33" s="1" t="s">
        <v>145</v>
      </c>
      <c r="AF33" s="100" t="s">
        <v>188</v>
      </c>
      <c r="AG33" s="5">
        <v>44945</v>
      </c>
      <c r="AH33" t="s">
        <v>306</v>
      </c>
      <c r="AI33" s="5">
        <v>44945</v>
      </c>
      <c r="AJ33" s="5">
        <v>44945</v>
      </c>
      <c r="AK33" s="5">
        <v>45278</v>
      </c>
      <c r="AL33" s="102">
        <f>+Tabla3[[#This Row],[FECHA TERMINACION
(INICIAL)]]-Tabla3[[#This Row],[FECHA INICIO]]</f>
        <v>333</v>
      </c>
      <c r="AM33" s="102">
        <f>+Tabla3[[#This Row],[PLAZO DE EJECUCIÓN EN DÍAS (INICIAL)]]/30</f>
        <v>11.1</v>
      </c>
      <c r="AN33" t="s">
        <v>1052</v>
      </c>
      <c r="AO33" s="4">
        <f>+BD_2!E31</f>
        <v>0</v>
      </c>
      <c r="AP33" s="4">
        <f>BD_2!BA31</f>
        <v>0</v>
      </c>
      <c r="AQ33" s="1">
        <f>BD_2!BZ31</f>
        <v>0</v>
      </c>
      <c r="AR33" s="1" t="str">
        <f>BD_2!CA31</f>
        <v>2 NO</v>
      </c>
      <c r="AS33" s="5" t="str">
        <f>BD_2!CF31</f>
        <v>2 NO</v>
      </c>
      <c r="AT33" s="1" t="s">
        <v>146</v>
      </c>
      <c r="AU33">
        <f t="shared" si="5"/>
        <v>333</v>
      </c>
      <c r="AV33" s="21">
        <f t="shared" si="6"/>
        <v>44945</v>
      </c>
      <c r="AW33" s="21">
        <f t="shared" si="7"/>
        <v>45278</v>
      </c>
      <c r="AX33" s="6" t="e">
        <f>((#REF!-$AV33)/($AW33-$AV33))</f>
        <v>#REF!</v>
      </c>
      <c r="AY33" s="4">
        <f t="shared" si="2"/>
        <v>60500000</v>
      </c>
      <c r="AZ33" s="1" t="e">
        <f>+IF($AW33&lt;=#REF!, "FINALIZADO","EJECUCIÓN")</f>
        <v>#REF!</v>
      </c>
      <c r="BA33" s="1"/>
      <c r="BC33" s="8"/>
      <c r="BD33" s="103"/>
      <c r="BE33"/>
      <c r="BF33" s="100"/>
      <c r="BI33" s="1" t="str">
        <f t="shared" si="3"/>
        <v>enero</v>
      </c>
      <c r="BJ33" s="1"/>
      <c r="BK33" s="112" t="s">
        <v>145</v>
      </c>
      <c r="BL33" s="1"/>
    </row>
    <row r="34" spans="1:64" x14ac:dyDescent="0.25">
      <c r="A34" s="1">
        <v>2023</v>
      </c>
      <c r="B34" s="3">
        <v>30</v>
      </c>
      <c r="C34" t="s">
        <v>87</v>
      </c>
      <c r="D34" t="s">
        <v>108</v>
      </c>
      <c r="E34" t="s">
        <v>120</v>
      </c>
      <c r="F34" t="s">
        <v>207</v>
      </c>
      <c r="G34" s="1" t="s">
        <v>86</v>
      </c>
      <c r="H34" s="1" t="s">
        <v>136</v>
      </c>
      <c r="I34" t="s">
        <v>1053</v>
      </c>
      <c r="J34" s="1" t="s">
        <v>140</v>
      </c>
      <c r="K34" t="s">
        <v>528</v>
      </c>
      <c r="L34" s="111" t="s">
        <v>3436</v>
      </c>
      <c r="M34" s="1" t="s">
        <v>479</v>
      </c>
      <c r="N34" t="s">
        <v>166</v>
      </c>
      <c r="O34" t="s">
        <v>1054</v>
      </c>
      <c r="P34" t="s">
        <v>1055</v>
      </c>
      <c r="Q34" t="s">
        <v>1056</v>
      </c>
      <c r="R34" s="35">
        <v>58300000</v>
      </c>
      <c r="S34" s="35">
        <v>58300000</v>
      </c>
      <c r="T34" s="4">
        <v>5300000</v>
      </c>
      <c r="U34" s="101">
        <v>44944</v>
      </c>
      <c r="V34" s="1" t="s">
        <v>182</v>
      </c>
      <c r="W34" s="1" t="s">
        <v>182</v>
      </c>
      <c r="X34" t="s">
        <v>183</v>
      </c>
      <c r="Y34" t="s">
        <v>962</v>
      </c>
      <c r="Z34" t="s">
        <v>480</v>
      </c>
      <c r="AA34" t="s">
        <v>477</v>
      </c>
      <c r="AB34" s="1">
        <v>80161500</v>
      </c>
      <c r="AC34" s="100"/>
      <c r="AD34" s="101"/>
      <c r="AE34" s="1" t="s">
        <v>145</v>
      </c>
      <c r="AF34" s="100" t="s">
        <v>188</v>
      </c>
      <c r="AG34" s="5">
        <v>44945</v>
      </c>
      <c r="AH34" t="s">
        <v>306</v>
      </c>
      <c r="AI34" s="5">
        <v>44945</v>
      </c>
      <c r="AJ34" s="5">
        <v>44945</v>
      </c>
      <c r="AK34" s="5">
        <v>45278</v>
      </c>
      <c r="AL34" s="102">
        <f>+Tabla3[[#This Row],[FECHA TERMINACION
(INICIAL)]]-Tabla3[[#This Row],[FECHA INICIO]]</f>
        <v>333</v>
      </c>
      <c r="AM34" s="102">
        <f>+Tabla3[[#This Row],[PLAZO DE EJECUCIÓN EN DÍAS (INICIAL)]]/30</f>
        <v>11.1</v>
      </c>
      <c r="AN34" t="s">
        <v>1057</v>
      </c>
      <c r="AO34" s="4">
        <f>+BD_2!E32</f>
        <v>0</v>
      </c>
      <c r="AP34" s="4">
        <f>BD_2!BA32</f>
        <v>0</v>
      </c>
      <c r="AQ34" s="1">
        <f>BD_2!BZ32</f>
        <v>0</v>
      </c>
      <c r="AR34" s="1" t="str">
        <f>BD_2!CA32</f>
        <v>2 NO</v>
      </c>
      <c r="AS34" s="5" t="str">
        <f>BD_2!CF32</f>
        <v>2 NO</v>
      </c>
      <c r="AT34" s="1" t="s">
        <v>146</v>
      </c>
      <c r="AU34">
        <f t="shared" si="5"/>
        <v>333</v>
      </c>
      <c r="AV34" s="21">
        <f t="shared" si="6"/>
        <v>44945</v>
      </c>
      <c r="AW34" s="21">
        <f t="shared" si="7"/>
        <v>45278</v>
      </c>
      <c r="AX34" s="6" t="e">
        <f>((#REF!-$AV34)/($AW34-$AV34))</f>
        <v>#REF!</v>
      </c>
      <c r="AY34" s="4">
        <f t="shared" si="2"/>
        <v>58300000</v>
      </c>
      <c r="AZ34" s="1" t="e">
        <f>+IF($AW34&lt;=#REF!, "FINALIZADO","EJECUCIÓN")</f>
        <v>#REF!</v>
      </c>
      <c r="BA34" s="1"/>
      <c r="BC34" s="8"/>
      <c r="BD34" s="103"/>
      <c r="BE34"/>
      <c r="BF34" s="100"/>
      <c r="BI34" s="1" t="str">
        <f t="shared" si="3"/>
        <v>enero</v>
      </c>
      <c r="BJ34" s="1"/>
      <c r="BK34" s="112" t="s">
        <v>145</v>
      </c>
      <c r="BL34" s="1"/>
    </row>
    <row r="35" spans="1:64" x14ac:dyDescent="0.25">
      <c r="A35" s="1">
        <v>2023</v>
      </c>
      <c r="B35" s="3">
        <v>31</v>
      </c>
      <c r="C35" t="s">
        <v>87</v>
      </c>
      <c r="D35" t="s">
        <v>108</v>
      </c>
      <c r="E35" t="s">
        <v>120</v>
      </c>
      <c r="F35" t="s">
        <v>207</v>
      </c>
      <c r="G35" s="1" t="s">
        <v>86</v>
      </c>
      <c r="H35" s="1" t="s">
        <v>136</v>
      </c>
      <c r="I35" t="s">
        <v>774</v>
      </c>
      <c r="J35" s="1" t="s">
        <v>140</v>
      </c>
      <c r="K35" t="s">
        <v>508</v>
      </c>
      <c r="L35" s="111" t="s">
        <v>3437</v>
      </c>
      <c r="M35" s="1" t="s">
        <v>541</v>
      </c>
      <c r="N35" t="s">
        <v>541</v>
      </c>
      <c r="O35" t="s">
        <v>1058</v>
      </c>
      <c r="P35" t="s">
        <v>1059</v>
      </c>
      <c r="Q35" t="s">
        <v>1060</v>
      </c>
      <c r="R35" s="35">
        <v>91200000</v>
      </c>
      <c r="S35" s="35">
        <v>91200000</v>
      </c>
      <c r="T35" s="4">
        <v>8000000</v>
      </c>
      <c r="U35" s="101">
        <v>44945</v>
      </c>
      <c r="V35" s="1" t="s">
        <v>182</v>
      </c>
      <c r="W35" s="1" t="s">
        <v>182</v>
      </c>
      <c r="X35" t="s">
        <v>183</v>
      </c>
      <c r="Y35" t="s">
        <v>956</v>
      </c>
      <c r="Z35" t="s">
        <v>576</v>
      </c>
      <c r="AA35" t="s">
        <v>541</v>
      </c>
      <c r="AB35" s="1">
        <v>80111600</v>
      </c>
      <c r="AC35" s="100"/>
      <c r="AD35" s="101"/>
      <c r="AE35" s="1" t="s">
        <v>145</v>
      </c>
      <c r="AF35" s="100" t="s">
        <v>188</v>
      </c>
      <c r="AG35" s="5">
        <v>44945</v>
      </c>
      <c r="AH35" t="s">
        <v>305</v>
      </c>
      <c r="AI35" s="5">
        <v>44945</v>
      </c>
      <c r="AJ35" s="5">
        <v>44945</v>
      </c>
      <c r="AK35" s="5">
        <v>45290</v>
      </c>
      <c r="AL35" s="102">
        <f>+Tabla3[[#This Row],[FECHA TERMINACION
(INICIAL)]]-Tabla3[[#This Row],[FECHA INICIO]]</f>
        <v>345</v>
      </c>
      <c r="AM35" s="102">
        <f>+Tabla3[[#This Row],[PLAZO DE EJECUCIÓN EN DÍAS (INICIAL)]]/30</f>
        <v>11.5</v>
      </c>
      <c r="AN35" t="s">
        <v>1061</v>
      </c>
      <c r="AO35" s="4">
        <f>+BD_2!E33</f>
        <v>0</v>
      </c>
      <c r="AP35" s="4">
        <f>BD_2!BA33</f>
        <v>0</v>
      </c>
      <c r="AQ35" s="1">
        <f>BD_2!BZ33</f>
        <v>0</v>
      </c>
      <c r="AR35" s="1" t="str">
        <f>BD_2!CA33</f>
        <v>2 NO</v>
      </c>
      <c r="AS35" s="5" t="str">
        <f>BD_2!CF33</f>
        <v>2 NO</v>
      </c>
      <c r="AT35" s="1" t="s">
        <v>146</v>
      </c>
      <c r="AU35">
        <f t="shared" si="5"/>
        <v>345</v>
      </c>
      <c r="AV35" s="21">
        <f t="shared" si="6"/>
        <v>44945</v>
      </c>
      <c r="AW35" s="21">
        <f t="shared" si="7"/>
        <v>45290</v>
      </c>
      <c r="AX35" s="6" t="e">
        <f>((#REF!-$AV35)/($AW35-$AV35))</f>
        <v>#REF!</v>
      </c>
      <c r="AY35" s="4">
        <f t="shared" si="2"/>
        <v>91200000</v>
      </c>
      <c r="AZ35" s="1" t="e">
        <f>+IF($AW35&lt;=#REF!, "FINALIZADO","EJECUCIÓN")</f>
        <v>#REF!</v>
      </c>
      <c r="BA35" s="1"/>
      <c r="BC35" s="8"/>
      <c r="BD35" s="103"/>
      <c r="BE35"/>
      <c r="BF35" s="100"/>
      <c r="BI35" s="1" t="str">
        <f t="shared" si="3"/>
        <v>enero</v>
      </c>
      <c r="BJ35" s="1"/>
      <c r="BK35" s="112" t="s">
        <v>145</v>
      </c>
      <c r="BL35" s="1"/>
    </row>
    <row r="36" spans="1:64" x14ac:dyDescent="0.25">
      <c r="A36" s="1">
        <v>2023</v>
      </c>
      <c r="B36" s="3">
        <v>32</v>
      </c>
      <c r="C36" t="s">
        <v>87</v>
      </c>
      <c r="D36" t="s">
        <v>108</v>
      </c>
      <c r="E36" t="s">
        <v>120</v>
      </c>
      <c r="F36" t="s">
        <v>207</v>
      </c>
      <c r="G36" s="1" t="s">
        <v>86</v>
      </c>
      <c r="H36" s="1" t="s">
        <v>136</v>
      </c>
      <c r="I36" t="s">
        <v>1062</v>
      </c>
      <c r="J36" s="1" t="s">
        <v>140</v>
      </c>
      <c r="K36" t="s">
        <v>143</v>
      </c>
      <c r="L36" s="111" t="s">
        <v>3438</v>
      </c>
      <c r="M36" s="1" t="s">
        <v>541</v>
      </c>
      <c r="N36" t="s">
        <v>541</v>
      </c>
      <c r="O36" t="s">
        <v>1058</v>
      </c>
      <c r="P36" t="s">
        <v>1063</v>
      </c>
      <c r="Q36" t="s">
        <v>1064</v>
      </c>
      <c r="R36" s="35">
        <v>91200000</v>
      </c>
      <c r="S36" s="35">
        <v>91200000</v>
      </c>
      <c r="T36" s="4">
        <v>8000000</v>
      </c>
      <c r="U36" s="101">
        <v>44945</v>
      </c>
      <c r="V36" s="1" t="s">
        <v>182</v>
      </c>
      <c r="W36" s="1" t="s">
        <v>182</v>
      </c>
      <c r="X36" t="s">
        <v>183</v>
      </c>
      <c r="Y36" t="s">
        <v>956</v>
      </c>
      <c r="Z36" t="s">
        <v>576</v>
      </c>
      <c r="AA36" t="s">
        <v>541</v>
      </c>
      <c r="AB36" s="1">
        <v>80111600</v>
      </c>
      <c r="AC36" s="100"/>
      <c r="AD36" s="101"/>
      <c r="AE36" s="1" t="s">
        <v>145</v>
      </c>
      <c r="AF36" s="100" t="s">
        <v>188</v>
      </c>
      <c r="AG36" s="5">
        <v>44944</v>
      </c>
      <c r="AH36" t="s">
        <v>305</v>
      </c>
      <c r="AI36" s="5">
        <v>44945</v>
      </c>
      <c r="AJ36" s="5">
        <v>44945</v>
      </c>
      <c r="AK36" s="5">
        <v>45290</v>
      </c>
      <c r="AL36" s="102">
        <f>+Tabla3[[#This Row],[FECHA TERMINACION
(INICIAL)]]-Tabla3[[#This Row],[FECHA INICIO]]</f>
        <v>345</v>
      </c>
      <c r="AM36" s="102">
        <f>+Tabla3[[#This Row],[PLAZO DE EJECUCIÓN EN DÍAS (INICIAL)]]/30</f>
        <v>11.5</v>
      </c>
      <c r="AN36" t="s">
        <v>1061</v>
      </c>
      <c r="AO36" s="4">
        <f>+BD_2!E34</f>
        <v>0</v>
      </c>
      <c r="AP36" s="4">
        <f>BD_2!BA34</f>
        <v>0</v>
      </c>
      <c r="AQ36" s="1">
        <f>BD_2!BZ34</f>
        <v>0</v>
      </c>
      <c r="AR36" s="1" t="str">
        <f>BD_2!CA34</f>
        <v>2 NO</v>
      </c>
      <c r="AS36" s="5" t="str">
        <f>BD_2!CF34</f>
        <v>2 NO</v>
      </c>
      <c r="AT36" s="1" t="s">
        <v>146</v>
      </c>
      <c r="AU36">
        <f t="shared" si="5"/>
        <v>345</v>
      </c>
      <c r="AV36" s="21">
        <f t="shared" si="6"/>
        <v>44945</v>
      </c>
      <c r="AW36" s="21">
        <f t="shared" si="7"/>
        <v>45290</v>
      </c>
      <c r="AX36" s="6" t="e">
        <f>((#REF!-$AV36)/($AW36-$AV36))</f>
        <v>#REF!</v>
      </c>
      <c r="AY36" s="4">
        <f t="shared" si="2"/>
        <v>91200000</v>
      </c>
      <c r="AZ36" s="1" t="e">
        <f>+IF($AW36&lt;=#REF!, "FINALIZADO","EJECUCIÓN")</f>
        <v>#REF!</v>
      </c>
      <c r="BA36" s="1"/>
      <c r="BC36" s="8"/>
      <c r="BD36" s="103"/>
      <c r="BE36"/>
      <c r="BF36" s="100"/>
      <c r="BI36" s="1" t="str">
        <f t="shared" si="3"/>
        <v>enero</v>
      </c>
      <c r="BJ36" s="1"/>
      <c r="BK36" s="112" t="s">
        <v>145</v>
      </c>
      <c r="BL36" s="1"/>
    </row>
    <row r="37" spans="1:64" x14ac:dyDescent="0.25">
      <c r="A37" s="1">
        <v>2023</v>
      </c>
      <c r="B37" s="3">
        <v>33</v>
      </c>
      <c r="C37" t="s">
        <v>87</v>
      </c>
      <c r="D37" t="s">
        <v>108</v>
      </c>
      <c r="E37" t="s">
        <v>120</v>
      </c>
      <c r="F37" t="s">
        <v>207</v>
      </c>
      <c r="G37" s="1" t="s">
        <v>86</v>
      </c>
      <c r="H37" s="1" t="s">
        <v>136</v>
      </c>
      <c r="I37" t="s">
        <v>858</v>
      </c>
      <c r="J37" s="1" t="s">
        <v>140</v>
      </c>
      <c r="K37" t="s">
        <v>890</v>
      </c>
      <c r="L37" s="111" t="s">
        <v>3439</v>
      </c>
      <c r="M37" s="1" t="s">
        <v>541</v>
      </c>
      <c r="N37" t="s">
        <v>541</v>
      </c>
      <c r="O37" t="s">
        <v>1065</v>
      </c>
      <c r="P37" t="s">
        <v>1066</v>
      </c>
      <c r="Q37" t="s">
        <v>1067</v>
      </c>
      <c r="R37" s="35">
        <v>91200000</v>
      </c>
      <c r="S37" s="35">
        <v>91200000</v>
      </c>
      <c r="T37" s="4">
        <v>8000000</v>
      </c>
      <c r="U37" s="101">
        <v>44945</v>
      </c>
      <c r="V37" s="1" t="s">
        <v>182</v>
      </c>
      <c r="W37" s="1" t="s">
        <v>182</v>
      </c>
      <c r="X37" t="s">
        <v>183</v>
      </c>
      <c r="Y37" t="s">
        <v>956</v>
      </c>
      <c r="Z37" t="s">
        <v>576</v>
      </c>
      <c r="AA37" t="s">
        <v>541</v>
      </c>
      <c r="AB37" s="1">
        <v>80111600</v>
      </c>
      <c r="AC37" s="100"/>
      <c r="AD37" s="101"/>
      <c r="AE37" s="1" t="s">
        <v>145</v>
      </c>
      <c r="AF37" s="100" t="s">
        <v>188</v>
      </c>
      <c r="AG37" s="5">
        <v>44945</v>
      </c>
      <c r="AH37" t="s">
        <v>305</v>
      </c>
      <c r="AI37" s="5">
        <v>44945</v>
      </c>
      <c r="AJ37" s="5">
        <v>44946</v>
      </c>
      <c r="AK37" s="5">
        <v>45290</v>
      </c>
      <c r="AL37" s="102">
        <f>+Tabla3[[#This Row],[FECHA TERMINACION
(INICIAL)]]-Tabla3[[#This Row],[FECHA INICIO]]</f>
        <v>344</v>
      </c>
      <c r="AM37" s="102">
        <f>+Tabla3[[#This Row],[PLAZO DE EJECUCIÓN EN DÍAS (INICIAL)]]/30</f>
        <v>11.466666666666667</v>
      </c>
      <c r="AN37" t="s">
        <v>1068</v>
      </c>
      <c r="AO37" s="4">
        <f>+BD_2!E35</f>
        <v>266667</v>
      </c>
      <c r="AP37" s="4">
        <f>BD_2!BA35</f>
        <v>0</v>
      </c>
      <c r="AQ37" s="1">
        <f>BD_2!BZ35</f>
        <v>0</v>
      </c>
      <c r="AR37" s="1" t="str">
        <f>BD_2!CA35</f>
        <v>2 NO</v>
      </c>
      <c r="AS37" s="5" t="str">
        <f>BD_2!CF35</f>
        <v>2 NO</v>
      </c>
      <c r="AT37" s="1" t="s">
        <v>146</v>
      </c>
      <c r="AU37">
        <f t="shared" si="5"/>
        <v>344</v>
      </c>
      <c r="AV37" s="21">
        <f t="shared" si="6"/>
        <v>44946</v>
      </c>
      <c r="AW37" s="21">
        <f t="shared" si="7"/>
        <v>45290</v>
      </c>
      <c r="AX37" s="6" t="e">
        <f>((#REF!-$AV37)/($AW37-$AV37))</f>
        <v>#REF!</v>
      </c>
      <c r="AY37" s="4">
        <f t="shared" si="2"/>
        <v>90933333</v>
      </c>
      <c r="AZ37" s="1" t="e">
        <f>+IF($AW37&lt;=#REF!, "FINALIZADO","EJECUCIÓN")</f>
        <v>#REF!</v>
      </c>
      <c r="BA37" s="1"/>
      <c r="BC37" s="8"/>
      <c r="BD37" s="103"/>
      <c r="BE37"/>
      <c r="BF37" s="100"/>
      <c r="BI37" s="1" t="str">
        <f t="shared" si="3"/>
        <v>enero</v>
      </c>
      <c r="BJ37" s="1"/>
      <c r="BK37" s="112" t="s">
        <v>145</v>
      </c>
      <c r="BL37" s="1"/>
    </row>
    <row r="38" spans="1:64" x14ac:dyDescent="0.25">
      <c r="A38" s="1">
        <v>2023</v>
      </c>
      <c r="B38" s="3">
        <v>34</v>
      </c>
      <c r="C38" t="s">
        <v>87</v>
      </c>
      <c r="D38" t="s">
        <v>108</v>
      </c>
      <c r="E38" t="s">
        <v>120</v>
      </c>
      <c r="F38" t="s">
        <v>207</v>
      </c>
      <c r="G38" s="1" t="s">
        <v>86</v>
      </c>
      <c r="H38" s="1" t="s">
        <v>136</v>
      </c>
      <c r="I38" t="s">
        <v>912</v>
      </c>
      <c r="J38" s="1" t="s">
        <v>140</v>
      </c>
      <c r="K38" t="s">
        <v>143</v>
      </c>
      <c r="L38" s="111" t="s">
        <v>3440</v>
      </c>
      <c r="M38" s="1" t="s">
        <v>541</v>
      </c>
      <c r="N38" t="s">
        <v>541</v>
      </c>
      <c r="O38" t="s">
        <v>1069</v>
      </c>
      <c r="P38" t="s">
        <v>1070</v>
      </c>
      <c r="Q38" t="s">
        <v>1071</v>
      </c>
      <c r="R38" s="35">
        <v>114000000</v>
      </c>
      <c r="S38" s="35">
        <v>114000000</v>
      </c>
      <c r="T38" s="4">
        <v>10000000</v>
      </c>
      <c r="U38" s="101">
        <v>44944</v>
      </c>
      <c r="V38" s="1" t="s">
        <v>182</v>
      </c>
      <c r="W38" s="1" t="s">
        <v>182</v>
      </c>
      <c r="X38" t="s">
        <v>183</v>
      </c>
      <c r="Y38" t="s">
        <v>956</v>
      </c>
      <c r="Z38" t="s">
        <v>576</v>
      </c>
      <c r="AA38" t="s">
        <v>541</v>
      </c>
      <c r="AB38" s="1">
        <v>80111600</v>
      </c>
      <c r="AC38" s="100"/>
      <c r="AD38" s="101"/>
      <c r="AE38" s="1" t="s">
        <v>145</v>
      </c>
      <c r="AF38" s="100" t="s">
        <v>188</v>
      </c>
      <c r="AG38" s="5">
        <v>44945</v>
      </c>
      <c r="AH38" t="s">
        <v>305</v>
      </c>
      <c r="AI38" s="5">
        <v>44945</v>
      </c>
      <c r="AJ38" s="5">
        <v>44945</v>
      </c>
      <c r="AK38" s="5">
        <v>45290</v>
      </c>
      <c r="AL38" s="102">
        <f>+Tabla3[[#This Row],[FECHA TERMINACION
(INICIAL)]]-Tabla3[[#This Row],[FECHA INICIO]]</f>
        <v>345</v>
      </c>
      <c r="AM38" s="102">
        <f>+Tabla3[[#This Row],[PLAZO DE EJECUCIÓN EN DÍAS (INICIAL)]]/30</f>
        <v>11.5</v>
      </c>
      <c r="AN38" t="s">
        <v>1072</v>
      </c>
      <c r="AO38" s="4">
        <f>+BD_2!E36</f>
        <v>0</v>
      </c>
      <c r="AP38" s="4">
        <f>BD_2!BA36</f>
        <v>0</v>
      </c>
      <c r="AQ38" s="1">
        <f>BD_2!BZ36</f>
        <v>0</v>
      </c>
      <c r="AR38" s="1" t="str">
        <f>BD_2!CA36</f>
        <v>2 NO</v>
      </c>
      <c r="AS38" s="5" t="str">
        <f>BD_2!CF36</f>
        <v>2 NO</v>
      </c>
      <c r="AT38" s="1" t="s">
        <v>146</v>
      </c>
      <c r="AU38">
        <f t="shared" si="5"/>
        <v>345</v>
      </c>
      <c r="AV38" s="21">
        <f t="shared" si="6"/>
        <v>44945</v>
      </c>
      <c r="AW38" s="21">
        <f t="shared" si="7"/>
        <v>45290</v>
      </c>
      <c r="AX38" s="6" t="e">
        <f>((#REF!-$AV38)/($AW38-$AV38))</f>
        <v>#REF!</v>
      </c>
      <c r="AY38" s="4">
        <f t="shared" si="2"/>
        <v>114000000</v>
      </c>
      <c r="AZ38" s="1" t="e">
        <f>+IF($AW38&lt;=#REF!, "FINALIZADO","EJECUCIÓN")</f>
        <v>#REF!</v>
      </c>
      <c r="BA38" s="1"/>
      <c r="BC38" s="8"/>
      <c r="BD38" s="103"/>
      <c r="BE38"/>
      <c r="BF38" s="100"/>
      <c r="BI38" s="1" t="str">
        <f t="shared" si="3"/>
        <v>enero</v>
      </c>
      <c r="BJ38" s="1"/>
      <c r="BK38" s="112" t="s">
        <v>145</v>
      </c>
      <c r="BL38" s="1"/>
    </row>
    <row r="39" spans="1:64" x14ac:dyDescent="0.25">
      <c r="A39" s="1">
        <v>2023</v>
      </c>
      <c r="B39" s="3">
        <v>35</v>
      </c>
      <c r="C39" t="s">
        <v>87</v>
      </c>
      <c r="D39" t="s">
        <v>108</v>
      </c>
      <c r="E39" t="s">
        <v>120</v>
      </c>
      <c r="F39" t="s">
        <v>207</v>
      </c>
      <c r="G39" s="1" t="s">
        <v>86</v>
      </c>
      <c r="H39" s="1" t="s">
        <v>136</v>
      </c>
      <c r="I39" t="s">
        <v>519</v>
      </c>
      <c r="J39" s="1" t="s">
        <v>140</v>
      </c>
      <c r="K39" t="s">
        <v>520</v>
      </c>
      <c r="L39" s="111" t="s">
        <v>3441</v>
      </c>
      <c r="M39" s="1" t="s">
        <v>516</v>
      </c>
      <c r="N39" t="s">
        <v>164</v>
      </c>
      <c r="O39" t="s">
        <v>1073</v>
      </c>
      <c r="P39" t="s">
        <v>1074</v>
      </c>
      <c r="Q39" t="s">
        <v>1075</v>
      </c>
      <c r="R39" s="35">
        <v>133991000</v>
      </c>
      <c r="S39" s="35">
        <v>133991000</v>
      </c>
      <c r="T39" s="4">
        <v>12181000</v>
      </c>
      <c r="U39" s="101">
        <v>44945</v>
      </c>
      <c r="V39" s="1" t="s">
        <v>182</v>
      </c>
      <c r="W39" s="1" t="s">
        <v>182</v>
      </c>
      <c r="X39" t="s">
        <v>183</v>
      </c>
      <c r="Y39" t="s">
        <v>1076</v>
      </c>
      <c r="Z39" t="s">
        <v>517</v>
      </c>
      <c r="AA39" t="s">
        <v>518</v>
      </c>
      <c r="AB39" s="1">
        <v>80111600</v>
      </c>
      <c r="AC39" s="100"/>
      <c r="AD39" s="101"/>
      <c r="AE39" s="1" t="s">
        <v>145</v>
      </c>
      <c r="AF39" s="100" t="s">
        <v>188</v>
      </c>
      <c r="AG39" s="5">
        <v>44945</v>
      </c>
      <c r="AH39" t="s">
        <v>306</v>
      </c>
      <c r="AI39" s="5">
        <v>44945</v>
      </c>
      <c r="AJ39" s="5">
        <v>44946</v>
      </c>
      <c r="AK39" s="5">
        <v>45279</v>
      </c>
      <c r="AL39" s="102">
        <f>+Tabla3[[#This Row],[FECHA TERMINACION
(INICIAL)]]-Tabla3[[#This Row],[FECHA INICIO]]</f>
        <v>333</v>
      </c>
      <c r="AM39" s="102">
        <f>+Tabla3[[#This Row],[PLAZO DE EJECUCIÓN EN DÍAS (INICIAL)]]/30</f>
        <v>11.1</v>
      </c>
      <c r="AN39" t="s">
        <v>1077</v>
      </c>
      <c r="AO39" s="4">
        <f>+BD_2!E37</f>
        <v>0</v>
      </c>
      <c r="AP39" s="4">
        <f>BD_2!BA37</f>
        <v>0</v>
      </c>
      <c r="AQ39" s="1">
        <f>BD_2!BZ37</f>
        <v>0</v>
      </c>
      <c r="AR39" s="1" t="str">
        <f>BD_2!CA37</f>
        <v>2 NO</v>
      </c>
      <c r="AS39" s="5" t="str">
        <f>BD_2!CF37</f>
        <v>2 NO</v>
      </c>
      <c r="AT39" s="1" t="s">
        <v>146</v>
      </c>
      <c r="AU39">
        <f t="shared" si="5"/>
        <v>333</v>
      </c>
      <c r="AV39" s="21">
        <f t="shared" si="6"/>
        <v>44946</v>
      </c>
      <c r="AW39" s="21">
        <f t="shared" si="7"/>
        <v>45279</v>
      </c>
      <c r="AX39" s="6" t="e">
        <f>((#REF!-$AV39)/($AW39-$AV39))</f>
        <v>#REF!</v>
      </c>
      <c r="AY39" s="4">
        <f t="shared" si="2"/>
        <v>133991000</v>
      </c>
      <c r="AZ39" s="1" t="e">
        <f>+IF($AW39&lt;=#REF!, "FINALIZADO","EJECUCIÓN")</f>
        <v>#REF!</v>
      </c>
      <c r="BA39" s="1"/>
      <c r="BC39" s="8"/>
      <c r="BD39" s="103"/>
      <c r="BE39"/>
      <c r="BF39" s="100"/>
      <c r="BI39" s="1" t="str">
        <f t="shared" si="3"/>
        <v>enero</v>
      </c>
      <c r="BJ39" s="1"/>
      <c r="BK39" s="112" t="s">
        <v>145</v>
      </c>
      <c r="BL39" s="1"/>
    </row>
    <row r="40" spans="1:64" x14ac:dyDescent="0.25">
      <c r="A40" s="1">
        <v>2023</v>
      </c>
      <c r="B40" s="3">
        <v>36</v>
      </c>
      <c r="C40" t="s">
        <v>87</v>
      </c>
      <c r="D40" t="s">
        <v>108</v>
      </c>
      <c r="E40" t="s">
        <v>120</v>
      </c>
      <c r="F40" t="s">
        <v>207</v>
      </c>
      <c r="G40" s="1" t="s">
        <v>86</v>
      </c>
      <c r="H40" s="1" t="s">
        <v>136</v>
      </c>
      <c r="I40" t="s">
        <v>603</v>
      </c>
      <c r="J40" s="1" t="s">
        <v>140</v>
      </c>
      <c r="K40" t="s">
        <v>604</v>
      </c>
      <c r="L40" s="111" t="s">
        <v>3442</v>
      </c>
      <c r="M40" s="1" t="s">
        <v>599</v>
      </c>
      <c r="N40" t="s">
        <v>147</v>
      </c>
      <c r="O40" t="s">
        <v>1078</v>
      </c>
      <c r="P40" t="s">
        <v>1079</v>
      </c>
      <c r="Q40" t="s">
        <v>1080</v>
      </c>
      <c r="R40" s="35">
        <v>44330000</v>
      </c>
      <c r="S40" s="35">
        <v>44330000</v>
      </c>
      <c r="T40" s="4">
        <v>3900000</v>
      </c>
      <c r="U40" s="101">
        <v>44946</v>
      </c>
      <c r="V40" s="1" t="s">
        <v>182</v>
      </c>
      <c r="W40" s="1" t="s">
        <v>182</v>
      </c>
      <c r="X40" t="s">
        <v>183</v>
      </c>
      <c r="Y40" t="s">
        <v>983</v>
      </c>
      <c r="Z40" t="s">
        <v>600</v>
      </c>
      <c r="AA40" t="s">
        <v>599</v>
      </c>
      <c r="AB40" s="1">
        <v>80111600</v>
      </c>
      <c r="AC40" s="100"/>
      <c r="AD40" s="101"/>
      <c r="AE40" s="1" t="s">
        <v>145</v>
      </c>
      <c r="AF40" s="100" t="s">
        <v>188</v>
      </c>
      <c r="AG40" s="5">
        <v>44946</v>
      </c>
      <c r="AH40" t="s">
        <v>305</v>
      </c>
      <c r="AI40" s="5">
        <v>44946</v>
      </c>
      <c r="AJ40" s="5">
        <v>44946</v>
      </c>
      <c r="AK40" s="5">
        <v>45290</v>
      </c>
      <c r="AL40" s="102">
        <f>+Tabla3[[#This Row],[FECHA TERMINACION
(INICIAL)]]-Tabla3[[#This Row],[FECHA INICIO]]</f>
        <v>344</v>
      </c>
      <c r="AM40" s="102">
        <f>+Tabla3[[#This Row],[PLAZO DE EJECUCIÓN EN DÍAS (INICIAL)]]/30</f>
        <v>11.466666666666667</v>
      </c>
      <c r="AN40" t="s">
        <v>1081</v>
      </c>
      <c r="AO40" s="4">
        <f>+BD_2!E38</f>
        <v>0</v>
      </c>
      <c r="AP40" s="4">
        <f>BD_2!BA38</f>
        <v>0</v>
      </c>
      <c r="AQ40" s="1">
        <f>BD_2!BZ38</f>
        <v>0</v>
      </c>
      <c r="AR40" s="1" t="str">
        <f>BD_2!CA38</f>
        <v>2 NO</v>
      </c>
      <c r="AS40" s="5" t="str">
        <f>BD_2!CF38</f>
        <v>2 NO</v>
      </c>
      <c r="AT40" s="1" t="s">
        <v>146</v>
      </c>
      <c r="AU40">
        <f t="shared" si="5"/>
        <v>344</v>
      </c>
      <c r="AV40" s="21">
        <f t="shared" si="6"/>
        <v>44946</v>
      </c>
      <c r="AW40" s="21">
        <f t="shared" si="7"/>
        <v>45290</v>
      </c>
      <c r="AX40" s="6" t="e">
        <f>((#REF!-$AV40)/($AW40-$AV40))</f>
        <v>#REF!</v>
      </c>
      <c r="AY40" s="4">
        <f t="shared" si="2"/>
        <v>44330000</v>
      </c>
      <c r="AZ40" s="1" t="e">
        <f>+IF($AW40&lt;=#REF!, "FINALIZADO","EJECUCIÓN")</f>
        <v>#REF!</v>
      </c>
      <c r="BA40" s="1"/>
      <c r="BC40" s="8"/>
      <c r="BD40" s="103"/>
      <c r="BE40"/>
      <c r="BF40" s="100"/>
      <c r="BI40" s="1" t="str">
        <f t="shared" si="3"/>
        <v>enero</v>
      </c>
      <c r="BJ40" s="1"/>
      <c r="BK40" s="112" t="s">
        <v>145</v>
      </c>
      <c r="BL40" s="1"/>
    </row>
    <row r="41" spans="1:64" x14ac:dyDescent="0.25">
      <c r="A41" s="1">
        <v>2023</v>
      </c>
      <c r="B41" s="3">
        <v>37</v>
      </c>
      <c r="C41" t="s">
        <v>87</v>
      </c>
      <c r="D41" t="s">
        <v>108</v>
      </c>
      <c r="E41" t="s">
        <v>120</v>
      </c>
      <c r="F41" t="s">
        <v>207</v>
      </c>
      <c r="G41" s="1" t="s">
        <v>86</v>
      </c>
      <c r="H41" s="1" t="s">
        <v>136</v>
      </c>
      <c r="I41" t="s">
        <v>853</v>
      </c>
      <c r="J41" s="1" t="s">
        <v>140</v>
      </c>
      <c r="K41" t="s">
        <v>143</v>
      </c>
      <c r="L41" s="111" t="s">
        <v>3443</v>
      </c>
      <c r="M41" s="1" t="s">
        <v>477</v>
      </c>
      <c r="N41" t="s">
        <v>477</v>
      </c>
      <c r="O41" t="s">
        <v>1082</v>
      </c>
      <c r="P41" t="s">
        <v>1083</v>
      </c>
      <c r="Q41" t="s">
        <v>1084</v>
      </c>
      <c r="R41" s="35">
        <v>136000000</v>
      </c>
      <c r="S41" s="35">
        <v>136000000</v>
      </c>
      <c r="T41" s="4">
        <v>12000000</v>
      </c>
      <c r="U41" s="101">
        <v>44945</v>
      </c>
      <c r="V41" s="1" t="s">
        <v>182</v>
      </c>
      <c r="W41" s="1" t="s">
        <v>182</v>
      </c>
      <c r="X41" t="s">
        <v>183</v>
      </c>
      <c r="Y41" t="s">
        <v>849</v>
      </c>
      <c r="Z41" t="s">
        <v>624</v>
      </c>
      <c r="AA41" t="s">
        <v>477</v>
      </c>
      <c r="AB41" s="1">
        <v>80111600</v>
      </c>
      <c r="AC41" s="100"/>
      <c r="AD41" s="101"/>
      <c r="AE41" s="1" t="s">
        <v>145</v>
      </c>
      <c r="AF41" s="100" t="s">
        <v>188</v>
      </c>
      <c r="AG41" s="5">
        <v>44945</v>
      </c>
      <c r="AH41" t="s">
        <v>306</v>
      </c>
      <c r="AI41" s="5">
        <v>44945</v>
      </c>
      <c r="AJ41" s="5">
        <v>44946</v>
      </c>
      <c r="AK41" s="5">
        <v>45289</v>
      </c>
      <c r="AL41" s="102">
        <f>+Tabla3[[#This Row],[FECHA TERMINACION
(INICIAL)]]-Tabla3[[#This Row],[FECHA INICIO]]</f>
        <v>343</v>
      </c>
      <c r="AM41" s="102">
        <f>+Tabla3[[#This Row],[PLAZO DE EJECUCIÓN EN DÍAS (INICIAL)]]/30</f>
        <v>11.433333333333334</v>
      </c>
      <c r="AN41" t="s">
        <v>1085</v>
      </c>
      <c r="AO41" s="4">
        <f>+BD_2!E39</f>
        <v>0</v>
      </c>
      <c r="AP41" s="4">
        <f>BD_2!BA39</f>
        <v>0</v>
      </c>
      <c r="AQ41" s="1">
        <f>BD_2!BZ39</f>
        <v>0</v>
      </c>
      <c r="AR41" s="1" t="str">
        <f>BD_2!CA39</f>
        <v>2 NO</v>
      </c>
      <c r="AS41" s="5" t="str">
        <f>BD_2!CF39</f>
        <v>2 NO</v>
      </c>
      <c r="AT41" s="1" t="s">
        <v>146</v>
      </c>
      <c r="AU41">
        <f t="shared" si="5"/>
        <v>343</v>
      </c>
      <c r="AV41" s="21">
        <f t="shared" si="6"/>
        <v>44946</v>
      </c>
      <c r="AW41" s="21">
        <f t="shared" si="7"/>
        <v>45289</v>
      </c>
      <c r="AX41" s="6" t="e">
        <f>((#REF!-$AV41)/($AW41-$AV41))</f>
        <v>#REF!</v>
      </c>
      <c r="AY41" s="4">
        <f t="shared" si="2"/>
        <v>136000000</v>
      </c>
      <c r="AZ41" s="1" t="e">
        <f>+IF($AW41&lt;=#REF!, "FINALIZADO","EJECUCIÓN")</f>
        <v>#REF!</v>
      </c>
      <c r="BA41" s="1"/>
      <c r="BC41" s="8"/>
      <c r="BD41" s="103"/>
      <c r="BE41"/>
      <c r="BF41" s="100"/>
      <c r="BI41" s="1" t="str">
        <f t="shared" si="3"/>
        <v>enero</v>
      </c>
      <c r="BJ41" s="1"/>
      <c r="BK41" s="112" t="s">
        <v>145</v>
      </c>
      <c r="BL41" s="1"/>
    </row>
    <row r="42" spans="1:64" x14ac:dyDescent="0.25">
      <c r="A42" s="1">
        <v>2023</v>
      </c>
      <c r="B42" s="3">
        <v>38</v>
      </c>
      <c r="C42" t="s">
        <v>87</v>
      </c>
      <c r="D42" t="s">
        <v>108</v>
      </c>
      <c r="E42" t="s">
        <v>120</v>
      </c>
      <c r="F42" t="s">
        <v>207</v>
      </c>
      <c r="G42" s="1" t="s">
        <v>86</v>
      </c>
      <c r="H42" s="1" t="s">
        <v>137</v>
      </c>
      <c r="I42" t="s">
        <v>1086</v>
      </c>
      <c r="J42" s="1" t="s">
        <v>140</v>
      </c>
      <c r="K42" t="s">
        <v>498</v>
      </c>
      <c r="L42" s="111" t="s">
        <v>3444</v>
      </c>
      <c r="M42" s="1" t="s">
        <v>476</v>
      </c>
      <c r="N42" t="s">
        <v>166</v>
      </c>
      <c r="O42" t="s">
        <v>1007</v>
      </c>
      <c r="P42" t="s">
        <v>1008</v>
      </c>
      <c r="Q42" t="s">
        <v>1009</v>
      </c>
      <c r="R42" s="35">
        <v>8000000</v>
      </c>
      <c r="S42" s="35">
        <v>8000000</v>
      </c>
      <c r="T42" s="4">
        <v>2000000</v>
      </c>
      <c r="U42" s="101">
        <v>44945</v>
      </c>
      <c r="V42" s="1" t="s">
        <v>182</v>
      </c>
      <c r="W42" s="1" t="s">
        <v>182</v>
      </c>
      <c r="X42" t="s">
        <v>183</v>
      </c>
      <c r="Y42" t="s">
        <v>916</v>
      </c>
      <c r="Z42" t="s">
        <v>478</v>
      </c>
      <c r="AA42" t="s">
        <v>477</v>
      </c>
      <c r="AB42" s="1">
        <v>80111600</v>
      </c>
      <c r="AC42" s="100"/>
      <c r="AD42" s="101"/>
      <c r="AE42" s="1" t="s">
        <v>145</v>
      </c>
      <c r="AF42" s="100" t="s">
        <v>188</v>
      </c>
      <c r="AG42" s="5">
        <v>44946</v>
      </c>
      <c r="AH42" t="s">
        <v>305</v>
      </c>
      <c r="AI42" s="5">
        <v>44946</v>
      </c>
      <c r="AJ42" s="5">
        <v>44946</v>
      </c>
      <c r="AK42" s="5">
        <v>45065</v>
      </c>
      <c r="AL42" s="102">
        <f>+Tabla3[[#This Row],[FECHA TERMINACION
(INICIAL)]]-Tabla3[[#This Row],[FECHA INICIO]]</f>
        <v>119</v>
      </c>
      <c r="AM42" s="102">
        <f>+Tabla3[[#This Row],[PLAZO DE EJECUCIÓN EN DÍAS (INICIAL)]]/30</f>
        <v>3.9666666666666668</v>
      </c>
      <c r="AN42" t="s">
        <v>1087</v>
      </c>
      <c r="AO42" s="4">
        <f>+BD_2!E40</f>
        <v>0</v>
      </c>
      <c r="AP42" s="4">
        <f>BD_2!BA40</f>
        <v>0</v>
      </c>
      <c r="AQ42" s="1">
        <f>BD_2!BZ40</f>
        <v>0</v>
      </c>
      <c r="AR42" s="1" t="str">
        <f>BD_2!CA40</f>
        <v>2 NO</v>
      </c>
      <c r="AS42" s="5" t="str">
        <f>BD_2!CF40</f>
        <v>2 NO</v>
      </c>
      <c r="AT42" s="1" t="s">
        <v>146</v>
      </c>
      <c r="AU42">
        <f t="shared" si="5"/>
        <v>119</v>
      </c>
      <c r="AV42" s="21">
        <f t="shared" si="6"/>
        <v>44946</v>
      </c>
      <c r="AW42" s="21">
        <f t="shared" si="7"/>
        <v>45065</v>
      </c>
      <c r="AX42" s="6" t="e">
        <f>((#REF!-$AV42)/($AW42-$AV42))</f>
        <v>#REF!</v>
      </c>
      <c r="AY42" s="4">
        <f t="shared" si="2"/>
        <v>8000000</v>
      </c>
      <c r="AZ42" s="1" t="e">
        <f>+IF($AW42&lt;=#REF!, "FINALIZADO","EJECUCIÓN")</f>
        <v>#REF!</v>
      </c>
      <c r="BA42" s="1"/>
      <c r="BC42" s="8"/>
      <c r="BD42" s="103"/>
      <c r="BE42"/>
      <c r="BF42" s="100"/>
      <c r="BI42" s="1" t="str">
        <f t="shared" si="3"/>
        <v>enero</v>
      </c>
      <c r="BJ42" s="1"/>
      <c r="BK42" s="112" t="s">
        <v>145</v>
      </c>
      <c r="BL42" s="1"/>
    </row>
    <row r="43" spans="1:64" x14ac:dyDescent="0.25">
      <c r="A43" s="1">
        <v>2023</v>
      </c>
      <c r="B43" s="3">
        <v>39</v>
      </c>
      <c r="C43" t="s">
        <v>87</v>
      </c>
      <c r="D43" t="s">
        <v>108</v>
      </c>
      <c r="E43" t="s">
        <v>120</v>
      </c>
      <c r="F43" t="s">
        <v>207</v>
      </c>
      <c r="G43" s="1" t="s">
        <v>86</v>
      </c>
      <c r="H43" s="1" t="s">
        <v>137</v>
      </c>
      <c r="I43" t="s">
        <v>1088</v>
      </c>
      <c r="J43" s="1" t="s">
        <v>140</v>
      </c>
      <c r="K43" t="s">
        <v>501</v>
      </c>
      <c r="L43" s="111" t="s">
        <v>3445</v>
      </c>
      <c r="M43" s="1" t="s">
        <v>476</v>
      </c>
      <c r="N43" t="s">
        <v>166</v>
      </c>
      <c r="O43" t="s">
        <v>1089</v>
      </c>
      <c r="P43" t="s">
        <v>1090</v>
      </c>
      <c r="Q43" t="s">
        <v>1091</v>
      </c>
      <c r="R43" s="35">
        <v>14400000</v>
      </c>
      <c r="S43" s="35">
        <v>14400000</v>
      </c>
      <c r="T43" s="4">
        <v>3600000</v>
      </c>
      <c r="U43" s="101">
        <v>44945</v>
      </c>
      <c r="V43" s="1" t="s">
        <v>182</v>
      </c>
      <c r="W43" s="1" t="s">
        <v>182</v>
      </c>
      <c r="X43" t="s">
        <v>183</v>
      </c>
      <c r="Y43" t="s">
        <v>916</v>
      </c>
      <c r="Z43" t="s">
        <v>478</v>
      </c>
      <c r="AA43" t="s">
        <v>477</v>
      </c>
      <c r="AB43" s="1">
        <v>80111600</v>
      </c>
      <c r="AC43" s="100"/>
      <c r="AD43" s="101"/>
      <c r="AE43" s="1" t="s">
        <v>145</v>
      </c>
      <c r="AF43" s="100" t="s">
        <v>188</v>
      </c>
      <c r="AG43" s="5">
        <v>44946</v>
      </c>
      <c r="AH43" t="s">
        <v>305</v>
      </c>
      <c r="AI43" s="5" t="s">
        <v>1092</v>
      </c>
      <c r="AJ43" s="5">
        <v>44946</v>
      </c>
      <c r="AK43" s="5">
        <v>45065</v>
      </c>
      <c r="AL43" s="102">
        <f>+Tabla3[[#This Row],[FECHA TERMINACION
(INICIAL)]]-Tabla3[[#This Row],[FECHA INICIO]]</f>
        <v>119</v>
      </c>
      <c r="AM43" s="102">
        <f>+Tabla3[[#This Row],[PLAZO DE EJECUCIÓN EN DÍAS (INICIAL)]]/30</f>
        <v>3.9666666666666668</v>
      </c>
      <c r="AN43" t="s">
        <v>1010</v>
      </c>
      <c r="AO43" s="4">
        <f>+BD_2!E41</f>
        <v>0</v>
      </c>
      <c r="AP43" s="4">
        <f>BD_2!BA41</f>
        <v>0</v>
      </c>
      <c r="AQ43" s="1">
        <f>BD_2!BZ41</f>
        <v>0</v>
      </c>
      <c r="AR43" s="1" t="str">
        <f>BD_2!CA41</f>
        <v>2 NO</v>
      </c>
      <c r="AS43" s="5" t="str">
        <f>BD_2!CF41</f>
        <v>2 NO</v>
      </c>
      <c r="AT43" s="1" t="s">
        <v>146</v>
      </c>
      <c r="AU43">
        <f t="shared" si="5"/>
        <v>119</v>
      </c>
      <c r="AV43" s="21">
        <f t="shared" si="6"/>
        <v>44946</v>
      </c>
      <c r="AW43" s="21">
        <f t="shared" si="7"/>
        <v>45065</v>
      </c>
      <c r="AX43" s="6" t="e">
        <f>((#REF!-$AV43)/($AW43-$AV43))</f>
        <v>#REF!</v>
      </c>
      <c r="AY43" s="4">
        <f t="shared" si="2"/>
        <v>14400000</v>
      </c>
      <c r="AZ43" s="1" t="e">
        <f>+IF($AW43&lt;=#REF!, "FINALIZADO","EJECUCIÓN")</f>
        <v>#REF!</v>
      </c>
      <c r="BA43" s="1"/>
      <c r="BC43" s="8"/>
      <c r="BD43" s="103"/>
      <c r="BE43"/>
      <c r="BF43" s="100"/>
      <c r="BI43" s="1" t="str">
        <f t="shared" si="3"/>
        <v>enero</v>
      </c>
      <c r="BJ43" s="1"/>
      <c r="BK43" s="112" t="s">
        <v>145</v>
      </c>
      <c r="BL43" s="1"/>
    </row>
    <row r="44" spans="1:64" x14ac:dyDescent="0.25">
      <c r="A44" s="1">
        <v>2023</v>
      </c>
      <c r="B44" s="3">
        <v>40</v>
      </c>
      <c r="C44" t="s">
        <v>87</v>
      </c>
      <c r="D44" t="s">
        <v>108</v>
      </c>
      <c r="E44" t="s">
        <v>120</v>
      </c>
      <c r="F44" t="s">
        <v>207</v>
      </c>
      <c r="G44" s="1" t="s">
        <v>86</v>
      </c>
      <c r="H44" s="1" t="s">
        <v>137</v>
      </c>
      <c r="I44" t="s">
        <v>1093</v>
      </c>
      <c r="J44" s="1" t="s">
        <v>140</v>
      </c>
      <c r="K44" t="s">
        <v>1094</v>
      </c>
      <c r="L44" s="111" t="s">
        <v>3446</v>
      </c>
      <c r="M44" s="1" t="s">
        <v>476</v>
      </c>
      <c r="N44" t="s">
        <v>166</v>
      </c>
      <c r="O44" t="s">
        <v>609</v>
      </c>
      <c r="P44" t="s">
        <v>1095</v>
      </c>
      <c r="Q44" t="s">
        <v>1096</v>
      </c>
      <c r="R44" s="35">
        <v>14400000</v>
      </c>
      <c r="S44" s="35">
        <v>14400000</v>
      </c>
      <c r="T44" s="4">
        <v>3600000</v>
      </c>
      <c r="U44" s="101">
        <v>44945</v>
      </c>
      <c r="V44" s="1" t="s">
        <v>182</v>
      </c>
      <c r="W44" s="1" t="s">
        <v>182</v>
      </c>
      <c r="X44" t="s">
        <v>183</v>
      </c>
      <c r="Y44" t="s">
        <v>916</v>
      </c>
      <c r="Z44" t="s">
        <v>478</v>
      </c>
      <c r="AA44" t="s">
        <v>477</v>
      </c>
      <c r="AB44" s="1">
        <v>80111600</v>
      </c>
      <c r="AC44" s="100"/>
      <c r="AD44" s="101"/>
      <c r="AE44" s="1" t="s">
        <v>145</v>
      </c>
      <c r="AF44" s="100" t="s">
        <v>188</v>
      </c>
      <c r="AG44" s="5">
        <v>44946</v>
      </c>
      <c r="AH44" t="s">
        <v>305</v>
      </c>
      <c r="AI44" s="5">
        <v>44946</v>
      </c>
      <c r="AJ44" s="5">
        <v>44946</v>
      </c>
      <c r="AK44" s="5">
        <v>45065</v>
      </c>
      <c r="AL44" s="102">
        <f>+Tabla3[[#This Row],[FECHA TERMINACION
(INICIAL)]]-Tabla3[[#This Row],[FECHA INICIO]]</f>
        <v>119</v>
      </c>
      <c r="AM44" s="102">
        <f>+Tabla3[[#This Row],[PLAZO DE EJECUCIÓN EN DÍAS (INICIAL)]]/30</f>
        <v>3.9666666666666668</v>
      </c>
      <c r="AN44" t="s">
        <v>1087</v>
      </c>
      <c r="AO44" s="4">
        <f>+BD_2!E42</f>
        <v>0</v>
      </c>
      <c r="AP44" s="4">
        <f>BD_2!BA42</f>
        <v>0</v>
      </c>
      <c r="AQ44" s="1">
        <f>BD_2!BZ42</f>
        <v>0</v>
      </c>
      <c r="AR44" s="1" t="str">
        <f>BD_2!CA42</f>
        <v>2 NO</v>
      </c>
      <c r="AS44" s="5" t="str">
        <f>BD_2!CF42</f>
        <v>2 NO</v>
      </c>
      <c r="AT44" s="1" t="s">
        <v>146</v>
      </c>
      <c r="AU44">
        <f t="shared" si="5"/>
        <v>119</v>
      </c>
      <c r="AV44" s="21">
        <f t="shared" si="6"/>
        <v>44946</v>
      </c>
      <c r="AW44" s="21">
        <f t="shared" si="7"/>
        <v>45065</v>
      </c>
      <c r="AX44" s="6" t="e">
        <f>((#REF!-$AV44)/($AW44-$AV44))</f>
        <v>#REF!</v>
      </c>
      <c r="AY44" s="4">
        <f t="shared" si="2"/>
        <v>14400000</v>
      </c>
      <c r="AZ44" s="1" t="e">
        <f>+IF($AW44&lt;=#REF!, "FINALIZADO","EJECUCIÓN")</f>
        <v>#REF!</v>
      </c>
      <c r="BA44" s="1"/>
      <c r="BC44" s="8"/>
      <c r="BD44" s="103"/>
      <c r="BE44"/>
      <c r="BF44" s="100"/>
      <c r="BI44" s="1" t="str">
        <f t="shared" si="3"/>
        <v>enero</v>
      </c>
      <c r="BJ44" s="1"/>
      <c r="BK44" s="112" t="s">
        <v>145</v>
      </c>
      <c r="BL44" s="1"/>
    </row>
    <row r="45" spans="1:64" x14ac:dyDescent="0.25">
      <c r="A45" s="1">
        <v>2023</v>
      </c>
      <c r="B45" s="3">
        <v>41</v>
      </c>
      <c r="C45" t="s">
        <v>87</v>
      </c>
      <c r="D45" t="s">
        <v>108</v>
      </c>
      <c r="E45" t="s">
        <v>120</v>
      </c>
      <c r="F45" t="s">
        <v>207</v>
      </c>
      <c r="G45" s="1" t="s">
        <v>86</v>
      </c>
      <c r="H45" s="1" t="s">
        <v>136</v>
      </c>
      <c r="I45" t="s">
        <v>1097</v>
      </c>
      <c r="J45" s="1" t="s">
        <v>140</v>
      </c>
      <c r="K45" t="s">
        <v>143</v>
      </c>
      <c r="L45" s="111" t="s">
        <v>3447</v>
      </c>
      <c r="M45" s="1" t="s">
        <v>476</v>
      </c>
      <c r="N45" t="s">
        <v>166</v>
      </c>
      <c r="O45" t="s">
        <v>926</v>
      </c>
      <c r="P45" t="s">
        <v>1098</v>
      </c>
      <c r="Q45" t="s">
        <v>1099</v>
      </c>
      <c r="R45" s="35">
        <v>80000000</v>
      </c>
      <c r="S45" s="35">
        <v>80000000</v>
      </c>
      <c r="T45" s="4">
        <v>8000000</v>
      </c>
      <c r="U45" s="101">
        <v>44945</v>
      </c>
      <c r="V45" s="1" t="s">
        <v>182</v>
      </c>
      <c r="W45" s="1" t="s">
        <v>182</v>
      </c>
      <c r="X45" t="s">
        <v>183</v>
      </c>
      <c r="Y45" t="s">
        <v>916</v>
      </c>
      <c r="Z45" t="s">
        <v>478</v>
      </c>
      <c r="AA45" t="s">
        <v>477</v>
      </c>
      <c r="AB45" s="1">
        <v>80111600</v>
      </c>
      <c r="AC45" s="100"/>
      <c r="AD45" s="101"/>
      <c r="AE45" s="1" t="s">
        <v>145</v>
      </c>
      <c r="AF45" s="100" t="s">
        <v>188</v>
      </c>
      <c r="AG45" s="5">
        <v>44946</v>
      </c>
      <c r="AH45" t="s">
        <v>306</v>
      </c>
      <c r="AI45" s="5">
        <v>44946</v>
      </c>
      <c r="AJ45" s="5">
        <v>44949</v>
      </c>
      <c r="AK45" s="5">
        <v>45252</v>
      </c>
      <c r="AL45" s="102">
        <f>+Tabla3[[#This Row],[FECHA TERMINACION
(INICIAL)]]-Tabla3[[#This Row],[FECHA INICIO]]</f>
        <v>303</v>
      </c>
      <c r="AM45" s="102">
        <f>+Tabla3[[#This Row],[PLAZO DE EJECUCIÓN EN DÍAS (INICIAL)]]/30</f>
        <v>10.1</v>
      </c>
      <c r="AN45" t="s">
        <v>1100</v>
      </c>
      <c r="AO45" s="4">
        <f>+BD_2!E43</f>
        <v>0</v>
      </c>
      <c r="AP45" s="4">
        <f>BD_2!BA43</f>
        <v>0</v>
      </c>
      <c r="AQ45" s="1">
        <f>BD_2!BZ43</f>
        <v>0</v>
      </c>
      <c r="AR45" s="1" t="str">
        <f>BD_2!CA43</f>
        <v>2 NO</v>
      </c>
      <c r="AS45" s="5" t="str">
        <f>BD_2!CF43</f>
        <v>2 NO</v>
      </c>
      <c r="AT45" s="1" t="s">
        <v>146</v>
      </c>
      <c r="AU45">
        <f t="shared" si="5"/>
        <v>303</v>
      </c>
      <c r="AV45" s="21">
        <f t="shared" si="6"/>
        <v>44949</v>
      </c>
      <c r="AW45" s="21">
        <f t="shared" si="7"/>
        <v>45252</v>
      </c>
      <c r="AX45" s="6" t="e">
        <f>((#REF!-$AV45)/($AW45-$AV45))</f>
        <v>#REF!</v>
      </c>
      <c r="AY45" s="4">
        <f t="shared" si="2"/>
        <v>80000000</v>
      </c>
      <c r="AZ45" s="1" t="e">
        <f>+IF($AW45&lt;=#REF!, "FINALIZADO","EJECUCIÓN")</f>
        <v>#REF!</v>
      </c>
      <c r="BA45" s="1"/>
      <c r="BC45" s="8"/>
      <c r="BD45" s="103"/>
      <c r="BE45"/>
      <c r="BF45" s="100"/>
      <c r="BI45" s="1" t="str">
        <f t="shared" si="3"/>
        <v>enero</v>
      </c>
      <c r="BJ45" s="1"/>
      <c r="BK45" s="112" t="s">
        <v>145</v>
      </c>
      <c r="BL45" s="1"/>
    </row>
    <row r="46" spans="1:64" x14ac:dyDescent="0.25">
      <c r="A46" s="1">
        <v>2023</v>
      </c>
      <c r="B46" s="3">
        <v>42</v>
      </c>
      <c r="C46" t="s">
        <v>87</v>
      </c>
      <c r="D46" t="s">
        <v>108</v>
      </c>
      <c r="E46" t="s">
        <v>120</v>
      </c>
      <c r="F46" t="s">
        <v>207</v>
      </c>
      <c r="G46" s="1" t="s">
        <v>86</v>
      </c>
      <c r="H46" s="1" t="s">
        <v>136</v>
      </c>
      <c r="I46" t="s">
        <v>578</v>
      </c>
      <c r="J46" s="1" t="s">
        <v>140</v>
      </c>
      <c r="K46" t="s">
        <v>564</v>
      </c>
      <c r="L46" s="111" t="s">
        <v>3448</v>
      </c>
      <c r="M46" s="1" t="s">
        <v>543</v>
      </c>
      <c r="N46" t="s">
        <v>543</v>
      </c>
      <c r="O46" t="s">
        <v>1101</v>
      </c>
      <c r="P46" t="s">
        <v>1102</v>
      </c>
      <c r="Q46" t="s">
        <v>1103</v>
      </c>
      <c r="R46" s="35">
        <v>90640000</v>
      </c>
      <c r="S46" s="35">
        <v>90640000</v>
      </c>
      <c r="T46" s="4">
        <v>8240000</v>
      </c>
      <c r="U46" s="101">
        <v>44958</v>
      </c>
      <c r="V46" s="1" t="s">
        <v>182</v>
      </c>
      <c r="W46" s="1" t="s">
        <v>182</v>
      </c>
      <c r="X46" t="s">
        <v>183</v>
      </c>
      <c r="Y46" t="s">
        <v>1104</v>
      </c>
      <c r="Z46" t="s">
        <v>565</v>
      </c>
      <c r="AA46" t="s">
        <v>544</v>
      </c>
      <c r="AB46" s="1">
        <v>80111600</v>
      </c>
      <c r="AC46" s="100"/>
      <c r="AD46" s="101"/>
      <c r="AE46" s="1" t="s">
        <v>145</v>
      </c>
      <c r="AF46" s="100" t="s">
        <v>188</v>
      </c>
      <c r="AG46" s="5">
        <v>44958</v>
      </c>
      <c r="AH46" t="s">
        <v>306</v>
      </c>
      <c r="AI46" s="5">
        <v>44958</v>
      </c>
      <c r="AJ46" s="5">
        <v>44958</v>
      </c>
      <c r="AK46" s="5">
        <v>45291</v>
      </c>
      <c r="AL46" s="102">
        <f>+Tabla3[[#This Row],[FECHA TERMINACION
(INICIAL)]]-Tabla3[[#This Row],[FECHA INICIO]]</f>
        <v>333</v>
      </c>
      <c r="AM46" s="102">
        <f>+Tabla3[[#This Row],[PLAZO DE EJECUCIÓN EN DÍAS (INICIAL)]]/30</f>
        <v>11.1</v>
      </c>
      <c r="AN46" t="s">
        <v>1105</v>
      </c>
      <c r="AO46" s="4">
        <f>+BD_2!E44</f>
        <v>0</v>
      </c>
      <c r="AP46" s="4">
        <f>BD_2!BA44</f>
        <v>0</v>
      </c>
      <c r="AQ46" s="1">
        <f>BD_2!BZ44</f>
        <v>0</v>
      </c>
      <c r="AR46" s="1" t="str">
        <f>BD_2!CA44</f>
        <v>2 NO</v>
      </c>
      <c r="AS46" s="5" t="str">
        <f>BD_2!CF44</f>
        <v>2 NO</v>
      </c>
      <c r="AT46" s="1" t="s">
        <v>146</v>
      </c>
      <c r="AU46">
        <f t="shared" si="5"/>
        <v>333</v>
      </c>
      <c r="AV46" s="21">
        <f t="shared" si="6"/>
        <v>44958</v>
      </c>
      <c r="AW46" s="21">
        <f t="shared" si="7"/>
        <v>45291</v>
      </c>
      <c r="AX46" s="6" t="e">
        <f>((#REF!-$AV46)/($AW46-$AV46))</f>
        <v>#REF!</v>
      </c>
      <c r="AY46" s="4">
        <f t="shared" si="2"/>
        <v>90640000</v>
      </c>
      <c r="AZ46" s="1" t="e">
        <f>+IF($AW46&lt;=#REF!, "FINALIZADO","EJECUCIÓN")</f>
        <v>#REF!</v>
      </c>
      <c r="BA46" s="1"/>
      <c r="BC46" s="8"/>
      <c r="BD46" s="103"/>
      <c r="BE46"/>
      <c r="BF46" s="100"/>
      <c r="BI46" s="1" t="str">
        <f t="shared" si="3"/>
        <v>febrero</v>
      </c>
      <c r="BJ46" s="1"/>
      <c r="BK46" s="112" t="s">
        <v>145</v>
      </c>
      <c r="BL46" s="1"/>
    </row>
    <row r="47" spans="1:64" x14ac:dyDescent="0.25">
      <c r="A47" s="1">
        <v>2023</v>
      </c>
      <c r="B47" s="3">
        <v>43</v>
      </c>
      <c r="C47" t="s">
        <v>87</v>
      </c>
      <c r="D47" t="s">
        <v>108</v>
      </c>
      <c r="E47" t="s">
        <v>120</v>
      </c>
      <c r="F47" t="s">
        <v>207</v>
      </c>
      <c r="G47" s="1" t="s">
        <v>86</v>
      </c>
      <c r="H47" s="1" t="s">
        <v>136</v>
      </c>
      <c r="I47" t="s">
        <v>423</v>
      </c>
      <c r="J47" s="1" t="s">
        <v>140</v>
      </c>
      <c r="K47" t="s">
        <v>668</v>
      </c>
      <c r="L47" s="111" t="s">
        <v>3449</v>
      </c>
      <c r="M47" s="1" t="s">
        <v>543</v>
      </c>
      <c r="N47" t="s">
        <v>543</v>
      </c>
      <c r="O47" t="s">
        <v>1106</v>
      </c>
      <c r="P47" t="s">
        <v>1107</v>
      </c>
      <c r="Q47" t="s">
        <v>1108</v>
      </c>
      <c r="R47" s="35">
        <v>120750000</v>
      </c>
      <c r="S47" s="35">
        <v>120750000</v>
      </c>
      <c r="T47" s="4">
        <v>11500000</v>
      </c>
      <c r="U47" s="101">
        <v>44952</v>
      </c>
      <c r="V47" s="1" t="s">
        <v>182</v>
      </c>
      <c r="W47" s="1" t="s">
        <v>182</v>
      </c>
      <c r="X47" t="s">
        <v>183</v>
      </c>
      <c r="Y47" t="s">
        <v>1104</v>
      </c>
      <c r="Z47" t="s">
        <v>565</v>
      </c>
      <c r="AA47" t="s">
        <v>544</v>
      </c>
      <c r="AB47" s="1">
        <v>80111600</v>
      </c>
      <c r="AC47" s="100"/>
      <c r="AD47" s="101"/>
      <c r="AE47" s="1" t="s">
        <v>145</v>
      </c>
      <c r="AF47" s="100" t="s">
        <v>188</v>
      </c>
      <c r="AG47" s="5">
        <v>44952</v>
      </c>
      <c r="AH47" t="s">
        <v>306</v>
      </c>
      <c r="AI47" s="5">
        <v>44952</v>
      </c>
      <c r="AJ47" s="5">
        <v>44953</v>
      </c>
      <c r="AK47" s="5">
        <v>45271</v>
      </c>
      <c r="AL47" s="102">
        <f>+Tabla3[[#This Row],[FECHA TERMINACION
(INICIAL)]]-Tabla3[[#This Row],[FECHA INICIO]]</f>
        <v>318</v>
      </c>
      <c r="AM47" s="102">
        <f>+Tabla3[[#This Row],[PLAZO DE EJECUCIÓN EN DÍAS (INICIAL)]]/30</f>
        <v>10.6</v>
      </c>
      <c r="AN47" t="s">
        <v>1109</v>
      </c>
      <c r="AO47" s="4">
        <f>+BD_2!E45</f>
        <v>0</v>
      </c>
      <c r="AP47" s="4">
        <f>BD_2!BA45</f>
        <v>0</v>
      </c>
      <c r="AQ47" s="1">
        <f>BD_2!BZ45</f>
        <v>0</v>
      </c>
      <c r="AR47" s="1" t="str">
        <f>BD_2!CA45</f>
        <v>2 NO</v>
      </c>
      <c r="AS47" s="5" t="str">
        <f>BD_2!CF45</f>
        <v>2 NO</v>
      </c>
      <c r="AT47" s="1" t="s">
        <v>146</v>
      </c>
      <c r="AU47">
        <f t="shared" si="5"/>
        <v>318</v>
      </c>
      <c r="AV47" s="21">
        <f t="shared" si="6"/>
        <v>44953</v>
      </c>
      <c r="AW47" s="21">
        <f t="shared" si="7"/>
        <v>45271</v>
      </c>
      <c r="AX47" s="6" t="e">
        <f>((#REF!-$AV47)/($AW47-$AV47))</f>
        <v>#REF!</v>
      </c>
      <c r="AY47" s="4">
        <f t="shared" si="2"/>
        <v>120750000</v>
      </c>
      <c r="AZ47" s="1" t="e">
        <f>+IF($AW47&lt;=#REF!, "FINALIZADO","EJECUCIÓN")</f>
        <v>#REF!</v>
      </c>
      <c r="BA47" s="1"/>
      <c r="BC47" s="8"/>
      <c r="BD47" s="103"/>
      <c r="BE47"/>
      <c r="BF47" s="100"/>
      <c r="BI47" s="1" t="str">
        <f t="shared" si="3"/>
        <v>enero</v>
      </c>
      <c r="BJ47" s="1"/>
      <c r="BK47" s="112" t="s">
        <v>145</v>
      </c>
      <c r="BL47" s="1"/>
    </row>
    <row r="48" spans="1:64" x14ac:dyDescent="0.25">
      <c r="A48" s="1">
        <v>2023</v>
      </c>
      <c r="B48" s="3">
        <v>44</v>
      </c>
      <c r="C48" t="s">
        <v>87</v>
      </c>
      <c r="D48" t="s">
        <v>108</v>
      </c>
      <c r="E48" t="s">
        <v>120</v>
      </c>
      <c r="F48" t="s">
        <v>207</v>
      </c>
      <c r="G48" s="1" t="s">
        <v>86</v>
      </c>
      <c r="H48" s="1" t="s">
        <v>136</v>
      </c>
      <c r="I48" t="s">
        <v>1110</v>
      </c>
      <c r="J48" s="1" t="s">
        <v>140</v>
      </c>
      <c r="K48" t="s">
        <v>1111</v>
      </c>
      <c r="L48" s="111" t="s">
        <v>3450</v>
      </c>
      <c r="M48" s="1" t="s">
        <v>543</v>
      </c>
      <c r="N48" t="s">
        <v>543</v>
      </c>
      <c r="O48" t="s">
        <v>1112</v>
      </c>
      <c r="P48" t="s">
        <v>1113</v>
      </c>
      <c r="Q48" t="s">
        <v>1114</v>
      </c>
      <c r="R48" s="35">
        <v>56287440</v>
      </c>
      <c r="S48" s="35">
        <v>56287440</v>
      </c>
      <c r="T48" s="4">
        <v>5117040</v>
      </c>
      <c r="U48" s="101">
        <v>44953</v>
      </c>
      <c r="V48" s="1" t="s">
        <v>182</v>
      </c>
      <c r="W48" s="1" t="s">
        <v>182</v>
      </c>
      <c r="X48" t="s">
        <v>183</v>
      </c>
      <c r="Y48" t="s">
        <v>1104</v>
      </c>
      <c r="Z48" t="s">
        <v>565</v>
      </c>
      <c r="AA48" t="s">
        <v>544</v>
      </c>
      <c r="AB48" s="1">
        <v>80111600</v>
      </c>
      <c r="AC48" s="100"/>
      <c r="AD48" s="101"/>
      <c r="AE48" s="1" t="s">
        <v>145</v>
      </c>
      <c r="AF48" s="100" t="s">
        <v>188</v>
      </c>
      <c r="AG48" s="5">
        <v>44954</v>
      </c>
      <c r="AH48" t="s">
        <v>306</v>
      </c>
      <c r="AI48" s="5">
        <v>44956</v>
      </c>
      <c r="AJ48" s="5">
        <v>44958</v>
      </c>
      <c r="AK48" s="5">
        <v>45291</v>
      </c>
      <c r="AL48" s="102">
        <f>+Tabla3[[#This Row],[FECHA TERMINACION
(INICIAL)]]-Tabla3[[#This Row],[FECHA INICIO]]</f>
        <v>333</v>
      </c>
      <c r="AM48" s="102">
        <f>+Tabla3[[#This Row],[PLAZO DE EJECUCIÓN EN DÍAS (INICIAL)]]/30</f>
        <v>11.1</v>
      </c>
      <c r="AN48" t="s">
        <v>1115</v>
      </c>
      <c r="AO48" s="4">
        <f>+BD_2!E46</f>
        <v>0</v>
      </c>
      <c r="AP48" s="4">
        <f>BD_2!BA46</f>
        <v>0</v>
      </c>
      <c r="AQ48" s="1">
        <f>BD_2!BZ46</f>
        <v>0</v>
      </c>
      <c r="AR48" s="1" t="str">
        <f>BD_2!CA46</f>
        <v>2 NO</v>
      </c>
      <c r="AS48" s="5" t="str">
        <f>BD_2!CF46</f>
        <v>2 NO</v>
      </c>
      <c r="AT48" s="1" t="s">
        <v>146</v>
      </c>
      <c r="AU48">
        <f t="shared" si="5"/>
        <v>333</v>
      </c>
      <c r="AV48" s="21">
        <f t="shared" si="6"/>
        <v>44958</v>
      </c>
      <c r="AW48" s="21">
        <f t="shared" si="7"/>
        <v>45291</v>
      </c>
      <c r="AX48" s="6" t="e">
        <f>((#REF!-$AV48)/($AW48-$AV48))</f>
        <v>#REF!</v>
      </c>
      <c r="AY48" s="4">
        <f t="shared" si="2"/>
        <v>56287440</v>
      </c>
      <c r="AZ48" s="1" t="e">
        <f>+IF($AW48&lt;=#REF!, "FINALIZADO","EJECUCIÓN")</f>
        <v>#REF!</v>
      </c>
      <c r="BA48" s="1"/>
      <c r="BC48" s="8"/>
      <c r="BD48" s="103"/>
      <c r="BE48"/>
      <c r="BF48" s="100"/>
      <c r="BI48" s="1" t="str">
        <f t="shared" si="3"/>
        <v>enero</v>
      </c>
      <c r="BJ48" s="1"/>
      <c r="BK48" s="112" t="s">
        <v>145</v>
      </c>
      <c r="BL48" s="1"/>
    </row>
    <row r="49" spans="1:64" x14ac:dyDescent="0.25">
      <c r="A49" s="1">
        <v>2023</v>
      </c>
      <c r="B49" s="3">
        <v>45</v>
      </c>
      <c r="C49" t="s">
        <v>87</v>
      </c>
      <c r="D49" t="s">
        <v>108</v>
      </c>
      <c r="E49" t="s">
        <v>120</v>
      </c>
      <c r="F49" t="s">
        <v>207</v>
      </c>
      <c r="G49" s="1" t="s">
        <v>86</v>
      </c>
      <c r="H49" s="1" t="s">
        <v>136</v>
      </c>
      <c r="I49" t="s">
        <v>848</v>
      </c>
      <c r="J49" s="1" t="s">
        <v>140</v>
      </c>
      <c r="K49" t="s">
        <v>890</v>
      </c>
      <c r="L49" s="111" t="s">
        <v>3451</v>
      </c>
      <c r="M49" s="1" t="s">
        <v>543</v>
      </c>
      <c r="N49" t="s">
        <v>543</v>
      </c>
      <c r="O49" t="s">
        <v>1116</v>
      </c>
      <c r="P49" t="s">
        <v>1117</v>
      </c>
      <c r="Q49" t="s">
        <v>1118</v>
      </c>
      <c r="R49" s="35">
        <v>99000000</v>
      </c>
      <c r="S49" s="35">
        <v>99000000</v>
      </c>
      <c r="T49" s="4">
        <v>9000000</v>
      </c>
      <c r="U49" s="101">
        <v>44950</v>
      </c>
      <c r="V49" s="1" t="s">
        <v>182</v>
      </c>
      <c r="W49" s="1" t="s">
        <v>182</v>
      </c>
      <c r="X49" t="s">
        <v>183</v>
      </c>
      <c r="Y49" t="s">
        <v>1104</v>
      </c>
      <c r="Z49" t="s">
        <v>565</v>
      </c>
      <c r="AA49" t="s">
        <v>544</v>
      </c>
      <c r="AB49" s="1">
        <v>80111600</v>
      </c>
      <c r="AC49" s="100"/>
      <c r="AD49" s="101"/>
      <c r="AE49" s="1" t="s">
        <v>145</v>
      </c>
      <c r="AF49" s="100" t="s">
        <v>188</v>
      </c>
      <c r="AG49" s="5">
        <v>44951</v>
      </c>
      <c r="AH49" t="s">
        <v>306</v>
      </c>
      <c r="AI49" s="5">
        <v>44952</v>
      </c>
      <c r="AJ49" s="5">
        <v>44952</v>
      </c>
      <c r="AK49" s="5">
        <v>45285</v>
      </c>
      <c r="AL49" s="102">
        <f>+Tabla3[[#This Row],[FECHA TERMINACION
(INICIAL)]]-Tabla3[[#This Row],[FECHA INICIO]]</f>
        <v>333</v>
      </c>
      <c r="AM49" s="102">
        <f>+Tabla3[[#This Row],[PLAZO DE EJECUCIÓN EN DÍAS (INICIAL)]]/30</f>
        <v>11.1</v>
      </c>
      <c r="AN49" t="s">
        <v>1105</v>
      </c>
      <c r="AO49" s="4">
        <f>+BD_2!E47</f>
        <v>0</v>
      </c>
      <c r="AP49" s="4">
        <f>BD_2!BA47</f>
        <v>0</v>
      </c>
      <c r="AQ49" s="1">
        <f>BD_2!BZ47</f>
        <v>0</v>
      </c>
      <c r="AR49" s="1" t="str">
        <f>BD_2!CA47</f>
        <v>2 NO</v>
      </c>
      <c r="AS49" s="5" t="str">
        <f>BD_2!CF47</f>
        <v>2 NO</v>
      </c>
      <c r="AT49" s="1" t="s">
        <v>146</v>
      </c>
      <c r="AU49">
        <f t="shared" si="5"/>
        <v>333</v>
      </c>
      <c r="AV49" s="21">
        <f t="shared" si="6"/>
        <v>44952</v>
      </c>
      <c r="AW49" s="21">
        <f t="shared" si="7"/>
        <v>45285</v>
      </c>
      <c r="AX49" s="6" t="e">
        <f>((#REF!-$AV49)/($AW49-$AV49))</f>
        <v>#REF!</v>
      </c>
      <c r="AY49" s="4">
        <f t="shared" si="2"/>
        <v>99000000</v>
      </c>
      <c r="AZ49" s="1" t="e">
        <f>+IF($AW49&lt;=#REF!, "FINALIZADO","EJECUCIÓN")</f>
        <v>#REF!</v>
      </c>
      <c r="BA49" s="1"/>
      <c r="BC49" s="8"/>
      <c r="BD49" s="103"/>
      <c r="BE49"/>
      <c r="BF49" s="100"/>
      <c r="BI49" s="1" t="str">
        <f t="shared" si="3"/>
        <v>enero</v>
      </c>
      <c r="BJ49" s="1"/>
      <c r="BK49" s="112" t="s">
        <v>145</v>
      </c>
      <c r="BL49" s="1"/>
    </row>
    <row r="50" spans="1:64" x14ac:dyDescent="0.25">
      <c r="A50" s="1">
        <v>2023</v>
      </c>
      <c r="B50" s="3">
        <v>46</v>
      </c>
      <c r="C50" t="s">
        <v>87</v>
      </c>
      <c r="D50" t="s">
        <v>108</v>
      </c>
      <c r="E50" t="s">
        <v>120</v>
      </c>
      <c r="F50" t="s">
        <v>207</v>
      </c>
      <c r="G50" s="1" t="s">
        <v>86</v>
      </c>
      <c r="H50" s="1" t="s">
        <v>136</v>
      </c>
      <c r="I50" t="s">
        <v>777</v>
      </c>
      <c r="J50" s="1" t="s">
        <v>140</v>
      </c>
      <c r="K50" t="s">
        <v>143</v>
      </c>
      <c r="L50" s="111" t="s">
        <v>3452</v>
      </c>
      <c r="M50" s="1" t="s">
        <v>541</v>
      </c>
      <c r="N50" t="s">
        <v>541</v>
      </c>
      <c r="O50" t="s">
        <v>1119</v>
      </c>
      <c r="P50" t="s">
        <v>1120</v>
      </c>
      <c r="Q50" t="s">
        <v>1121</v>
      </c>
      <c r="R50" s="35">
        <v>110000000</v>
      </c>
      <c r="S50" s="35">
        <v>110000000</v>
      </c>
      <c r="T50" s="4">
        <v>10000000</v>
      </c>
      <c r="U50" s="101">
        <v>44946</v>
      </c>
      <c r="V50" s="1" t="s">
        <v>182</v>
      </c>
      <c r="W50" s="1" t="s">
        <v>182</v>
      </c>
      <c r="X50" t="s">
        <v>183</v>
      </c>
      <c r="Y50" t="s">
        <v>956</v>
      </c>
      <c r="Z50" t="s">
        <v>576</v>
      </c>
      <c r="AA50" t="s">
        <v>541</v>
      </c>
      <c r="AB50" s="1">
        <v>80111600</v>
      </c>
      <c r="AC50" s="100"/>
      <c r="AD50" s="101"/>
      <c r="AE50" s="1" t="s">
        <v>145</v>
      </c>
      <c r="AF50" s="100" t="s">
        <v>188</v>
      </c>
      <c r="AG50" s="5">
        <v>44947</v>
      </c>
      <c r="AH50" t="s">
        <v>305</v>
      </c>
      <c r="AI50" s="5" t="s">
        <v>1122</v>
      </c>
      <c r="AJ50" s="5">
        <v>44949</v>
      </c>
      <c r="AK50" s="5">
        <v>45282</v>
      </c>
      <c r="AL50" s="102">
        <f>+Tabla3[[#This Row],[FECHA TERMINACION
(INICIAL)]]-Tabla3[[#This Row],[FECHA INICIO]]</f>
        <v>333</v>
      </c>
      <c r="AM50" s="102">
        <f>+Tabla3[[#This Row],[PLAZO DE EJECUCIÓN EN DÍAS (INICIAL)]]/30</f>
        <v>11.1</v>
      </c>
      <c r="AN50" t="s">
        <v>1123</v>
      </c>
      <c r="AO50" s="4">
        <f>+BD_2!E48</f>
        <v>0</v>
      </c>
      <c r="AP50" s="4">
        <f>BD_2!BA48</f>
        <v>0</v>
      </c>
      <c r="AQ50" s="1">
        <f>BD_2!BZ48</f>
        <v>0</v>
      </c>
      <c r="AR50" s="1" t="str">
        <f>BD_2!CA48</f>
        <v>2 NO</v>
      </c>
      <c r="AS50" s="5" t="str">
        <f>BD_2!CF48</f>
        <v>2 NO</v>
      </c>
      <c r="AT50" s="1" t="s">
        <v>146</v>
      </c>
      <c r="AU50">
        <f t="shared" si="5"/>
        <v>333</v>
      </c>
      <c r="AV50" s="21">
        <f t="shared" si="6"/>
        <v>44949</v>
      </c>
      <c r="AW50" s="21">
        <f t="shared" si="7"/>
        <v>45282</v>
      </c>
      <c r="AX50" s="6" t="e">
        <f>((#REF!-$AV50)/($AW50-$AV50))</f>
        <v>#REF!</v>
      </c>
      <c r="AY50" s="4">
        <f t="shared" si="2"/>
        <v>110000000</v>
      </c>
      <c r="AZ50" s="1" t="e">
        <f>+IF($AW50&lt;=#REF!, "FINALIZADO","EJECUCIÓN")</f>
        <v>#REF!</v>
      </c>
      <c r="BA50" s="1"/>
      <c r="BC50" s="8"/>
      <c r="BD50" s="103"/>
      <c r="BE50"/>
      <c r="BF50" s="100"/>
      <c r="BI50" s="1" t="str">
        <f t="shared" si="3"/>
        <v>enero</v>
      </c>
      <c r="BJ50" s="1"/>
      <c r="BK50" s="112" t="s">
        <v>145</v>
      </c>
      <c r="BL50" s="1"/>
    </row>
    <row r="51" spans="1:64" x14ac:dyDescent="0.25">
      <c r="A51" s="1">
        <v>2023</v>
      </c>
      <c r="B51" s="3">
        <v>47</v>
      </c>
      <c r="C51" t="s">
        <v>87</v>
      </c>
      <c r="D51" t="s">
        <v>108</v>
      </c>
      <c r="E51" t="s">
        <v>120</v>
      </c>
      <c r="F51" t="s">
        <v>207</v>
      </c>
      <c r="G51" s="1" t="s">
        <v>86</v>
      </c>
      <c r="H51" s="1" t="s">
        <v>136</v>
      </c>
      <c r="I51" t="s">
        <v>771</v>
      </c>
      <c r="J51" s="1" t="s">
        <v>140</v>
      </c>
      <c r="K51" t="s">
        <v>143</v>
      </c>
      <c r="L51" s="111" t="s">
        <v>3453</v>
      </c>
      <c r="M51" s="1" t="s">
        <v>541</v>
      </c>
      <c r="N51" t="s">
        <v>541</v>
      </c>
      <c r="O51" t="s">
        <v>1124</v>
      </c>
      <c r="P51" t="s">
        <v>1125</v>
      </c>
      <c r="Q51" t="s">
        <v>1126</v>
      </c>
      <c r="R51" s="35">
        <v>60000000</v>
      </c>
      <c r="S51" s="35">
        <v>60000000</v>
      </c>
      <c r="T51" s="4">
        <v>8000000</v>
      </c>
      <c r="U51" s="101">
        <v>44945</v>
      </c>
      <c r="V51" s="1" t="s">
        <v>182</v>
      </c>
      <c r="W51" s="1" t="s">
        <v>182</v>
      </c>
      <c r="X51" t="s">
        <v>183</v>
      </c>
      <c r="Y51" t="s">
        <v>956</v>
      </c>
      <c r="Z51" t="s">
        <v>576</v>
      </c>
      <c r="AA51" t="s">
        <v>541</v>
      </c>
      <c r="AB51" s="1">
        <v>80111600</v>
      </c>
      <c r="AC51" s="100"/>
      <c r="AD51" s="101"/>
      <c r="AE51" s="1" t="s">
        <v>145</v>
      </c>
      <c r="AF51" s="100" t="s">
        <v>188</v>
      </c>
      <c r="AG51" s="5">
        <v>44946</v>
      </c>
      <c r="AH51" t="s">
        <v>305</v>
      </c>
      <c r="AI51" s="5">
        <v>44946</v>
      </c>
      <c r="AJ51" s="5">
        <v>44946</v>
      </c>
      <c r="AK51" s="5">
        <v>45173</v>
      </c>
      <c r="AL51" s="102">
        <f>+Tabla3[[#This Row],[FECHA TERMINACION
(INICIAL)]]-Tabla3[[#This Row],[FECHA INICIO]]</f>
        <v>227</v>
      </c>
      <c r="AM51" s="102">
        <f>+Tabla3[[#This Row],[PLAZO DE EJECUCIÓN EN DÍAS (INICIAL)]]/30</f>
        <v>7.5666666666666664</v>
      </c>
      <c r="AN51" t="s">
        <v>1127</v>
      </c>
      <c r="AO51" s="4">
        <f>+BD_2!E49</f>
        <v>0</v>
      </c>
      <c r="AP51" s="4">
        <f>BD_2!BA49</f>
        <v>0</v>
      </c>
      <c r="AQ51" s="1">
        <f>BD_2!BZ49</f>
        <v>0</v>
      </c>
      <c r="AR51" s="1" t="str">
        <f>BD_2!CA49</f>
        <v>2 NO</v>
      </c>
      <c r="AS51" s="5" t="str">
        <f>BD_2!CF49</f>
        <v>2 NO</v>
      </c>
      <c r="AT51" s="1" t="s">
        <v>146</v>
      </c>
      <c r="AU51">
        <f t="shared" si="5"/>
        <v>227</v>
      </c>
      <c r="AV51" s="21">
        <f t="shared" si="6"/>
        <v>44946</v>
      </c>
      <c r="AW51" s="21">
        <f t="shared" si="7"/>
        <v>45173</v>
      </c>
      <c r="AX51" s="6" t="e">
        <f>((#REF!-$AV51)/($AW51-$AV51))</f>
        <v>#REF!</v>
      </c>
      <c r="AY51" s="4">
        <f t="shared" si="2"/>
        <v>60000000</v>
      </c>
      <c r="AZ51" s="1" t="e">
        <f>+IF($AW51&lt;=#REF!, "FINALIZADO","EJECUCIÓN")</f>
        <v>#REF!</v>
      </c>
      <c r="BA51" s="1"/>
      <c r="BC51" s="8"/>
      <c r="BD51" s="103"/>
      <c r="BE51"/>
      <c r="BF51" s="100"/>
      <c r="BI51" s="1" t="str">
        <f t="shared" si="3"/>
        <v>enero</v>
      </c>
      <c r="BJ51" s="1"/>
      <c r="BK51" s="112" t="s">
        <v>145</v>
      </c>
      <c r="BL51" s="1"/>
    </row>
    <row r="52" spans="1:64" x14ac:dyDescent="0.25">
      <c r="A52" s="1">
        <v>2023</v>
      </c>
      <c r="B52" s="3">
        <v>48</v>
      </c>
      <c r="C52" t="s">
        <v>87</v>
      </c>
      <c r="D52" t="s">
        <v>108</v>
      </c>
      <c r="E52" t="s">
        <v>120</v>
      </c>
      <c r="F52" t="s">
        <v>207</v>
      </c>
      <c r="G52" s="1" t="s">
        <v>86</v>
      </c>
      <c r="H52" s="1" t="s">
        <v>136</v>
      </c>
      <c r="I52" t="s">
        <v>883</v>
      </c>
      <c r="J52" s="1" t="s">
        <v>140</v>
      </c>
      <c r="K52" t="s">
        <v>143</v>
      </c>
      <c r="L52" s="111" t="s">
        <v>3454</v>
      </c>
      <c r="M52" s="1" t="s">
        <v>541</v>
      </c>
      <c r="N52" t="s">
        <v>541</v>
      </c>
      <c r="O52" t="s">
        <v>1128</v>
      </c>
      <c r="P52" t="s">
        <v>1129</v>
      </c>
      <c r="Q52" t="s">
        <v>1130</v>
      </c>
      <c r="R52" s="35">
        <v>88000000</v>
      </c>
      <c r="S52" s="35">
        <v>88000000</v>
      </c>
      <c r="T52" s="4">
        <v>8000000</v>
      </c>
      <c r="U52" s="101">
        <v>44946</v>
      </c>
      <c r="V52" s="1" t="s">
        <v>182</v>
      </c>
      <c r="W52" s="1" t="s">
        <v>182</v>
      </c>
      <c r="X52" t="s">
        <v>183</v>
      </c>
      <c r="Y52" t="s">
        <v>956</v>
      </c>
      <c r="Z52" t="s">
        <v>576</v>
      </c>
      <c r="AA52" t="s">
        <v>541</v>
      </c>
      <c r="AB52" s="1">
        <v>80111600</v>
      </c>
      <c r="AC52" s="100"/>
      <c r="AD52" s="101"/>
      <c r="AE52" s="1" t="s">
        <v>145</v>
      </c>
      <c r="AF52" s="100" t="s">
        <v>188</v>
      </c>
      <c r="AG52" s="5">
        <v>44949</v>
      </c>
      <c r="AH52" t="s">
        <v>305</v>
      </c>
      <c r="AI52" s="5">
        <v>44949</v>
      </c>
      <c r="AJ52" s="5">
        <v>44949</v>
      </c>
      <c r="AK52" s="5">
        <v>45282</v>
      </c>
      <c r="AL52" s="102">
        <f>+Tabla3[[#This Row],[FECHA TERMINACION
(INICIAL)]]-Tabla3[[#This Row],[FECHA INICIO]]</f>
        <v>333</v>
      </c>
      <c r="AM52" s="102">
        <f>+Tabla3[[#This Row],[PLAZO DE EJECUCIÓN EN DÍAS (INICIAL)]]/30</f>
        <v>11.1</v>
      </c>
      <c r="AN52" t="s">
        <v>1123</v>
      </c>
      <c r="AO52" s="4">
        <f>+BD_2!E50</f>
        <v>0</v>
      </c>
      <c r="AP52" s="4">
        <f>BD_2!BA50</f>
        <v>0</v>
      </c>
      <c r="AQ52" s="1">
        <f>BD_2!BZ50</f>
        <v>0</v>
      </c>
      <c r="AR52" s="1" t="str">
        <f>BD_2!CA50</f>
        <v>2 NO</v>
      </c>
      <c r="AS52" s="5" t="str">
        <f>BD_2!CF50</f>
        <v>2 NO</v>
      </c>
      <c r="AT52" s="1" t="s">
        <v>146</v>
      </c>
      <c r="AU52">
        <f t="shared" si="5"/>
        <v>333</v>
      </c>
      <c r="AV52" s="21">
        <f t="shared" si="6"/>
        <v>44949</v>
      </c>
      <c r="AW52" s="21">
        <f t="shared" si="7"/>
        <v>45282</v>
      </c>
      <c r="AX52" s="6" t="e">
        <f>((#REF!-$AV52)/($AW52-$AV52))</f>
        <v>#REF!</v>
      </c>
      <c r="AY52" s="4">
        <f t="shared" si="2"/>
        <v>88000000</v>
      </c>
      <c r="AZ52" s="1" t="e">
        <f>+IF($AW52&lt;=#REF!, "FINALIZADO","EJECUCIÓN")</f>
        <v>#REF!</v>
      </c>
      <c r="BA52" s="1"/>
      <c r="BC52" s="8"/>
      <c r="BD52" s="103"/>
      <c r="BE52"/>
      <c r="BF52" s="100"/>
      <c r="BI52" s="1" t="str">
        <f t="shared" si="3"/>
        <v>enero</v>
      </c>
      <c r="BJ52" s="1"/>
      <c r="BK52" s="112" t="s">
        <v>145</v>
      </c>
      <c r="BL52" s="1"/>
    </row>
    <row r="53" spans="1:64" x14ac:dyDescent="0.25">
      <c r="A53" s="1">
        <v>2023</v>
      </c>
      <c r="B53" s="3">
        <v>49</v>
      </c>
      <c r="C53" t="s">
        <v>87</v>
      </c>
      <c r="D53" t="s">
        <v>108</v>
      </c>
      <c r="E53" t="s">
        <v>120</v>
      </c>
      <c r="F53" t="s">
        <v>207</v>
      </c>
      <c r="G53" s="1" t="s">
        <v>86</v>
      </c>
      <c r="H53" s="1" t="s">
        <v>137</v>
      </c>
      <c r="I53" t="s">
        <v>622</v>
      </c>
      <c r="J53" s="1" t="s">
        <v>140</v>
      </c>
      <c r="K53" t="s">
        <v>623</v>
      </c>
      <c r="L53" s="111" t="s">
        <v>3455</v>
      </c>
      <c r="M53" s="1" t="s">
        <v>541</v>
      </c>
      <c r="N53" t="s">
        <v>541</v>
      </c>
      <c r="O53" t="s">
        <v>1131</v>
      </c>
      <c r="P53" t="s">
        <v>1132</v>
      </c>
      <c r="Q53" t="s">
        <v>1133</v>
      </c>
      <c r="R53" s="35">
        <v>33600000</v>
      </c>
      <c r="S53" s="35">
        <v>33600000</v>
      </c>
      <c r="T53" s="4">
        <v>4200000</v>
      </c>
      <c r="U53" s="101">
        <v>44945</v>
      </c>
      <c r="V53" s="1" t="s">
        <v>182</v>
      </c>
      <c r="W53" s="1" t="s">
        <v>182</v>
      </c>
      <c r="X53" t="s">
        <v>183</v>
      </c>
      <c r="Y53" t="s">
        <v>956</v>
      </c>
      <c r="Z53" t="s">
        <v>576</v>
      </c>
      <c r="AA53" t="s">
        <v>541</v>
      </c>
      <c r="AB53" s="1">
        <v>80111600</v>
      </c>
      <c r="AC53" s="100"/>
      <c r="AD53" s="101"/>
      <c r="AE53" s="1" t="s">
        <v>145</v>
      </c>
      <c r="AF53" s="100" t="s">
        <v>188</v>
      </c>
      <c r="AG53" s="5">
        <v>44946</v>
      </c>
      <c r="AH53" t="s">
        <v>305</v>
      </c>
      <c r="AI53" s="5">
        <v>44946</v>
      </c>
      <c r="AJ53" s="5">
        <v>44946</v>
      </c>
      <c r="AK53" s="5">
        <v>45188</v>
      </c>
      <c r="AL53" s="102">
        <f>+Tabla3[[#This Row],[FECHA TERMINACION
(INICIAL)]]-Tabla3[[#This Row],[FECHA INICIO]]</f>
        <v>242</v>
      </c>
      <c r="AM53" s="102">
        <f>+Tabla3[[#This Row],[PLAZO DE EJECUCIÓN EN DÍAS (INICIAL)]]/30</f>
        <v>8.0666666666666664</v>
      </c>
      <c r="AN53" t="s">
        <v>1134</v>
      </c>
      <c r="AO53" s="4">
        <f>+BD_2!E51</f>
        <v>0</v>
      </c>
      <c r="AP53" s="4">
        <f>BD_2!BA51</f>
        <v>0</v>
      </c>
      <c r="AQ53" s="1">
        <f>BD_2!BZ51</f>
        <v>0</v>
      </c>
      <c r="AR53" s="1" t="str">
        <f>BD_2!CA51</f>
        <v>2 NO</v>
      </c>
      <c r="AS53" s="5" t="str">
        <f>BD_2!CF51</f>
        <v>2 NO</v>
      </c>
      <c r="AT53" s="1" t="s">
        <v>146</v>
      </c>
      <c r="AU53">
        <f t="shared" si="5"/>
        <v>242</v>
      </c>
      <c r="AV53" s="21">
        <f t="shared" si="6"/>
        <v>44946</v>
      </c>
      <c r="AW53" s="21">
        <f t="shared" si="7"/>
        <v>45188</v>
      </c>
      <c r="AX53" s="6" t="e">
        <f>((#REF!-$AV53)/($AW53-$AV53))</f>
        <v>#REF!</v>
      </c>
      <c r="AY53" s="4">
        <f t="shared" si="2"/>
        <v>33600000</v>
      </c>
      <c r="AZ53" s="1" t="e">
        <f>+IF($AW53&lt;=#REF!, "FINALIZADO","EJECUCIÓN")</f>
        <v>#REF!</v>
      </c>
      <c r="BA53" s="1"/>
      <c r="BC53" s="8"/>
      <c r="BD53" s="103"/>
      <c r="BE53"/>
      <c r="BF53" s="100"/>
      <c r="BI53" s="1" t="str">
        <f t="shared" si="3"/>
        <v>enero</v>
      </c>
      <c r="BJ53" s="1"/>
      <c r="BK53" s="112" t="s">
        <v>145</v>
      </c>
      <c r="BL53" s="1"/>
    </row>
    <row r="54" spans="1:64" x14ac:dyDescent="0.25">
      <c r="A54" s="1">
        <v>2023</v>
      </c>
      <c r="B54" s="3">
        <v>50</v>
      </c>
      <c r="C54" t="s">
        <v>87</v>
      </c>
      <c r="D54" t="s">
        <v>108</v>
      </c>
      <c r="E54" t="s">
        <v>120</v>
      </c>
      <c r="F54" t="s">
        <v>207</v>
      </c>
      <c r="G54" s="1" t="s">
        <v>86</v>
      </c>
      <c r="H54" s="1" t="s">
        <v>136</v>
      </c>
      <c r="I54" t="s">
        <v>502</v>
      </c>
      <c r="J54" s="1" t="s">
        <v>140</v>
      </c>
      <c r="K54" t="s">
        <v>143</v>
      </c>
      <c r="L54" s="111" t="s">
        <v>3456</v>
      </c>
      <c r="M54" s="1" t="s">
        <v>503</v>
      </c>
      <c r="N54" t="s">
        <v>477</v>
      </c>
      <c r="O54" t="s">
        <v>1135</v>
      </c>
      <c r="P54" t="s">
        <v>1136</v>
      </c>
      <c r="Q54" t="s">
        <v>1137</v>
      </c>
      <c r="R54" s="35">
        <v>21200000</v>
      </c>
      <c r="S54" s="35">
        <v>21200000</v>
      </c>
      <c r="T54" s="4">
        <v>5300000</v>
      </c>
      <c r="U54" s="101">
        <v>44945</v>
      </c>
      <c r="V54" s="1" t="s">
        <v>182</v>
      </c>
      <c r="W54" s="1" t="s">
        <v>182</v>
      </c>
      <c r="X54" t="s">
        <v>183</v>
      </c>
      <c r="Y54" t="s">
        <v>1138</v>
      </c>
      <c r="Z54" t="s">
        <v>504</v>
      </c>
      <c r="AA54" t="s">
        <v>477</v>
      </c>
      <c r="AB54" s="1">
        <v>80111600</v>
      </c>
      <c r="AC54" s="100"/>
      <c r="AD54" s="101"/>
      <c r="AE54" s="1" t="s">
        <v>146</v>
      </c>
      <c r="AF54" s="100" t="s">
        <v>193</v>
      </c>
      <c r="AG54" s="5"/>
      <c r="AH54"/>
      <c r="AI54" s="5">
        <v>44945</v>
      </c>
      <c r="AJ54" s="5">
        <v>44946</v>
      </c>
      <c r="AK54" s="5">
        <v>45065</v>
      </c>
      <c r="AL54" s="102">
        <f>+Tabla3[[#This Row],[FECHA TERMINACION
(INICIAL)]]-Tabla3[[#This Row],[FECHA INICIO]]</f>
        <v>119</v>
      </c>
      <c r="AM54" s="102">
        <f>+Tabla3[[#This Row],[PLAZO DE EJECUCIÓN EN DÍAS (INICIAL)]]/30</f>
        <v>3.9666666666666668</v>
      </c>
      <c r="AN54" t="s">
        <v>1139</v>
      </c>
      <c r="AO54" s="4">
        <f>+BD_2!E52</f>
        <v>0</v>
      </c>
      <c r="AP54" s="4">
        <f>BD_2!BA52</f>
        <v>0</v>
      </c>
      <c r="AQ54" s="1">
        <f>BD_2!BZ52</f>
        <v>0</v>
      </c>
      <c r="AR54" s="1" t="str">
        <f>BD_2!CA52</f>
        <v>2 NO</v>
      </c>
      <c r="AS54" s="5" t="str">
        <f>BD_2!CF52</f>
        <v>2 NO</v>
      </c>
      <c r="AT54" s="1" t="s">
        <v>146</v>
      </c>
      <c r="AU54">
        <f t="shared" si="5"/>
        <v>119</v>
      </c>
      <c r="AV54" s="21">
        <f t="shared" si="6"/>
        <v>44946</v>
      </c>
      <c r="AW54" s="21">
        <f t="shared" si="7"/>
        <v>45065</v>
      </c>
      <c r="AX54" s="6" t="e">
        <f>((#REF!-$AV54)/($AW54-$AV54))</f>
        <v>#REF!</v>
      </c>
      <c r="AY54" s="4">
        <f t="shared" si="2"/>
        <v>21200000</v>
      </c>
      <c r="AZ54" s="1" t="e">
        <f>+IF($AW54&lt;=#REF!, "FINALIZADO","EJECUCIÓN")</f>
        <v>#REF!</v>
      </c>
      <c r="BA54" s="1"/>
      <c r="BC54" s="8"/>
      <c r="BD54" s="103"/>
      <c r="BE54"/>
      <c r="BF54" s="100"/>
      <c r="BI54" s="1" t="str">
        <f t="shared" si="3"/>
        <v>enero</v>
      </c>
      <c r="BJ54" s="1"/>
      <c r="BK54" s="112" t="s">
        <v>145</v>
      </c>
      <c r="BL54" s="1"/>
    </row>
    <row r="55" spans="1:64" x14ac:dyDescent="0.25">
      <c r="A55" s="1">
        <v>2023</v>
      </c>
      <c r="B55" s="3">
        <v>51</v>
      </c>
      <c r="C55" t="s">
        <v>87</v>
      </c>
      <c r="D55" t="s">
        <v>108</v>
      </c>
      <c r="E55" t="s">
        <v>120</v>
      </c>
      <c r="F55" t="s">
        <v>207</v>
      </c>
      <c r="G55" s="1" t="s">
        <v>86</v>
      </c>
      <c r="H55" s="1" t="s">
        <v>136</v>
      </c>
      <c r="I55" t="s">
        <v>897</v>
      </c>
      <c r="J55" s="1" t="s">
        <v>140</v>
      </c>
      <c r="K55" t="s">
        <v>564</v>
      </c>
      <c r="L55" s="111" t="s">
        <v>3457</v>
      </c>
      <c r="M55" s="1" t="s">
        <v>495</v>
      </c>
      <c r="N55" t="s">
        <v>170</v>
      </c>
      <c r="O55" t="s">
        <v>1140</v>
      </c>
      <c r="P55" t="s">
        <v>1141</v>
      </c>
      <c r="Q55" t="s">
        <v>1142</v>
      </c>
      <c r="R55" s="35">
        <v>155866667</v>
      </c>
      <c r="S55" s="35">
        <v>155866667</v>
      </c>
      <c r="T55" s="4">
        <v>14000000</v>
      </c>
      <c r="U55" s="101">
        <v>44951</v>
      </c>
      <c r="V55" s="1" t="s">
        <v>182</v>
      </c>
      <c r="W55" s="1" t="s">
        <v>182</v>
      </c>
      <c r="X55" t="s">
        <v>183</v>
      </c>
      <c r="Y55" t="s">
        <v>994</v>
      </c>
      <c r="Z55" t="s">
        <v>497</v>
      </c>
      <c r="AA55" t="s">
        <v>495</v>
      </c>
      <c r="AB55" s="1">
        <v>80111600</v>
      </c>
      <c r="AC55" s="100"/>
      <c r="AD55" s="101"/>
      <c r="AE55" s="1" t="s">
        <v>145</v>
      </c>
      <c r="AF55" s="100" t="s">
        <v>188</v>
      </c>
      <c r="AG55" s="5">
        <v>44951</v>
      </c>
      <c r="AH55" t="s">
        <v>305</v>
      </c>
      <c r="AI55" s="5">
        <v>44951</v>
      </c>
      <c r="AJ55" s="5">
        <v>44951</v>
      </c>
      <c r="AK55" s="5">
        <v>45288</v>
      </c>
      <c r="AL55" s="102">
        <f>+Tabla3[[#This Row],[FECHA TERMINACION
(INICIAL)]]-Tabla3[[#This Row],[FECHA INICIO]]</f>
        <v>337</v>
      </c>
      <c r="AM55" s="102">
        <f>+Tabla3[[#This Row],[PLAZO DE EJECUCIÓN EN DÍAS (INICIAL)]]/30</f>
        <v>11.233333333333333</v>
      </c>
      <c r="AN55" t="s">
        <v>1143</v>
      </c>
      <c r="AO55" s="4">
        <f>+BD_2!E53</f>
        <v>0</v>
      </c>
      <c r="AP55" s="4">
        <f>BD_2!BA53</f>
        <v>0</v>
      </c>
      <c r="AQ55" s="1">
        <f>BD_2!BZ53</f>
        <v>0</v>
      </c>
      <c r="AR55" s="1" t="str">
        <f>BD_2!CA53</f>
        <v>2 NO</v>
      </c>
      <c r="AS55" s="5" t="str">
        <f>BD_2!CF53</f>
        <v>2 NO</v>
      </c>
      <c r="AT55" s="1" t="s">
        <v>146</v>
      </c>
      <c r="AU55">
        <f t="shared" si="5"/>
        <v>337</v>
      </c>
      <c r="AV55" s="21">
        <f t="shared" si="6"/>
        <v>44951</v>
      </c>
      <c r="AW55" s="21">
        <f t="shared" si="7"/>
        <v>45288</v>
      </c>
      <c r="AX55" s="6" t="e">
        <f>((#REF!-$AV55)/($AW55-$AV55))</f>
        <v>#REF!</v>
      </c>
      <c r="AY55" s="4">
        <f t="shared" si="2"/>
        <v>155866667</v>
      </c>
      <c r="AZ55" s="1" t="e">
        <f>+IF($AW55&lt;=#REF!, "FINALIZADO","EJECUCIÓN")</f>
        <v>#REF!</v>
      </c>
      <c r="BA55" s="1"/>
      <c r="BC55" s="8"/>
      <c r="BD55" s="103"/>
      <c r="BE55"/>
      <c r="BF55" s="100"/>
      <c r="BI55" s="1" t="str">
        <f t="shared" si="3"/>
        <v>enero</v>
      </c>
      <c r="BJ55" s="1"/>
      <c r="BK55" s="112" t="s">
        <v>145</v>
      </c>
      <c r="BL55" s="1"/>
    </row>
    <row r="56" spans="1:64" x14ac:dyDescent="0.25">
      <c r="A56" s="1">
        <v>2023</v>
      </c>
      <c r="B56" s="3">
        <v>52</v>
      </c>
      <c r="C56" t="s">
        <v>87</v>
      </c>
      <c r="D56" t="s">
        <v>108</v>
      </c>
      <c r="E56" t="s">
        <v>120</v>
      </c>
      <c r="F56" t="s">
        <v>207</v>
      </c>
      <c r="G56" s="1" t="s">
        <v>86</v>
      </c>
      <c r="H56" s="1" t="s">
        <v>136</v>
      </c>
      <c r="I56" t="s">
        <v>1144</v>
      </c>
      <c r="J56" s="1" t="s">
        <v>140</v>
      </c>
      <c r="K56" t="s">
        <v>900</v>
      </c>
      <c r="L56" s="111" t="s">
        <v>3458</v>
      </c>
      <c r="M56" s="1" t="s">
        <v>495</v>
      </c>
      <c r="N56" t="s">
        <v>170</v>
      </c>
      <c r="O56" t="s">
        <v>1145</v>
      </c>
      <c r="P56" t="s">
        <v>1146</v>
      </c>
      <c r="Q56" t="s">
        <v>1147</v>
      </c>
      <c r="R56" s="35">
        <v>122466667</v>
      </c>
      <c r="S56" s="35">
        <v>122466667</v>
      </c>
      <c r="T56" s="4">
        <v>11000000</v>
      </c>
      <c r="U56" s="101">
        <v>44949</v>
      </c>
      <c r="V56" s="1" t="s">
        <v>182</v>
      </c>
      <c r="W56" s="1" t="s">
        <v>182</v>
      </c>
      <c r="X56" t="s">
        <v>183</v>
      </c>
      <c r="Y56" t="s">
        <v>994</v>
      </c>
      <c r="Z56" t="s">
        <v>497</v>
      </c>
      <c r="AA56" t="s">
        <v>495</v>
      </c>
      <c r="AB56" s="1">
        <v>80111600</v>
      </c>
      <c r="AC56" s="100"/>
      <c r="AD56" s="101"/>
      <c r="AE56" s="1" t="s">
        <v>145</v>
      </c>
      <c r="AF56" s="100" t="s">
        <v>188</v>
      </c>
      <c r="AG56" s="5">
        <v>44951</v>
      </c>
      <c r="AH56" t="s">
        <v>305</v>
      </c>
      <c r="AI56" s="5">
        <v>44951</v>
      </c>
      <c r="AJ56" s="5">
        <v>44951</v>
      </c>
      <c r="AK56" s="5">
        <v>45288</v>
      </c>
      <c r="AL56" s="102">
        <f>+Tabla3[[#This Row],[FECHA TERMINACION
(INICIAL)]]-Tabla3[[#This Row],[FECHA INICIO]]</f>
        <v>337</v>
      </c>
      <c r="AM56" s="102">
        <f>+Tabla3[[#This Row],[PLAZO DE EJECUCIÓN EN DÍAS (INICIAL)]]/30</f>
        <v>11.233333333333333</v>
      </c>
      <c r="AN56" t="s">
        <v>1148</v>
      </c>
      <c r="AO56" s="4">
        <f>+BD_2!E54</f>
        <v>0</v>
      </c>
      <c r="AP56" s="4">
        <f>BD_2!BA54</f>
        <v>0</v>
      </c>
      <c r="AQ56" s="1">
        <f>BD_2!BZ54</f>
        <v>0</v>
      </c>
      <c r="AR56" s="1" t="str">
        <f>BD_2!CA54</f>
        <v>2 NO</v>
      </c>
      <c r="AS56" s="5" t="str">
        <f>BD_2!CF54</f>
        <v>2 NO</v>
      </c>
      <c r="AT56" s="1" t="s">
        <v>146</v>
      </c>
      <c r="AU56">
        <f t="shared" si="5"/>
        <v>337</v>
      </c>
      <c r="AV56" s="21">
        <f t="shared" si="6"/>
        <v>44951</v>
      </c>
      <c r="AW56" s="21">
        <f t="shared" si="7"/>
        <v>45288</v>
      </c>
      <c r="AX56" s="6" t="e">
        <f>((#REF!-$AV56)/($AW56-$AV56))</f>
        <v>#REF!</v>
      </c>
      <c r="AY56" s="4">
        <f t="shared" si="2"/>
        <v>122466667</v>
      </c>
      <c r="AZ56" s="1" t="e">
        <f>+IF($AW56&lt;=#REF!, "FINALIZADO","EJECUCIÓN")</f>
        <v>#REF!</v>
      </c>
      <c r="BA56" s="1"/>
      <c r="BC56" s="8"/>
      <c r="BD56" s="103"/>
      <c r="BE56"/>
      <c r="BF56" s="100"/>
      <c r="BI56" s="1" t="str">
        <f t="shared" si="3"/>
        <v>enero</v>
      </c>
      <c r="BJ56" s="1"/>
      <c r="BK56" s="112" t="s">
        <v>145</v>
      </c>
      <c r="BL56" s="1"/>
    </row>
    <row r="57" spans="1:64" x14ac:dyDescent="0.25">
      <c r="A57" s="1">
        <v>2023</v>
      </c>
      <c r="B57" s="3">
        <v>53</v>
      </c>
      <c r="C57" t="s">
        <v>87</v>
      </c>
      <c r="D57" t="s">
        <v>108</v>
      </c>
      <c r="E57" t="s">
        <v>120</v>
      </c>
      <c r="F57" t="s">
        <v>207</v>
      </c>
      <c r="G57" s="1" t="s">
        <v>86</v>
      </c>
      <c r="H57" s="1" t="s">
        <v>136</v>
      </c>
      <c r="I57" t="s">
        <v>902</v>
      </c>
      <c r="J57" s="1" t="s">
        <v>140</v>
      </c>
      <c r="K57" t="s">
        <v>564</v>
      </c>
      <c r="L57" s="111" t="s">
        <v>3459</v>
      </c>
      <c r="M57" s="1" t="s">
        <v>495</v>
      </c>
      <c r="N57" t="s">
        <v>170</v>
      </c>
      <c r="O57" t="s">
        <v>1149</v>
      </c>
      <c r="P57" t="s">
        <v>1150</v>
      </c>
      <c r="Q57" t="s">
        <v>1151</v>
      </c>
      <c r="R57" s="35">
        <v>83500000</v>
      </c>
      <c r="S57" s="35">
        <v>83500000</v>
      </c>
      <c r="T57" s="4">
        <v>7500000</v>
      </c>
      <c r="U57" s="101">
        <v>44950</v>
      </c>
      <c r="V57" s="1" t="s">
        <v>182</v>
      </c>
      <c r="W57" s="1" t="s">
        <v>182</v>
      </c>
      <c r="X57" t="s">
        <v>183</v>
      </c>
      <c r="Y57" t="s">
        <v>994</v>
      </c>
      <c r="Z57" t="s">
        <v>497</v>
      </c>
      <c r="AA57" t="s">
        <v>495</v>
      </c>
      <c r="AB57" s="1">
        <v>80111600</v>
      </c>
      <c r="AC57" s="100"/>
      <c r="AD57" s="101"/>
      <c r="AE57" s="1" t="s">
        <v>145</v>
      </c>
      <c r="AF57" s="100" t="s">
        <v>188</v>
      </c>
      <c r="AG57" s="5">
        <v>44950</v>
      </c>
      <c r="AH57" t="s">
        <v>305</v>
      </c>
      <c r="AI57" s="5">
        <v>44950</v>
      </c>
      <c r="AJ57" s="5">
        <v>44952</v>
      </c>
      <c r="AK57" s="5">
        <v>45289</v>
      </c>
      <c r="AL57" s="102">
        <f>+Tabla3[[#This Row],[FECHA TERMINACION
(INICIAL)]]-Tabla3[[#This Row],[FECHA INICIO]]</f>
        <v>337</v>
      </c>
      <c r="AM57" s="102">
        <f>+Tabla3[[#This Row],[PLAZO DE EJECUCIÓN EN DÍAS (INICIAL)]]/30</f>
        <v>11.233333333333333</v>
      </c>
      <c r="AN57" t="s">
        <v>1152</v>
      </c>
      <c r="AO57" s="4">
        <f>+BD_2!E55</f>
        <v>0</v>
      </c>
      <c r="AP57" s="4">
        <f>BD_2!BA55</f>
        <v>0</v>
      </c>
      <c r="AQ57" s="1">
        <f>BD_2!BZ55</f>
        <v>0</v>
      </c>
      <c r="AR57" s="1" t="str">
        <f>BD_2!CA55</f>
        <v>2 NO</v>
      </c>
      <c r="AS57" s="5" t="str">
        <f>BD_2!CF55</f>
        <v>2 NO</v>
      </c>
      <c r="AT57" s="1" t="s">
        <v>146</v>
      </c>
      <c r="AU57">
        <f t="shared" si="5"/>
        <v>337</v>
      </c>
      <c r="AV57" s="21">
        <f t="shared" si="6"/>
        <v>44952</v>
      </c>
      <c r="AW57" s="21">
        <f t="shared" si="7"/>
        <v>45289</v>
      </c>
      <c r="AX57" s="6" t="e">
        <f>((#REF!-$AV57)/($AW57-$AV57))</f>
        <v>#REF!</v>
      </c>
      <c r="AY57" s="4">
        <f t="shared" si="2"/>
        <v>83500000</v>
      </c>
      <c r="AZ57" s="1" t="e">
        <f>+IF($AW57&lt;=#REF!, "FINALIZADO","EJECUCIÓN")</f>
        <v>#REF!</v>
      </c>
      <c r="BA57" s="1"/>
      <c r="BC57" s="8"/>
      <c r="BD57" s="103"/>
      <c r="BE57"/>
      <c r="BF57" s="100"/>
      <c r="BI57" s="1" t="str">
        <f t="shared" si="3"/>
        <v>enero</v>
      </c>
      <c r="BJ57" s="1"/>
      <c r="BK57" s="112" t="s">
        <v>145</v>
      </c>
      <c r="BL57" s="1"/>
    </row>
    <row r="58" spans="1:64" x14ac:dyDescent="0.25">
      <c r="A58" s="1">
        <v>2023</v>
      </c>
      <c r="B58" s="3">
        <v>54</v>
      </c>
      <c r="C58" t="s">
        <v>87</v>
      </c>
      <c r="D58" t="s">
        <v>108</v>
      </c>
      <c r="E58" t="s">
        <v>120</v>
      </c>
      <c r="F58" t="s">
        <v>207</v>
      </c>
      <c r="G58" s="1" t="s">
        <v>86</v>
      </c>
      <c r="H58" s="1" t="s">
        <v>136</v>
      </c>
      <c r="I58" t="s">
        <v>1153</v>
      </c>
      <c r="J58" s="1" t="s">
        <v>140</v>
      </c>
      <c r="K58" t="s">
        <v>668</v>
      </c>
      <c r="L58" s="111" t="s">
        <v>3460</v>
      </c>
      <c r="M58" s="1" t="s">
        <v>495</v>
      </c>
      <c r="N58" t="s">
        <v>170</v>
      </c>
      <c r="O58" t="s">
        <v>1154</v>
      </c>
      <c r="P58" t="s">
        <v>1155</v>
      </c>
      <c r="Q58" t="s">
        <v>1156</v>
      </c>
      <c r="R58" s="35">
        <v>111333333</v>
      </c>
      <c r="S58" s="35">
        <v>111333333</v>
      </c>
      <c r="T58" s="4">
        <v>10000000</v>
      </c>
      <c r="U58" s="101">
        <v>44950</v>
      </c>
      <c r="V58" s="1" t="s">
        <v>182</v>
      </c>
      <c r="W58" s="1" t="s">
        <v>182</v>
      </c>
      <c r="X58" t="s">
        <v>183</v>
      </c>
      <c r="Y58" t="s">
        <v>994</v>
      </c>
      <c r="Z58" t="s">
        <v>497</v>
      </c>
      <c r="AA58" t="s">
        <v>495</v>
      </c>
      <c r="AB58" s="1">
        <v>80111600</v>
      </c>
      <c r="AC58" s="100"/>
      <c r="AD58" s="101"/>
      <c r="AE58" s="1" t="s">
        <v>145</v>
      </c>
      <c r="AF58" s="100" t="s">
        <v>188</v>
      </c>
      <c r="AG58" s="5">
        <v>44950</v>
      </c>
      <c r="AH58" t="s">
        <v>305</v>
      </c>
      <c r="AI58" s="5">
        <v>44950</v>
      </c>
      <c r="AJ58" s="5">
        <v>44951</v>
      </c>
      <c r="AK58" s="5">
        <v>45288</v>
      </c>
      <c r="AL58" s="102">
        <f>+Tabla3[[#This Row],[FECHA TERMINACION
(INICIAL)]]-Tabla3[[#This Row],[FECHA INICIO]]</f>
        <v>337</v>
      </c>
      <c r="AM58" s="102">
        <f>+Tabla3[[#This Row],[PLAZO DE EJECUCIÓN EN DÍAS (INICIAL)]]/30</f>
        <v>11.233333333333333</v>
      </c>
      <c r="AN58" t="s">
        <v>1157</v>
      </c>
      <c r="AO58" s="4">
        <f>+BD_2!E56</f>
        <v>0</v>
      </c>
      <c r="AP58" s="4">
        <f>BD_2!BA56</f>
        <v>0</v>
      </c>
      <c r="AQ58" s="1">
        <f>BD_2!BZ56</f>
        <v>0</v>
      </c>
      <c r="AR58" s="1" t="str">
        <f>BD_2!CA56</f>
        <v>2 NO</v>
      </c>
      <c r="AS58" s="5" t="str">
        <f>BD_2!CF56</f>
        <v>2 NO</v>
      </c>
      <c r="AT58" s="1" t="s">
        <v>146</v>
      </c>
      <c r="AU58">
        <f t="shared" si="5"/>
        <v>337</v>
      </c>
      <c r="AV58" s="21">
        <f t="shared" si="6"/>
        <v>44951</v>
      </c>
      <c r="AW58" s="21">
        <f t="shared" si="7"/>
        <v>45288</v>
      </c>
      <c r="AX58" s="6" t="e">
        <f>((#REF!-$AV58)/($AW58-$AV58))</f>
        <v>#REF!</v>
      </c>
      <c r="AY58" s="4">
        <f t="shared" si="2"/>
        <v>111333333</v>
      </c>
      <c r="AZ58" s="1" t="e">
        <f>+IF($AW58&lt;=#REF!, "FINALIZADO","EJECUCIÓN")</f>
        <v>#REF!</v>
      </c>
      <c r="BA58" s="1"/>
      <c r="BC58" s="8"/>
      <c r="BD58" s="103"/>
      <c r="BE58"/>
      <c r="BF58" s="100"/>
      <c r="BI58" s="1" t="str">
        <f t="shared" si="3"/>
        <v>enero</v>
      </c>
      <c r="BJ58" s="1"/>
      <c r="BK58" s="112" t="s">
        <v>145</v>
      </c>
      <c r="BL58" s="1"/>
    </row>
    <row r="59" spans="1:64" x14ac:dyDescent="0.25">
      <c r="A59" s="1">
        <v>2023</v>
      </c>
      <c r="B59" s="3">
        <v>55</v>
      </c>
      <c r="C59" t="s">
        <v>87</v>
      </c>
      <c r="D59" t="s">
        <v>108</v>
      </c>
      <c r="E59" t="s">
        <v>120</v>
      </c>
      <c r="F59" t="s">
        <v>207</v>
      </c>
      <c r="G59" s="1" t="s">
        <v>86</v>
      </c>
      <c r="H59" s="1" t="s">
        <v>136</v>
      </c>
      <c r="I59" t="s">
        <v>1158</v>
      </c>
      <c r="J59" s="1" t="s">
        <v>140</v>
      </c>
      <c r="K59" t="s">
        <v>564</v>
      </c>
      <c r="L59" s="111" t="s">
        <v>3461</v>
      </c>
      <c r="M59" s="1" t="s">
        <v>495</v>
      </c>
      <c r="N59" t="s">
        <v>170</v>
      </c>
      <c r="O59" t="s">
        <v>1159</v>
      </c>
      <c r="P59" t="s">
        <v>1160</v>
      </c>
      <c r="Q59" t="s">
        <v>1161</v>
      </c>
      <c r="R59" s="35">
        <v>94633333</v>
      </c>
      <c r="S59" s="35">
        <v>94633333</v>
      </c>
      <c r="T59" s="4">
        <v>8500000</v>
      </c>
      <c r="U59" s="101">
        <v>44949</v>
      </c>
      <c r="V59" s="1" t="s">
        <v>182</v>
      </c>
      <c r="W59" s="1" t="s">
        <v>182</v>
      </c>
      <c r="X59" t="s">
        <v>183</v>
      </c>
      <c r="Y59" t="s">
        <v>994</v>
      </c>
      <c r="Z59" t="s">
        <v>497</v>
      </c>
      <c r="AA59" t="s">
        <v>495</v>
      </c>
      <c r="AB59" s="1">
        <v>80111600</v>
      </c>
      <c r="AC59" s="100"/>
      <c r="AD59" s="101"/>
      <c r="AE59" s="1" t="s">
        <v>145</v>
      </c>
      <c r="AF59" s="100" t="s">
        <v>188</v>
      </c>
      <c r="AG59" s="5">
        <v>44951</v>
      </c>
      <c r="AH59" t="s">
        <v>305</v>
      </c>
      <c r="AI59" s="5">
        <v>44951</v>
      </c>
      <c r="AJ59" s="5">
        <v>44951</v>
      </c>
      <c r="AK59" s="5">
        <v>45288</v>
      </c>
      <c r="AL59" s="102">
        <f>+Tabla3[[#This Row],[FECHA TERMINACION
(INICIAL)]]-Tabla3[[#This Row],[FECHA INICIO]]</f>
        <v>337</v>
      </c>
      <c r="AM59" s="102">
        <f>+Tabla3[[#This Row],[PLAZO DE EJECUCIÓN EN DÍAS (INICIAL)]]/30</f>
        <v>11.233333333333333</v>
      </c>
      <c r="AN59" t="s">
        <v>1148</v>
      </c>
      <c r="AO59" s="4">
        <f>+BD_2!E57</f>
        <v>0</v>
      </c>
      <c r="AP59" s="4">
        <f>BD_2!BA57</f>
        <v>0</v>
      </c>
      <c r="AQ59" s="1">
        <f>BD_2!BZ57</f>
        <v>0</v>
      </c>
      <c r="AR59" s="1" t="str">
        <f>BD_2!CA57</f>
        <v>2 NO</v>
      </c>
      <c r="AS59" s="5" t="str">
        <f>BD_2!CF57</f>
        <v>2 NO</v>
      </c>
      <c r="AT59" s="1" t="s">
        <v>146</v>
      </c>
      <c r="AU59">
        <f t="shared" si="5"/>
        <v>337</v>
      </c>
      <c r="AV59" s="21">
        <f t="shared" si="6"/>
        <v>44951</v>
      </c>
      <c r="AW59" s="21">
        <f t="shared" si="7"/>
        <v>45288</v>
      </c>
      <c r="AX59" s="6" t="e">
        <f>((#REF!-$AV59)/($AW59-$AV59))</f>
        <v>#REF!</v>
      </c>
      <c r="AY59" s="4">
        <f t="shared" si="2"/>
        <v>94633333</v>
      </c>
      <c r="AZ59" s="1" t="e">
        <f>+IF($AW59&lt;=#REF!, "FINALIZADO","EJECUCIÓN")</f>
        <v>#REF!</v>
      </c>
      <c r="BA59" s="1"/>
      <c r="BC59" s="8"/>
      <c r="BD59" s="103"/>
      <c r="BE59"/>
      <c r="BF59" s="100"/>
      <c r="BI59" s="1" t="str">
        <f t="shared" si="3"/>
        <v>enero</v>
      </c>
      <c r="BJ59" s="1"/>
      <c r="BK59" s="112" t="s">
        <v>145</v>
      </c>
      <c r="BL59" s="1"/>
    </row>
    <row r="60" spans="1:64" x14ac:dyDescent="0.25">
      <c r="A60" s="1">
        <v>2023</v>
      </c>
      <c r="B60" s="3">
        <v>56</v>
      </c>
      <c r="C60" t="s">
        <v>87</v>
      </c>
      <c r="D60" t="s">
        <v>108</v>
      </c>
      <c r="E60" t="s">
        <v>120</v>
      </c>
      <c r="F60" t="s">
        <v>207</v>
      </c>
      <c r="G60" s="1" t="s">
        <v>86</v>
      </c>
      <c r="H60" s="1" t="s">
        <v>136</v>
      </c>
      <c r="I60" t="s">
        <v>840</v>
      </c>
      <c r="J60" s="1" t="s">
        <v>140</v>
      </c>
      <c r="K60" t="s">
        <v>593</v>
      </c>
      <c r="L60" s="111" t="s">
        <v>3462</v>
      </c>
      <c r="M60" s="1" t="s">
        <v>592</v>
      </c>
      <c r="N60" t="s">
        <v>592</v>
      </c>
      <c r="O60" t="s">
        <v>1162</v>
      </c>
      <c r="P60" t="s">
        <v>1163</v>
      </c>
      <c r="Q60" t="s">
        <v>1164</v>
      </c>
      <c r="R60" s="35">
        <v>78400000</v>
      </c>
      <c r="S60" s="35">
        <v>78400000</v>
      </c>
      <c r="T60" s="4">
        <v>7000000</v>
      </c>
      <c r="U60" s="101">
        <v>44945</v>
      </c>
      <c r="V60" s="1" t="s">
        <v>182</v>
      </c>
      <c r="W60" s="1" t="s">
        <v>182</v>
      </c>
      <c r="X60" t="s">
        <v>183</v>
      </c>
      <c r="Y60" t="s">
        <v>851</v>
      </c>
      <c r="Z60" t="s">
        <v>852</v>
      </c>
      <c r="AA60" t="s">
        <v>592</v>
      </c>
      <c r="AB60" s="1">
        <v>80111600</v>
      </c>
      <c r="AC60" s="100"/>
      <c r="AD60" s="101"/>
      <c r="AE60" s="1" t="s">
        <v>145</v>
      </c>
      <c r="AF60" s="100" t="s">
        <v>188</v>
      </c>
      <c r="AG60" s="5">
        <v>44946</v>
      </c>
      <c r="AH60" t="s">
        <v>306</v>
      </c>
      <c r="AI60" s="5">
        <v>44946</v>
      </c>
      <c r="AJ60" s="5">
        <v>44946</v>
      </c>
      <c r="AK60" s="5">
        <v>45285</v>
      </c>
      <c r="AL60" s="102">
        <f>+Tabla3[[#This Row],[FECHA TERMINACION
(INICIAL)]]-Tabla3[[#This Row],[FECHA INICIO]]</f>
        <v>339</v>
      </c>
      <c r="AM60" s="102">
        <f>+Tabla3[[#This Row],[PLAZO DE EJECUCIÓN EN DÍAS (INICIAL)]]/30</f>
        <v>11.3</v>
      </c>
      <c r="AN60" t="s">
        <v>1165</v>
      </c>
      <c r="AO60" s="4">
        <f>+BD_2!E58</f>
        <v>0</v>
      </c>
      <c r="AP60" s="4">
        <f>BD_2!BA58</f>
        <v>0</v>
      </c>
      <c r="AQ60" s="1">
        <f>BD_2!BZ58</f>
        <v>0</v>
      </c>
      <c r="AR60" s="1" t="str">
        <f>BD_2!CA58</f>
        <v>2 NO</v>
      </c>
      <c r="AS60" s="5" t="str">
        <f>BD_2!CF58</f>
        <v>2 NO</v>
      </c>
      <c r="AT60" s="1" t="s">
        <v>146</v>
      </c>
      <c r="AU60">
        <f t="shared" si="5"/>
        <v>339</v>
      </c>
      <c r="AV60" s="21">
        <f t="shared" si="6"/>
        <v>44946</v>
      </c>
      <c r="AW60" s="21">
        <f t="shared" si="7"/>
        <v>45285</v>
      </c>
      <c r="AX60" s="6" t="e">
        <f>((#REF!-$AV60)/($AW60-$AV60))</f>
        <v>#REF!</v>
      </c>
      <c r="AY60" s="4">
        <f t="shared" si="2"/>
        <v>78400000</v>
      </c>
      <c r="AZ60" s="1" t="e">
        <f>+IF($AW60&lt;=#REF!, "FINALIZADO","EJECUCIÓN")</f>
        <v>#REF!</v>
      </c>
      <c r="BA60" s="1"/>
      <c r="BC60" s="8"/>
      <c r="BD60" s="103"/>
      <c r="BE60"/>
      <c r="BF60" s="100"/>
      <c r="BI60" s="1" t="str">
        <f t="shared" si="3"/>
        <v>enero</v>
      </c>
      <c r="BJ60" s="1"/>
      <c r="BK60" s="112" t="s">
        <v>145</v>
      </c>
      <c r="BL60" s="1"/>
    </row>
    <row r="61" spans="1:64" x14ac:dyDescent="0.25">
      <c r="A61" s="1">
        <v>2023</v>
      </c>
      <c r="B61" s="3">
        <v>57</v>
      </c>
      <c r="C61" t="s">
        <v>87</v>
      </c>
      <c r="D61" t="s">
        <v>108</v>
      </c>
      <c r="E61" t="s">
        <v>120</v>
      </c>
      <c r="F61" t="s">
        <v>207</v>
      </c>
      <c r="G61" s="1" t="s">
        <v>86</v>
      </c>
      <c r="H61" s="1" t="s">
        <v>136</v>
      </c>
      <c r="I61" t="s">
        <v>864</v>
      </c>
      <c r="J61" s="1" t="s">
        <v>140</v>
      </c>
      <c r="K61" t="s">
        <v>485</v>
      </c>
      <c r="L61" s="111" t="s">
        <v>3463</v>
      </c>
      <c r="M61" s="1" t="s">
        <v>477</v>
      </c>
      <c r="N61" t="s">
        <v>166</v>
      </c>
      <c r="O61" t="s">
        <v>1166</v>
      </c>
      <c r="P61" t="s">
        <v>1167</v>
      </c>
      <c r="Q61" t="s">
        <v>1168</v>
      </c>
      <c r="R61" s="35">
        <v>85250000</v>
      </c>
      <c r="S61" s="35">
        <v>85250000</v>
      </c>
      <c r="T61" s="4">
        <v>7750000</v>
      </c>
      <c r="U61" s="101">
        <v>44946</v>
      </c>
      <c r="V61" s="1" t="s">
        <v>182</v>
      </c>
      <c r="W61" s="1" t="s">
        <v>182</v>
      </c>
      <c r="X61" t="s">
        <v>183</v>
      </c>
      <c r="Y61" t="s">
        <v>849</v>
      </c>
      <c r="Z61" t="s">
        <v>624</v>
      </c>
      <c r="AA61" t="s">
        <v>477</v>
      </c>
      <c r="AB61" s="1">
        <v>80111600</v>
      </c>
      <c r="AC61" s="100"/>
      <c r="AD61" s="101"/>
      <c r="AE61" s="1" t="s">
        <v>145</v>
      </c>
      <c r="AF61" s="100" t="s">
        <v>188</v>
      </c>
      <c r="AG61" s="5">
        <v>44946</v>
      </c>
      <c r="AH61" t="s">
        <v>306</v>
      </c>
      <c r="AI61" s="5">
        <v>44946</v>
      </c>
      <c r="AJ61" s="5">
        <v>44946</v>
      </c>
      <c r="AK61" s="5">
        <v>45279</v>
      </c>
      <c r="AL61" s="102">
        <f>+Tabla3[[#This Row],[FECHA TERMINACION
(INICIAL)]]-Tabla3[[#This Row],[FECHA INICIO]]</f>
        <v>333</v>
      </c>
      <c r="AM61" s="102">
        <f>+Tabla3[[#This Row],[PLAZO DE EJECUCIÓN EN DÍAS (INICIAL)]]/30</f>
        <v>11.1</v>
      </c>
      <c r="AN61" t="s">
        <v>1169</v>
      </c>
      <c r="AO61" s="4">
        <f>+BD_2!E59</f>
        <v>0</v>
      </c>
      <c r="AP61" s="4">
        <f>BD_2!BA59</f>
        <v>0</v>
      </c>
      <c r="AQ61" s="1">
        <f>BD_2!BZ59</f>
        <v>0</v>
      </c>
      <c r="AR61" s="1" t="str">
        <f>BD_2!CA59</f>
        <v>2 NO</v>
      </c>
      <c r="AS61" s="5" t="str">
        <f>BD_2!CF59</f>
        <v>2 NO</v>
      </c>
      <c r="AT61" s="1" t="s">
        <v>146</v>
      </c>
      <c r="AU61">
        <f t="shared" si="5"/>
        <v>333</v>
      </c>
      <c r="AV61" s="21">
        <f t="shared" si="6"/>
        <v>44946</v>
      </c>
      <c r="AW61" s="21">
        <f t="shared" si="7"/>
        <v>45279</v>
      </c>
      <c r="AX61" s="6" t="e">
        <f>((#REF!-$AV61)/($AW61-$AV61))</f>
        <v>#REF!</v>
      </c>
      <c r="AY61" s="4">
        <f t="shared" si="2"/>
        <v>85250000</v>
      </c>
      <c r="AZ61" s="1" t="e">
        <f>+IF($AW61&lt;=#REF!, "FINALIZADO","EJECUCIÓN")</f>
        <v>#REF!</v>
      </c>
      <c r="BA61" s="1"/>
      <c r="BC61" s="8"/>
      <c r="BD61" s="103"/>
      <c r="BE61"/>
      <c r="BF61" s="100"/>
      <c r="BI61" s="1" t="str">
        <f t="shared" si="3"/>
        <v>enero</v>
      </c>
      <c r="BJ61" s="1"/>
      <c r="BK61" s="112" t="s">
        <v>145</v>
      </c>
      <c r="BL61" s="1"/>
    </row>
    <row r="62" spans="1:64" x14ac:dyDescent="0.25">
      <c r="A62" s="1">
        <v>2023</v>
      </c>
      <c r="B62" s="3">
        <v>58</v>
      </c>
      <c r="C62" t="s">
        <v>87</v>
      </c>
      <c r="D62" t="s">
        <v>108</v>
      </c>
      <c r="E62" t="s">
        <v>120</v>
      </c>
      <c r="F62" t="s">
        <v>207</v>
      </c>
      <c r="G62" s="1" t="s">
        <v>86</v>
      </c>
      <c r="H62" s="1" t="s">
        <v>136</v>
      </c>
      <c r="I62" t="s">
        <v>899</v>
      </c>
      <c r="J62" s="1" t="s">
        <v>140</v>
      </c>
      <c r="K62" t="s">
        <v>564</v>
      </c>
      <c r="L62" s="111" t="s">
        <v>3464</v>
      </c>
      <c r="M62" s="1" t="s">
        <v>495</v>
      </c>
      <c r="N62" t="s">
        <v>170</v>
      </c>
      <c r="O62" t="s">
        <v>1170</v>
      </c>
      <c r="P62" t="s">
        <v>1171</v>
      </c>
      <c r="Q62" t="s">
        <v>1172</v>
      </c>
      <c r="R62" s="35">
        <v>72366667</v>
      </c>
      <c r="S62" s="35">
        <v>72366667</v>
      </c>
      <c r="T62" s="4">
        <v>6500000</v>
      </c>
      <c r="U62" s="101">
        <v>44952</v>
      </c>
      <c r="V62" s="1" t="s">
        <v>182</v>
      </c>
      <c r="W62" s="1" t="s">
        <v>182</v>
      </c>
      <c r="X62" t="s">
        <v>183</v>
      </c>
      <c r="Y62" t="s">
        <v>994</v>
      </c>
      <c r="Z62" t="s">
        <v>497</v>
      </c>
      <c r="AA62" t="s">
        <v>495</v>
      </c>
      <c r="AB62" s="1">
        <v>80111600</v>
      </c>
      <c r="AC62" s="100"/>
      <c r="AD62" s="101"/>
      <c r="AE62" s="1" t="s">
        <v>145</v>
      </c>
      <c r="AF62" s="100" t="s">
        <v>188</v>
      </c>
      <c r="AG62" s="5">
        <v>44952</v>
      </c>
      <c r="AH62" t="s">
        <v>305</v>
      </c>
      <c r="AI62" s="5">
        <v>44952</v>
      </c>
      <c r="AJ62" s="5">
        <v>44952</v>
      </c>
      <c r="AK62" s="5">
        <v>45289</v>
      </c>
      <c r="AL62" s="102">
        <f>+Tabla3[[#This Row],[FECHA TERMINACION
(INICIAL)]]-Tabla3[[#This Row],[FECHA INICIO]]</f>
        <v>337</v>
      </c>
      <c r="AM62" s="102">
        <f>+Tabla3[[#This Row],[PLAZO DE EJECUCIÓN EN DÍAS (INICIAL)]]/30</f>
        <v>11.233333333333333</v>
      </c>
      <c r="AN62" t="s">
        <v>1148</v>
      </c>
      <c r="AO62" s="4">
        <f>+BD_2!E60</f>
        <v>0</v>
      </c>
      <c r="AP62" s="4">
        <f>BD_2!BA60</f>
        <v>0</v>
      </c>
      <c r="AQ62" s="1">
        <f>BD_2!BZ60</f>
        <v>0</v>
      </c>
      <c r="AR62" s="1" t="str">
        <f>BD_2!CA60</f>
        <v>2 NO</v>
      </c>
      <c r="AS62" s="5" t="str">
        <f>BD_2!CF60</f>
        <v>2 NO</v>
      </c>
      <c r="AT62" s="1" t="s">
        <v>146</v>
      </c>
      <c r="AU62">
        <f t="shared" si="5"/>
        <v>337</v>
      </c>
      <c r="AV62" s="21">
        <f t="shared" si="6"/>
        <v>44952</v>
      </c>
      <c r="AW62" s="21">
        <f t="shared" si="7"/>
        <v>45289</v>
      </c>
      <c r="AX62" s="6" t="e">
        <f>((#REF!-$AV62)/($AW62-$AV62))</f>
        <v>#REF!</v>
      </c>
      <c r="AY62" s="4">
        <f t="shared" si="2"/>
        <v>72366667</v>
      </c>
      <c r="AZ62" s="1" t="e">
        <f>+IF($AW62&lt;=#REF!, "FINALIZADO","EJECUCIÓN")</f>
        <v>#REF!</v>
      </c>
      <c r="BA62" s="1"/>
      <c r="BC62" s="8"/>
      <c r="BD62" s="103"/>
      <c r="BE62"/>
      <c r="BF62" s="100"/>
      <c r="BI62" s="1" t="str">
        <f t="shared" si="3"/>
        <v>enero</v>
      </c>
      <c r="BJ62" s="1"/>
      <c r="BK62" s="112" t="s">
        <v>145</v>
      </c>
      <c r="BL62" s="1"/>
    </row>
    <row r="63" spans="1:64" x14ac:dyDescent="0.25">
      <c r="A63" s="1">
        <v>2023</v>
      </c>
      <c r="B63" s="3">
        <v>59</v>
      </c>
      <c r="C63" t="s">
        <v>87</v>
      </c>
      <c r="D63" t="s">
        <v>108</v>
      </c>
      <c r="E63" t="s">
        <v>120</v>
      </c>
      <c r="F63" t="s">
        <v>207</v>
      </c>
      <c r="G63" s="1" t="s">
        <v>86</v>
      </c>
      <c r="H63" s="1" t="s">
        <v>136</v>
      </c>
      <c r="I63" t="s">
        <v>1173</v>
      </c>
      <c r="J63" s="1" t="s">
        <v>140</v>
      </c>
      <c r="K63" t="s">
        <v>561</v>
      </c>
      <c r="L63" s="111" t="s">
        <v>3465</v>
      </c>
      <c r="M63" s="1" t="s">
        <v>495</v>
      </c>
      <c r="N63" t="s">
        <v>170</v>
      </c>
      <c r="O63" t="s">
        <v>1174</v>
      </c>
      <c r="P63" t="s">
        <v>1175</v>
      </c>
      <c r="Q63" t="s">
        <v>1176</v>
      </c>
      <c r="R63" s="35">
        <v>144733333</v>
      </c>
      <c r="S63" s="35">
        <v>144733333</v>
      </c>
      <c r="T63" s="4">
        <v>13000000</v>
      </c>
      <c r="U63" s="101">
        <v>44950</v>
      </c>
      <c r="V63" s="1" t="s">
        <v>182</v>
      </c>
      <c r="W63" s="1" t="s">
        <v>182</v>
      </c>
      <c r="X63" t="s">
        <v>183</v>
      </c>
      <c r="Y63" t="s">
        <v>994</v>
      </c>
      <c r="Z63" t="s">
        <v>497</v>
      </c>
      <c r="AA63" t="s">
        <v>495</v>
      </c>
      <c r="AB63" s="1">
        <v>80111600</v>
      </c>
      <c r="AC63" s="100"/>
      <c r="AD63" s="101"/>
      <c r="AE63" s="1" t="s">
        <v>145</v>
      </c>
      <c r="AF63" s="100" t="s">
        <v>188</v>
      </c>
      <c r="AG63" s="5">
        <v>44951</v>
      </c>
      <c r="AH63" t="s">
        <v>305</v>
      </c>
      <c r="AI63" s="5">
        <v>44951</v>
      </c>
      <c r="AJ63" s="5">
        <v>44951</v>
      </c>
      <c r="AK63" s="5">
        <v>45288</v>
      </c>
      <c r="AL63" s="102">
        <f>+Tabla3[[#This Row],[FECHA TERMINACION
(INICIAL)]]-Tabla3[[#This Row],[FECHA INICIO]]</f>
        <v>337</v>
      </c>
      <c r="AM63" s="102">
        <f>+Tabla3[[#This Row],[PLAZO DE EJECUCIÓN EN DÍAS (INICIAL)]]/30</f>
        <v>11.233333333333333</v>
      </c>
      <c r="AN63" t="s">
        <v>1177</v>
      </c>
      <c r="AO63" s="4">
        <f>+BD_2!E61</f>
        <v>0</v>
      </c>
      <c r="AP63" s="4">
        <f>BD_2!BA61</f>
        <v>0</v>
      </c>
      <c r="AQ63" s="1">
        <f>BD_2!BZ61</f>
        <v>0</v>
      </c>
      <c r="AR63" s="1" t="str">
        <f>BD_2!CA61</f>
        <v>2 NO</v>
      </c>
      <c r="AS63" s="5" t="str">
        <f>BD_2!CF61</f>
        <v>2 NO</v>
      </c>
      <c r="AT63" s="1" t="s">
        <v>146</v>
      </c>
      <c r="AU63">
        <f t="shared" si="5"/>
        <v>337</v>
      </c>
      <c r="AV63" s="21">
        <f t="shared" si="6"/>
        <v>44951</v>
      </c>
      <c r="AW63" s="21">
        <f t="shared" si="7"/>
        <v>45288</v>
      </c>
      <c r="AX63" s="6" t="e">
        <f>((#REF!-$AV63)/($AW63-$AV63))</f>
        <v>#REF!</v>
      </c>
      <c r="AY63" s="4">
        <f t="shared" si="2"/>
        <v>144733333</v>
      </c>
      <c r="AZ63" s="1" t="e">
        <f>+IF($AW63&lt;=#REF!, "FINALIZADO","EJECUCIÓN")</f>
        <v>#REF!</v>
      </c>
      <c r="BA63" s="1"/>
      <c r="BC63" s="8"/>
      <c r="BD63" s="103"/>
      <c r="BE63"/>
      <c r="BF63" s="100"/>
      <c r="BI63" s="1" t="str">
        <f t="shared" si="3"/>
        <v>enero</v>
      </c>
      <c r="BJ63" s="1"/>
      <c r="BK63" s="112" t="s">
        <v>145</v>
      </c>
      <c r="BL63" s="1"/>
    </row>
    <row r="64" spans="1:64" x14ac:dyDescent="0.25">
      <c r="A64" s="1">
        <v>2023</v>
      </c>
      <c r="B64" s="3">
        <v>60</v>
      </c>
      <c r="C64" t="s">
        <v>87</v>
      </c>
      <c r="D64" t="s">
        <v>108</v>
      </c>
      <c r="E64" t="s">
        <v>120</v>
      </c>
      <c r="F64" t="s">
        <v>207</v>
      </c>
      <c r="G64" s="1" t="s">
        <v>86</v>
      </c>
      <c r="H64" s="1" t="s">
        <v>136</v>
      </c>
      <c r="I64" t="s">
        <v>909</v>
      </c>
      <c r="J64" s="1" t="s">
        <v>140</v>
      </c>
      <c r="K64" t="s">
        <v>564</v>
      </c>
      <c r="L64" s="111" t="s">
        <v>3466</v>
      </c>
      <c r="M64" s="1" t="s">
        <v>495</v>
      </c>
      <c r="N64" t="s">
        <v>170</v>
      </c>
      <c r="O64" t="s">
        <v>1178</v>
      </c>
      <c r="P64" t="s">
        <v>1179</v>
      </c>
      <c r="Q64" t="s">
        <v>1180</v>
      </c>
      <c r="R64" s="35">
        <v>116900000</v>
      </c>
      <c r="S64" s="35">
        <v>116900000</v>
      </c>
      <c r="T64" s="4">
        <v>10500000</v>
      </c>
      <c r="U64" s="101">
        <v>44951</v>
      </c>
      <c r="V64" s="1" t="s">
        <v>182</v>
      </c>
      <c r="W64" s="1" t="s">
        <v>182</v>
      </c>
      <c r="X64" t="s">
        <v>183</v>
      </c>
      <c r="Y64" t="s">
        <v>994</v>
      </c>
      <c r="Z64" t="s">
        <v>497</v>
      </c>
      <c r="AA64" t="s">
        <v>495</v>
      </c>
      <c r="AB64" s="1">
        <v>80111600</v>
      </c>
      <c r="AC64" s="100"/>
      <c r="AD64" s="101"/>
      <c r="AE64" s="1" t="s">
        <v>145</v>
      </c>
      <c r="AF64" s="100" t="s">
        <v>188</v>
      </c>
      <c r="AG64" s="5">
        <v>44951</v>
      </c>
      <c r="AH64" t="s">
        <v>305</v>
      </c>
      <c r="AI64" s="5">
        <v>44951</v>
      </c>
      <c r="AJ64" s="5">
        <v>44951</v>
      </c>
      <c r="AK64" s="5">
        <v>45288</v>
      </c>
      <c r="AL64" s="102">
        <f>+Tabla3[[#This Row],[FECHA TERMINACION
(INICIAL)]]-Tabla3[[#This Row],[FECHA INICIO]]</f>
        <v>337</v>
      </c>
      <c r="AM64" s="102">
        <f>+Tabla3[[#This Row],[PLAZO DE EJECUCIÓN EN DÍAS (INICIAL)]]/30</f>
        <v>11.233333333333333</v>
      </c>
      <c r="AN64" t="s">
        <v>1148</v>
      </c>
      <c r="AO64" s="4">
        <f>+BD_2!E62</f>
        <v>0</v>
      </c>
      <c r="AP64" s="4">
        <f>BD_2!BA62</f>
        <v>0</v>
      </c>
      <c r="AQ64" s="1">
        <f>BD_2!BZ62</f>
        <v>0</v>
      </c>
      <c r="AR64" s="1" t="str">
        <f>BD_2!CA62</f>
        <v>2 NO</v>
      </c>
      <c r="AS64" s="5" t="str">
        <f>BD_2!CF62</f>
        <v>2 NO</v>
      </c>
      <c r="AT64" s="1" t="s">
        <v>146</v>
      </c>
      <c r="AU64">
        <f t="shared" si="5"/>
        <v>337</v>
      </c>
      <c r="AV64" s="21">
        <f t="shared" si="6"/>
        <v>44951</v>
      </c>
      <c r="AW64" s="21">
        <f t="shared" si="7"/>
        <v>45288</v>
      </c>
      <c r="AX64" s="6" t="e">
        <f>((#REF!-$AV64)/($AW64-$AV64))</f>
        <v>#REF!</v>
      </c>
      <c r="AY64" s="4">
        <f t="shared" si="2"/>
        <v>116900000</v>
      </c>
      <c r="AZ64" s="1" t="e">
        <f>+IF($AW64&lt;=#REF!, "FINALIZADO","EJECUCIÓN")</f>
        <v>#REF!</v>
      </c>
      <c r="BA64" s="1"/>
      <c r="BC64" s="8"/>
      <c r="BD64" s="103"/>
      <c r="BE64"/>
      <c r="BF64" s="100"/>
      <c r="BI64" s="1" t="str">
        <f t="shared" si="3"/>
        <v>enero</v>
      </c>
      <c r="BJ64" s="1"/>
      <c r="BK64" s="112" t="s">
        <v>145</v>
      </c>
      <c r="BL64" s="1"/>
    </row>
    <row r="65" spans="1:64" x14ac:dyDescent="0.25">
      <c r="A65" s="1">
        <v>2023</v>
      </c>
      <c r="B65" s="3">
        <v>61</v>
      </c>
      <c r="C65" t="s">
        <v>87</v>
      </c>
      <c r="D65" t="s">
        <v>108</v>
      </c>
      <c r="E65" t="s">
        <v>120</v>
      </c>
      <c r="F65" t="s">
        <v>207</v>
      </c>
      <c r="G65" s="1" t="s">
        <v>86</v>
      </c>
      <c r="H65" s="1" t="s">
        <v>136</v>
      </c>
      <c r="I65" t="s">
        <v>1181</v>
      </c>
      <c r="J65" s="1" t="s">
        <v>140</v>
      </c>
      <c r="K65" t="s">
        <v>564</v>
      </c>
      <c r="L65" s="111" t="s">
        <v>3467</v>
      </c>
      <c r="M65" s="1" t="s">
        <v>495</v>
      </c>
      <c r="N65" t="s">
        <v>170</v>
      </c>
      <c r="O65" t="s">
        <v>1182</v>
      </c>
      <c r="P65" t="s">
        <v>1183</v>
      </c>
      <c r="Q65" t="s">
        <v>1184</v>
      </c>
      <c r="R65" s="35">
        <v>72366667</v>
      </c>
      <c r="S65" s="35">
        <v>72366667</v>
      </c>
      <c r="T65" s="4">
        <v>6500000</v>
      </c>
      <c r="U65" s="101">
        <v>44950</v>
      </c>
      <c r="V65" s="1" t="s">
        <v>182</v>
      </c>
      <c r="W65" s="1" t="s">
        <v>182</v>
      </c>
      <c r="X65" t="s">
        <v>183</v>
      </c>
      <c r="Y65" t="s">
        <v>994</v>
      </c>
      <c r="Z65" t="s">
        <v>497</v>
      </c>
      <c r="AA65" t="s">
        <v>495</v>
      </c>
      <c r="AB65" s="1">
        <v>80111600</v>
      </c>
      <c r="AC65" s="100"/>
      <c r="AD65" s="101"/>
      <c r="AE65" s="1" t="s">
        <v>145</v>
      </c>
      <c r="AF65" s="100" t="s">
        <v>188</v>
      </c>
      <c r="AG65" s="5">
        <v>44951</v>
      </c>
      <c r="AH65" t="s">
        <v>305</v>
      </c>
      <c r="AI65" s="5">
        <v>44951</v>
      </c>
      <c r="AJ65" s="5">
        <v>44951</v>
      </c>
      <c r="AK65" s="5">
        <v>45288</v>
      </c>
      <c r="AL65" s="102">
        <f>+Tabla3[[#This Row],[FECHA TERMINACION
(INICIAL)]]-Tabla3[[#This Row],[FECHA INICIO]]</f>
        <v>337</v>
      </c>
      <c r="AM65" s="102">
        <f>+Tabla3[[#This Row],[PLAZO DE EJECUCIÓN EN DÍAS (INICIAL)]]/30</f>
        <v>11.233333333333333</v>
      </c>
      <c r="AN65" t="s">
        <v>1148</v>
      </c>
      <c r="AO65" s="4">
        <f>+BD_2!E63</f>
        <v>0</v>
      </c>
      <c r="AP65" s="4">
        <f>BD_2!BA63</f>
        <v>0</v>
      </c>
      <c r="AQ65" s="1">
        <f>BD_2!BZ63</f>
        <v>0</v>
      </c>
      <c r="AR65" s="1" t="str">
        <f>BD_2!CA63</f>
        <v>2 NO</v>
      </c>
      <c r="AS65" s="5" t="str">
        <f>BD_2!CF63</f>
        <v>2 NO</v>
      </c>
      <c r="AT65" s="1" t="s">
        <v>146</v>
      </c>
      <c r="AU65">
        <f t="shared" si="5"/>
        <v>337</v>
      </c>
      <c r="AV65" s="21">
        <f t="shared" si="6"/>
        <v>44951</v>
      </c>
      <c r="AW65" s="21">
        <f t="shared" si="7"/>
        <v>45288</v>
      </c>
      <c r="AX65" s="6" t="e">
        <f>((#REF!-$AV65)/($AW65-$AV65))</f>
        <v>#REF!</v>
      </c>
      <c r="AY65" s="4">
        <f t="shared" si="2"/>
        <v>72366667</v>
      </c>
      <c r="AZ65" s="1" t="e">
        <f>+IF($AW65&lt;=#REF!, "FINALIZADO","EJECUCIÓN")</f>
        <v>#REF!</v>
      </c>
      <c r="BA65" s="1"/>
      <c r="BC65" s="8"/>
      <c r="BD65" s="103"/>
      <c r="BE65"/>
      <c r="BF65" s="100"/>
      <c r="BI65" s="1" t="str">
        <f t="shared" si="3"/>
        <v>enero</v>
      </c>
      <c r="BJ65" s="1"/>
      <c r="BK65" s="112" t="s">
        <v>145</v>
      </c>
      <c r="BL65" s="1"/>
    </row>
    <row r="66" spans="1:64" x14ac:dyDescent="0.25">
      <c r="A66" s="1">
        <v>2023</v>
      </c>
      <c r="B66" s="3">
        <v>62</v>
      </c>
      <c r="C66" t="s">
        <v>87</v>
      </c>
      <c r="D66" t="s">
        <v>108</v>
      </c>
      <c r="E66" t="s">
        <v>120</v>
      </c>
      <c r="F66" t="s">
        <v>207</v>
      </c>
      <c r="G66" s="1" t="s">
        <v>86</v>
      </c>
      <c r="H66" s="1" t="s">
        <v>136</v>
      </c>
      <c r="I66" t="s">
        <v>1185</v>
      </c>
      <c r="J66" s="1" t="s">
        <v>140</v>
      </c>
      <c r="K66" t="s">
        <v>561</v>
      </c>
      <c r="L66" s="111" t="s">
        <v>3468</v>
      </c>
      <c r="M66" s="1" t="s">
        <v>495</v>
      </c>
      <c r="N66" t="s">
        <v>170</v>
      </c>
      <c r="O66" t="s">
        <v>1186</v>
      </c>
      <c r="P66" t="s">
        <v>1187</v>
      </c>
      <c r="Q66" t="s">
        <v>1188</v>
      </c>
      <c r="R66" s="35">
        <v>66800000</v>
      </c>
      <c r="S66" s="35">
        <v>66800000</v>
      </c>
      <c r="T66" s="4">
        <v>6000000</v>
      </c>
      <c r="U66" s="101">
        <v>44951</v>
      </c>
      <c r="V66" s="1" t="s">
        <v>182</v>
      </c>
      <c r="W66" s="1" t="s">
        <v>182</v>
      </c>
      <c r="X66" t="s">
        <v>183</v>
      </c>
      <c r="Y66" t="s">
        <v>994</v>
      </c>
      <c r="Z66" t="s">
        <v>497</v>
      </c>
      <c r="AA66" t="s">
        <v>495</v>
      </c>
      <c r="AB66" s="1">
        <v>80111600</v>
      </c>
      <c r="AC66" s="100"/>
      <c r="AD66" s="101"/>
      <c r="AE66" s="1" t="s">
        <v>145</v>
      </c>
      <c r="AF66" s="100" t="s">
        <v>188</v>
      </c>
      <c r="AG66" s="5">
        <v>44951</v>
      </c>
      <c r="AH66" t="s">
        <v>305</v>
      </c>
      <c r="AI66" s="5">
        <v>44951</v>
      </c>
      <c r="AJ66" s="5">
        <v>44952</v>
      </c>
      <c r="AK66" s="5">
        <v>45288</v>
      </c>
      <c r="AL66" s="102">
        <f>+Tabla3[[#This Row],[FECHA TERMINACION
(INICIAL)]]-Tabla3[[#This Row],[FECHA INICIO]]</f>
        <v>336</v>
      </c>
      <c r="AM66" s="102">
        <f>+Tabla3[[#This Row],[PLAZO DE EJECUCIÓN EN DÍAS (INICIAL)]]/30</f>
        <v>11.2</v>
      </c>
      <c r="AN66" t="s">
        <v>1189</v>
      </c>
      <c r="AO66" s="4">
        <f>+BD_2!E64</f>
        <v>0</v>
      </c>
      <c r="AP66" s="4">
        <f>BD_2!BA64</f>
        <v>0</v>
      </c>
      <c r="AQ66" s="1">
        <f>BD_2!BZ64</f>
        <v>0</v>
      </c>
      <c r="AR66" s="1" t="str">
        <f>BD_2!CA64</f>
        <v>2 NO</v>
      </c>
      <c r="AS66" s="5" t="str">
        <f>BD_2!CF64</f>
        <v>2 NO</v>
      </c>
      <c r="AT66" s="1" t="s">
        <v>146</v>
      </c>
      <c r="AU66">
        <f t="shared" si="5"/>
        <v>336</v>
      </c>
      <c r="AV66" s="21">
        <f t="shared" si="6"/>
        <v>44952</v>
      </c>
      <c r="AW66" s="21">
        <f t="shared" si="7"/>
        <v>45288</v>
      </c>
      <c r="AX66" s="6" t="e">
        <f>((#REF!-$AV66)/($AW66-$AV66))</f>
        <v>#REF!</v>
      </c>
      <c r="AY66" s="4">
        <f t="shared" si="2"/>
        <v>66800000</v>
      </c>
      <c r="AZ66" s="1" t="e">
        <f>+IF($AW66&lt;=#REF!, "FINALIZADO","EJECUCIÓN")</f>
        <v>#REF!</v>
      </c>
      <c r="BA66" s="1"/>
      <c r="BC66" s="8"/>
      <c r="BD66" s="103"/>
      <c r="BE66"/>
      <c r="BF66" s="100"/>
      <c r="BI66" s="1" t="str">
        <f t="shared" si="3"/>
        <v>enero</v>
      </c>
      <c r="BJ66" s="1"/>
      <c r="BK66" s="112" t="s">
        <v>145</v>
      </c>
      <c r="BL66" s="1"/>
    </row>
    <row r="67" spans="1:64" x14ac:dyDescent="0.25">
      <c r="A67" s="1">
        <v>2023</v>
      </c>
      <c r="B67" s="3">
        <v>63</v>
      </c>
      <c r="C67" t="s">
        <v>87</v>
      </c>
      <c r="D67" t="s">
        <v>108</v>
      </c>
      <c r="E67" t="s">
        <v>120</v>
      </c>
      <c r="F67" t="s">
        <v>207</v>
      </c>
      <c r="G67" s="1" t="s">
        <v>86</v>
      </c>
      <c r="H67" s="1" t="s">
        <v>136</v>
      </c>
      <c r="I67" t="s">
        <v>854</v>
      </c>
      <c r="J67" s="1" t="s">
        <v>140</v>
      </c>
      <c r="K67" t="s">
        <v>666</v>
      </c>
      <c r="L67" s="111" t="s">
        <v>3469</v>
      </c>
      <c r="M67" s="1" t="s">
        <v>592</v>
      </c>
      <c r="N67" t="s">
        <v>592</v>
      </c>
      <c r="O67" t="s">
        <v>1190</v>
      </c>
      <c r="P67" t="s">
        <v>1191</v>
      </c>
      <c r="Q67" t="s">
        <v>1192</v>
      </c>
      <c r="R67" s="35">
        <v>132119130</v>
      </c>
      <c r="S67" s="35">
        <v>132119130</v>
      </c>
      <c r="T67" s="4">
        <v>11726550</v>
      </c>
      <c r="U67" s="101">
        <v>44949</v>
      </c>
      <c r="V67" s="1" t="s">
        <v>182</v>
      </c>
      <c r="W67" s="1" t="s">
        <v>182</v>
      </c>
      <c r="X67" t="s">
        <v>183</v>
      </c>
      <c r="Y67" t="s">
        <v>851</v>
      </c>
      <c r="Z67" t="s">
        <v>852</v>
      </c>
      <c r="AA67" t="s">
        <v>592</v>
      </c>
      <c r="AB67" s="1">
        <v>80111600</v>
      </c>
      <c r="AC67" s="100"/>
      <c r="AD67" s="101"/>
      <c r="AE67" s="1" t="s">
        <v>145</v>
      </c>
      <c r="AF67" s="100" t="s">
        <v>188</v>
      </c>
      <c r="AG67" s="5">
        <v>44950</v>
      </c>
      <c r="AH67" t="s">
        <v>306</v>
      </c>
      <c r="AI67" s="5">
        <v>44950</v>
      </c>
      <c r="AJ67" s="5">
        <v>44950</v>
      </c>
      <c r="AK67" s="5">
        <v>45291</v>
      </c>
      <c r="AL67" s="102">
        <f>+Tabla3[[#This Row],[FECHA TERMINACION
(INICIAL)]]-Tabla3[[#This Row],[FECHA INICIO]]</f>
        <v>341</v>
      </c>
      <c r="AM67" s="102">
        <f>+Tabla3[[#This Row],[PLAZO DE EJECUCIÓN EN DÍAS (INICIAL)]]/30</f>
        <v>11.366666666666667</v>
      </c>
      <c r="AN67" t="s">
        <v>1193</v>
      </c>
      <c r="AO67" s="4">
        <f>+BD_2!E65</f>
        <v>390885</v>
      </c>
      <c r="AP67" s="4">
        <f>BD_2!BA65</f>
        <v>0</v>
      </c>
      <c r="AQ67" s="1">
        <f>BD_2!BZ65</f>
        <v>0</v>
      </c>
      <c r="AR67" s="1" t="str">
        <f>BD_2!CA65</f>
        <v>2 NO</v>
      </c>
      <c r="AS67" s="5" t="str">
        <f>BD_2!CF65</f>
        <v>2 NO</v>
      </c>
      <c r="AT67" s="1" t="s">
        <v>146</v>
      </c>
      <c r="AU67">
        <f t="shared" si="5"/>
        <v>341</v>
      </c>
      <c r="AV67" s="21">
        <f t="shared" si="6"/>
        <v>44950</v>
      </c>
      <c r="AW67" s="21">
        <f t="shared" si="7"/>
        <v>45291</v>
      </c>
      <c r="AX67" s="6" t="e">
        <f>((#REF!-$AV67)/($AW67-$AV67))</f>
        <v>#REF!</v>
      </c>
      <c r="AY67" s="4">
        <f t="shared" si="2"/>
        <v>131728245</v>
      </c>
      <c r="AZ67" s="1" t="e">
        <f>+IF($AW67&lt;=#REF!, "FINALIZADO","EJECUCIÓN")</f>
        <v>#REF!</v>
      </c>
      <c r="BA67" s="1"/>
      <c r="BC67" s="8"/>
      <c r="BD67" s="103"/>
      <c r="BE67"/>
      <c r="BF67" s="100"/>
      <c r="BI67" s="1" t="str">
        <f t="shared" si="3"/>
        <v>enero</v>
      </c>
      <c r="BJ67" s="1"/>
      <c r="BK67" s="112" t="s">
        <v>145</v>
      </c>
      <c r="BL67" s="1"/>
    </row>
    <row r="68" spans="1:64" x14ac:dyDescent="0.25">
      <c r="A68" s="1">
        <v>2023</v>
      </c>
      <c r="B68" s="3">
        <v>64</v>
      </c>
      <c r="C68" t="s">
        <v>87</v>
      </c>
      <c r="D68" t="s">
        <v>108</v>
      </c>
      <c r="E68" t="s">
        <v>120</v>
      </c>
      <c r="F68" t="s">
        <v>207</v>
      </c>
      <c r="G68" s="1" t="s">
        <v>86</v>
      </c>
      <c r="H68" s="1" t="s">
        <v>136</v>
      </c>
      <c r="I68" t="s">
        <v>1194</v>
      </c>
      <c r="J68" s="1" t="s">
        <v>140</v>
      </c>
      <c r="K68" t="s">
        <v>593</v>
      </c>
      <c r="L68" s="111" t="s">
        <v>3470</v>
      </c>
      <c r="M68" s="1" t="s">
        <v>592</v>
      </c>
      <c r="N68" t="s">
        <v>592</v>
      </c>
      <c r="O68" t="s">
        <v>1195</v>
      </c>
      <c r="P68" t="s">
        <v>1196</v>
      </c>
      <c r="Q68" t="s">
        <v>1197</v>
      </c>
      <c r="R68" s="35">
        <v>62593333</v>
      </c>
      <c r="S68" s="35">
        <v>62593333</v>
      </c>
      <c r="T68" s="4">
        <v>8200000</v>
      </c>
      <c r="U68" s="101">
        <v>44949</v>
      </c>
      <c r="V68" s="1" t="s">
        <v>182</v>
      </c>
      <c r="W68" s="1" t="s">
        <v>182</v>
      </c>
      <c r="X68" t="s">
        <v>183</v>
      </c>
      <c r="Y68" t="s">
        <v>851</v>
      </c>
      <c r="Z68" t="s">
        <v>852</v>
      </c>
      <c r="AA68" t="s">
        <v>592</v>
      </c>
      <c r="AB68" s="1">
        <v>80111600</v>
      </c>
      <c r="AC68" s="100"/>
      <c r="AD68" s="101"/>
      <c r="AE68" s="1" t="s">
        <v>145</v>
      </c>
      <c r="AF68" s="100" t="s">
        <v>188</v>
      </c>
      <c r="AG68" s="5">
        <v>44949</v>
      </c>
      <c r="AH68" t="s">
        <v>306</v>
      </c>
      <c r="AI68" s="5">
        <v>44949</v>
      </c>
      <c r="AJ68" s="5">
        <v>44950</v>
      </c>
      <c r="AK68" s="5">
        <v>45181</v>
      </c>
      <c r="AL68" s="102">
        <f>+Tabla3[[#This Row],[FECHA TERMINACION
(INICIAL)]]-Tabla3[[#This Row],[FECHA INICIO]]</f>
        <v>231</v>
      </c>
      <c r="AM68" s="102">
        <f>+Tabla3[[#This Row],[PLAZO DE EJECUCIÓN EN DÍAS (INICIAL)]]/30</f>
        <v>7.7</v>
      </c>
      <c r="AN68" t="s">
        <v>1198</v>
      </c>
      <c r="AO68" s="4">
        <f>+BD_2!E66</f>
        <v>0</v>
      </c>
      <c r="AP68" s="4">
        <f>BD_2!BA66</f>
        <v>0</v>
      </c>
      <c r="AQ68" s="1">
        <f>BD_2!BZ66</f>
        <v>0</v>
      </c>
      <c r="AR68" s="1" t="str">
        <f>BD_2!CA66</f>
        <v>2 NO</v>
      </c>
      <c r="AS68" s="5" t="str">
        <f>BD_2!CF66</f>
        <v>2 NO</v>
      </c>
      <c r="AT68" s="1" t="s">
        <v>146</v>
      </c>
      <c r="AU68">
        <f t="shared" si="5"/>
        <v>231</v>
      </c>
      <c r="AV68" s="21">
        <f t="shared" si="6"/>
        <v>44950</v>
      </c>
      <c r="AW68" s="21">
        <f t="shared" si="7"/>
        <v>45181</v>
      </c>
      <c r="AX68" s="6" t="e">
        <f>((#REF!-$AV68)/($AW68-$AV68))</f>
        <v>#REF!</v>
      </c>
      <c r="AY68" s="4">
        <f t="shared" ref="AY68:AY131" si="8">$S68+$AP68-$AO68</f>
        <v>62593333</v>
      </c>
      <c r="AZ68" s="1" t="e">
        <f>+IF($AW68&lt;=#REF!, "FINALIZADO","EJECUCIÓN")</f>
        <v>#REF!</v>
      </c>
      <c r="BA68" s="1"/>
      <c r="BC68" s="8"/>
      <c r="BD68" s="103"/>
      <c r="BE68"/>
      <c r="BF68" s="100"/>
      <c r="BI68" s="1" t="str">
        <f t="shared" ref="BI68:BI131" si="9">TEXT(U68,"MMMM")</f>
        <v>enero</v>
      </c>
      <c r="BJ68" s="1"/>
      <c r="BK68" s="112" t="s">
        <v>145</v>
      </c>
      <c r="BL68" s="1"/>
    </row>
    <row r="69" spans="1:64" x14ac:dyDescent="0.25">
      <c r="A69" s="1">
        <v>2023</v>
      </c>
      <c r="B69" s="3">
        <v>65</v>
      </c>
      <c r="C69" t="s">
        <v>87</v>
      </c>
      <c r="D69" t="s">
        <v>108</v>
      </c>
      <c r="E69" t="s">
        <v>120</v>
      </c>
      <c r="F69" t="s">
        <v>207</v>
      </c>
      <c r="G69" s="1" t="s">
        <v>86</v>
      </c>
      <c r="H69" s="1" t="s">
        <v>136</v>
      </c>
      <c r="I69" t="s">
        <v>1199</v>
      </c>
      <c r="J69" s="1" t="s">
        <v>140</v>
      </c>
      <c r="K69" t="s">
        <v>631</v>
      </c>
      <c r="L69" s="111" t="s">
        <v>3471</v>
      </c>
      <c r="M69" s="1" t="s">
        <v>592</v>
      </c>
      <c r="N69" t="s">
        <v>592</v>
      </c>
      <c r="O69" t="s">
        <v>1200</v>
      </c>
      <c r="P69" t="s">
        <v>1201</v>
      </c>
      <c r="Q69" t="s">
        <v>1202</v>
      </c>
      <c r="R69" s="35">
        <v>78633333</v>
      </c>
      <c r="S69" s="35">
        <v>78633333</v>
      </c>
      <c r="T69" s="4">
        <v>7000000</v>
      </c>
      <c r="U69" s="101">
        <v>44949</v>
      </c>
      <c r="V69" s="1" t="s">
        <v>182</v>
      </c>
      <c r="W69" s="1" t="s">
        <v>182</v>
      </c>
      <c r="X69" t="s">
        <v>183</v>
      </c>
      <c r="Y69" t="s">
        <v>851</v>
      </c>
      <c r="Z69" t="s">
        <v>852</v>
      </c>
      <c r="AA69" t="s">
        <v>592</v>
      </c>
      <c r="AB69" s="1">
        <v>80111600</v>
      </c>
      <c r="AC69" s="100"/>
      <c r="AD69" s="101"/>
      <c r="AE69" s="1" t="s">
        <v>145</v>
      </c>
      <c r="AF69" s="100" t="s">
        <v>188</v>
      </c>
      <c r="AG69" s="5">
        <v>44949</v>
      </c>
      <c r="AH69" t="s">
        <v>306</v>
      </c>
      <c r="AI69" s="5">
        <v>44949</v>
      </c>
      <c r="AJ69" s="5">
        <v>44952</v>
      </c>
      <c r="AK69" s="5">
        <v>45290</v>
      </c>
      <c r="AL69" s="102">
        <f>+Tabla3[[#This Row],[FECHA TERMINACION
(INICIAL)]]-Tabla3[[#This Row],[FECHA INICIO]]</f>
        <v>338</v>
      </c>
      <c r="AM69" s="102">
        <f>+Tabla3[[#This Row],[PLAZO DE EJECUCIÓN EN DÍAS (INICIAL)]]/30</f>
        <v>11.266666666666667</v>
      </c>
      <c r="AN69" t="s">
        <v>1203</v>
      </c>
      <c r="AO69" s="4">
        <f>+BD_2!E67</f>
        <v>466666</v>
      </c>
      <c r="AP69" s="4">
        <f>BD_2!BA67</f>
        <v>0</v>
      </c>
      <c r="AQ69" s="1">
        <f>BD_2!BZ67</f>
        <v>0</v>
      </c>
      <c r="AR69" s="1" t="str">
        <f>BD_2!CA67</f>
        <v>2 NO</v>
      </c>
      <c r="AS69" s="5" t="str">
        <f>BD_2!CF67</f>
        <v>2 NO</v>
      </c>
      <c r="AT69" s="1" t="s">
        <v>146</v>
      </c>
      <c r="AU69">
        <f t="shared" si="5"/>
        <v>338</v>
      </c>
      <c r="AV69" s="21">
        <f t="shared" si="6"/>
        <v>44952</v>
      </c>
      <c r="AW69" s="21">
        <f t="shared" si="7"/>
        <v>45290</v>
      </c>
      <c r="AX69" s="6" t="e">
        <f>((#REF!-$AV69)/($AW69-$AV69))</f>
        <v>#REF!</v>
      </c>
      <c r="AY69" s="4">
        <f t="shared" si="8"/>
        <v>78166667</v>
      </c>
      <c r="AZ69" s="1" t="e">
        <f>+IF($AW69&lt;=#REF!, "FINALIZADO","EJECUCIÓN")</f>
        <v>#REF!</v>
      </c>
      <c r="BA69" s="1"/>
      <c r="BC69" s="8"/>
      <c r="BD69" s="103"/>
      <c r="BE69"/>
      <c r="BF69" s="100"/>
      <c r="BI69" s="1" t="str">
        <f t="shared" si="9"/>
        <v>enero</v>
      </c>
      <c r="BJ69" s="1"/>
      <c r="BK69" s="112" t="s">
        <v>145</v>
      </c>
      <c r="BL69" s="1"/>
    </row>
    <row r="70" spans="1:64" x14ac:dyDescent="0.25">
      <c r="A70" s="1">
        <v>2023</v>
      </c>
      <c r="B70" s="3">
        <v>66</v>
      </c>
      <c r="C70" t="s">
        <v>87</v>
      </c>
      <c r="D70" t="s">
        <v>108</v>
      </c>
      <c r="E70" t="s">
        <v>120</v>
      </c>
      <c r="F70" t="s">
        <v>207</v>
      </c>
      <c r="G70" s="1" t="s">
        <v>86</v>
      </c>
      <c r="H70" s="1" t="s">
        <v>136</v>
      </c>
      <c r="I70" t="s">
        <v>1204</v>
      </c>
      <c r="J70" s="1" t="s">
        <v>140</v>
      </c>
      <c r="K70" t="s">
        <v>508</v>
      </c>
      <c r="L70" s="111" t="s">
        <v>3472</v>
      </c>
      <c r="M70" s="1" t="s">
        <v>541</v>
      </c>
      <c r="N70" t="s">
        <v>541</v>
      </c>
      <c r="O70" t="s">
        <v>1205</v>
      </c>
      <c r="P70" t="s">
        <v>1206</v>
      </c>
      <c r="Q70" t="s">
        <v>1207</v>
      </c>
      <c r="R70" s="35">
        <v>38250000</v>
      </c>
      <c r="S70" s="35">
        <v>38250000</v>
      </c>
      <c r="T70" s="4">
        <v>5100000</v>
      </c>
      <c r="U70" s="101">
        <v>44949</v>
      </c>
      <c r="V70" s="1" t="s">
        <v>182</v>
      </c>
      <c r="W70" s="1" t="s">
        <v>182</v>
      </c>
      <c r="X70" t="s">
        <v>183</v>
      </c>
      <c r="Y70" t="s">
        <v>956</v>
      </c>
      <c r="Z70" t="s">
        <v>576</v>
      </c>
      <c r="AA70" t="s">
        <v>541</v>
      </c>
      <c r="AB70" s="1">
        <v>80111600</v>
      </c>
      <c r="AC70" s="100"/>
      <c r="AD70" s="101"/>
      <c r="AE70" s="1" t="s">
        <v>145</v>
      </c>
      <c r="AF70" s="100" t="s">
        <v>188</v>
      </c>
      <c r="AG70" s="5">
        <v>44949</v>
      </c>
      <c r="AH70" t="s">
        <v>305</v>
      </c>
      <c r="AI70" s="5">
        <v>44949</v>
      </c>
      <c r="AJ70" s="5">
        <v>44949</v>
      </c>
      <c r="AK70" s="5">
        <v>45176</v>
      </c>
      <c r="AL70" s="102">
        <f>+Tabla3[[#This Row],[FECHA TERMINACION
(INICIAL)]]-Tabla3[[#This Row],[FECHA INICIO]]</f>
        <v>227</v>
      </c>
      <c r="AM70" s="102">
        <f>+Tabla3[[#This Row],[PLAZO DE EJECUCIÓN EN DÍAS (INICIAL)]]/30</f>
        <v>7.5666666666666664</v>
      </c>
      <c r="AN70" t="s">
        <v>1208</v>
      </c>
      <c r="AO70" s="4">
        <f>+BD_2!E68</f>
        <v>0</v>
      </c>
      <c r="AP70" s="4">
        <f>BD_2!BA68</f>
        <v>0</v>
      </c>
      <c r="AQ70" s="1">
        <f>BD_2!BZ68</f>
        <v>0</v>
      </c>
      <c r="AR70" s="1" t="str">
        <f>BD_2!CA68</f>
        <v>2 NO</v>
      </c>
      <c r="AS70" s="5" t="str">
        <f>BD_2!CF68</f>
        <v>2 NO</v>
      </c>
      <c r="AT70" s="1" t="s">
        <v>146</v>
      </c>
      <c r="AU70">
        <f t="shared" si="5"/>
        <v>227</v>
      </c>
      <c r="AV70" s="21">
        <f t="shared" si="6"/>
        <v>44949</v>
      </c>
      <c r="AW70" s="21">
        <f t="shared" si="7"/>
        <v>45176</v>
      </c>
      <c r="AX70" s="6" t="e">
        <f>((#REF!-$AV70)/($AW70-$AV70))</f>
        <v>#REF!</v>
      </c>
      <c r="AY70" s="4">
        <f t="shared" si="8"/>
        <v>38250000</v>
      </c>
      <c r="AZ70" s="1" t="e">
        <f>+IF($AW70&lt;=#REF!, "FINALIZADO","EJECUCIÓN")</f>
        <v>#REF!</v>
      </c>
      <c r="BA70" s="1"/>
      <c r="BC70" s="8"/>
      <c r="BD70" s="103"/>
      <c r="BE70"/>
      <c r="BF70" s="100"/>
      <c r="BI70" s="1" t="str">
        <f t="shared" si="9"/>
        <v>enero</v>
      </c>
      <c r="BJ70" s="1"/>
      <c r="BK70" s="112" t="s">
        <v>145</v>
      </c>
      <c r="BL70" s="1"/>
    </row>
    <row r="71" spans="1:64" x14ac:dyDescent="0.25">
      <c r="A71" s="1">
        <v>2023</v>
      </c>
      <c r="B71" s="3">
        <v>67</v>
      </c>
      <c r="C71" t="s">
        <v>87</v>
      </c>
      <c r="D71" t="s">
        <v>108</v>
      </c>
      <c r="E71" t="s">
        <v>120</v>
      </c>
      <c r="F71" t="s">
        <v>207</v>
      </c>
      <c r="G71" s="1" t="s">
        <v>86</v>
      </c>
      <c r="H71" s="1" t="s">
        <v>136</v>
      </c>
      <c r="I71" t="s">
        <v>1209</v>
      </c>
      <c r="J71" s="1" t="s">
        <v>140</v>
      </c>
      <c r="K71" t="s">
        <v>143</v>
      </c>
      <c r="L71" s="111" t="s">
        <v>3473</v>
      </c>
      <c r="M71" s="1" t="s">
        <v>541</v>
      </c>
      <c r="N71" t="s">
        <v>541</v>
      </c>
      <c r="O71" t="s">
        <v>1205</v>
      </c>
      <c r="P71" t="s">
        <v>1210</v>
      </c>
      <c r="Q71" t="s">
        <v>1211</v>
      </c>
      <c r="R71" s="35">
        <v>38250000</v>
      </c>
      <c r="S71" s="35">
        <v>38250000</v>
      </c>
      <c r="T71" s="4">
        <v>5100000</v>
      </c>
      <c r="U71" s="101">
        <v>44949</v>
      </c>
      <c r="V71" s="1" t="s">
        <v>182</v>
      </c>
      <c r="W71" s="1" t="s">
        <v>182</v>
      </c>
      <c r="X71" t="s">
        <v>183</v>
      </c>
      <c r="Y71" t="s">
        <v>956</v>
      </c>
      <c r="Z71" t="s">
        <v>576</v>
      </c>
      <c r="AA71" t="s">
        <v>541</v>
      </c>
      <c r="AB71" s="1">
        <v>80111600</v>
      </c>
      <c r="AC71" s="100"/>
      <c r="AD71" s="101"/>
      <c r="AE71" s="1" t="s">
        <v>145</v>
      </c>
      <c r="AF71" s="100" t="s">
        <v>188</v>
      </c>
      <c r="AG71" s="5">
        <v>44949</v>
      </c>
      <c r="AH71" t="s">
        <v>305</v>
      </c>
      <c r="AI71" s="5">
        <v>44949</v>
      </c>
      <c r="AJ71" s="5">
        <v>44949</v>
      </c>
      <c r="AK71" s="5">
        <v>45176</v>
      </c>
      <c r="AL71" s="102">
        <f>+Tabla3[[#This Row],[FECHA TERMINACION
(INICIAL)]]-Tabla3[[#This Row],[FECHA INICIO]]</f>
        <v>227</v>
      </c>
      <c r="AM71" s="102">
        <f>+Tabla3[[#This Row],[PLAZO DE EJECUCIÓN EN DÍAS (INICIAL)]]/30</f>
        <v>7.5666666666666664</v>
      </c>
      <c r="AN71" t="s">
        <v>1208</v>
      </c>
      <c r="AO71" s="4">
        <f>+BD_2!E69</f>
        <v>0</v>
      </c>
      <c r="AP71" s="4">
        <f>BD_2!BA69</f>
        <v>0</v>
      </c>
      <c r="AQ71" s="1">
        <f>BD_2!BZ69</f>
        <v>0</v>
      </c>
      <c r="AR71" s="1" t="str">
        <f>BD_2!CA69</f>
        <v>2 NO</v>
      </c>
      <c r="AS71" s="5" t="str">
        <f>BD_2!CF69</f>
        <v>2 NO</v>
      </c>
      <c r="AT71" s="1" t="s">
        <v>146</v>
      </c>
      <c r="AU71">
        <f t="shared" si="5"/>
        <v>227</v>
      </c>
      <c r="AV71" s="21">
        <f t="shared" si="6"/>
        <v>44949</v>
      </c>
      <c r="AW71" s="21">
        <f t="shared" si="7"/>
        <v>45176</v>
      </c>
      <c r="AX71" s="6" t="e">
        <f>((#REF!-$AV71)/($AW71-$AV71))</f>
        <v>#REF!</v>
      </c>
      <c r="AY71" s="4">
        <f t="shared" si="8"/>
        <v>38250000</v>
      </c>
      <c r="AZ71" s="1" t="e">
        <f>+IF($AW71&lt;=#REF!, "FINALIZADO","EJECUCIÓN")</f>
        <v>#REF!</v>
      </c>
      <c r="BA71" s="1"/>
      <c r="BC71" s="8"/>
      <c r="BD71" s="103"/>
      <c r="BE71"/>
      <c r="BF71" s="100"/>
      <c r="BI71" s="1" t="str">
        <f t="shared" si="9"/>
        <v>enero</v>
      </c>
      <c r="BJ71" s="1"/>
      <c r="BK71" s="112" t="s">
        <v>145</v>
      </c>
      <c r="BL71" s="1"/>
    </row>
    <row r="72" spans="1:64" x14ac:dyDescent="0.25">
      <c r="A72" s="1">
        <v>2023</v>
      </c>
      <c r="B72" s="3">
        <v>68</v>
      </c>
      <c r="C72" t="s">
        <v>87</v>
      </c>
      <c r="D72" t="s">
        <v>108</v>
      </c>
      <c r="E72" t="s">
        <v>120</v>
      </c>
      <c r="F72" t="s">
        <v>207</v>
      </c>
      <c r="G72" s="1" t="s">
        <v>86</v>
      </c>
      <c r="H72" s="1" t="s">
        <v>136</v>
      </c>
      <c r="I72" t="s">
        <v>1212</v>
      </c>
      <c r="J72" s="1" t="s">
        <v>140</v>
      </c>
      <c r="K72" t="s">
        <v>143</v>
      </c>
      <c r="L72" s="111" t="s">
        <v>3474</v>
      </c>
      <c r="M72" s="1" t="s">
        <v>541</v>
      </c>
      <c r="N72" t="s">
        <v>541</v>
      </c>
      <c r="O72" t="s">
        <v>1213</v>
      </c>
      <c r="P72" t="s">
        <v>1206</v>
      </c>
      <c r="Q72" t="s">
        <v>1211</v>
      </c>
      <c r="R72" s="35">
        <v>38250000</v>
      </c>
      <c r="S72" s="35">
        <v>38250000</v>
      </c>
      <c r="T72" s="4">
        <v>5100000</v>
      </c>
      <c r="U72" s="101">
        <v>44949</v>
      </c>
      <c r="V72" s="1" t="s">
        <v>182</v>
      </c>
      <c r="W72" s="1" t="s">
        <v>182</v>
      </c>
      <c r="X72" t="s">
        <v>183</v>
      </c>
      <c r="Y72" t="s">
        <v>956</v>
      </c>
      <c r="Z72" t="s">
        <v>576</v>
      </c>
      <c r="AA72" t="s">
        <v>541</v>
      </c>
      <c r="AB72" s="1">
        <v>80111600</v>
      </c>
      <c r="AC72" s="100"/>
      <c r="AD72" s="101"/>
      <c r="AE72" s="1" t="s">
        <v>145</v>
      </c>
      <c r="AF72" s="100" t="s">
        <v>188</v>
      </c>
      <c r="AG72" s="5">
        <v>44951</v>
      </c>
      <c r="AH72" t="s">
        <v>305</v>
      </c>
      <c r="AI72" s="5">
        <v>44951</v>
      </c>
      <c r="AJ72" s="5">
        <v>44951</v>
      </c>
      <c r="AK72" s="5">
        <v>45178</v>
      </c>
      <c r="AL72" s="102">
        <f>+Tabla3[[#This Row],[FECHA TERMINACION
(INICIAL)]]-Tabla3[[#This Row],[FECHA INICIO]]</f>
        <v>227</v>
      </c>
      <c r="AM72" s="102">
        <f>+Tabla3[[#This Row],[PLAZO DE EJECUCIÓN EN DÍAS (INICIAL)]]/30</f>
        <v>7.5666666666666664</v>
      </c>
      <c r="AN72" t="s">
        <v>1208</v>
      </c>
      <c r="AO72" s="4">
        <f>+BD_2!E70</f>
        <v>0</v>
      </c>
      <c r="AP72" s="4">
        <f>BD_2!BA70</f>
        <v>0</v>
      </c>
      <c r="AQ72" s="1">
        <f>BD_2!BZ70</f>
        <v>0</v>
      </c>
      <c r="AR72" s="1" t="str">
        <f>BD_2!CA70</f>
        <v>1 SI</v>
      </c>
      <c r="AS72" s="5" t="str">
        <f>BD_2!CF70</f>
        <v>2 NO</v>
      </c>
      <c r="AT72" s="1" t="s">
        <v>146</v>
      </c>
      <c r="AU72">
        <f t="shared" si="5"/>
        <v>227</v>
      </c>
      <c r="AV72" s="21">
        <f t="shared" si="6"/>
        <v>44951</v>
      </c>
      <c r="AW72" s="21">
        <f t="shared" si="7"/>
        <v>45178</v>
      </c>
      <c r="AX72" s="6" t="e">
        <f>((#REF!-$AV72)/($AW72-$AV72))</f>
        <v>#REF!</v>
      </c>
      <c r="AY72" s="4">
        <f t="shared" si="8"/>
        <v>38250000</v>
      </c>
      <c r="AZ72" s="1" t="e">
        <f>+IF($AW72&lt;=#REF!, "FINALIZADO","EJECUCIÓN")</f>
        <v>#REF!</v>
      </c>
      <c r="BA72" s="1"/>
      <c r="BC72" s="8"/>
      <c r="BD72" s="103"/>
      <c r="BE72" t="s">
        <v>3384</v>
      </c>
      <c r="BF72" s="100"/>
      <c r="BI72" s="1" t="str">
        <f t="shared" si="9"/>
        <v>enero</v>
      </c>
      <c r="BJ72" s="1"/>
      <c r="BK72" s="112" t="s">
        <v>145</v>
      </c>
      <c r="BL72" s="1"/>
    </row>
    <row r="73" spans="1:64" x14ac:dyDescent="0.25">
      <c r="A73" s="1">
        <v>2023</v>
      </c>
      <c r="B73" s="3">
        <v>69</v>
      </c>
      <c r="C73" t="s">
        <v>87</v>
      </c>
      <c r="D73" t="s">
        <v>108</v>
      </c>
      <c r="E73" t="s">
        <v>120</v>
      </c>
      <c r="F73" t="s">
        <v>207</v>
      </c>
      <c r="G73" s="1" t="s">
        <v>86</v>
      </c>
      <c r="H73" s="1" t="s">
        <v>136</v>
      </c>
      <c r="I73" t="s">
        <v>1214</v>
      </c>
      <c r="J73" s="1" t="s">
        <v>140</v>
      </c>
      <c r="K73" t="s">
        <v>491</v>
      </c>
      <c r="L73" s="111" t="s">
        <v>3475</v>
      </c>
      <c r="M73" s="1" t="s">
        <v>526</v>
      </c>
      <c r="N73" t="s">
        <v>526</v>
      </c>
      <c r="O73" t="s">
        <v>1215</v>
      </c>
      <c r="P73" t="s">
        <v>1216</v>
      </c>
      <c r="Q73" t="s">
        <v>1217</v>
      </c>
      <c r="R73" s="35">
        <v>102300000</v>
      </c>
      <c r="S73" s="35">
        <v>102300000</v>
      </c>
      <c r="T73" s="4">
        <v>9300000</v>
      </c>
      <c r="U73" s="101">
        <v>44949</v>
      </c>
      <c r="V73" s="1" t="s">
        <v>182</v>
      </c>
      <c r="W73" s="1" t="s">
        <v>182</v>
      </c>
      <c r="X73" t="s">
        <v>183</v>
      </c>
      <c r="Y73" t="s">
        <v>988</v>
      </c>
      <c r="Z73" t="s">
        <v>529</v>
      </c>
      <c r="AA73" t="s">
        <v>526</v>
      </c>
      <c r="AB73" s="1">
        <v>80111600</v>
      </c>
      <c r="AC73" s="100"/>
      <c r="AD73" s="101"/>
      <c r="AE73" s="1" t="s">
        <v>145</v>
      </c>
      <c r="AF73" s="100" t="s">
        <v>188</v>
      </c>
      <c r="AG73" s="5">
        <v>44950</v>
      </c>
      <c r="AH73" t="s">
        <v>306</v>
      </c>
      <c r="AI73" s="5">
        <v>44950</v>
      </c>
      <c r="AJ73" s="5">
        <v>44958</v>
      </c>
      <c r="AK73" s="5">
        <v>45290</v>
      </c>
      <c r="AL73" s="102">
        <f>+Tabla3[[#This Row],[FECHA TERMINACION
(INICIAL)]]-Tabla3[[#This Row],[FECHA INICIO]]</f>
        <v>332</v>
      </c>
      <c r="AM73" s="102">
        <f>+Tabla3[[#This Row],[PLAZO DE EJECUCIÓN EN DÍAS (INICIAL)]]/30</f>
        <v>11.066666666666666</v>
      </c>
      <c r="AN73" t="s">
        <v>989</v>
      </c>
      <c r="AO73" s="4">
        <f>+BD_2!E71</f>
        <v>0</v>
      </c>
      <c r="AP73" s="4">
        <f>BD_2!BA71</f>
        <v>0</v>
      </c>
      <c r="AQ73" s="1">
        <f>BD_2!BZ71</f>
        <v>0</v>
      </c>
      <c r="AR73" s="1" t="str">
        <f>BD_2!CA71</f>
        <v>2 NO</v>
      </c>
      <c r="AS73" s="5" t="str">
        <f>BD_2!CF71</f>
        <v>2 NO</v>
      </c>
      <c r="AT73" s="1" t="s">
        <v>146</v>
      </c>
      <c r="AU73">
        <f t="shared" si="5"/>
        <v>332</v>
      </c>
      <c r="AV73" s="21">
        <f t="shared" si="6"/>
        <v>44958</v>
      </c>
      <c r="AW73" s="21">
        <f t="shared" si="7"/>
        <v>45290</v>
      </c>
      <c r="AX73" s="6" t="e">
        <f>((#REF!-$AV73)/($AW73-$AV73))</f>
        <v>#REF!</v>
      </c>
      <c r="AY73" s="4">
        <f t="shared" si="8"/>
        <v>102300000</v>
      </c>
      <c r="AZ73" s="1" t="e">
        <f>+IF($AW73&lt;=#REF!, "FINALIZADO","EJECUCIÓN")</f>
        <v>#REF!</v>
      </c>
      <c r="BA73" s="1"/>
      <c r="BC73" s="8"/>
      <c r="BD73" s="103"/>
      <c r="BE73"/>
      <c r="BF73" s="100"/>
      <c r="BI73" s="1" t="str">
        <f t="shared" si="9"/>
        <v>enero</v>
      </c>
      <c r="BJ73" s="1"/>
      <c r="BK73" s="112" t="s">
        <v>145</v>
      </c>
      <c r="BL73" s="1"/>
    </row>
    <row r="74" spans="1:64" x14ac:dyDescent="0.25">
      <c r="A74" s="1">
        <v>2023</v>
      </c>
      <c r="B74" s="3">
        <v>70</v>
      </c>
      <c r="C74" t="s">
        <v>87</v>
      </c>
      <c r="D74" t="s">
        <v>108</v>
      </c>
      <c r="E74" t="s">
        <v>120</v>
      </c>
      <c r="F74" t="s">
        <v>207</v>
      </c>
      <c r="G74" s="1" t="s">
        <v>86</v>
      </c>
      <c r="H74" s="1" t="s">
        <v>136</v>
      </c>
      <c r="I74" t="s">
        <v>1218</v>
      </c>
      <c r="J74" s="1" t="s">
        <v>140</v>
      </c>
      <c r="K74" t="s">
        <v>588</v>
      </c>
      <c r="L74" s="111" t="s">
        <v>3476</v>
      </c>
      <c r="M74" s="1" t="s">
        <v>535</v>
      </c>
      <c r="N74" t="s">
        <v>165</v>
      </c>
      <c r="O74" t="s">
        <v>1219</v>
      </c>
      <c r="P74" t="s">
        <v>1220</v>
      </c>
      <c r="Q74" t="s">
        <v>1221</v>
      </c>
      <c r="R74" s="35">
        <v>154000000</v>
      </c>
      <c r="S74" s="35">
        <v>154000000</v>
      </c>
      <c r="T74" s="4">
        <v>14000000</v>
      </c>
      <c r="U74" s="101">
        <v>44949</v>
      </c>
      <c r="V74" s="1" t="s">
        <v>182</v>
      </c>
      <c r="W74" s="1" t="s">
        <v>182</v>
      </c>
      <c r="X74" t="s">
        <v>183</v>
      </c>
      <c r="Y74" t="s">
        <v>1019</v>
      </c>
      <c r="Z74" t="s">
        <v>536</v>
      </c>
      <c r="AA74" t="s">
        <v>537</v>
      </c>
      <c r="AB74" s="1">
        <v>80111600</v>
      </c>
      <c r="AC74" s="100"/>
      <c r="AD74" s="101"/>
      <c r="AE74" s="1" t="s">
        <v>145</v>
      </c>
      <c r="AF74" s="100" t="s">
        <v>188</v>
      </c>
      <c r="AG74" s="5">
        <v>44949</v>
      </c>
      <c r="AH74" t="s">
        <v>306</v>
      </c>
      <c r="AI74" s="5">
        <v>44949</v>
      </c>
      <c r="AJ74" s="5">
        <v>44950</v>
      </c>
      <c r="AK74" s="5">
        <v>45283</v>
      </c>
      <c r="AL74" s="102">
        <f>+Tabla3[[#This Row],[FECHA TERMINACION
(INICIAL)]]-Tabla3[[#This Row],[FECHA INICIO]]</f>
        <v>333</v>
      </c>
      <c r="AM74" s="102">
        <f>+Tabla3[[#This Row],[PLAZO DE EJECUCIÓN EN DÍAS (INICIAL)]]/30</f>
        <v>11.1</v>
      </c>
      <c r="AN74" t="s">
        <v>1222</v>
      </c>
      <c r="AO74" s="4">
        <f>+BD_2!E72</f>
        <v>0</v>
      </c>
      <c r="AP74" s="4">
        <f>BD_2!BA72</f>
        <v>0</v>
      </c>
      <c r="AQ74" s="1">
        <f>BD_2!BZ72</f>
        <v>0</v>
      </c>
      <c r="AR74" s="1" t="str">
        <f>BD_2!CA72</f>
        <v>2 NO</v>
      </c>
      <c r="AS74" s="5" t="str">
        <f>BD_2!CF72</f>
        <v>2 NO</v>
      </c>
      <c r="AT74" s="1" t="s">
        <v>146</v>
      </c>
      <c r="AU74">
        <f t="shared" si="5"/>
        <v>333</v>
      </c>
      <c r="AV74" s="21">
        <f t="shared" si="6"/>
        <v>44950</v>
      </c>
      <c r="AW74" s="21">
        <f t="shared" si="7"/>
        <v>45283</v>
      </c>
      <c r="AX74" s="6" t="e">
        <f>((#REF!-$AV74)/($AW74-$AV74))</f>
        <v>#REF!</v>
      </c>
      <c r="AY74" s="4">
        <f t="shared" si="8"/>
        <v>154000000</v>
      </c>
      <c r="AZ74" s="1" t="e">
        <f>+IF($AW74&lt;=#REF!, "FINALIZADO","EJECUCIÓN")</f>
        <v>#REF!</v>
      </c>
      <c r="BA74" s="1"/>
      <c r="BC74" s="8"/>
      <c r="BD74" s="103"/>
      <c r="BE74"/>
      <c r="BF74" s="100"/>
      <c r="BI74" s="1" t="str">
        <f t="shared" si="9"/>
        <v>enero</v>
      </c>
      <c r="BJ74" s="1"/>
      <c r="BK74" s="112" t="s">
        <v>145</v>
      </c>
      <c r="BL74" s="1"/>
    </row>
    <row r="75" spans="1:64" x14ac:dyDescent="0.25">
      <c r="A75" s="1">
        <v>2023</v>
      </c>
      <c r="B75" s="3">
        <v>71</v>
      </c>
      <c r="C75" t="s">
        <v>87</v>
      </c>
      <c r="D75" t="s">
        <v>108</v>
      </c>
      <c r="E75" t="s">
        <v>120</v>
      </c>
      <c r="F75" t="s">
        <v>207</v>
      </c>
      <c r="G75" s="1" t="s">
        <v>86</v>
      </c>
      <c r="H75" s="1" t="s">
        <v>136</v>
      </c>
      <c r="I75" t="s">
        <v>904</v>
      </c>
      <c r="J75" s="1" t="s">
        <v>140</v>
      </c>
      <c r="K75" t="s">
        <v>539</v>
      </c>
      <c r="L75" s="111" t="s">
        <v>3477</v>
      </c>
      <c r="M75" s="1" t="s">
        <v>535</v>
      </c>
      <c r="N75" t="s">
        <v>535</v>
      </c>
      <c r="O75" t="s">
        <v>1223</v>
      </c>
      <c r="P75" t="s">
        <v>1224</v>
      </c>
      <c r="Q75" t="s">
        <v>1225</v>
      </c>
      <c r="R75" s="35">
        <v>93500000</v>
      </c>
      <c r="S75" s="35">
        <v>93500000</v>
      </c>
      <c r="T75" s="4">
        <v>8500000</v>
      </c>
      <c r="U75" s="101">
        <v>44949</v>
      </c>
      <c r="V75" s="1" t="s">
        <v>182</v>
      </c>
      <c r="W75" s="1" t="s">
        <v>182</v>
      </c>
      <c r="X75" t="s">
        <v>183</v>
      </c>
      <c r="Y75" t="s">
        <v>1019</v>
      </c>
      <c r="Z75" t="s">
        <v>536</v>
      </c>
      <c r="AA75" t="s">
        <v>537</v>
      </c>
      <c r="AB75" s="1">
        <v>80111600</v>
      </c>
      <c r="AC75" s="100"/>
      <c r="AD75" s="101"/>
      <c r="AE75" s="1" t="s">
        <v>145</v>
      </c>
      <c r="AF75" s="100" t="s">
        <v>188</v>
      </c>
      <c r="AG75" s="5">
        <v>44949</v>
      </c>
      <c r="AH75" t="s">
        <v>306</v>
      </c>
      <c r="AI75" s="5">
        <v>44949</v>
      </c>
      <c r="AJ75" s="5">
        <v>44950</v>
      </c>
      <c r="AK75" s="5">
        <v>45283</v>
      </c>
      <c r="AL75" s="102">
        <f>+Tabla3[[#This Row],[FECHA TERMINACION
(INICIAL)]]-Tabla3[[#This Row],[FECHA INICIO]]</f>
        <v>333</v>
      </c>
      <c r="AM75" s="102">
        <f>+Tabla3[[#This Row],[PLAZO DE EJECUCIÓN EN DÍAS (INICIAL)]]/30</f>
        <v>11.1</v>
      </c>
      <c r="AN75" t="s">
        <v>1222</v>
      </c>
      <c r="AO75" s="4">
        <f>+BD_2!E73</f>
        <v>0</v>
      </c>
      <c r="AP75" s="4">
        <f>BD_2!BA73</f>
        <v>0</v>
      </c>
      <c r="AQ75" s="1">
        <f>BD_2!BZ73</f>
        <v>0</v>
      </c>
      <c r="AR75" s="1" t="str">
        <f>BD_2!CA73</f>
        <v>2 NO</v>
      </c>
      <c r="AS75" s="5" t="str">
        <f>BD_2!CF73</f>
        <v>2 NO</v>
      </c>
      <c r="AT75" s="1" t="s">
        <v>146</v>
      </c>
      <c r="AU75">
        <f t="shared" si="5"/>
        <v>333</v>
      </c>
      <c r="AV75" s="21">
        <f t="shared" si="6"/>
        <v>44950</v>
      </c>
      <c r="AW75" s="21">
        <f t="shared" si="7"/>
        <v>45283</v>
      </c>
      <c r="AX75" s="6" t="e">
        <f>((#REF!-$AV75)/($AW75-$AV75))</f>
        <v>#REF!</v>
      </c>
      <c r="AY75" s="4">
        <f t="shared" si="8"/>
        <v>93500000</v>
      </c>
      <c r="AZ75" s="1" t="e">
        <f>+IF($AW75&lt;=#REF!, "FINALIZADO","EJECUCIÓN")</f>
        <v>#REF!</v>
      </c>
      <c r="BA75" s="1"/>
      <c r="BC75" s="8"/>
      <c r="BD75" s="103"/>
      <c r="BE75"/>
      <c r="BF75" s="100"/>
      <c r="BI75" s="1" t="str">
        <f t="shared" si="9"/>
        <v>enero</v>
      </c>
      <c r="BJ75" s="1"/>
      <c r="BK75" s="112" t="s">
        <v>145</v>
      </c>
      <c r="BL75" s="1"/>
    </row>
    <row r="76" spans="1:64" x14ac:dyDescent="0.25">
      <c r="A76" s="1">
        <v>2023</v>
      </c>
      <c r="B76" s="3">
        <v>72</v>
      </c>
      <c r="C76" t="s">
        <v>87</v>
      </c>
      <c r="D76" t="s">
        <v>108</v>
      </c>
      <c r="E76" t="s">
        <v>120</v>
      </c>
      <c r="F76" t="s">
        <v>207</v>
      </c>
      <c r="G76" s="1" t="s">
        <v>86</v>
      </c>
      <c r="H76" s="1" t="s">
        <v>136</v>
      </c>
      <c r="I76" t="s">
        <v>905</v>
      </c>
      <c r="J76" s="1" t="s">
        <v>140</v>
      </c>
      <c r="K76" t="s">
        <v>539</v>
      </c>
      <c r="L76" s="111" t="s">
        <v>3478</v>
      </c>
      <c r="M76" s="1" t="s">
        <v>535</v>
      </c>
      <c r="N76" t="s">
        <v>535</v>
      </c>
      <c r="O76" t="s">
        <v>1226</v>
      </c>
      <c r="P76" t="s">
        <v>1227</v>
      </c>
      <c r="Q76" t="s">
        <v>831</v>
      </c>
      <c r="R76" s="35">
        <v>110000000</v>
      </c>
      <c r="S76" s="35">
        <v>110000000</v>
      </c>
      <c r="T76" s="4">
        <v>10000000</v>
      </c>
      <c r="U76" s="101">
        <v>44949</v>
      </c>
      <c r="V76" s="1" t="s">
        <v>182</v>
      </c>
      <c r="W76" s="1" t="s">
        <v>182</v>
      </c>
      <c r="X76" t="s">
        <v>183</v>
      </c>
      <c r="Y76" t="s">
        <v>1019</v>
      </c>
      <c r="Z76" t="s">
        <v>536</v>
      </c>
      <c r="AA76" t="s">
        <v>537</v>
      </c>
      <c r="AB76" s="1">
        <v>80111600</v>
      </c>
      <c r="AC76" s="100"/>
      <c r="AD76" s="101"/>
      <c r="AE76" s="1" t="s">
        <v>145</v>
      </c>
      <c r="AF76" s="100" t="s">
        <v>188</v>
      </c>
      <c r="AG76" s="5">
        <v>44949</v>
      </c>
      <c r="AH76" t="s">
        <v>306</v>
      </c>
      <c r="AI76" s="5">
        <v>44949</v>
      </c>
      <c r="AJ76" s="5">
        <v>44950</v>
      </c>
      <c r="AK76" s="5">
        <v>45283</v>
      </c>
      <c r="AL76" s="102">
        <f>+Tabla3[[#This Row],[FECHA TERMINACION
(INICIAL)]]-Tabla3[[#This Row],[FECHA INICIO]]</f>
        <v>333</v>
      </c>
      <c r="AM76" s="102">
        <f>+Tabla3[[#This Row],[PLAZO DE EJECUCIÓN EN DÍAS (INICIAL)]]/30</f>
        <v>11.1</v>
      </c>
      <c r="AN76" t="s">
        <v>1222</v>
      </c>
      <c r="AO76" s="4">
        <f>+BD_2!E74</f>
        <v>0</v>
      </c>
      <c r="AP76" s="4">
        <f>BD_2!BA74</f>
        <v>0</v>
      </c>
      <c r="AQ76" s="1">
        <f>BD_2!BZ74</f>
        <v>0</v>
      </c>
      <c r="AR76" s="1" t="str">
        <f>BD_2!CA74</f>
        <v>2 NO</v>
      </c>
      <c r="AS76" s="5" t="str">
        <f>BD_2!CF74</f>
        <v>2 NO</v>
      </c>
      <c r="AT76" s="1" t="s">
        <v>146</v>
      </c>
      <c r="AU76">
        <f t="shared" si="5"/>
        <v>333</v>
      </c>
      <c r="AV76" s="21">
        <f t="shared" si="6"/>
        <v>44950</v>
      </c>
      <c r="AW76" s="21">
        <f t="shared" si="7"/>
        <v>45283</v>
      </c>
      <c r="AX76" s="6" t="e">
        <f>((#REF!-$AV76)/($AW76-$AV76))</f>
        <v>#REF!</v>
      </c>
      <c r="AY76" s="4">
        <f t="shared" si="8"/>
        <v>110000000</v>
      </c>
      <c r="AZ76" s="1" t="e">
        <f>+IF($AW76&lt;=#REF!, "FINALIZADO","EJECUCIÓN")</f>
        <v>#REF!</v>
      </c>
      <c r="BA76" s="1"/>
      <c r="BC76" s="8"/>
      <c r="BD76" s="103"/>
      <c r="BE76"/>
      <c r="BF76" s="100"/>
      <c r="BI76" s="1" t="str">
        <f t="shared" si="9"/>
        <v>enero</v>
      </c>
      <c r="BJ76" s="1"/>
      <c r="BK76" s="112" t="s">
        <v>145</v>
      </c>
      <c r="BL76" s="1"/>
    </row>
    <row r="77" spans="1:64" x14ac:dyDescent="0.25">
      <c r="A77" s="1">
        <v>2023</v>
      </c>
      <c r="B77" s="3">
        <v>73</v>
      </c>
      <c r="C77" t="s">
        <v>87</v>
      </c>
      <c r="D77" t="s">
        <v>108</v>
      </c>
      <c r="E77" t="s">
        <v>120</v>
      </c>
      <c r="F77" t="s">
        <v>207</v>
      </c>
      <c r="G77" s="1" t="s">
        <v>86</v>
      </c>
      <c r="H77" s="1" t="s">
        <v>136</v>
      </c>
      <c r="I77" t="s">
        <v>876</v>
      </c>
      <c r="J77" s="1" t="s">
        <v>140</v>
      </c>
      <c r="K77" t="s">
        <v>877</v>
      </c>
      <c r="L77" s="111" t="s">
        <v>3479</v>
      </c>
      <c r="M77" s="1" t="s">
        <v>535</v>
      </c>
      <c r="N77" t="s">
        <v>535</v>
      </c>
      <c r="O77" t="s">
        <v>1228</v>
      </c>
      <c r="P77" t="s">
        <v>1229</v>
      </c>
      <c r="Q77" t="s">
        <v>1230</v>
      </c>
      <c r="R77" s="35">
        <v>121000000</v>
      </c>
      <c r="S77" s="35">
        <v>121000000</v>
      </c>
      <c r="T77" s="4">
        <v>11000000</v>
      </c>
      <c r="U77" s="101">
        <v>44949</v>
      </c>
      <c r="V77" s="1" t="s">
        <v>182</v>
      </c>
      <c r="W77" s="1" t="s">
        <v>182</v>
      </c>
      <c r="X77" t="s">
        <v>183</v>
      </c>
      <c r="Y77" t="s">
        <v>1019</v>
      </c>
      <c r="Z77" t="s">
        <v>536</v>
      </c>
      <c r="AA77" t="s">
        <v>537</v>
      </c>
      <c r="AB77" s="1">
        <v>80111600</v>
      </c>
      <c r="AC77" s="100"/>
      <c r="AD77" s="101"/>
      <c r="AE77" s="1" t="s">
        <v>145</v>
      </c>
      <c r="AF77" s="100" t="s">
        <v>188</v>
      </c>
      <c r="AG77" s="5">
        <v>44949</v>
      </c>
      <c r="AH77" t="s">
        <v>306</v>
      </c>
      <c r="AI77" s="5">
        <v>44949</v>
      </c>
      <c r="AJ77" s="5">
        <v>44950</v>
      </c>
      <c r="AK77" s="5">
        <v>45283</v>
      </c>
      <c r="AL77" s="102">
        <f>+Tabla3[[#This Row],[FECHA TERMINACION
(INICIAL)]]-Tabla3[[#This Row],[FECHA INICIO]]</f>
        <v>333</v>
      </c>
      <c r="AM77" s="102">
        <f>+Tabla3[[#This Row],[PLAZO DE EJECUCIÓN EN DÍAS (INICIAL)]]/30</f>
        <v>11.1</v>
      </c>
      <c r="AN77" t="s">
        <v>1222</v>
      </c>
      <c r="AO77" s="4">
        <f>+BD_2!E75</f>
        <v>0</v>
      </c>
      <c r="AP77" s="4">
        <f>BD_2!BA75</f>
        <v>0</v>
      </c>
      <c r="AQ77" s="1">
        <f>BD_2!BZ75</f>
        <v>0</v>
      </c>
      <c r="AR77" s="1" t="str">
        <f>BD_2!CA75</f>
        <v>2 NO</v>
      </c>
      <c r="AS77" s="5" t="str">
        <f>BD_2!CF75</f>
        <v>2 NO</v>
      </c>
      <c r="AT77" s="1" t="s">
        <v>146</v>
      </c>
      <c r="AU77">
        <f t="shared" si="5"/>
        <v>333</v>
      </c>
      <c r="AV77" s="21">
        <f t="shared" si="6"/>
        <v>44950</v>
      </c>
      <c r="AW77" s="21">
        <f t="shared" si="7"/>
        <v>45283</v>
      </c>
      <c r="AX77" s="6" t="e">
        <f>((#REF!-$AV77)/($AW77-$AV77))</f>
        <v>#REF!</v>
      </c>
      <c r="AY77" s="4">
        <f t="shared" si="8"/>
        <v>121000000</v>
      </c>
      <c r="AZ77" s="1" t="e">
        <f>+IF($AW77&lt;=#REF!, "FINALIZADO","EJECUCIÓN")</f>
        <v>#REF!</v>
      </c>
      <c r="BA77" s="1"/>
      <c r="BC77" s="8"/>
      <c r="BD77" s="103"/>
      <c r="BE77"/>
      <c r="BF77" s="100"/>
      <c r="BI77" s="1" t="str">
        <f t="shared" si="9"/>
        <v>enero</v>
      </c>
      <c r="BJ77" s="1"/>
      <c r="BK77" s="112" t="s">
        <v>145</v>
      </c>
      <c r="BL77" s="1"/>
    </row>
    <row r="78" spans="1:64" x14ac:dyDescent="0.25">
      <c r="A78" s="1">
        <v>2023</v>
      </c>
      <c r="B78" s="3">
        <v>74</v>
      </c>
      <c r="C78" t="s">
        <v>87</v>
      </c>
      <c r="D78" t="s">
        <v>108</v>
      </c>
      <c r="E78" t="s">
        <v>120</v>
      </c>
      <c r="F78" t="s">
        <v>207</v>
      </c>
      <c r="G78" s="1" t="s">
        <v>86</v>
      </c>
      <c r="H78" s="1" t="s">
        <v>136</v>
      </c>
      <c r="I78" t="s">
        <v>1231</v>
      </c>
      <c r="J78" s="1" t="s">
        <v>140</v>
      </c>
      <c r="K78" t="s">
        <v>143</v>
      </c>
      <c r="L78" s="111" t="s">
        <v>3480</v>
      </c>
      <c r="M78" s="1" t="s">
        <v>535</v>
      </c>
      <c r="N78" t="s">
        <v>535</v>
      </c>
      <c r="O78" t="s">
        <v>1232</v>
      </c>
      <c r="P78" t="s">
        <v>1233</v>
      </c>
      <c r="Q78" t="s">
        <v>1234</v>
      </c>
      <c r="R78" s="35">
        <v>68750000</v>
      </c>
      <c r="S78" s="35">
        <v>68750000</v>
      </c>
      <c r="T78" s="4">
        <v>6250000</v>
      </c>
      <c r="U78" s="101">
        <v>44949</v>
      </c>
      <c r="V78" s="1" t="s">
        <v>182</v>
      </c>
      <c r="W78" s="1" t="s">
        <v>182</v>
      </c>
      <c r="X78" t="s">
        <v>183</v>
      </c>
      <c r="Y78" t="s">
        <v>1019</v>
      </c>
      <c r="Z78" t="s">
        <v>536</v>
      </c>
      <c r="AA78" t="s">
        <v>537</v>
      </c>
      <c r="AB78" s="1">
        <v>80111600</v>
      </c>
      <c r="AC78" s="100"/>
      <c r="AD78" s="101"/>
      <c r="AE78" s="1" t="s">
        <v>145</v>
      </c>
      <c r="AF78" s="100" t="s">
        <v>188</v>
      </c>
      <c r="AG78" s="5">
        <v>44949</v>
      </c>
      <c r="AH78" t="s">
        <v>306</v>
      </c>
      <c r="AI78" s="5">
        <v>44949</v>
      </c>
      <c r="AJ78" s="5">
        <v>44950</v>
      </c>
      <c r="AK78" s="5">
        <v>45283</v>
      </c>
      <c r="AL78" s="102">
        <f>+Tabla3[[#This Row],[FECHA TERMINACION
(INICIAL)]]-Tabla3[[#This Row],[FECHA INICIO]]</f>
        <v>333</v>
      </c>
      <c r="AM78" s="102">
        <f>+Tabla3[[#This Row],[PLAZO DE EJECUCIÓN EN DÍAS (INICIAL)]]/30</f>
        <v>11.1</v>
      </c>
      <c r="AN78" t="s">
        <v>1222</v>
      </c>
      <c r="AO78" s="4">
        <f>+BD_2!E76</f>
        <v>0</v>
      </c>
      <c r="AP78" s="4">
        <f>BD_2!BA76</f>
        <v>0</v>
      </c>
      <c r="AQ78" s="1">
        <f>BD_2!BZ76</f>
        <v>0</v>
      </c>
      <c r="AR78" s="1" t="str">
        <f>BD_2!CA76</f>
        <v>2 NO</v>
      </c>
      <c r="AS78" s="5" t="str">
        <f>BD_2!CF76</f>
        <v>2 NO</v>
      </c>
      <c r="AT78" s="1" t="s">
        <v>146</v>
      </c>
      <c r="AU78">
        <f t="shared" si="5"/>
        <v>333</v>
      </c>
      <c r="AV78" s="21">
        <f t="shared" si="6"/>
        <v>44950</v>
      </c>
      <c r="AW78" s="21">
        <f t="shared" si="7"/>
        <v>45283</v>
      </c>
      <c r="AX78" s="6" t="e">
        <f>((#REF!-$AV78)/($AW78-$AV78))</f>
        <v>#REF!</v>
      </c>
      <c r="AY78" s="4">
        <f t="shared" si="8"/>
        <v>68750000</v>
      </c>
      <c r="AZ78" s="1" t="e">
        <f>+IF($AW78&lt;=#REF!, "FINALIZADO","EJECUCIÓN")</f>
        <v>#REF!</v>
      </c>
      <c r="BA78" s="1"/>
      <c r="BC78" s="8"/>
      <c r="BD78" s="103"/>
      <c r="BE78"/>
      <c r="BF78" s="100"/>
      <c r="BI78" s="1" t="str">
        <f t="shared" si="9"/>
        <v>enero</v>
      </c>
      <c r="BJ78" s="1"/>
      <c r="BK78" s="112" t="s">
        <v>145</v>
      </c>
      <c r="BL78" s="1"/>
    </row>
    <row r="79" spans="1:64" x14ac:dyDescent="0.25">
      <c r="A79" s="1">
        <v>2023</v>
      </c>
      <c r="B79" s="3">
        <v>75</v>
      </c>
      <c r="C79" t="s">
        <v>87</v>
      </c>
      <c r="D79" t="s">
        <v>108</v>
      </c>
      <c r="E79" t="s">
        <v>120</v>
      </c>
      <c r="F79" t="s">
        <v>207</v>
      </c>
      <c r="G79" s="1" t="s">
        <v>86</v>
      </c>
      <c r="H79" s="1" t="s">
        <v>136</v>
      </c>
      <c r="I79" t="s">
        <v>1235</v>
      </c>
      <c r="J79" s="1" t="s">
        <v>140</v>
      </c>
      <c r="K79" t="s">
        <v>488</v>
      </c>
      <c r="L79" s="111" t="s">
        <v>3481</v>
      </c>
      <c r="M79" s="1" t="s">
        <v>486</v>
      </c>
      <c r="N79" t="s">
        <v>477</v>
      </c>
      <c r="O79" t="s">
        <v>1236</v>
      </c>
      <c r="P79" t="s">
        <v>1237</v>
      </c>
      <c r="Q79" t="s">
        <v>1238</v>
      </c>
      <c r="R79" s="35">
        <v>58300000</v>
      </c>
      <c r="S79" s="35">
        <v>58300000</v>
      </c>
      <c r="T79" s="4">
        <v>5300000</v>
      </c>
      <c r="U79" s="101">
        <v>44950</v>
      </c>
      <c r="V79" s="1" t="s">
        <v>182</v>
      </c>
      <c r="W79" s="1" t="s">
        <v>182</v>
      </c>
      <c r="X79" t="s">
        <v>183</v>
      </c>
      <c r="Y79" t="s">
        <v>484</v>
      </c>
      <c r="Z79" t="s">
        <v>487</v>
      </c>
      <c r="AA79" t="s">
        <v>477</v>
      </c>
      <c r="AB79" s="1">
        <v>80111600</v>
      </c>
      <c r="AC79" s="100"/>
      <c r="AD79" s="101"/>
      <c r="AE79" s="1" t="s">
        <v>145</v>
      </c>
      <c r="AF79" s="100" t="s">
        <v>188</v>
      </c>
      <c r="AG79" s="5">
        <v>44950</v>
      </c>
      <c r="AH79" t="s">
        <v>306</v>
      </c>
      <c r="AI79" s="5">
        <v>44950</v>
      </c>
      <c r="AJ79" s="5">
        <v>44950</v>
      </c>
      <c r="AK79" s="5">
        <v>45283</v>
      </c>
      <c r="AL79" s="102">
        <f>+Tabla3[[#This Row],[FECHA TERMINACION
(INICIAL)]]-Tabla3[[#This Row],[FECHA INICIO]]</f>
        <v>333</v>
      </c>
      <c r="AM79" s="102">
        <f>+Tabla3[[#This Row],[PLAZO DE EJECUCIÓN EN DÍAS (INICIAL)]]/30</f>
        <v>11.1</v>
      </c>
      <c r="AN79" t="s">
        <v>1239</v>
      </c>
      <c r="AO79" s="4">
        <f>+BD_2!E77</f>
        <v>0</v>
      </c>
      <c r="AP79" s="4">
        <f>BD_2!BA77</f>
        <v>0</v>
      </c>
      <c r="AQ79" s="1">
        <f>BD_2!BZ77</f>
        <v>0</v>
      </c>
      <c r="AR79" s="1" t="str">
        <f>BD_2!CA77</f>
        <v>2 NO</v>
      </c>
      <c r="AS79" s="5" t="str">
        <f>BD_2!CF77</f>
        <v>2 NO</v>
      </c>
      <c r="AT79" s="1" t="s">
        <v>146</v>
      </c>
      <c r="AU79">
        <f t="shared" si="5"/>
        <v>333</v>
      </c>
      <c r="AV79" s="21">
        <f t="shared" si="6"/>
        <v>44950</v>
      </c>
      <c r="AW79" s="21">
        <f t="shared" si="7"/>
        <v>45283</v>
      </c>
      <c r="AX79" s="6" t="e">
        <f>((#REF!-$AV79)/($AW79-$AV79))</f>
        <v>#REF!</v>
      </c>
      <c r="AY79" s="4">
        <f t="shared" si="8"/>
        <v>58300000</v>
      </c>
      <c r="AZ79" s="1" t="e">
        <f>+IF($AW79&lt;=#REF!, "FINALIZADO","EJECUCIÓN")</f>
        <v>#REF!</v>
      </c>
      <c r="BA79" s="1"/>
      <c r="BC79" s="8"/>
      <c r="BD79" s="103"/>
      <c r="BE79"/>
      <c r="BF79" s="100"/>
      <c r="BI79" s="1" t="str">
        <f t="shared" si="9"/>
        <v>enero</v>
      </c>
      <c r="BJ79" s="1"/>
      <c r="BK79" s="112" t="s">
        <v>145</v>
      </c>
      <c r="BL79" s="1"/>
    </row>
    <row r="80" spans="1:64" x14ac:dyDescent="0.25">
      <c r="A80" s="1">
        <v>2023</v>
      </c>
      <c r="B80" s="3">
        <v>76</v>
      </c>
      <c r="C80" t="s">
        <v>87</v>
      </c>
      <c r="D80" t="s">
        <v>108</v>
      </c>
      <c r="E80" t="s">
        <v>120</v>
      </c>
      <c r="F80" t="s">
        <v>207</v>
      </c>
      <c r="G80" s="1" t="s">
        <v>86</v>
      </c>
      <c r="H80" s="1" t="s">
        <v>136</v>
      </c>
      <c r="I80" t="s">
        <v>717</v>
      </c>
      <c r="J80" s="1" t="s">
        <v>140</v>
      </c>
      <c r="K80" t="s">
        <v>143</v>
      </c>
      <c r="L80" s="111" t="s">
        <v>3482</v>
      </c>
      <c r="M80" s="1" t="s">
        <v>543</v>
      </c>
      <c r="N80" t="s">
        <v>543</v>
      </c>
      <c r="O80" t="s">
        <v>1240</v>
      </c>
      <c r="P80" t="s">
        <v>1241</v>
      </c>
      <c r="Q80" t="s">
        <v>1242</v>
      </c>
      <c r="R80" s="35">
        <v>28840000</v>
      </c>
      <c r="S80" s="35">
        <v>28840000</v>
      </c>
      <c r="T80" s="4">
        <v>7210000</v>
      </c>
      <c r="U80" s="101">
        <v>44950</v>
      </c>
      <c r="V80" s="1" t="s">
        <v>182</v>
      </c>
      <c r="W80" s="1" t="s">
        <v>182</v>
      </c>
      <c r="X80" t="s">
        <v>183</v>
      </c>
      <c r="Y80" t="s">
        <v>1104</v>
      </c>
      <c r="Z80" t="s">
        <v>565</v>
      </c>
      <c r="AA80" t="s">
        <v>544</v>
      </c>
      <c r="AB80" s="1">
        <v>80111600</v>
      </c>
      <c r="AC80" s="100"/>
      <c r="AD80" s="101"/>
      <c r="AE80" s="1" t="s">
        <v>146</v>
      </c>
      <c r="AF80" s="100" t="s">
        <v>193</v>
      </c>
      <c r="AG80" s="5"/>
      <c r="AH80"/>
      <c r="AI80" s="5">
        <v>44950</v>
      </c>
      <c r="AJ80" s="5">
        <v>44950</v>
      </c>
      <c r="AK80" s="5">
        <v>45069</v>
      </c>
      <c r="AL80" s="102">
        <f>+Tabla3[[#This Row],[FECHA TERMINACION
(INICIAL)]]-Tabla3[[#This Row],[FECHA INICIO]]</f>
        <v>119</v>
      </c>
      <c r="AM80" s="102">
        <f>+Tabla3[[#This Row],[PLAZO DE EJECUCIÓN EN DÍAS (INICIAL)]]/30</f>
        <v>3.9666666666666668</v>
      </c>
      <c r="AN80" t="s">
        <v>1243</v>
      </c>
      <c r="AO80" s="4">
        <f>+BD_2!E78</f>
        <v>0</v>
      </c>
      <c r="AP80" s="4">
        <f>BD_2!BA78</f>
        <v>0</v>
      </c>
      <c r="AQ80" s="1">
        <f>BD_2!BZ78</f>
        <v>0</v>
      </c>
      <c r="AR80" s="1" t="str">
        <f>BD_2!CA78</f>
        <v>2 NO</v>
      </c>
      <c r="AS80" s="5" t="str">
        <f>BD_2!CF78</f>
        <v>2 NO</v>
      </c>
      <c r="AT80" s="1" t="s">
        <v>146</v>
      </c>
      <c r="AU80">
        <f t="shared" si="5"/>
        <v>119</v>
      </c>
      <c r="AV80" s="21">
        <f t="shared" si="6"/>
        <v>44950</v>
      </c>
      <c r="AW80" s="21">
        <f t="shared" si="7"/>
        <v>45069</v>
      </c>
      <c r="AX80" s="6" t="e">
        <f>((#REF!-$AV80)/($AW80-$AV80))</f>
        <v>#REF!</v>
      </c>
      <c r="AY80" s="4">
        <f t="shared" si="8"/>
        <v>28840000</v>
      </c>
      <c r="AZ80" s="1" t="e">
        <f>+IF($AW80&lt;=#REF!, "FINALIZADO","EJECUCIÓN")</f>
        <v>#REF!</v>
      </c>
      <c r="BA80" s="1"/>
      <c r="BC80" s="8"/>
      <c r="BD80" s="103"/>
      <c r="BE80"/>
      <c r="BF80" s="100"/>
      <c r="BI80" s="1" t="str">
        <f t="shared" si="9"/>
        <v>enero</v>
      </c>
      <c r="BJ80" s="1"/>
      <c r="BK80" s="112" t="s">
        <v>145</v>
      </c>
      <c r="BL80" s="1"/>
    </row>
    <row r="81" spans="1:64" x14ac:dyDescent="0.25">
      <c r="A81" s="1">
        <v>2023</v>
      </c>
      <c r="B81" s="3">
        <v>77</v>
      </c>
      <c r="C81" t="s">
        <v>87</v>
      </c>
      <c r="D81" t="s">
        <v>108</v>
      </c>
      <c r="E81" t="s">
        <v>120</v>
      </c>
      <c r="F81" t="s">
        <v>207</v>
      </c>
      <c r="G81" s="1" t="s">
        <v>86</v>
      </c>
      <c r="H81" s="1" t="s">
        <v>136</v>
      </c>
      <c r="I81" t="s">
        <v>1244</v>
      </c>
      <c r="J81" s="1" t="s">
        <v>140</v>
      </c>
      <c r="K81" t="s">
        <v>485</v>
      </c>
      <c r="L81" s="111" t="s">
        <v>3483</v>
      </c>
      <c r="M81" s="1" t="s">
        <v>538</v>
      </c>
      <c r="N81" t="s">
        <v>538</v>
      </c>
      <c r="O81" t="s">
        <v>1245</v>
      </c>
      <c r="P81" t="s">
        <v>1246</v>
      </c>
      <c r="Q81" t="s">
        <v>1247</v>
      </c>
      <c r="R81" s="35">
        <v>132553333</v>
      </c>
      <c r="S81" s="35">
        <v>132553333</v>
      </c>
      <c r="T81" s="4">
        <v>11800000</v>
      </c>
      <c r="U81" s="101">
        <v>44949</v>
      </c>
      <c r="V81" s="1" t="s">
        <v>182</v>
      </c>
      <c r="W81" s="1" t="s">
        <v>182</v>
      </c>
      <c r="X81" t="s">
        <v>183</v>
      </c>
      <c r="Y81" t="s">
        <v>1248</v>
      </c>
      <c r="Z81" t="s">
        <v>610</v>
      </c>
      <c r="AA81" t="s">
        <v>611</v>
      </c>
      <c r="AB81" s="1">
        <v>80111600</v>
      </c>
      <c r="AC81" s="100"/>
      <c r="AD81" s="101"/>
      <c r="AE81" s="1" t="s">
        <v>145</v>
      </c>
      <c r="AF81" s="100" t="s">
        <v>188</v>
      </c>
      <c r="AG81" s="5">
        <v>44949</v>
      </c>
      <c r="AH81" t="s">
        <v>306</v>
      </c>
      <c r="AI81" s="5">
        <v>44949</v>
      </c>
      <c r="AJ81" s="5">
        <v>44950</v>
      </c>
      <c r="AK81" s="5">
        <v>45291</v>
      </c>
      <c r="AL81" s="102">
        <f>+Tabla3[[#This Row],[FECHA TERMINACION
(INICIAL)]]-Tabla3[[#This Row],[FECHA INICIO]]</f>
        <v>341</v>
      </c>
      <c r="AM81" s="102">
        <f>+Tabla3[[#This Row],[PLAZO DE EJECUCIÓN EN DÍAS (INICIAL)]]/30</f>
        <v>11.366666666666667</v>
      </c>
      <c r="AN81" t="s">
        <v>1249</v>
      </c>
      <c r="AO81" s="4">
        <f>+BD_2!E79</f>
        <v>0</v>
      </c>
      <c r="AP81" s="4">
        <f>BD_2!BA79</f>
        <v>0</v>
      </c>
      <c r="AQ81" s="1">
        <f>BD_2!BZ79</f>
        <v>0</v>
      </c>
      <c r="AR81" s="1" t="str">
        <f>BD_2!CA79</f>
        <v>2 NO</v>
      </c>
      <c r="AS81" s="5" t="str">
        <f>BD_2!CF79</f>
        <v>2 NO</v>
      </c>
      <c r="AT81" s="1" t="s">
        <v>146</v>
      </c>
      <c r="AU81">
        <f t="shared" si="5"/>
        <v>341</v>
      </c>
      <c r="AV81" s="21">
        <f t="shared" si="6"/>
        <v>44950</v>
      </c>
      <c r="AW81" s="21">
        <f t="shared" si="7"/>
        <v>45291</v>
      </c>
      <c r="AX81" s="6" t="e">
        <f>((#REF!-$AV81)/($AW81-$AV81))</f>
        <v>#REF!</v>
      </c>
      <c r="AY81" s="4">
        <f t="shared" si="8"/>
        <v>132553333</v>
      </c>
      <c r="AZ81" s="1" t="e">
        <f>+IF($AW81&lt;=#REF!, "FINALIZADO","EJECUCIÓN")</f>
        <v>#REF!</v>
      </c>
      <c r="BA81" s="1"/>
      <c r="BC81" s="8"/>
      <c r="BD81" s="103"/>
      <c r="BE81"/>
      <c r="BF81" s="100"/>
      <c r="BI81" s="1" t="str">
        <f t="shared" si="9"/>
        <v>enero</v>
      </c>
      <c r="BJ81" s="1"/>
      <c r="BK81" s="112" t="s">
        <v>145</v>
      </c>
      <c r="BL81" s="1"/>
    </row>
    <row r="82" spans="1:64" x14ac:dyDescent="0.25">
      <c r="A82" s="1">
        <v>2023</v>
      </c>
      <c r="B82" s="3">
        <v>78</v>
      </c>
      <c r="C82" t="s">
        <v>87</v>
      </c>
      <c r="D82" t="s">
        <v>108</v>
      </c>
      <c r="E82" t="s">
        <v>120</v>
      </c>
      <c r="F82" t="s">
        <v>207</v>
      </c>
      <c r="G82" s="1" t="s">
        <v>86</v>
      </c>
      <c r="H82" s="1" t="s">
        <v>136</v>
      </c>
      <c r="I82" t="s">
        <v>1250</v>
      </c>
      <c r="J82" s="1" t="s">
        <v>140</v>
      </c>
      <c r="K82" t="s">
        <v>564</v>
      </c>
      <c r="L82" s="111" t="s">
        <v>3484</v>
      </c>
      <c r="M82" s="1" t="s">
        <v>599</v>
      </c>
      <c r="N82" t="s">
        <v>147</v>
      </c>
      <c r="O82" t="s">
        <v>1251</v>
      </c>
      <c r="P82" t="s">
        <v>1252</v>
      </c>
      <c r="Q82" t="s">
        <v>1253</v>
      </c>
      <c r="R82" s="35">
        <v>77616000</v>
      </c>
      <c r="S82" s="35">
        <v>77616000</v>
      </c>
      <c r="T82" s="4">
        <v>6930000</v>
      </c>
      <c r="U82" s="101">
        <v>44949</v>
      </c>
      <c r="V82" s="1" t="s">
        <v>182</v>
      </c>
      <c r="W82" s="1" t="s">
        <v>182</v>
      </c>
      <c r="X82" t="s">
        <v>183</v>
      </c>
      <c r="Y82" t="s">
        <v>983</v>
      </c>
      <c r="Z82" t="s">
        <v>600</v>
      </c>
      <c r="AA82" t="s">
        <v>599</v>
      </c>
      <c r="AB82" s="1">
        <v>80111600</v>
      </c>
      <c r="AC82" s="100"/>
      <c r="AD82" s="101"/>
      <c r="AE82" s="1" t="s">
        <v>145</v>
      </c>
      <c r="AF82" s="100" t="s">
        <v>188</v>
      </c>
      <c r="AG82" s="5">
        <v>44949</v>
      </c>
      <c r="AH82" t="s">
        <v>306</v>
      </c>
      <c r="AI82" s="5">
        <v>44949</v>
      </c>
      <c r="AJ82" s="5">
        <v>44950</v>
      </c>
      <c r="AK82" s="5">
        <v>45289</v>
      </c>
      <c r="AL82" s="102">
        <f>+Tabla3[[#This Row],[FECHA TERMINACION
(INICIAL)]]-Tabla3[[#This Row],[FECHA INICIO]]</f>
        <v>339</v>
      </c>
      <c r="AM82" s="102">
        <f>+Tabla3[[#This Row],[PLAZO DE EJECUCIÓN EN DÍAS (INICIAL)]]/30</f>
        <v>11.3</v>
      </c>
      <c r="AN82" t="s">
        <v>1254</v>
      </c>
      <c r="AO82" s="4">
        <f>+BD_2!E80</f>
        <v>0</v>
      </c>
      <c r="AP82" s="4">
        <f>BD_2!BA80</f>
        <v>0</v>
      </c>
      <c r="AQ82" s="1">
        <f>BD_2!BZ80</f>
        <v>0</v>
      </c>
      <c r="AR82" s="1" t="str">
        <f>BD_2!CA80</f>
        <v>2 NO</v>
      </c>
      <c r="AS82" s="5" t="str">
        <f>BD_2!CF80</f>
        <v>2 NO</v>
      </c>
      <c r="AT82" s="1" t="s">
        <v>146</v>
      </c>
      <c r="AU82">
        <f t="shared" si="5"/>
        <v>339</v>
      </c>
      <c r="AV82" s="21">
        <f t="shared" si="6"/>
        <v>44950</v>
      </c>
      <c r="AW82" s="21">
        <f t="shared" si="7"/>
        <v>45289</v>
      </c>
      <c r="AX82" s="6" t="e">
        <f>((#REF!-$AV82)/($AW82-$AV82))</f>
        <v>#REF!</v>
      </c>
      <c r="AY82" s="4">
        <f t="shared" si="8"/>
        <v>77616000</v>
      </c>
      <c r="AZ82" s="1" t="e">
        <f>+IF($AW82&lt;=#REF!, "FINALIZADO","EJECUCIÓN")</f>
        <v>#REF!</v>
      </c>
      <c r="BA82" s="1"/>
      <c r="BC82" s="8"/>
      <c r="BD82" s="103"/>
      <c r="BE82"/>
      <c r="BF82" s="100"/>
      <c r="BI82" s="1" t="str">
        <f t="shared" si="9"/>
        <v>enero</v>
      </c>
      <c r="BJ82" s="1"/>
      <c r="BK82" s="112" t="s">
        <v>145</v>
      </c>
      <c r="BL82" s="1"/>
    </row>
    <row r="83" spans="1:64" x14ac:dyDescent="0.25">
      <c r="A83" s="1">
        <v>2023</v>
      </c>
      <c r="B83" s="3">
        <v>79</v>
      </c>
      <c r="C83" t="s">
        <v>87</v>
      </c>
      <c r="D83" t="s">
        <v>108</v>
      </c>
      <c r="E83" t="s">
        <v>120</v>
      </c>
      <c r="F83" t="s">
        <v>207</v>
      </c>
      <c r="G83" s="1" t="s">
        <v>86</v>
      </c>
      <c r="H83" s="1" t="s">
        <v>136</v>
      </c>
      <c r="I83" t="s">
        <v>602</v>
      </c>
      <c r="J83" s="1" t="s">
        <v>140</v>
      </c>
      <c r="K83" t="s">
        <v>561</v>
      </c>
      <c r="L83" s="111" t="s">
        <v>3485</v>
      </c>
      <c r="M83" s="1" t="s">
        <v>599</v>
      </c>
      <c r="N83" t="s">
        <v>147</v>
      </c>
      <c r="O83" t="s">
        <v>1255</v>
      </c>
      <c r="P83" t="s">
        <v>1256</v>
      </c>
      <c r="Q83" t="s">
        <v>1257</v>
      </c>
      <c r="R83" s="35">
        <v>85800000</v>
      </c>
      <c r="S83" s="35">
        <v>85800000</v>
      </c>
      <c r="T83" s="4">
        <v>7800000</v>
      </c>
      <c r="U83" s="101">
        <v>44949</v>
      </c>
      <c r="V83" s="1" t="s">
        <v>182</v>
      </c>
      <c r="W83" s="1" t="s">
        <v>182</v>
      </c>
      <c r="X83" t="s">
        <v>183</v>
      </c>
      <c r="Y83" t="s">
        <v>983</v>
      </c>
      <c r="Z83" t="s">
        <v>600</v>
      </c>
      <c r="AA83" t="s">
        <v>599</v>
      </c>
      <c r="AB83" s="1">
        <v>80111600</v>
      </c>
      <c r="AC83" s="100"/>
      <c r="AD83" s="101"/>
      <c r="AE83" s="1" t="s">
        <v>145</v>
      </c>
      <c r="AF83" s="100" t="s">
        <v>188</v>
      </c>
      <c r="AG83" s="5">
        <v>44949</v>
      </c>
      <c r="AH83" t="s">
        <v>306</v>
      </c>
      <c r="AI83" s="5">
        <v>44949</v>
      </c>
      <c r="AJ83" s="5">
        <v>44950</v>
      </c>
      <c r="AK83" s="5">
        <v>45283</v>
      </c>
      <c r="AL83" s="102">
        <f>+Tabla3[[#This Row],[FECHA TERMINACION
(INICIAL)]]-Tabla3[[#This Row],[FECHA INICIO]]</f>
        <v>333</v>
      </c>
      <c r="AM83" s="102">
        <f>+Tabla3[[#This Row],[PLAZO DE EJECUCIÓN EN DÍAS (INICIAL)]]/30</f>
        <v>11.1</v>
      </c>
      <c r="AN83" t="s">
        <v>1258</v>
      </c>
      <c r="AO83" s="4">
        <f>+BD_2!E81</f>
        <v>0</v>
      </c>
      <c r="AP83" s="4">
        <f>BD_2!BA81</f>
        <v>0</v>
      </c>
      <c r="AQ83" s="1">
        <f>BD_2!BZ81</f>
        <v>0</v>
      </c>
      <c r="AR83" s="1" t="str">
        <f>BD_2!CA81</f>
        <v>2 NO</v>
      </c>
      <c r="AS83" s="5" t="str">
        <f>BD_2!CF81</f>
        <v>2 NO</v>
      </c>
      <c r="AT83" s="1" t="s">
        <v>146</v>
      </c>
      <c r="AU83">
        <f t="shared" si="5"/>
        <v>333</v>
      </c>
      <c r="AV83" s="21">
        <f t="shared" si="6"/>
        <v>44950</v>
      </c>
      <c r="AW83" s="21">
        <f t="shared" si="7"/>
        <v>45283</v>
      </c>
      <c r="AX83" s="6" t="e">
        <f>((#REF!-$AV83)/($AW83-$AV83))</f>
        <v>#REF!</v>
      </c>
      <c r="AY83" s="4">
        <f t="shared" si="8"/>
        <v>85800000</v>
      </c>
      <c r="AZ83" s="1" t="e">
        <f>+IF($AW83&lt;=#REF!, "FINALIZADO","EJECUCIÓN")</f>
        <v>#REF!</v>
      </c>
      <c r="BA83" s="1"/>
      <c r="BC83" s="8"/>
      <c r="BD83" s="103"/>
      <c r="BE83"/>
      <c r="BF83" s="100"/>
      <c r="BI83" s="1" t="str">
        <f t="shared" si="9"/>
        <v>enero</v>
      </c>
      <c r="BJ83" s="1"/>
      <c r="BK83" s="112" t="s">
        <v>145</v>
      </c>
      <c r="BL83" s="1"/>
    </row>
    <row r="84" spans="1:64" x14ac:dyDescent="0.25">
      <c r="A84" s="1">
        <v>2023</v>
      </c>
      <c r="B84" s="3">
        <v>80</v>
      </c>
      <c r="C84" t="s">
        <v>87</v>
      </c>
      <c r="D84" t="s">
        <v>108</v>
      </c>
      <c r="E84" t="s">
        <v>120</v>
      </c>
      <c r="F84" t="s">
        <v>207</v>
      </c>
      <c r="G84" s="1" t="s">
        <v>86</v>
      </c>
      <c r="H84" s="1" t="s">
        <v>136</v>
      </c>
      <c r="I84" t="s">
        <v>1259</v>
      </c>
      <c r="J84" s="1" t="s">
        <v>140</v>
      </c>
      <c r="K84" t="s">
        <v>601</v>
      </c>
      <c r="L84" s="111" t="s">
        <v>3486</v>
      </c>
      <c r="M84" s="1" t="s">
        <v>599</v>
      </c>
      <c r="N84" t="s">
        <v>147</v>
      </c>
      <c r="O84" t="s">
        <v>1260</v>
      </c>
      <c r="P84" t="s">
        <v>1261</v>
      </c>
      <c r="Q84" t="s">
        <v>1262</v>
      </c>
      <c r="R84" s="35">
        <v>78375000</v>
      </c>
      <c r="S84" s="35">
        <v>78375000</v>
      </c>
      <c r="T84" s="4">
        <v>7125000</v>
      </c>
      <c r="U84" s="101">
        <v>44949</v>
      </c>
      <c r="V84" s="1" t="s">
        <v>182</v>
      </c>
      <c r="W84" s="1" t="s">
        <v>182</v>
      </c>
      <c r="X84" t="s">
        <v>183</v>
      </c>
      <c r="Y84" t="s">
        <v>983</v>
      </c>
      <c r="Z84" t="s">
        <v>600</v>
      </c>
      <c r="AA84" t="s">
        <v>599</v>
      </c>
      <c r="AB84" s="1">
        <v>80111600</v>
      </c>
      <c r="AC84" s="100"/>
      <c r="AD84" s="101"/>
      <c r="AE84" s="1" t="s">
        <v>145</v>
      </c>
      <c r="AF84" s="100" t="s">
        <v>188</v>
      </c>
      <c r="AG84" s="5">
        <v>44949</v>
      </c>
      <c r="AH84" t="s">
        <v>306</v>
      </c>
      <c r="AI84" s="5">
        <v>44949</v>
      </c>
      <c r="AJ84" s="5">
        <v>44950</v>
      </c>
      <c r="AK84" s="5">
        <v>45283</v>
      </c>
      <c r="AL84" s="102">
        <f>+Tabla3[[#This Row],[FECHA TERMINACION
(INICIAL)]]-Tabla3[[#This Row],[FECHA INICIO]]</f>
        <v>333</v>
      </c>
      <c r="AM84" s="102">
        <f>+Tabla3[[#This Row],[PLAZO DE EJECUCIÓN EN DÍAS (INICIAL)]]/30</f>
        <v>11.1</v>
      </c>
      <c r="AN84" t="s">
        <v>1263</v>
      </c>
      <c r="AO84" s="4">
        <f>+BD_2!E82</f>
        <v>0</v>
      </c>
      <c r="AP84" s="4">
        <f>BD_2!BA82</f>
        <v>0</v>
      </c>
      <c r="AQ84" s="1">
        <f>BD_2!BZ82</f>
        <v>0</v>
      </c>
      <c r="AR84" s="1" t="str">
        <f>BD_2!CA82</f>
        <v>2 NO</v>
      </c>
      <c r="AS84" s="5" t="str">
        <f>BD_2!CF82</f>
        <v>2 NO</v>
      </c>
      <c r="AT84" s="1" t="s">
        <v>146</v>
      </c>
      <c r="AU84">
        <f t="shared" si="5"/>
        <v>333</v>
      </c>
      <c r="AV84" s="21">
        <f t="shared" si="6"/>
        <v>44950</v>
      </c>
      <c r="AW84" s="21">
        <f t="shared" si="7"/>
        <v>45283</v>
      </c>
      <c r="AX84" s="6" t="e">
        <f>((#REF!-$AV84)/($AW84-$AV84))</f>
        <v>#REF!</v>
      </c>
      <c r="AY84" s="4">
        <f t="shared" si="8"/>
        <v>78375000</v>
      </c>
      <c r="AZ84" s="1" t="e">
        <f>+IF($AW84&lt;=#REF!, "FINALIZADO","EJECUCIÓN")</f>
        <v>#REF!</v>
      </c>
      <c r="BA84" s="1"/>
      <c r="BC84" s="8"/>
      <c r="BD84" s="103"/>
      <c r="BE84"/>
      <c r="BF84" s="100"/>
      <c r="BI84" s="1" t="str">
        <f t="shared" si="9"/>
        <v>enero</v>
      </c>
      <c r="BJ84" s="1"/>
      <c r="BK84" s="112" t="s">
        <v>145</v>
      </c>
      <c r="BL84" s="1"/>
    </row>
    <row r="85" spans="1:64" x14ac:dyDescent="0.25">
      <c r="A85" s="1">
        <v>2023</v>
      </c>
      <c r="B85" s="3">
        <v>81</v>
      </c>
      <c r="C85" t="s">
        <v>87</v>
      </c>
      <c r="D85" t="s">
        <v>108</v>
      </c>
      <c r="E85" t="s">
        <v>120</v>
      </c>
      <c r="F85" t="s">
        <v>207</v>
      </c>
      <c r="G85" s="1" t="s">
        <v>86</v>
      </c>
      <c r="H85" s="1" t="s">
        <v>136</v>
      </c>
      <c r="I85" t="s">
        <v>636</v>
      </c>
      <c r="J85" s="1" t="s">
        <v>140</v>
      </c>
      <c r="K85" t="s">
        <v>522</v>
      </c>
      <c r="L85" s="111" t="s">
        <v>3487</v>
      </c>
      <c r="M85" s="1" t="s">
        <v>518</v>
      </c>
      <c r="N85" t="s">
        <v>164</v>
      </c>
      <c r="O85" t="s">
        <v>1264</v>
      </c>
      <c r="P85" t="s">
        <v>1265</v>
      </c>
      <c r="Q85" t="s">
        <v>1266</v>
      </c>
      <c r="R85" s="35">
        <v>94622200</v>
      </c>
      <c r="S85" s="35">
        <v>94622200</v>
      </c>
      <c r="T85" s="4">
        <v>8499000</v>
      </c>
      <c r="U85" s="101">
        <v>44949</v>
      </c>
      <c r="V85" s="1" t="s">
        <v>182</v>
      </c>
      <c r="W85" s="1" t="s">
        <v>182</v>
      </c>
      <c r="X85" t="s">
        <v>183</v>
      </c>
      <c r="Y85" t="s">
        <v>842</v>
      </c>
      <c r="Z85" t="s">
        <v>517</v>
      </c>
      <c r="AA85" t="s">
        <v>518</v>
      </c>
      <c r="AB85" s="1">
        <v>80111600</v>
      </c>
      <c r="AC85" s="100"/>
      <c r="AD85" s="101"/>
      <c r="AE85" s="1" t="s">
        <v>145</v>
      </c>
      <c r="AF85" s="100" t="s">
        <v>188</v>
      </c>
      <c r="AG85" s="5">
        <v>44949</v>
      </c>
      <c r="AH85" t="s">
        <v>306</v>
      </c>
      <c r="AI85" s="5">
        <v>44949</v>
      </c>
      <c r="AJ85" s="5">
        <v>44950</v>
      </c>
      <c r="AK85" s="5">
        <v>45287</v>
      </c>
      <c r="AL85" s="102">
        <f>+Tabla3[[#This Row],[FECHA TERMINACION
(INICIAL)]]-Tabla3[[#This Row],[FECHA INICIO]]</f>
        <v>337</v>
      </c>
      <c r="AM85" s="102">
        <f>+Tabla3[[#This Row],[PLAZO DE EJECUCIÓN EN DÍAS (INICIAL)]]/30</f>
        <v>11.233333333333333</v>
      </c>
      <c r="AN85" t="s">
        <v>1267</v>
      </c>
      <c r="AO85" s="4">
        <f>+BD_2!E83</f>
        <v>0</v>
      </c>
      <c r="AP85" s="4">
        <f>BD_2!BA83</f>
        <v>0</v>
      </c>
      <c r="AQ85" s="1">
        <f>BD_2!BZ83</f>
        <v>0</v>
      </c>
      <c r="AR85" s="1" t="str">
        <f>BD_2!CA83</f>
        <v>2 NO</v>
      </c>
      <c r="AS85" s="5" t="str">
        <f>BD_2!CF83</f>
        <v>2 NO</v>
      </c>
      <c r="AT85" s="1" t="s">
        <v>146</v>
      </c>
      <c r="AU85">
        <f t="shared" si="5"/>
        <v>337</v>
      </c>
      <c r="AV85" s="21">
        <f t="shared" si="6"/>
        <v>44950</v>
      </c>
      <c r="AW85" s="21">
        <f t="shared" si="7"/>
        <v>45287</v>
      </c>
      <c r="AX85" s="6" t="e">
        <f>((#REF!-$AV85)/($AW85-$AV85))</f>
        <v>#REF!</v>
      </c>
      <c r="AY85" s="4">
        <f t="shared" si="8"/>
        <v>94622200</v>
      </c>
      <c r="AZ85" s="1" t="e">
        <f>+IF($AW85&lt;=#REF!, "FINALIZADO","EJECUCIÓN")</f>
        <v>#REF!</v>
      </c>
      <c r="BA85" s="1"/>
      <c r="BC85" s="8"/>
      <c r="BD85" s="103"/>
      <c r="BE85"/>
      <c r="BF85" s="100"/>
      <c r="BI85" s="1" t="str">
        <f t="shared" si="9"/>
        <v>enero</v>
      </c>
      <c r="BJ85" s="1"/>
      <c r="BK85" s="112" t="s">
        <v>145</v>
      </c>
      <c r="BL85" s="1"/>
    </row>
    <row r="86" spans="1:64" x14ac:dyDescent="0.25">
      <c r="A86" s="1">
        <v>2023</v>
      </c>
      <c r="B86" s="3">
        <v>82</v>
      </c>
      <c r="C86" t="s">
        <v>87</v>
      </c>
      <c r="D86" t="s">
        <v>108</v>
      </c>
      <c r="E86" t="s">
        <v>120</v>
      </c>
      <c r="F86" t="s">
        <v>207</v>
      </c>
      <c r="G86" s="1" t="s">
        <v>86</v>
      </c>
      <c r="H86" s="1" t="s">
        <v>136</v>
      </c>
      <c r="I86" t="s">
        <v>1268</v>
      </c>
      <c r="J86" s="1" t="s">
        <v>140</v>
      </c>
      <c r="K86" t="s">
        <v>522</v>
      </c>
      <c r="L86" s="111" t="s">
        <v>3488</v>
      </c>
      <c r="M86" s="1" t="s">
        <v>518</v>
      </c>
      <c r="N86" t="s">
        <v>164</v>
      </c>
      <c r="O86" t="s">
        <v>1269</v>
      </c>
      <c r="P86" t="s">
        <v>1270</v>
      </c>
      <c r="Q86" t="s">
        <v>1271</v>
      </c>
      <c r="R86" s="35">
        <v>139997000</v>
      </c>
      <c r="S86" s="35">
        <v>139997000</v>
      </c>
      <c r="T86" s="4">
        <v>12727000</v>
      </c>
      <c r="U86" s="101">
        <v>44949</v>
      </c>
      <c r="V86" s="1" t="s">
        <v>182</v>
      </c>
      <c r="W86" s="1" t="s">
        <v>182</v>
      </c>
      <c r="X86" t="s">
        <v>183</v>
      </c>
      <c r="Y86" t="s">
        <v>842</v>
      </c>
      <c r="Z86" t="s">
        <v>517</v>
      </c>
      <c r="AA86" t="s">
        <v>518</v>
      </c>
      <c r="AB86" s="1">
        <v>80111600</v>
      </c>
      <c r="AC86" s="100"/>
      <c r="AD86" s="101"/>
      <c r="AE86" s="1" t="s">
        <v>145</v>
      </c>
      <c r="AF86" s="100" t="s">
        <v>188</v>
      </c>
      <c r="AG86" s="5">
        <v>44948</v>
      </c>
      <c r="AH86" t="s">
        <v>306</v>
      </c>
      <c r="AI86" s="5">
        <v>44949</v>
      </c>
      <c r="AJ86" s="5">
        <v>44950</v>
      </c>
      <c r="AK86" s="5">
        <v>45283</v>
      </c>
      <c r="AL86" s="102">
        <f>+Tabla3[[#This Row],[FECHA TERMINACION
(INICIAL)]]-Tabla3[[#This Row],[FECHA INICIO]]</f>
        <v>333</v>
      </c>
      <c r="AM86" s="102">
        <f>+Tabla3[[#This Row],[PLAZO DE EJECUCIÓN EN DÍAS (INICIAL)]]/30</f>
        <v>11.1</v>
      </c>
      <c r="AN86" t="s">
        <v>1272</v>
      </c>
      <c r="AO86" s="4">
        <f>+BD_2!E84</f>
        <v>0</v>
      </c>
      <c r="AP86" s="4">
        <f>BD_2!BA84</f>
        <v>0</v>
      </c>
      <c r="AQ86" s="1">
        <f>BD_2!BZ84</f>
        <v>0</v>
      </c>
      <c r="AR86" s="1" t="str">
        <f>BD_2!CA84</f>
        <v>2 NO</v>
      </c>
      <c r="AS86" s="5" t="str">
        <f>BD_2!CF84</f>
        <v>2 NO</v>
      </c>
      <c r="AT86" s="1" t="s">
        <v>146</v>
      </c>
      <c r="AU86">
        <f t="shared" ref="AU86:AU149" si="10">$AW86-$AV86</f>
        <v>333</v>
      </c>
      <c r="AV86" s="21">
        <f t="shared" ref="AV86:AV149" si="11">$AJ86</f>
        <v>44950</v>
      </c>
      <c r="AW86" s="21">
        <f t="shared" ref="AW86:AW149" si="12">$AK86+$AQ86</f>
        <v>45283</v>
      </c>
      <c r="AX86" s="6" t="e">
        <f>((#REF!-$AV86)/($AW86-$AV86))</f>
        <v>#REF!</v>
      </c>
      <c r="AY86" s="4">
        <f t="shared" si="8"/>
        <v>139997000</v>
      </c>
      <c r="AZ86" s="1" t="e">
        <f>+IF($AW86&lt;=#REF!, "FINALIZADO","EJECUCIÓN")</f>
        <v>#REF!</v>
      </c>
      <c r="BA86" s="1"/>
      <c r="BC86" s="8"/>
      <c r="BD86" s="103"/>
      <c r="BE86"/>
      <c r="BF86" s="100"/>
      <c r="BI86" s="1" t="str">
        <f t="shared" si="9"/>
        <v>enero</v>
      </c>
      <c r="BJ86" s="1"/>
      <c r="BK86" s="112" t="s">
        <v>145</v>
      </c>
      <c r="BL86" s="1"/>
    </row>
    <row r="87" spans="1:64" x14ac:dyDescent="0.25">
      <c r="A87" s="1">
        <v>2023</v>
      </c>
      <c r="B87" s="3">
        <v>83</v>
      </c>
      <c r="C87" t="s">
        <v>87</v>
      </c>
      <c r="D87" t="s">
        <v>108</v>
      </c>
      <c r="E87" t="s">
        <v>120</v>
      </c>
      <c r="F87" t="s">
        <v>207</v>
      </c>
      <c r="G87" s="1" t="s">
        <v>86</v>
      </c>
      <c r="H87" s="1" t="s">
        <v>136</v>
      </c>
      <c r="I87" t="s">
        <v>1273</v>
      </c>
      <c r="J87" s="1" t="s">
        <v>140</v>
      </c>
      <c r="K87" t="s">
        <v>143</v>
      </c>
      <c r="L87" s="111" t="s">
        <v>3489</v>
      </c>
      <c r="M87" s="1" t="s">
        <v>492</v>
      </c>
      <c r="N87" t="s">
        <v>166</v>
      </c>
      <c r="O87" t="s">
        <v>1274</v>
      </c>
      <c r="P87" t="s">
        <v>1275</v>
      </c>
      <c r="Q87" t="s">
        <v>1276</v>
      </c>
      <c r="R87" s="35">
        <v>21200000</v>
      </c>
      <c r="S87" s="35">
        <v>21200000</v>
      </c>
      <c r="T87" s="4">
        <v>5300000</v>
      </c>
      <c r="U87" s="101">
        <v>44950</v>
      </c>
      <c r="V87" s="1" t="s">
        <v>182</v>
      </c>
      <c r="W87" s="1" t="s">
        <v>182</v>
      </c>
      <c r="X87" t="s">
        <v>183</v>
      </c>
      <c r="Y87" t="s">
        <v>493</v>
      </c>
      <c r="Z87" t="s">
        <v>492</v>
      </c>
      <c r="AA87" t="s">
        <v>477</v>
      </c>
      <c r="AB87" s="1">
        <v>80111600</v>
      </c>
      <c r="AC87" s="100"/>
      <c r="AD87" s="101"/>
      <c r="AE87" s="1" t="s">
        <v>146</v>
      </c>
      <c r="AF87" s="100" t="s">
        <v>193</v>
      </c>
      <c r="AG87" s="5"/>
      <c r="AH87"/>
      <c r="AI87" s="5">
        <v>44950</v>
      </c>
      <c r="AJ87" s="5">
        <v>44951</v>
      </c>
      <c r="AK87" s="5">
        <v>45070</v>
      </c>
      <c r="AL87" s="102">
        <f>+Tabla3[[#This Row],[FECHA TERMINACION
(INICIAL)]]-Tabla3[[#This Row],[FECHA INICIO]]</f>
        <v>119</v>
      </c>
      <c r="AM87" s="102">
        <f>+Tabla3[[#This Row],[PLAZO DE EJECUCIÓN EN DÍAS (INICIAL)]]/30</f>
        <v>3.9666666666666668</v>
      </c>
      <c r="AN87" t="s">
        <v>1277</v>
      </c>
      <c r="AO87" s="4">
        <f>+BD_2!E85</f>
        <v>0</v>
      </c>
      <c r="AP87" s="4">
        <f>BD_2!BA85</f>
        <v>0</v>
      </c>
      <c r="AQ87" s="1">
        <f>BD_2!BZ85</f>
        <v>0</v>
      </c>
      <c r="AR87" s="1" t="str">
        <f>BD_2!CA85</f>
        <v>2 NO</v>
      </c>
      <c r="AS87" s="5" t="str">
        <f>BD_2!CF85</f>
        <v>2 NO</v>
      </c>
      <c r="AT87" s="1" t="s">
        <v>146</v>
      </c>
      <c r="AU87">
        <f t="shared" si="10"/>
        <v>119</v>
      </c>
      <c r="AV87" s="21">
        <f t="shared" si="11"/>
        <v>44951</v>
      </c>
      <c r="AW87" s="21">
        <f t="shared" si="12"/>
        <v>45070</v>
      </c>
      <c r="AX87" s="6" t="e">
        <f>((#REF!-$AV87)/($AW87-$AV87))</f>
        <v>#REF!</v>
      </c>
      <c r="AY87" s="4">
        <f t="shared" si="8"/>
        <v>21200000</v>
      </c>
      <c r="AZ87" s="1" t="e">
        <f>+IF($AW87&lt;=#REF!, "FINALIZADO","EJECUCIÓN")</f>
        <v>#REF!</v>
      </c>
      <c r="BA87" s="1"/>
      <c r="BC87" s="8"/>
      <c r="BD87" s="103"/>
      <c r="BE87"/>
      <c r="BF87" s="100"/>
      <c r="BI87" s="1" t="str">
        <f t="shared" si="9"/>
        <v>enero</v>
      </c>
      <c r="BJ87" s="1"/>
      <c r="BK87" s="112" t="s">
        <v>145</v>
      </c>
      <c r="BL87" s="1"/>
    </row>
    <row r="88" spans="1:64" x14ac:dyDescent="0.25">
      <c r="A88" s="1">
        <v>2023</v>
      </c>
      <c r="B88" s="3">
        <v>84</v>
      </c>
      <c r="C88" t="s">
        <v>87</v>
      </c>
      <c r="D88" t="s">
        <v>108</v>
      </c>
      <c r="E88" t="s">
        <v>120</v>
      </c>
      <c r="F88" t="s">
        <v>207</v>
      </c>
      <c r="G88" s="1" t="s">
        <v>86</v>
      </c>
      <c r="H88" s="1" t="s">
        <v>136</v>
      </c>
      <c r="I88" t="s">
        <v>1278</v>
      </c>
      <c r="J88" s="1" t="s">
        <v>140</v>
      </c>
      <c r="K88" t="s">
        <v>506</v>
      </c>
      <c r="L88" s="111" t="s">
        <v>3490</v>
      </c>
      <c r="M88" s="1" t="s">
        <v>1279</v>
      </c>
      <c r="N88" t="s">
        <v>1279</v>
      </c>
      <c r="O88" t="s">
        <v>1280</v>
      </c>
      <c r="P88" t="s">
        <v>1281</v>
      </c>
      <c r="Q88" t="s">
        <v>1282</v>
      </c>
      <c r="R88" s="35">
        <v>87058333</v>
      </c>
      <c r="S88" s="35">
        <v>87058333</v>
      </c>
      <c r="T88" s="4">
        <v>7750000</v>
      </c>
      <c r="U88" s="101">
        <v>44949</v>
      </c>
      <c r="V88" s="1" t="s">
        <v>182</v>
      </c>
      <c r="W88" s="1" t="s">
        <v>182</v>
      </c>
      <c r="X88" t="s">
        <v>183</v>
      </c>
      <c r="Y88" t="s">
        <v>1283</v>
      </c>
      <c r="Z88" t="s">
        <v>1284</v>
      </c>
      <c r="AA88" t="s">
        <v>1285</v>
      </c>
      <c r="AB88" s="1">
        <v>80111600</v>
      </c>
      <c r="AC88" s="100"/>
      <c r="AD88" s="101"/>
      <c r="AE88" s="1" t="s">
        <v>145</v>
      </c>
      <c r="AF88" s="100" t="s">
        <v>188</v>
      </c>
      <c r="AG88" s="5">
        <v>44949</v>
      </c>
      <c r="AH88" t="s">
        <v>306</v>
      </c>
      <c r="AI88" s="5">
        <v>44950</v>
      </c>
      <c r="AJ88" s="5">
        <v>44950</v>
      </c>
      <c r="AK88" s="5">
        <v>45291</v>
      </c>
      <c r="AL88" s="102">
        <f>+Tabla3[[#This Row],[FECHA TERMINACION
(INICIAL)]]-Tabla3[[#This Row],[FECHA INICIO]]</f>
        <v>341</v>
      </c>
      <c r="AM88" s="102">
        <f>+Tabla3[[#This Row],[PLAZO DE EJECUCIÓN EN DÍAS (INICIAL)]]/30</f>
        <v>11.366666666666667</v>
      </c>
      <c r="AN88" t="s">
        <v>1249</v>
      </c>
      <c r="AO88" s="4">
        <f>+BD_2!E86</f>
        <v>0</v>
      </c>
      <c r="AP88" s="4">
        <f>BD_2!BA86</f>
        <v>0</v>
      </c>
      <c r="AQ88" s="1">
        <f>BD_2!BZ86</f>
        <v>0</v>
      </c>
      <c r="AR88" s="1" t="str">
        <f>BD_2!CA86</f>
        <v>2 NO</v>
      </c>
      <c r="AS88" s="5" t="str">
        <f>BD_2!CF86</f>
        <v>2 NO</v>
      </c>
      <c r="AT88" s="1" t="s">
        <v>146</v>
      </c>
      <c r="AU88">
        <f t="shared" si="10"/>
        <v>341</v>
      </c>
      <c r="AV88" s="21">
        <f t="shared" si="11"/>
        <v>44950</v>
      </c>
      <c r="AW88" s="21">
        <f t="shared" si="12"/>
        <v>45291</v>
      </c>
      <c r="AX88" s="6" t="e">
        <f>((#REF!-$AV88)/($AW88-$AV88))</f>
        <v>#REF!</v>
      </c>
      <c r="AY88" s="4">
        <f t="shared" si="8"/>
        <v>87058333</v>
      </c>
      <c r="AZ88" s="1" t="e">
        <f>+IF($AW88&lt;=#REF!, "FINALIZADO","EJECUCIÓN")</f>
        <v>#REF!</v>
      </c>
      <c r="BA88" s="1"/>
      <c r="BC88" s="8"/>
      <c r="BD88" s="103"/>
      <c r="BE88"/>
      <c r="BF88" s="100"/>
      <c r="BI88" s="1" t="str">
        <f t="shared" si="9"/>
        <v>enero</v>
      </c>
      <c r="BJ88" s="1"/>
      <c r="BK88" s="112" t="s">
        <v>145</v>
      </c>
      <c r="BL88" s="1"/>
    </row>
    <row r="89" spans="1:64" x14ac:dyDescent="0.25">
      <c r="A89" s="1">
        <v>2023</v>
      </c>
      <c r="B89" s="3">
        <v>85</v>
      </c>
      <c r="C89" t="s">
        <v>87</v>
      </c>
      <c r="D89" t="s">
        <v>108</v>
      </c>
      <c r="E89" t="s">
        <v>120</v>
      </c>
      <c r="F89" t="s">
        <v>207</v>
      </c>
      <c r="G89" s="1" t="s">
        <v>86</v>
      </c>
      <c r="H89" s="1" t="s">
        <v>136</v>
      </c>
      <c r="I89" t="s">
        <v>1286</v>
      </c>
      <c r="J89" s="1" t="s">
        <v>140</v>
      </c>
      <c r="K89" t="s">
        <v>539</v>
      </c>
      <c r="L89" s="111" t="s">
        <v>3491</v>
      </c>
      <c r="M89" s="1" t="s">
        <v>1287</v>
      </c>
      <c r="N89" t="s">
        <v>1287</v>
      </c>
      <c r="O89" t="s">
        <v>1288</v>
      </c>
      <c r="P89" t="s">
        <v>1289</v>
      </c>
      <c r="Q89" t="s">
        <v>1290</v>
      </c>
      <c r="R89" s="35">
        <v>70208333</v>
      </c>
      <c r="S89" s="35">
        <v>70208333</v>
      </c>
      <c r="T89" s="4">
        <v>6250000</v>
      </c>
      <c r="U89" s="101">
        <v>44950</v>
      </c>
      <c r="V89" s="1" t="s">
        <v>182</v>
      </c>
      <c r="W89" s="1" t="s">
        <v>182</v>
      </c>
      <c r="Y89" t="s">
        <v>1283</v>
      </c>
      <c r="Z89" t="s">
        <v>1284</v>
      </c>
      <c r="AA89" t="s">
        <v>1285</v>
      </c>
      <c r="AB89" s="1">
        <v>80111600</v>
      </c>
      <c r="AC89" s="100"/>
      <c r="AD89" s="101"/>
      <c r="AE89" s="1" t="s">
        <v>145</v>
      </c>
      <c r="AF89" s="100" t="s">
        <v>188</v>
      </c>
      <c r="AG89" s="5">
        <v>44950</v>
      </c>
      <c r="AH89" t="s">
        <v>306</v>
      </c>
      <c r="AI89" s="5">
        <v>44950</v>
      </c>
      <c r="AJ89" s="5">
        <v>44950</v>
      </c>
      <c r="AK89" s="5">
        <v>45290</v>
      </c>
      <c r="AL89" s="102">
        <f>+Tabla3[[#This Row],[FECHA TERMINACION
(INICIAL)]]-Tabla3[[#This Row],[FECHA INICIO]]</f>
        <v>340</v>
      </c>
      <c r="AM89" s="102">
        <f>+Tabla3[[#This Row],[PLAZO DE EJECUCIÓN EN DÍAS (INICIAL)]]/30</f>
        <v>11.333333333333334</v>
      </c>
      <c r="AN89" t="s">
        <v>1249</v>
      </c>
      <c r="AO89" s="4">
        <f>+BD_2!E87</f>
        <v>0</v>
      </c>
      <c r="AP89" s="4">
        <f>BD_2!BA87</f>
        <v>0</v>
      </c>
      <c r="AQ89" s="1">
        <f>BD_2!BZ87</f>
        <v>0</v>
      </c>
      <c r="AR89" s="1" t="str">
        <f>BD_2!CA87</f>
        <v>2 NO</v>
      </c>
      <c r="AS89" s="5" t="str">
        <f>BD_2!CF87</f>
        <v>2 NO</v>
      </c>
      <c r="AT89" s="1" t="s">
        <v>146</v>
      </c>
      <c r="AU89">
        <f t="shared" si="10"/>
        <v>340</v>
      </c>
      <c r="AV89" s="21">
        <f t="shared" si="11"/>
        <v>44950</v>
      </c>
      <c r="AW89" s="21">
        <f t="shared" si="12"/>
        <v>45290</v>
      </c>
      <c r="AX89" s="6" t="e">
        <f>((#REF!-$AV89)/($AW89-$AV89))</f>
        <v>#REF!</v>
      </c>
      <c r="AY89" s="4">
        <f t="shared" si="8"/>
        <v>70208333</v>
      </c>
      <c r="AZ89" s="1" t="e">
        <f>+IF($AW89&lt;=#REF!, "FINALIZADO","EJECUCIÓN")</f>
        <v>#REF!</v>
      </c>
      <c r="BA89" s="1"/>
      <c r="BC89" s="8"/>
      <c r="BD89" s="103"/>
      <c r="BE89"/>
      <c r="BF89" s="100"/>
      <c r="BI89" s="1" t="str">
        <f t="shared" si="9"/>
        <v>enero</v>
      </c>
      <c r="BJ89" s="1"/>
      <c r="BK89" s="112" t="s">
        <v>145</v>
      </c>
      <c r="BL89" s="1"/>
    </row>
    <row r="90" spans="1:64" x14ac:dyDescent="0.25">
      <c r="A90" s="1">
        <v>2023</v>
      </c>
      <c r="B90" s="3">
        <v>86</v>
      </c>
      <c r="C90" t="s">
        <v>87</v>
      </c>
      <c r="D90" t="s">
        <v>108</v>
      </c>
      <c r="E90" t="s">
        <v>120</v>
      </c>
      <c r="F90" t="s">
        <v>207</v>
      </c>
      <c r="G90" s="1" t="s">
        <v>86</v>
      </c>
      <c r="H90" s="1" t="s">
        <v>136</v>
      </c>
      <c r="I90" t="s">
        <v>1291</v>
      </c>
      <c r="J90" s="1" t="s">
        <v>140</v>
      </c>
      <c r="K90" t="s">
        <v>1292</v>
      </c>
      <c r="L90" s="111" t="s">
        <v>3492</v>
      </c>
      <c r="M90" s="1" t="s">
        <v>1293</v>
      </c>
      <c r="N90" t="s">
        <v>1293</v>
      </c>
      <c r="O90" t="s">
        <v>1294</v>
      </c>
      <c r="P90" t="s">
        <v>1295</v>
      </c>
      <c r="Q90" t="s">
        <v>1296</v>
      </c>
      <c r="R90" s="35">
        <v>101818933</v>
      </c>
      <c r="S90" s="35">
        <v>101818933</v>
      </c>
      <c r="T90" s="4">
        <v>9064000</v>
      </c>
      <c r="U90" s="101">
        <v>44949</v>
      </c>
      <c r="V90" s="1" t="s">
        <v>182</v>
      </c>
      <c r="W90" s="1" t="s">
        <v>182</v>
      </c>
      <c r="X90" t="s">
        <v>183</v>
      </c>
      <c r="Y90" t="s">
        <v>1297</v>
      </c>
      <c r="Z90" t="s">
        <v>1298</v>
      </c>
      <c r="AA90" t="s">
        <v>560</v>
      </c>
      <c r="AB90" s="1">
        <v>80111600</v>
      </c>
      <c r="AC90" s="100"/>
      <c r="AD90" s="101"/>
      <c r="AE90" s="1" t="s">
        <v>145</v>
      </c>
      <c r="AF90" s="100" t="s">
        <v>188</v>
      </c>
      <c r="AG90" s="5">
        <v>44949</v>
      </c>
      <c r="AH90" t="s">
        <v>306</v>
      </c>
      <c r="AI90" s="5">
        <v>44949</v>
      </c>
      <c r="AJ90" s="5">
        <v>44950</v>
      </c>
      <c r="AK90" s="5">
        <v>45291</v>
      </c>
      <c r="AL90" s="102">
        <f>+Tabla3[[#This Row],[FECHA TERMINACION
(INICIAL)]]-Tabla3[[#This Row],[FECHA INICIO]]</f>
        <v>341</v>
      </c>
      <c r="AM90" s="102">
        <f>+Tabla3[[#This Row],[PLAZO DE EJECUCIÓN EN DÍAS (INICIAL)]]/30</f>
        <v>11.366666666666667</v>
      </c>
      <c r="AN90" t="s">
        <v>1249</v>
      </c>
      <c r="AO90" s="4">
        <f>+BD_2!E88</f>
        <v>0</v>
      </c>
      <c r="AP90" s="4">
        <f>BD_2!BA88</f>
        <v>0</v>
      </c>
      <c r="AQ90" s="1">
        <f>BD_2!BZ88</f>
        <v>0</v>
      </c>
      <c r="AR90" s="1" t="str">
        <f>BD_2!CA88</f>
        <v>2 NO</v>
      </c>
      <c r="AS90" s="5" t="str">
        <f>BD_2!CF88</f>
        <v>2 NO</v>
      </c>
      <c r="AT90" s="1" t="s">
        <v>146</v>
      </c>
      <c r="AU90">
        <f t="shared" si="10"/>
        <v>341</v>
      </c>
      <c r="AV90" s="21">
        <f t="shared" si="11"/>
        <v>44950</v>
      </c>
      <c r="AW90" s="21">
        <f t="shared" si="12"/>
        <v>45291</v>
      </c>
      <c r="AX90" s="6" t="e">
        <f>((#REF!-$AV90)/($AW90-$AV90))</f>
        <v>#REF!</v>
      </c>
      <c r="AY90" s="4">
        <f t="shared" si="8"/>
        <v>101818933</v>
      </c>
      <c r="AZ90" s="1" t="e">
        <f>+IF($AW90&lt;=#REF!, "FINALIZADO","EJECUCIÓN")</f>
        <v>#REF!</v>
      </c>
      <c r="BA90" s="1"/>
      <c r="BC90" s="8"/>
      <c r="BD90" s="103"/>
      <c r="BE90"/>
      <c r="BF90" s="100"/>
      <c r="BI90" s="1" t="str">
        <f t="shared" si="9"/>
        <v>enero</v>
      </c>
      <c r="BJ90" s="1"/>
      <c r="BK90" s="112" t="s">
        <v>145</v>
      </c>
      <c r="BL90" s="1"/>
    </row>
    <row r="91" spans="1:64" x14ac:dyDescent="0.25">
      <c r="A91" s="1">
        <v>2023</v>
      </c>
      <c r="B91" s="3">
        <v>87</v>
      </c>
      <c r="C91" t="s">
        <v>87</v>
      </c>
      <c r="D91" t="s">
        <v>108</v>
      </c>
      <c r="E91" t="s">
        <v>120</v>
      </c>
      <c r="F91" t="s">
        <v>207</v>
      </c>
      <c r="G91" s="1" t="s">
        <v>86</v>
      </c>
      <c r="H91" s="1" t="s">
        <v>136</v>
      </c>
      <c r="I91" t="s">
        <v>635</v>
      </c>
      <c r="J91" s="1" t="s">
        <v>140</v>
      </c>
      <c r="K91" t="s">
        <v>143</v>
      </c>
      <c r="L91" s="111" t="s">
        <v>3493</v>
      </c>
      <c r="M91" s="1" t="s">
        <v>543</v>
      </c>
      <c r="N91" t="s">
        <v>150</v>
      </c>
      <c r="O91" t="s">
        <v>1299</v>
      </c>
      <c r="P91" t="s">
        <v>1300</v>
      </c>
      <c r="Q91" t="s">
        <v>1301</v>
      </c>
      <c r="R91" s="35">
        <v>20468160</v>
      </c>
      <c r="S91" s="35">
        <v>20468160</v>
      </c>
      <c r="T91" s="4">
        <v>5117040</v>
      </c>
      <c r="U91" s="101">
        <v>44952</v>
      </c>
      <c r="V91" s="1" t="s">
        <v>182</v>
      </c>
      <c r="W91" s="1" t="s">
        <v>182</v>
      </c>
      <c r="X91" t="s">
        <v>183</v>
      </c>
      <c r="Y91" t="s">
        <v>1104</v>
      </c>
      <c r="Z91" t="s">
        <v>718</v>
      </c>
      <c r="AA91" t="s">
        <v>1302</v>
      </c>
      <c r="AB91" s="1">
        <v>80111600</v>
      </c>
      <c r="AC91" s="100"/>
      <c r="AD91" s="101"/>
      <c r="AE91" s="1" t="s">
        <v>146</v>
      </c>
      <c r="AF91" s="100" t="s">
        <v>193</v>
      </c>
      <c r="AG91" s="5"/>
      <c r="AH91"/>
      <c r="AI91" s="5">
        <v>44952</v>
      </c>
      <c r="AJ91" s="5">
        <v>44952</v>
      </c>
      <c r="AK91" s="5">
        <v>45071</v>
      </c>
      <c r="AL91" s="102">
        <f>+Tabla3[[#This Row],[FECHA TERMINACION
(INICIAL)]]-Tabla3[[#This Row],[FECHA INICIO]]</f>
        <v>119</v>
      </c>
      <c r="AM91" s="102">
        <f>+Tabla3[[#This Row],[PLAZO DE EJECUCIÓN EN DÍAS (INICIAL)]]/30</f>
        <v>3.9666666666666668</v>
      </c>
      <c r="AN91" t="s">
        <v>1303</v>
      </c>
      <c r="AO91" s="4">
        <f>+BD_2!E89</f>
        <v>0</v>
      </c>
      <c r="AP91" s="4">
        <f>BD_2!BA89</f>
        <v>0</v>
      </c>
      <c r="AQ91" s="1">
        <f>BD_2!BZ89</f>
        <v>0</v>
      </c>
      <c r="AR91" s="1" t="str">
        <f>BD_2!CA89</f>
        <v>2 NO</v>
      </c>
      <c r="AS91" s="5" t="str">
        <f>BD_2!CF89</f>
        <v>2 NO</v>
      </c>
      <c r="AT91" s="1" t="s">
        <v>146</v>
      </c>
      <c r="AU91">
        <f t="shared" si="10"/>
        <v>119</v>
      </c>
      <c r="AV91" s="21">
        <f t="shared" si="11"/>
        <v>44952</v>
      </c>
      <c r="AW91" s="21">
        <f t="shared" si="12"/>
        <v>45071</v>
      </c>
      <c r="AX91" s="6" t="e">
        <f>((#REF!-$AV91)/($AW91-$AV91))</f>
        <v>#REF!</v>
      </c>
      <c r="AY91" s="4">
        <f t="shared" si="8"/>
        <v>20468160</v>
      </c>
      <c r="AZ91" s="1" t="e">
        <f>+IF($AW91&lt;=#REF!, "FINALIZADO","EJECUCIÓN")</f>
        <v>#REF!</v>
      </c>
      <c r="BA91" s="1"/>
      <c r="BC91" s="8"/>
      <c r="BD91" s="103"/>
      <c r="BE91"/>
      <c r="BF91" s="100"/>
      <c r="BI91" s="1" t="str">
        <f t="shared" si="9"/>
        <v>enero</v>
      </c>
      <c r="BJ91" s="1"/>
      <c r="BK91" s="112" t="s">
        <v>145</v>
      </c>
      <c r="BL91" s="1"/>
    </row>
    <row r="92" spans="1:64" x14ac:dyDescent="0.25">
      <c r="A92" s="1">
        <v>2023</v>
      </c>
      <c r="B92" s="3">
        <v>88</v>
      </c>
      <c r="C92" t="s">
        <v>87</v>
      </c>
      <c r="D92" t="s">
        <v>108</v>
      </c>
      <c r="E92" t="s">
        <v>120</v>
      </c>
      <c r="F92" t="s">
        <v>207</v>
      </c>
      <c r="G92" s="1" t="s">
        <v>86</v>
      </c>
      <c r="H92" s="1" t="s">
        <v>137</v>
      </c>
      <c r="I92" t="s">
        <v>507</v>
      </c>
      <c r="J92" s="1" t="s">
        <v>140</v>
      </c>
      <c r="K92" t="s">
        <v>498</v>
      </c>
      <c r="L92" s="111" t="s">
        <v>3494</v>
      </c>
      <c r="M92" s="1" t="s">
        <v>503</v>
      </c>
      <c r="N92" t="s">
        <v>166</v>
      </c>
      <c r="O92" t="s">
        <v>1304</v>
      </c>
      <c r="P92" t="s">
        <v>1305</v>
      </c>
      <c r="Q92" t="s">
        <v>1306</v>
      </c>
      <c r="R92" s="35">
        <v>12032000</v>
      </c>
      <c r="S92" s="35">
        <v>12032000</v>
      </c>
      <c r="T92" s="4">
        <v>3008000</v>
      </c>
      <c r="U92" s="101">
        <v>44950</v>
      </c>
      <c r="V92" s="1" t="s">
        <v>182</v>
      </c>
      <c r="W92" s="1" t="s">
        <v>182</v>
      </c>
      <c r="X92" t="s">
        <v>183</v>
      </c>
      <c r="Y92" t="s">
        <v>1138</v>
      </c>
      <c r="Z92" t="s">
        <v>504</v>
      </c>
      <c r="AA92" t="s">
        <v>477</v>
      </c>
      <c r="AC92" s="100"/>
      <c r="AD92" s="101"/>
      <c r="AE92" s="1" t="s">
        <v>146</v>
      </c>
      <c r="AF92" s="100" t="s">
        <v>193</v>
      </c>
      <c r="AG92" s="5"/>
      <c r="AH92"/>
      <c r="AI92" s="5">
        <v>44950</v>
      </c>
      <c r="AJ92" s="5">
        <v>44950</v>
      </c>
      <c r="AK92" s="5">
        <v>45069</v>
      </c>
      <c r="AL92" s="102">
        <f>+Tabla3[[#This Row],[FECHA TERMINACION
(INICIAL)]]-Tabla3[[#This Row],[FECHA INICIO]]</f>
        <v>119</v>
      </c>
      <c r="AM92" s="102">
        <f>+Tabla3[[#This Row],[PLAZO DE EJECUCIÓN EN DÍAS (INICIAL)]]/30</f>
        <v>3.9666666666666668</v>
      </c>
      <c r="AN92" t="s">
        <v>1307</v>
      </c>
      <c r="AO92" s="4">
        <f>+BD_2!E90</f>
        <v>0</v>
      </c>
      <c r="AP92" s="4">
        <f>BD_2!BA90</f>
        <v>0</v>
      </c>
      <c r="AQ92" s="1">
        <f>BD_2!BZ90</f>
        <v>0</v>
      </c>
      <c r="AR92" s="1" t="str">
        <f>BD_2!CA90</f>
        <v>2 NO</v>
      </c>
      <c r="AS92" s="5" t="str">
        <f>BD_2!CF90</f>
        <v>2 NO</v>
      </c>
      <c r="AT92" s="1" t="s">
        <v>146</v>
      </c>
      <c r="AU92">
        <f t="shared" si="10"/>
        <v>119</v>
      </c>
      <c r="AV92" s="21">
        <f t="shared" si="11"/>
        <v>44950</v>
      </c>
      <c r="AW92" s="21">
        <f t="shared" si="12"/>
        <v>45069</v>
      </c>
      <c r="AX92" s="6" t="e">
        <f>((#REF!-$AV92)/($AW92-$AV92))</f>
        <v>#REF!</v>
      </c>
      <c r="AY92" s="4">
        <f t="shared" si="8"/>
        <v>12032000</v>
      </c>
      <c r="AZ92" s="1" t="e">
        <f>+IF($AW92&lt;=#REF!, "FINALIZADO","EJECUCIÓN")</f>
        <v>#REF!</v>
      </c>
      <c r="BA92" s="1"/>
      <c r="BC92" s="8"/>
      <c r="BD92" s="103"/>
      <c r="BE92"/>
      <c r="BF92" s="100"/>
      <c r="BI92" s="1" t="str">
        <f t="shared" si="9"/>
        <v>enero</v>
      </c>
      <c r="BJ92" s="1"/>
      <c r="BK92" s="112" t="s">
        <v>145</v>
      </c>
      <c r="BL92" s="1"/>
    </row>
    <row r="93" spans="1:64" x14ac:dyDescent="0.25">
      <c r="A93" s="1">
        <v>2023</v>
      </c>
      <c r="B93" s="3">
        <v>89</v>
      </c>
      <c r="C93" t="s">
        <v>87</v>
      </c>
      <c r="D93" t="s">
        <v>108</v>
      </c>
      <c r="E93" t="s">
        <v>120</v>
      </c>
      <c r="F93" t="s">
        <v>207</v>
      </c>
      <c r="G93" s="1" t="s">
        <v>86</v>
      </c>
      <c r="H93" s="1" t="s">
        <v>137</v>
      </c>
      <c r="I93" t="s">
        <v>819</v>
      </c>
      <c r="J93" s="1" t="s">
        <v>140</v>
      </c>
      <c r="K93" t="s">
        <v>498</v>
      </c>
      <c r="L93" s="111" t="s">
        <v>3495</v>
      </c>
      <c r="M93" s="1" t="s">
        <v>503</v>
      </c>
      <c r="N93" t="s">
        <v>166</v>
      </c>
      <c r="O93" t="s">
        <v>1304</v>
      </c>
      <c r="P93" t="s">
        <v>1305</v>
      </c>
      <c r="Q93" t="s">
        <v>1306</v>
      </c>
      <c r="R93" s="35">
        <v>12032000</v>
      </c>
      <c r="S93" s="35">
        <v>12032000</v>
      </c>
      <c r="T93" s="4">
        <v>3008000</v>
      </c>
      <c r="U93" s="101">
        <v>44950</v>
      </c>
      <c r="V93" s="1" t="s">
        <v>182</v>
      </c>
      <c r="W93" s="1" t="s">
        <v>182</v>
      </c>
      <c r="X93" t="s">
        <v>183</v>
      </c>
      <c r="Y93" t="s">
        <v>1138</v>
      </c>
      <c r="Z93" t="s">
        <v>504</v>
      </c>
      <c r="AA93" t="s">
        <v>477</v>
      </c>
      <c r="AC93" s="100"/>
      <c r="AD93" s="101"/>
      <c r="AE93" s="1" t="s">
        <v>146</v>
      </c>
      <c r="AF93" s="100" t="s">
        <v>193</v>
      </c>
      <c r="AG93" s="5"/>
      <c r="AH93"/>
      <c r="AI93" s="5">
        <v>44950</v>
      </c>
      <c r="AJ93" s="5">
        <v>44950</v>
      </c>
      <c r="AK93" s="5">
        <v>45069</v>
      </c>
      <c r="AL93" s="102">
        <f>+Tabla3[[#This Row],[FECHA TERMINACION
(INICIAL)]]-Tabla3[[#This Row],[FECHA INICIO]]</f>
        <v>119</v>
      </c>
      <c r="AM93" s="102">
        <f>+Tabla3[[#This Row],[PLAZO DE EJECUCIÓN EN DÍAS (INICIAL)]]/30</f>
        <v>3.9666666666666668</v>
      </c>
      <c r="AN93" t="s">
        <v>1307</v>
      </c>
      <c r="AO93" s="4">
        <f>+BD_2!E91</f>
        <v>0</v>
      </c>
      <c r="AP93" s="4">
        <f>BD_2!BA91</f>
        <v>0</v>
      </c>
      <c r="AQ93" s="1">
        <f>BD_2!BZ91</f>
        <v>0</v>
      </c>
      <c r="AR93" s="1" t="str">
        <f>BD_2!CA91</f>
        <v>2 NO</v>
      </c>
      <c r="AS93" s="5" t="str">
        <f>BD_2!CF91</f>
        <v>2 NO</v>
      </c>
      <c r="AT93" s="1" t="s">
        <v>146</v>
      </c>
      <c r="AU93">
        <f t="shared" si="10"/>
        <v>119</v>
      </c>
      <c r="AV93" s="21">
        <f t="shared" si="11"/>
        <v>44950</v>
      </c>
      <c r="AW93" s="21">
        <f t="shared" si="12"/>
        <v>45069</v>
      </c>
      <c r="AX93" s="6" t="e">
        <f>((#REF!-$AV93)/($AW93-$AV93))</f>
        <v>#REF!</v>
      </c>
      <c r="AY93" s="4">
        <f t="shared" si="8"/>
        <v>12032000</v>
      </c>
      <c r="AZ93" s="1" t="e">
        <f>+IF($AW93&lt;=#REF!, "FINALIZADO","EJECUCIÓN")</f>
        <v>#REF!</v>
      </c>
      <c r="BA93" s="1"/>
      <c r="BC93" s="8"/>
      <c r="BD93" s="103"/>
      <c r="BE93"/>
      <c r="BF93" s="100"/>
      <c r="BI93" s="1" t="str">
        <f t="shared" si="9"/>
        <v>enero</v>
      </c>
      <c r="BJ93" s="1"/>
      <c r="BK93" s="112" t="s">
        <v>145</v>
      </c>
      <c r="BL93" s="1"/>
    </row>
    <row r="94" spans="1:64" x14ac:dyDescent="0.25">
      <c r="A94" s="1">
        <v>2023</v>
      </c>
      <c r="B94" s="3">
        <v>90</v>
      </c>
      <c r="C94" t="s">
        <v>87</v>
      </c>
      <c r="D94" t="s">
        <v>108</v>
      </c>
      <c r="E94" t="s">
        <v>120</v>
      </c>
      <c r="F94" t="s">
        <v>207</v>
      </c>
      <c r="G94" s="1" t="s">
        <v>86</v>
      </c>
      <c r="H94" s="1" t="s">
        <v>137</v>
      </c>
      <c r="I94" t="s">
        <v>1308</v>
      </c>
      <c r="J94" s="1" t="s">
        <v>140</v>
      </c>
      <c r="K94" t="s">
        <v>498</v>
      </c>
      <c r="L94" s="111" t="s">
        <v>3496</v>
      </c>
      <c r="M94" s="1" t="s">
        <v>503</v>
      </c>
      <c r="N94" t="s">
        <v>166</v>
      </c>
      <c r="O94" t="s">
        <v>1304</v>
      </c>
      <c r="P94" t="s">
        <v>1309</v>
      </c>
      <c r="Q94" t="s">
        <v>1306</v>
      </c>
      <c r="R94" s="35">
        <v>12032000</v>
      </c>
      <c r="S94" s="35">
        <v>12032000</v>
      </c>
      <c r="T94" s="4">
        <v>3008000</v>
      </c>
      <c r="U94" s="101">
        <v>44950</v>
      </c>
      <c r="V94" s="1" t="s">
        <v>182</v>
      </c>
      <c r="W94" s="1" t="s">
        <v>182</v>
      </c>
      <c r="X94" t="s">
        <v>183</v>
      </c>
      <c r="Y94" t="s">
        <v>1138</v>
      </c>
      <c r="Z94" t="s">
        <v>504</v>
      </c>
      <c r="AA94" t="s">
        <v>477</v>
      </c>
      <c r="AC94" s="100"/>
      <c r="AD94" s="101"/>
      <c r="AE94" s="1" t="s">
        <v>146</v>
      </c>
      <c r="AF94" s="100" t="s">
        <v>193</v>
      </c>
      <c r="AG94" s="5"/>
      <c r="AH94"/>
      <c r="AI94" s="5">
        <v>44950</v>
      </c>
      <c r="AJ94" s="5">
        <v>44950</v>
      </c>
      <c r="AK94" s="5">
        <v>45069</v>
      </c>
      <c r="AL94" s="102">
        <f>+Tabla3[[#This Row],[FECHA TERMINACION
(INICIAL)]]-Tabla3[[#This Row],[FECHA INICIO]]</f>
        <v>119</v>
      </c>
      <c r="AM94" s="102">
        <f>+Tabla3[[#This Row],[PLAZO DE EJECUCIÓN EN DÍAS (INICIAL)]]/30</f>
        <v>3.9666666666666668</v>
      </c>
      <c r="AN94" t="s">
        <v>1307</v>
      </c>
      <c r="AO94" s="4">
        <f>+BD_2!E92</f>
        <v>0</v>
      </c>
      <c r="AP94" s="4">
        <f>BD_2!BA92</f>
        <v>0</v>
      </c>
      <c r="AQ94" s="1">
        <f>BD_2!BZ92</f>
        <v>0</v>
      </c>
      <c r="AR94" s="1" t="str">
        <f>BD_2!CA92</f>
        <v>2 NO</v>
      </c>
      <c r="AS94" s="5" t="str">
        <f>BD_2!CF92</f>
        <v>2 NO</v>
      </c>
      <c r="AT94" s="1" t="s">
        <v>146</v>
      </c>
      <c r="AU94">
        <f t="shared" si="10"/>
        <v>119</v>
      </c>
      <c r="AV94" s="21">
        <f t="shared" si="11"/>
        <v>44950</v>
      </c>
      <c r="AW94" s="21">
        <f t="shared" si="12"/>
        <v>45069</v>
      </c>
      <c r="AX94" s="6" t="e">
        <f>((#REF!-$AV94)/($AW94-$AV94))</f>
        <v>#REF!</v>
      </c>
      <c r="AY94" s="4">
        <f t="shared" si="8"/>
        <v>12032000</v>
      </c>
      <c r="AZ94" s="1" t="e">
        <f>+IF($AW94&lt;=#REF!, "FINALIZADO","EJECUCIÓN")</f>
        <v>#REF!</v>
      </c>
      <c r="BA94" s="1"/>
      <c r="BC94" s="8"/>
      <c r="BD94" s="103"/>
      <c r="BE94"/>
      <c r="BF94" s="100"/>
      <c r="BI94" s="1" t="str">
        <f t="shared" si="9"/>
        <v>enero</v>
      </c>
      <c r="BJ94" s="1"/>
      <c r="BK94" s="112" t="s">
        <v>145</v>
      </c>
      <c r="BL94" s="1"/>
    </row>
    <row r="95" spans="1:64" x14ac:dyDescent="0.25">
      <c r="A95" s="1">
        <v>2023</v>
      </c>
      <c r="B95" s="3">
        <v>91</v>
      </c>
      <c r="C95" t="s">
        <v>87</v>
      </c>
      <c r="D95" t="s">
        <v>108</v>
      </c>
      <c r="E95" t="s">
        <v>120</v>
      </c>
      <c r="F95" t="s">
        <v>207</v>
      </c>
      <c r="G95" s="1" t="s">
        <v>86</v>
      </c>
      <c r="H95" s="1" t="s">
        <v>137</v>
      </c>
      <c r="I95" t="s">
        <v>505</v>
      </c>
      <c r="J95" s="1" t="s">
        <v>140</v>
      </c>
      <c r="K95" t="s">
        <v>498</v>
      </c>
      <c r="L95" s="111" t="s">
        <v>3497</v>
      </c>
      <c r="M95" s="1" t="s">
        <v>1310</v>
      </c>
      <c r="N95" t="s">
        <v>166</v>
      </c>
      <c r="O95" t="s">
        <v>1311</v>
      </c>
      <c r="P95" t="s">
        <v>1312</v>
      </c>
      <c r="Q95" t="s">
        <v>1313</v>
      </c>
      <c r="R95" s="35">
        <v>12032000</v>
      </c>
      <c r="S95" s="35">
        <v>12032000</v>
      </c>
      <c r="T95" s="4">
        <v>3008000</v>
      </c>
      <c r="U95" s="101">
        <v>44950</v>
      </c>
      <c r="V95" s="1" t="s">
        <v>182</v>
      </c>
      <c r="W95" s="1" t="s">
        <v>182</v>
      </c>
      <c r="X95" t="s">
        <v>183</v>
      </c>
      <c r="Y95" t="s">
        <v>1138</v>
      </c>
      <c r="Z95" t="s">
        <v>1314</v>
      </c>
      <c r="AA95" t="s">
        <v>477</v>
      </c>
      <c r="AC95" s="100"/>
      <c r="AD95" s="101"/>
      <c r="AE95" s="1" t="s">
        <v>146</v>
      </c>
      <c r="AF95" s="100" t="s">
        <v>193</v>
      </c>
      <c r="AG95" s="5"/>
      <c r="AH95"/>
      <c r="AI95" s="5">
        <v>44950</v>
      </c>
      <c r="AJ95" s="5">
        <v>44950</v>
      </c>
      <c r="AK95" s="5">
        <v>45069</v>
      </c>
      <c r="AL95" s="102">
        <f>+Tabla3[[#This Row],[FECHA TERMINACION
(INICIAL)]]-Tabla3[[#This Row],[FECHA INICIO]]</f>
        <v>119</v>
      </c>
      <c r="AM95" s="102">
        <f>+Tabla3[[#This Row],[PLAZO DE EJECUCIÓN EN DÍAS (INICIAL)]]/30</f>
        <v>3.9666666666666668</v>
      </c>
      <c r="AN95" t="s">
        <v>1315</v>
      </c>
      <c r="AO95" s="4">
        <f>+BD_2!E93</f>
        <v>0</v>
      </c>
      <c r="AP95" s="4">
        <f>BD_2!BA93</f>
        <v>0</v>
      </c>
      <c r="AQ95" s="1">
        <f>BD_2!BZ93</f>
        <v>0</v>
      </c>
      <c r="AR95" s="1" t="str">
        <f>BD_2!CA93</f>
        <v>2 NO</v>
      </c>
      <c r="AS95" s="5" t="str">
        <f>BD_2!CF93</f>
        <v>2 NO</v>
      </c>
      <c r="AT95" s="1" t="s">
        <v>146</v>
      </c>
      <c r="AU95">
        <f t="shared" si="10"/>
        <v>119</v>
      </c>
      <c r="AV95" s="21">
        <f t="shared" si="11"/>
        <v>44950</v>
      </c>
      <c r="AW95" s="21">
        <f t="shared" si="12"/>
        <v>45069</v>
      </c>
      <c r="AX95" s="6" t="e">
        <f>((#REF!-$AV95)/($AW95-$AV95))</f>
        <v>#REF!</v>
      </c>
      <c r="AY95" s="4">
        <f t="shared" si="8"/>
        <v>12032000</v>
      </c>
      <c r="AZ95" s="1" t="e">
        <f>+IF($AW95&lt;=#REF!, "FINALIZADO","EJECUCIÓN")</f>
        <v>#REF!</v>
      </c>
      <c r="BA95" s="1"/>
      <c r="BC95" s="8"/>
      <c r="BD95" s="103"/>
      <c r="BE95"/>
      <c r="BF95" s="100"/>
      <c r="BI95" s="1" t="str">
        <f t="shared" si="9"/>
        <v>enero</v>
      </c>
      <c r="BJ95" s="1"/>
      <c r="BK95" s="112" t="s">
        <v>145</v>
      </c>
      <c r="BL95" s="1"/>
    </row>
    <row r="96" spans="1:64" x14ac:dyDescent="0.25">
      <c r="A96" s="1">
        <v>2023</v>
      </c>
      <c r="B96" s="3">
        <v>92</v>
      </c>
      <c r="C96" t="s">
        <v>87</v>
      </c>
      <c r="D96" t="s">
        <v>108</v>
      </c>
      <c r="E96" t="s">
        <v>120</v>
      </c>
      <c r="F96" t="s">
        <v>207</v>
      </c>
      <c r="G96" s="1" t="s">
        <v>86</v>
      </c>
      <c r="H96" s="1" t="s">
        <v>137</v>
      </c>
      <c r="I96" t="s">
        <v>551</v>
      </c>
      <c r="J96" s="1" t="s">
        <v>140</v>
      </c>
      <c r="K96" t="s">
        <v>498</v>
      </c>
      <c r="L96" s="111" t="s">
        <v>3498</v>
      </c>
      <c r="M96" s="1" t="s">
        <v>1310</v>
      </c>
      <c r="N96" t="s">
        <v>166</v>
      </c>
      <c r="O96" t="s">
        <v>1316</v>
      </c>
      <c r="P96" t="s">
        <v>1312</v>
      </c>
      <c r="Q96" t="s">
        <v>1306</v>
      </c>
      <c r="R96" s="35">
        <v>12032000</v>
      </c>
      <c r="S96" s="35">
        <v>12032000</v>
      </c>
      <c r="T96" s="4">
        <v>3008000</v>
      </c>
      <c r="U96" s="101">
        <v>44950</v>
      </c>
      <c r="V96" s="1" t="s">
        <v>182</v>
      </c>
      <c r="W96" s="1" t="s">
        <v>182</v>
      </c>
      <c r="X96" t="s">
        <v>183</v>
      </c>
      <c r="Y96" t="s">
        <v>1138</v>
      </c>
      <c r="Z96" t="s">
        <v>1314</v>
      </c>
      <c r="AA96" t="s">
        <v>477</v>
      </c>
      <c r="AC96" s="100"/>
      <c r="AD96" s="101"/>
      <c r="AE96" s="1" t="s">
        <v>146</v>
      </c>
      <c r="AF96" s="100" t="s">
        <v>193</v>
      </c>
      <c r="AG96" s="5"/>
      <c r="AH96"/>
      <c r="AI96" s="5">
        <v>44950</v>
      </c>
      <c r="AJ96" s="5">
        <v>44950</v>
      </c>
      <c r="AK96" s="5">
        <v>45069</v>
      </c>
      <c r="AL96" s="102">
        <f>+Tabla3[[#This Row],[FECHA TERMINACION
(INICIAL)]]-Tabla3[[#This Row],[FECHA INICIO]]</f>
        <v>119</v>
      </c>
      <c r="AM96" s="102">
        <f>+Tabla3[[#This Row],[PLAZO DE EJECUCIÓN EN DÍAS (INICIAL)]]/30</f>
        <v>3.9666666666666668</v>
      </c>
      <c r="AN96" t="s">
        <v>1307</v>
      </c>
      <c r="AO96" s="4">
        <f>+BD_2!E94</f>
        <v>0</v>
      </c>
      <c r="AP96" s="4">
        <f>BD_2!BA94</f>
        <v>0</v>
      </c>
      <c r="AQ96" s="1">
        <f>BD_2!BZ94</f>
        <v>0</v>
      </c>
      <c r="AR96" s="1" t="str">
        <f>BD_2!CA94</f>
        <v>2 NO</v>
      </c>
      <c r="AS96" s="5" t="str">
        <f>BD_2!CF94</f>
        <v>2 NO</v>
      </c>
      <c r="AT96" s="1" t="s">
        <v>146</v>
      </c>
      <c r="AU96">
        <f t="shared" si="10"/>
        <v>119</v>
      </c>
      <c r="AV96" s="21">
        <f t="shared" si="11"/>
        <v>44950</v>
      </c>
      <c r="AW96" s="21">
        <f t="shared" si="12"/>
        <v>45069</v>
      </c>
      <c r="AX96" s="6" t="e">
        <f>((#REF!-$AV96)/($AW96-$AV96))</f>
        <v>#REF!</v>
      </c>
      <c r="AY96" s="4">
        <f t="shared" si="8"/>
        <v>12032000</v>
      </c>
      <c r="AZ96" s="1" t="e">
        <f>+IF($AW96&lt;=#REF!, "FINALIZADO","EJECUCIÓN")</f>
        <v>#REF!</v>
      </c>
      <c r="BA96" s="1"/>
      <c r="BC96" s="8"/>
      <c r="BD96" s="103"/>
      <c r="BE96"/>
      <c r="BF96" s="100"/>
      <c r="BI96" s="1" t="str">
        <f t="shared" si="9"/>
        <v>enero</v>
      </c>
      <c r="BJ96" s="1"/>
      <c r="BK96" s="112" t="s">
        <v>145</v>
      </c>
      <c r="BL96" s="1"/>
    </row>
    <row r="97" spans="1:64" x14ac:dyDescent="0.25">
      <c r="A97" s="1">
        <v>2023</v>
      </c>
      <c r="B97" s="3">
        <v>93</v>
      </c>
      <c r="C97" t="s">
        <v>87</v>
      </c>
      <c r="D97" t="s">
        <v>108</v>
      </c>
      <c r="E97" t="s">
        <v>120</v>
      </c>
      <c r="F97" t="s">
        <v>207</v>
      </c>
      <c r="G97" s="1" t="s">
        <v>86</v>
      </c>
      <c r="H97" s="1" t="s">
        <v>137</v>
      </c>
      <c r="I97" t="s">
        <v>1317</v>
      </c>
      <c r="J97" s="1" t="s">
        <v>140</v>
      </c>
      <c r="K97" t="s">
        <v>498</v>
      </c>
      <c r="L97" s="111" t="s">
        <v>3499</v>
      </c>
      <c r="M97" s="1" t="s">
        <v>1310</v>
      </c>
      <c r="N97" t="s">
        <v>166</v>
      </c>
      <c r="O97" t="s">
        <v>1316</v>
      </c>
      <c r="P97" t="s">
        <v>1312</v>
      </c>
      <c r="Q97" t="s">
        <v>1313</v>
      </c>
      <c r="R97" s="35">
        <v>12032000</v>
      </c>
      <c r="S97" s="35">
        <v>12032000</v>
      </c>
      <c r="T97" s="4">
        <v>3008000</v>
      </c>
      <c r="U97" s="101">
        <v>44950</v>
      </c>
      <c r="V97" s="1" t="s">
        <v>182</v>
      </c>
      <c r="W97" s="1" t="s">
        <v>182</v>
      </c>
      <c r="X97" t="s">
        <v>183</v>
      </c>
      <c r="Y97" t="s">
        <v>1138</v>
      </c>
      <c r="Z97" t="s">
        <v>1314</v>
      </c>
      <c r="AA97" t="s">
        <v>477</v>
      </c>
      <c r="AC97" s="100"/>
      <c r="AD97" s="101"/>
      <c r="AE97" s="1" t="s">
        <v>146</v>
      </c>
      <c r="AF97" s="100" t="s">
        <v>193</v>
      </c>
      <c r="AG97" s="5"/>
      <c r="AH97"/>
      <c r="AI97" s="5">
        <v>44950</v>
      </c>
      <c r="AJ97" s="5">
        <v>44950</v>
      </c>
      <c r="AK97" s="5">
        <v>45069</v>
      </c>
      <c r="AL97" s="102">
        <f>+Tabla3[[#This Row],[FECHA TERMINACION
(INICIAL)]]-Tabla3[[#This Row],[FECHA INICIO]]</f>
        <v>119</v>
      </c>
      <c r="AM97" s="102">
        <f>+Tabla3[[#This Row],[PLAZO DE EJECUCIÓN EN DÍAS (INICIAL)]]/30</f>
        <v>3.9666666666666668</v>
      </c>
      <c r="AN97" t="s">
        <v>1307</v>
      </c>
      <c r="AO97" s="4">
        <f>+BD_2!E95</f>
        <v>0</v>
      </c>
      <c r="AP97" s="4">
        <f>BD_2!BA95</f>
        <v>0</v>
      </c>
      <c r="AQ97" s="1">
        <f>BD_2!BZ95</f>
        <v>0</v>
      </c>
      <c r="AR97" s="1" t="str">
        <f>BD_2!CA95</f>
        <v>2 NO</v>
      </c>
      <c r="AS97" s="5" t="str">
        <f>BD_2!CF95</f>
        <v>2 NO</v>
      </c>
      <c r="AT97" s="1" t="s">
        <v>146</v>
      </c>
      <c r="AU97">
        <f t="shared" si="10"/>
        <v>119</v>
      </c>
      <c r="AV97" s="21">
        <f t="shared" si="11"/>
        <v>44950</v>
      </c>
      <c r="AW97" s="21">
        <f t="shared" si="12"/>
        <v>45069</v>
      </c>
      <c r="AX97" s="6" t="e">
        <f>((#REF!-$AV97)/($AW97-$AV97))</f>
        <v>#REF!</v>
      </c>
      <c r="AY97" s="4">
        <f t="shared" si="8"/>
        <v>12032000</v>
      </c>
      <c r="AZ97" s="1" t="e">
        <f>+IF($AW97&lt;=#REF!, "FINALIZADO","EJECUCIÓN")</f>
        <v>#REF!</v>
      </c>
      <c r="BA97" s="1"/>
      <c r="BC97" s="8"/>
      <c r="BD97" s="103"/>
      <c r="BE97"/>
      <c r="BF97" s="100"/>
      <c r="BI97" s="1" t="str">
        <f t="shared" si="9"/>
        <v>enero</v>
      </c>
      <c r="BJ97" s="1"/>
      <c r="BK97" s="112" t="s">
        <v>145</v>
      </c>
      <c r="BL97" s="1"/>
    </row>
    <row r="98" spans="1:64" x14ac:dyDescent="0.25">
      <c r="A98" s="1">
        <v>2023</v>
      </c>
      <c r="B98" s="3">
        <v>94</v>
      </c>
      <c r="C98" t="s">
        <v>87</v>
      </c>
      <c r="D98" t="s">
        <v>108</v>
      </c>
      <c r="E98" t="s">
        <v>120</v>
      </c>
      <c r="F98" t="s">
        <v>207</v>
      </c>
      <c r="G98" s="1" t="s">
        <v>86</v>
      </c>
      <c r="H98" s="1" t="s">
        <v>137</v>
      </c>
      <c r="I98" t="s">
        <v>1318</v>
      </c>
      <c r="J98" s="1" t="s">
        <v>140</v>
      </c>
      <c r="K98" t="s">
        <v>498</v>
      </c>
      <c r="L98" s="111" t="s">
        <v>3500</v>
      </c>
      <c r="M98" s="1" t="s">
        <v>1310</v>
      </c>
      <c r="N98" t="s">
        <v>166</v>
      </c>
      <c r="O98" t="s">
        <v>1316</v>
      </c>
      <c r="P98" t="s">
        <v>1319</v>
      </c>
      <c r="Q98" t="s">
        <v>1306</v>
      </c>
      <c r="R98" s="35">
        <v>12032000</v>
      </c>
      <c r="S98" s="35">
        <v>12032000</v>
      </c>
      <c r="T98" s="4">
        <v>3008000</v>
      </c>
      <c r="U98" s="101">
        <v>44950</v>
      </c>
      <c r="V98" s="1" t="s">
        <v>182</v>
      </c>
      <c r="W98" s="1" t="s">
        <v>182</v>
      </c>
      <c r="X98" t="s">
        <v>183</v>
      </c>
      <c r="Y98" t="s">
        <v>1138</v>
      </c>
      <c r="Z98" t="s">
        <v>1314</v>
      </c>
      <c r="AA98" t="s">
        <v>477</v>
      </c>
      <c r="AC98" s="100"/>
      <c r="AD98" s="101"/>
      <c r="AE98" s="1" t="s">
        <v>146</v>
      </c>
      <c r="AF98" s="100" t="s">
        <v>193</v>
      </c>
      <c r="AG98" s="5"/>
      <c r="AH98"/>
      <c r="AI98" s="5">
        <v>44950</v>
      </c>
      <c r="AJ98" s="5">
        <v>44950</v>
      </c>
      <c r="AK98" s="5">
        <v>45069</v>
      </c>
      <c r="AL98" s="102">
        <f>+Tabla3[[#This Row],[FECHA TERMINACION
(INICIAL)]]-Tabla3[[#This Row],[FECHA INICIO]]</f>
        <v>119</v>
      </c>
      <c r="AM98" s="102">
        <f>+Tabla3[[#This Row],[PLAZO DE EJECUCIÓN EN DÍAS (INICIAL)]]/30</f>
        <v>3.9666666666666668</v>
      </c>
      <c r="AN98" t="s">
        <v>1307</v>
      </c>
      <c r="AO98" s="4">
        <f>+BD_2!E96</f>
        <v>0</v>
      </c>
      <c r="AP98" s="4">
        <f>BD_2!BA96</f>
        <v>0</v>
      </c>
      <c r="AQ98" s="1">
        <f>BD_2!BZ96</f>
        <v>0</v>
      </c>
      <c r="AR98" s="1" t="str">
        <f>BD_2!CA96</f>
        <v>2 NO</v>
      </c>
      <c r="AS98" s="5" t="str">
        <f>BD_2!CF96</f>
        <v>2 NO</v>
      </c>
      <c r="AT98" s="1" t="s">
        <v>146</v>
      </c>
      <c r="AU98">
        <f t="shared" si="10"/>
        <v>119</v>
      </c>
      <c r="AV98" s="21">
        <f t="shared" si="11"/>
        <v>44950</v>
      </c>
      <c r="AW98" s="21">
        <f t="shared" si="12"/>
        <v>45069</v>
      </c>
      <c r="AX98" s="6" t="e">
        <f>((#REF!-$AV98)/($AW98-$AV98))</f>
        <v>#REF!</v>
      </c>
      <c r="AY98" s="4">
        <f t="shared" si="8"/>
        <v>12032000</v>
      </c>
      <c r="AZ98" s="1" t="e">
        <f>+IF($AW98&lt;=#REF!, "FINALIZADO","EJECUCIÓN")</f>
        <v>#REF!</v>
      </c>
      <c r="BA98" s="1"/>
      <c r="BC98" s="8"/>
      <c r="BD98" s="103"/>
      <c r="BE98"/>
      <c r="BF98" s="100"/>
      <c r="BI98" s="1" t="str">
        <f t="shared" si="9"/>
        <v>enero</v>
      </c>
      <c r="BJ98" s="1"/>
      <c r="BK98" s="112" t="s">
        <v>145</v>
      </c>
      <c r="BL98" s="1"/>
    </row>
    <row r="99" spans="1:64" x14ac:dyDescent="0.25">
      <c r="A99" s="1">
        <v>2023</v>
      </c>
      <c r="B99" s="3">
        <v>95</v>
      </c>
      <c r="C99" t="s">
        <v>87</v>
      </c>
      <c r="D99" t="s">
        <v>108</v>
      </c>
      <c r="E99" t="s">
        <v>120</v>
      </c>
      <c r="F99" t="s">
        <v>207</v>
      </c>
      <c r="G99" s="1" t="s">
        <v>86</v>
      </c>
      <c r="H99" s="1" t="s">
        <v>136</v>
      </c>
      <c r="I99" t="s">
        <v>644</v>
      </c>
      <c r="J99" s="1" t="s">
        <v>140</v>
      </c>
      <c r="K99" t="s">
        <v>1320</v>
      </c>
      <c r="L99" s="111" t="s">
        <v>3501</v>
      </c>
      <c r="M99" s="1" t="s">
        <v>645</v>
      </c>
      <c r="N99" t="s">
        <v>166</v>
      </c>
      <c r="O99" t="s">
        <v>1321</v>
      </c>
      <c r="P99" t="s">
        <v>1322</v>
      </c>
      <c r="Q99" t="s">
        <v>1323</v>
      </c>
      <c r="R99" s="35">
        <v>27200000</v>
      </c>
      <c r="S99" s="35">
        <v>27200000</v>
      </c>
      <c r="T99" s="4">
        <v>6800000</v>
      </c>
      <c r="U99" s="101">
        <v>44953</v>
      </c>
      <c r="V99" s="1" t="s">
        <v>182</v>
      </c>
      <c r="W99" s="1" t="s">
        <v>182</v>
      </c>
      <c r="X99" t="s">
        <v>183</v>
      </c>
      <c r="Y99" t="s">
        <v>646</v>
      </c>
      <c r="Z99" t="s">
        <v>1324</v>
      </c>
      <c r="AA99" t="s">
        <v>477</v>
      </c>
      <c r="AB99" s="1">
        <v>80111600</v>
      </c>
      <c r="AC99" s="100"/>
      <c r="AD99" s="101"/>
      <c r="AE99" s="1" t="s">
        <v>146</v>
      </c>
      <c r="AF99" s="100" t="s">
        <v>193</v>
      </c>
      <c r="AG99" s="5"/>
      <c r="AH99"/>
      <c r="AI99" s="5">
        <v>44953</v>
      </c>
      <c r="AJ99" s="5">
        <v>44953</v>
      </c>
      <c r="AK99" s="5">
        <v>45072</v>
      </c>
      <c r="AL99" s="102">
        <f>+Tabla3[[#This Row],[FECHA TERMINACION
(INICIAL)]]-Tabla3[[#This Row],[FECHA INICIO]]</f>
        <v>119</v>
      </c>
      <c r="AM99" s="102">
        <f>+Tabla3[[#This Row],[PLAZO DE EJECUCIÓN EN DÍAS (INICIAL)]]/30</f>
        <v>3.9666666666666668</v>
      </c>
      <c r="AN99" t="s">
        <v>1325</v>
      </c>
      <c r="AO99" s="4">
        <f>+BD_2!E97</f>
        <v>0</v>
      </c>
      <c r="AP99" s="4">
        <f>BD_2!BA97</f>
        <v>0</v>
      </c>
      <c r="AQ99" s="1">
        <f>BD_2!BZ97</f>
        <v>0</v>
      </c>
      <c r="AR99" s="1" t="str">
        <f>BD_2!CA97</f>
        <v>2 NO</v>
      </c>
      <c r="AS99" s="5" t="str">
        <f>BD_2!CF97</f>
        <v>2 NO</v>
      </c>
      <c r="AT99" s="1" t="s">
        <v>146</v>
      </c>
      <c r="AU99">
        <f t="shared" si="10"/>
        <v>119</v>
      </c>
      <c r="AV99" s="21">
        <f t="shared" si="11"/>
        <v>44953</v>
      </c>
      <c r="AW99" s="21">
        <f t="shared" si="12"/>
        <v>45072</v>
      </c>
      <c r="AX99" s="6" t="e">
        <f>((#REF!-$AV99)/($AW99-$AV99))</f>
        <v>#REF!</v>
      </c>
      <c r="AY99" s="4">
        <f t="shared" si="8"/>
        <v>27200000</v>
      </c>
      <c r="AZ99" s="1" t="e">
        <f>+IF($AW99&lt;=#REF!, "FINALIZADO","EJECUCIÓN")</f>
        <v>#REF!</v>
      </c>
      <c r="BA99" s="1"/>
      <c r="BC99" s="8"/>
      <c r="BD99" s="103"/>
      <c r="BE99"/>
      <c r="BF99" s="100"/>
      <c r="BI99" s="1" t="str">
        <f t="shared" si="9"/>
        <v>enero</v>
      </c>
      <c r="BJ99" s="1"/>
      <c r="BK99" s="112" t="s">
        <v>145</v>
      </c>
      <c r="BL99" s="1"/>
    </row>
    <row r="100" spans="1:64" x14ac:dyDescent="0.25">
      <c r="A100" s="1">
        <v>2023</v>
      </c>
      <c r="B100" s="3">
        <v>96</v>
      </c>
      <c r="C100" t="s">
        <v>87</v>
      </c>
      <c r="D100" t="s">
        <v>108</v>
      </c>
      <c r="E100" t="s">
        <v>120</v>
      </c>
      <c r="F100" t="s">
        <v>207</v>
      </c>
      <c r="G100" s="1" t="s">
        <v>86</v>
      </c>
      <c r="H100" s="1" t="s">
        <v>136</v>
      </c>
      <c r="I100" t="s">
        <v>698</v>
      </c>
      <c r="J100" s="1" t="s">
        <v>140</v>
      </c>
      <c r="K100" t="s">
        <v>1320</v>
      </c>
      <c r="L100" s="111" t="s">
        <v>3502</v>
      </c>
      <c r="M100" s="1" t="s">
        <v>645</v>
      </c>
      <c r="N100" t="s">
        <v>166</v>
      </c>
      <c r="O100" t="s">
        <v>1326</v>
      </c>
      <c r="P100" t="s">
        <v>1327</v>
      </c>
      <c r="Q100" t="s">
        <v>1328</v>
      </c>
      <c r="R100" s="35">
        <v>27200000</v>
      </c>
      <c r="S100" s="35">
        <v>27200000</v>
      </c>
      <c r="T100" s="4">
        <v>6800000</v>
      </c>
      <c r="U100" s="101">
        <v>44951</v>
      </c>
      <c r="V100" s="1" t="s">
        <v>182</v>
      </c>
      <c r="W100" s="1" t="s">
        <v>182</v>
      </c>
      <c r="X100" t="s">
        <v>183</v>
      </c>
      <c r="Y100" t="s">
        <v>646</v>
      </c>
      <c r="Z100" t="s">
        <v>1324</v>
      </c>
      <c r="AA100" t="s">
        <v>477</v>
      </c>
      <c r="AB100" s="1">
        <v>80111600</v>
      </c>
      <c r="AC100" s="100"/>
      <c r="AD100" s="101"/>
      <c r="AE100" s="1" t="s">
        <v>146</v>
      </c>
      <c r="AF100" s="100" t="s">
        <v>193</v>
      </c>
      <c r="AG100" s="5"/>
      <c r="AH100"/>
      <c r="AI100" s="5">
        <v>44951</v>
      </c>
      <c r="AJ100" s="5">
        <v>44952</v>
      </c>
      <c r="AK100" s="5">
        <v>45071</v>
      </c>
      <c r="AL100" s="102">
        <f>+Tabla3[[#This Row],[FECHA TERMINACION
(INICIAL)]]-Tabla3[[#This Row],[FECHA INICIO]]</f>
        <v>119</v>
      </c>
      <c r="AM100" s="102">
        <f>+Tabla3[[#This Row],[PLAZO DE EJECUCIÓN EN DÍAS (INICIAL)]]/30</f>
        <v>3.9666666666666668</v>
      </c>
      <c r="AN100" t="s">
        <v>1329</v>
      </c>
      <c r="AO100" s="4">
        <f>+BD_2!E98</f>
        <v>0</v>
      </c>
      <c r="AP100" s="4">
        <f>BD_2!BA98</f>
        <v>0</v>
      </c>
      <c r="AQ100" s="1">
        <f>BD_2!BZ98</f>
        <v>0</v>
      </c>
      <c r="AR100" s="1" t="str">
        <f>BD_2!CA98</f>
        <v>2 NO</v>
      </c>
      <c r="AS100" s="5" t="str">
        <f>BD_2!CF98</f>
        <v>2 NO</v>
      </c>
      <c r="AT100" s="1" t="s">
        <v>146</v>
      </c>
      <c r="AU100">
        <f t="shared" si="10"/>
        <v>119</v>
      </c>
      <c r="AV100" s="21">
        <f t="shared" si="11"/>
        <v>44952</v>
      </c>
      <c r="AW100" s="21">
        <f t="shared" si="12"/>
        <v>45071</v>
      </c>
      <c r="AX100" s="6" t="e">
        <f>((#REF!-$AV100)/($AW100-$AV100))</f>
        <v>#REF!</v>
      </c>
      <c r="AY100" s="4">
        <f t="shared" si="8"/>
        <v>27200000</v>
      </c>
      <c r="AZ100" s="1" t="e">
        <f>+IF($AW100&lt;=#REF!, "FINALIZADO","EJECUCIÓN")</f>
        <v>#REF!</v>
      </c>
      <c r="BA100" s="1"/>
      <c r="BC100" s="8"/>
      <c r="BD100" s="103"/>
      <c r="BE100"/>
      <c r="BF100" s="100"/>
      <c r="BI100" s="1" t="str">
        <f t="shared" si="9"/>
        <v>enero</v>
      </c>
      <c r="BJ100" s="1"/>
      <c r="BK100" s="112" t="s">
        <v>145</v>
      </c>
      <c r="BL100" s="1"/>
    </row>
    <row r="101" spans="1:64" x14ac:dyDescent="0.25">
      <c r="A101" s="1">
        <v>2023</v>
      </c>
      <c r="B101" s="3">
        <v>97</v>
      </c>
      <c r="C101" t="s">
        <v>87</v>
      </c>
      <c r="D101" t="s">
        <v>108</v>
      </c>
      <c r="E101" t="s">
        <v>120</v>
      </c>
      <c r="F101" t="s">
        <v>207</v>
      </c>
      <c r="G101" s="1" t="s">
        <v>86</v>
      </c>
      <c r="H101" s="1" t="s">
        <v>137</v>
      </c>
      <c r="I101" t="s">
        <v>490</v>
      </c>
      <c r="J101" s="1" t="s">
        <v>140</v>
      </c>
      <c r="K101" t="s">
        <v>1330</v>
      </c>
      <c r="L101" s="111" t="s">
        <v>3503</v>
      </c>
      <c r="M101" s="1" t="s">
        <v>1331</v>
      </c>
      <c r="N101" t="s">
        <v>166</v>
      </c>
      <c r="O101" t="s">
        <v>1332</v>
      </c>
      <c r="P101" t="s">
        <v>1333</v>
      </c>
      <c r="Q101" t="s">
        <v>1334</v>
      </c>
      <c r="R101" s="35">
        <v>18000000</v>
      </c>
      <c r="S101" s="35">
        <v>18000000</v>
      </c>
      <c r="T101" s="4">
        <v>4500000</v>
      </c>
      <c r="U101" s="101">
        <v>44951</v>
      </c>
      <c r="V101" s="1" t="s">
        <v>182</v>
      </c>
      <c r="W101" s="1" t="s">
        <v>182</v>
      </c>
      <c r="X101" t="s">
        <v>183</v>
      </c>
      <c r="Y101" t="s">
        <v>1335</v>
      </c>
      <c r="Z101" t="s">
        <v>1336</v>
      </c>
      <c r="AA101" t="s">
        <v>477</v>
      </c>
      <c r="AC101" s="100"/>
      <c r="AD101" s="101"/>
      <c r="AE101" s="1" t="s">
        <v>146</v>
      </c>
      <c r="AF101" s="100" t="s">
        <v>193</v>
      </c>
      <c r="AG101" s="5"/>
      <c r="AH101"/>
      <c r="AI101" s="5">
        <v>44951</v>
      </c>
      <c r="AJ101" s="5">
        <v>44951</v>
      </c>
      <c r="AK101" s="5">
        <v>45070</v>
      </c>
      <c r="AL101" s="102">
        <f>+Tabla3[[#This Row],[FECHA TERMINACION
(INICIAL)]]-Tabla3[[#This Row],[FECHA INICIO]]</f>
        <v>119</v>
      </c>
      <c r="AM101" s="102">
        <f>+Tabla3[[#This Row],[PLAZO DE EJECUCIÓN EN DÍAS (INICIAL)]]/30</f>
        <v>3.9666666666666668</v>
      </c>
      <c r="AN101" t="s">
        <v>1337</v>
      </c>
      <c r="AO101" s="4">
        <f>+BD_2!E99</f>
        <v>0</v>
      </c>
      <c r="AP101" s="4">
        <f>BD_2!BA99</f>
        <v>0</v>
      </c>
      <c r="AQ101" s="1">
        <f>BD_2!BZ99</f>
        <v>0</v>
      </c>
      <c r="AR101" s="1" t="str">
        <f>BD_2!CA99</f>
        <v>2 NO</v>
      </c>
      <c r="AS101" s="5" t="str">
        <f>BD_2!CF99</f>
        <v>2 NO</v>
      </c>
      <c r="AT101" s="1" t="s">
        <v>146</v>
      </c>
      <c r="AU101">
        <f t="shared" si="10"/>
        <v>119</v>
      </c>
      <c r="AV101" s="21">
        <f t="shared" si="11"/>
        <v>44951</v>
      </c>
      <c r="AW101" s="21">
        <f t="shared" si="12"/>
        <v>45070</v>
      </c>
      <c r="AX101" s="6" t="e">
        <f>((#REF!-$AV101)/($AW101-$AV101))</f>
        <v>#REF!</v>
      </c>
      <c r="AY101" s="4">
        <f t="shared" si="8"/>
        <v>18000000</v>
      </c>
      <c r="AZ101" s="1" t="e">
        <f>+IF($AW101&lt;=#REF!, "FINALIZADO","EJECUCIÓN")</f>
        <v>#REF!</v>
      </c>
      <c r="BA101" s="1"/>
      <c r="BC101" s="8"/>
      <c r="BD101" s="103"/>
      <c r="BE101"/>
      <c r="BF101" s="100"/>
      <c r="BI101" s="1" t="str">
        <f t="shared" si="9"/>
        <v>enero</v>
      </c>
      <c r="BJ101" s="1"/>
      <c r="BK101" s="112" t="s">
        <v>145</v>
      </c>
      <c r="BL101" s="1"/>
    </row>
    <row r="102" spans="1:64" x14ac:dyDescent="0.25">
      <c r="A102" s="1">
        <v>2023</v>
      </c>
      <c r="B102" s="3">
        <v>98</v>
      </c>
      <c r="C102" t="s">
        <v>87</v>
      </c>
      <c r="D102" t="s">
        <v>108</v>
      </c>
      <c r="E102" t="s">
        <v>120</v>
      </c>
      <c r="F102" t="s">
        <v>207</v>
      </c>
      <c r="G102" s="1" t="s">
        <v>86</v>
      </c>
      <c r="H102" s="1" t="s">
        <v>136</v>
      </c>
      <c r="I102" t="s">
        <v>1338</v>
      </c>
      <c r="J102" s="1" t="s">
        <v>140</v>
      </c>
      <c r="K102" t="s">
        <v>485</v>
      </c>
      <c r="L102" s="111" t="s">
        <v>3504</v>
      </c>
      <c r="M102" s="1" t="s">
        <v>1331</v>
      </c>
      <c r="N102" t="s">
        <v>166</v>
      </c>
      <c r="O102" t="s">
        <v>1339</v>
      </c>
      <c r="P102" t="s">
        <v>1340</v>
      </c>
      <c r="Q102" t="s">
        <v>1341</v>
      </c>
      <c r="R102" s="35">
        <v>130900000</v>
      </c>
      <c r="S102" s="35">
        <v>130900000</v>
      </c>
      <c r="T102" s="4">
        <v>11900000</v>
      </c>
      <c r="U102" s="101">
        <v>44951</v>
      </c>
      <c r="V102" s="1" t="s">
        <v>182</v>
      </c>
      <c r="W102" s="1" t="s">
        <v>182</v>
      </c>
      <c r="X102" t="s">
        <v>183</v>
      </c>
      <c r="Y102" t="s">
        <v>1335</v>
      </c>
      <c r="Z102" t="s">
        <v>1336</v>
      </c>
      <c r="AA102" t="s">
        <v>477</v>
      </c>
      <c r="AC102" s="100"/>
      <c r="AD102" s="101"/>
      <c r="AE102" s="1" t="s">
        <v>145</v>
      </c>
      <c r="AF102" s="100" t="s">
        <v>188</v>
      </c>
      <c r="AG102" s="5">
        <v>44951</v>
      </c>
      <c r="AH102" t="s">
        <v>306</v>
      </c>
      <c r="AI102" s="5">
        <v>44951</v>
      </c>
      <c r="AJ102" s="5">
        <v>44951</v>
      </c>
      <c r="AK102" s="5">
        <v>45284</v>
      </c>
      <c r="AL102" s="102">
        <f>+Tabla3[[#This Row],[FECHA TERMINACION
(INICIAL)]]-Tabla3[[#This Row],[FECHA INICIO]]</f>
        <v>333</v>
      </c>
      <c r="AM102" s="102">
        <f>+Tabla3[[#This Row],[PLAZO DE EJECUCIÓN EN DÍAS (INICIAL)]]/30</f>
        <v>11.1</v>
      </c>
      <c r="AN102" t="s">
        <v>1342</v>
      </c>
      <c r="AO102" s="4">
        <f>+BD_2!E100</f>
        <v>0</v>
      </c>
      <c r="AP102" s="4">
        <f>BD_2!BA100</f>
        <v>0</v>
      </c>
      <c r="AQ102" s="1">
        <f>BD_2!BZ100</f>
        <v>0</v>
      </c>
      <c r="AR102" s="1" t="str">
        <f>BD_2!CA100</f>
        <v>2 NO</v>
      </c>
      <c r="AS102" s="5" t="str">
        <f>BD_2!CF100</f>
        <v>2 NO</v>
      </c>
      <c r="AT102" s="1" t="s">
        <v>146</v>
      </c>
      <c r="AU102">
        <f t="shared" si="10"/>
        <v>333</v>
      </c>
      <c r="AV102" s="21">
        <f t="shared" si="11"/>
        <v>44951</v>
      </c>
      <c r="AW102" s="21">
        <f t="shared" si="12"/>
        <v>45284</v>
      </c>
      <c r="AX102" s="6" t="e">
        <f>((#REF!-$AV102)/($AW102-$AV102))</f>
        <v>#REF!</v>
      </c>
      <c r="AY102" s="4">
        <f t="shared" si="8"/>
        <v>130900000</v>
      </c>
      <c r="AZ102" s="1" t="e">
        <f>+IF($AW102&lt;=#REF!, "FINALIZADO","EJECUCIÓN")</f>
        <v>#REF!</v>
      </c>
      <c r="BA102" s="1"/>
      <c r="BC102" s="8"/>
      <c r="BD102" s="103"/>
      <c r="BE102"/>
      <c r="BF102" s="100"/>
      <c r="BI102" s="1" t="str">
        <f t="shared" si="9"/>
        <v>enero</v>
      </c>
      <c r="BJ102" s="1"/>
      <c r="BK102" s="112" t="s">
        <v>145</v>
      </c>
      <c r="BL102" s="1"/>
    </row>
    <row r="103" spans="1:64" x14ac:dyDescent="0.25">
      <c r="A103" s="1">
        <v>2023</v>
      </c>
      <c r="B103" s="3">
        <v>99</v>
      </c>
      <c r="C103" t="s">
        <v>87</v>
      </c>
      <c r="D103" t="s">
        <v>108</v>
      </c>
      <c r="E103" t="s">
        <v>120</v>
      </c>
      <c r="F103" t="s">
        <v>207</v>
      </c>
      <c r="G103" s="1" t="s">
        <v>86</v>
      </c>
      <c r="H103" s="1" t="s">
        <v>136</v>
      </c>
      <c r="I103" t="s">
        <v>1343</v>
      </c>
      <c r="J103" s="1" t="s">
        <v>140</v>
      </c>
      <c r="K103" t="s">
        <v>485</v>
      </c>
      <c r="L103" s="111" t="s">
        <v>3505</v>
      </c>
      <c r="M103" s="1" t="s">
        <v>477</v>
      </c>
      <c r="N103" t="s">
        <v>166</v>
      </c>
      <c r="O103" t="s">
        <v>1344</v>
      </c>
      <c r="P103" t="s">
        <v>1345</v>
      </c>
      <c r="Q103" t="s">
        <v>1346</v>
      </c>
      <c r="R103" s="35">
        <v>99000000</v>
      </c>
      <c r="S103" s="35">
        <v>99000000</v>
      </c>
      <c r="T103" s="4">
        <v>9000000</v>
      </c>
      <c r="U103" s="101">
        <v>44949</v>
      </c>
      <c r="V103" s="1" t="s">
        <v>182</v>
      </c>
      <c r="W103" s="1" t="s">
        <v>182</v>
      </c>
      <c r="X103" t="s">
        <v>183</v>
      </c>
      <c r="Y103" t="s">
        <v>849</v>
      </c>
      <c r="Z103" t="s">
        <v>477</v>
      </c>
      <c r="AA103" t="s">
        <v>477</v>
      </c>
      <c r="AC103" s="100"/>
      <c r="AD103" s="101"/>
      <c r="AE103" s="1" t="s">
        <v>145</v>
      </c>
      <c r="AF103" s="100" t="s">
        <v>188</v>
      </c>
      <c r="AG103" s="5">
        <v>44950</v>
      </c>
      <c r="AH103" t="s">
        <v>306</v>
      </c>
      <c r="AI103" s="5">
        <v>44950</v>
      </c>
      <c r="AJ103" s="5">
        <v>44950</v>
      </c>
      <c r="AK103" s="5">
        <v>45283</v>
      </c>
      <c r="AL103" s="102">
        <f>+Tabla3[[#This Row],[FECHA TERMINACION
(INICIAL)]]-Tabla3[[#This Row],[FECHA INICIO]]</f>
        <v>333</v>
      </c>
      <c r="AM103" s="102">
        <f>+Tabla3[[#This Row],[PLAZO DE EJECUCIÓN EN DÍAS (INICIAL)]]/30</f>
        <v>11.1</v>
      </c>
      <c r="AN103" t="s">
        <v>1347</v>
      </c>
      <c r="AO103" s="4">
        <f>+BD_2!E101</f>
        <v>0</v>
      </c>
      <c r="AP103" s="4">
        <f>BD_2!BA101</f>
        <v>0</v>
      </c>
      <c r="AQ103" s="1">
        <f>BD_2!BZ101</f>
        <v>0</v>
      </c>
      <c r="AR103" s="1" t="str">
        <f>BD_2!CA101</f>
        <v>2 NO</v>
      </c>
      <c r="AS103" s="5" t="str">
        <f>BD_2!CF101</f>
        <v>2 NO</v>
      </c>
      <c r="AT103" s="1" t="s">
        <v>146</v>
      </c>
      <c r="AU103">
        <f t="shared" si="10"/>
        <v>333</v>
      </c>
      <c r="AV103" s="21">
        <f t="shared" si="11"/>
        <v>44950</v>
      </c>
      <c r="AW103" s="21">
        <f t="shared" si="12"/>
        <v>45283</v>
      </c>
      <c r="AX103" s="6" t="e">
        <f>((#REF!-$AV103)/($AW103-$AV103))</f>
        <v>#REF!</v>
      </c>
      <c r="AY103" s="4">
        <f t="shared" si="8"/>
        <v>99000000</v>
      </c>
      <c r="AZ103" s="1" t="e">
        <f>+IF($AW103&lt;=#REF!, "FINALIZADO","EJECUCIÓN")</f>
        <v>#REF!</v>
      </c>
      <c r="BA103" s="1"/>
      <c r="BC103" s="8"/>
      <c r="BD103" s="103"/>
      <c r="BE103"/>
      <c r="BF103" s="100"/>
      <c r="BI103" s="1" t="str">
        <f t="shared" si="9"/>
        <v>enero</v>
      </c>
      <c r="BJ103" s="1"/>
      <c r="BK103" s="112" t="s">
        <v>145</v>
      </c>
      <c r="BL103" s="1"/>
    </row>
    <row r="104" spans="1:64" x14ac:dyDescent="0.25">
      <c r="A104" s="1">
        <v>2023</v>
      </c>
      <c r="B104" s="3">
        <v>100</v>
      </c>
      <c r="C104" t="s">
        <v>87</v>
      </c>
      <c r="D104" t="s">
        <v>108</v>
      </c>
      <c r="E104" t="s">
        <v>120</v>
      </c>
      <c r="F104" t="s">
        <v>207</v>
      </c>
      <c r="G104" s="1" t="s">
        <v>86</v>
      </c>
      <c r="H104" s="1" t="s">
        <v>136</v>
      </c>
      <c r="I104" t="s">
        <v>705</v>
      </c>
      <c r="J104" s="1" t="s">
        <v>140</v>
      </c>
      <c r="K104" t="s">
        <v>561</v>
      </c>
      <c r="L104" s="111" t="s">
        <v>3506</v>
      </c>
      <c r="M104" s="1" t="s">
        <v>166</v>
      </c>
      <c r="N104" t="s">
        <v>166</v>
      </c>
      <c r="O104" t="s">
        <v>1348</v>
      </c>
      <c r="P104" t="s">
        <v>1349</v>
      </c>
      <c r="Q104" t="s">
        <v>1350</v>
      </c>
      <c r="R104" s="35">
        <v>37200000</v>
      </c>
      <c r="S104" s="35">
        <v>37200000</v>
      </c>
      <c r="T104" s="4">
        <v>6200000</v>
      </c>
      <c r="U104" s="101">
        <v>44949</v>
      </c>
      <c r="V104" s="1" t="s">
        <v>182</v>
      </c>
      <c r="W104" s="1" t="s">
        <v>182</v>
      </c>
      <c r="X104" t="s">
        <v>183</v>
      </c>
      <c r="Y104" t="s">
        <v>849</v>
      </c>
      <c r="Z104" t="s">
        <v>624</v>
      </c>
      <c r="AA104" t="s">
        <v>477</v>
      </c>
      <c r="AB104" s="1">
        <v>8011600</v>
      </c>
      <c r="AC104" s="100"/>
      <c r="AD104" s="101"/>
      <c r="AE104" s="1" t="s">
        <v>145</v>
      </c>
      <c r="AF104" s="100" t="s">
        <v>188</v>
      </c>
      <c r="AG104" s="5">
        <v>44950</v>
      </c>
      <c r="AH104" t="s">
        <v>306</v>
      </c>
      <c r="AI104" s="5">
        <v>44950</v>
      </c>
      <c r="AJ104" s="5">
        <v>44950</v>
      </c>
      <c r="AK104" s="5">
        <v>45130</v>
      </c>
      <c r="AL104" s="102">
        <f>+Tabla3[[#This Row],[FECHA TERMINACION
(INICIAL)]]-Tabla3[[#This Row],[FECHA INICIO]]</f>
        <v>180</v>
      </c>
      <c r="AM104" s="102">
        <f>+Tabla3[[#This Row],[PLAZO DE EJECUCIÓN EN DÍAS (INICIAL)]]/30</f>
        <v>6</v>
      </c>
      <c r="AN104" t="s">
        <v>1351</v>
      </c>
      <c r="AO104" s="4">
        <f>+BD_2!E102</f>
        <v>0</v>
      </c>
      <c r="AP104" s="4">
        <f>BD_2!BA102</f>
        <v>0</v>
      </c>
      <c r="AQ104" s="1">
        <f>BD_2!BZ102</f>
        <v>0</v>
      </c>
      <c r="AR104" s="1" t="str">
        <f>BD_2!CA102</f>
        <v>2 NO</v>
      </c>
      <c r="AS104" s="5" t="str">
        <f>BD_2!CF102</f>
        <v>2 NO</v>
      </c>
      <c r="AT104" s="1" t="s">
        <v>146</v>
      </c>
      <c r="AU104">
        <f t="shared" si="10"/>
        <v>180</v>
      </c>
      <c r="AV104" s="21">
        <f t="shared" si="11"/>
        <v>44950</v>
      </c>
      <c r="AW104" s="21">
        <f t="shared" si="12"/>
        <v>45130</v>
      </c>
      <c r="AX104" s="6" t="e">
        <f>((#REF!-$AV104)/($AW104-$AV104))</f>
        <v>#REF!</v>
      </c>
      <c r="AY104" s="4">
        <f t="shared" si="8"/>
        <v>37200000</v>
      </c>
      <c r="AZ104" s="1" t="e">
        <f>+IF($AW104&lt;=#REF!, "FINALIZADO","EJECUCIÓN")</f>
        <v>#REF!</v>
      </c>
      <c r="BA104" s="1"/>
      <c r="BC104" s="8"/>
      <c r="BD104" s="103"/>
      <c r="BE104"/>
      <c r="BF104" s="100"/>
      <c r="BI104" s="1" t="str">
        <f t="shared" si="9"/>
        <v>enero</v>
      </c>
      <c r="BJ104" s="1"/>
      <c r="BK104" s="112" t="s">
        <v>145</v>
      </c>
      <c r="BL104" s="1"/>
    </row>
    <row r="105" spans="1:64" x14ac:dyDescent="0.25">
      <c r="A105" s="1">
        <v>2023</v>
      </c>
      <c r="B105" s="3">
        <v>101</v>
      </c>
      <c r="C105" t="s">
        <v>87</v>
      </c>
      <c r="D105" t="s">
        <v>108</v>
      </c>
      <c r="E105" t="s">
        <v>120</v>
      </c>
      <c r="F105" t="s">
        <v>207</v>
      </c>
      <c r="G105" s="1" t="s">
        <v>86</v>
      </c>
      <c r="H105" s="1" t="s">
        <v>136</v>
      </c>
      <c r="I105" t="s">
        <v>1352</v>
      </c>
      <c r="J105" s="1" t="s">
        <v>140</v>
      </c>
      <c r="K105" t="s">
        <v>539</v>
      </c>
      <c r="L105" s="111" t="s">
        <v>3507</v>
      </c>
      <c r="M105" s="1" t="s">
        <v>166</v>
      </c>
      <c r="N105" t="s">
        <v>166</v>
      </c>
      <c r="O105" t="s">
        <v>1353</v>
      </c>
      <c r="P105" t="s">
        <v>1354</v>
      </c>
      <c r="Q105" t="s">
        <v>1355</v>
      </c>
      <c r="R105" s="35">
        <v>132000000</v>
      </c>
      <c r="S105" s="35">
        <v>132000000</v>
      </c>
      <c r="T105" s="4">
        <v>12000000</v>
      </c>
      <c r="U105" s="101">
        <v>44950</v>
      </c>
      <c r="V105" s="1" t="s">
        <v>182</v>
      </c>
      <c r="W105" s="1" t="s">
        <v>182</v>
      </c>
      <c r="X105" t="s">
        <v>183</v>
      </c>
      <c r="Y105" t="s">
        <v>849</v>
      </c>
      <c r="Z105" t="s">
        <v>624</v>
      </c>
      <c r="AA105" t="s">
        <v>477</v>
      </c>
      <c r="AB105" s="1">
        <v>8011600</v>
      </c>
      <c r="AC105" s="100"/>
      <c r="AD105" s="101"/>
      <c r="AE105" s="1" t="s">
        <v>145</v>
      </c>
      <c r="AF105" s="100" t="s">
        <v>188</v>
      </c>
      <c r="AG105" s="5">
        <v>44950</v>
      </c>
      <c r="AH105" t="s">
        <v>306</v>
      </c>
      <c r="AI105" s="5">
        <v>44950</v>
      </c>
      <c r="AJ105" s="5">
        <v>44951</v>
      </c>
      <c r="AK105" s="5">
        <v>45284</v>
      </c>
      <c r="AL105" s="102">
        <f>+Tabla3[[#This Row],[FECHA TERMINACION
(INICIAL)]]-Tabla3[[#This Row],[FECHA INICIO]]</f>
        <v>333</v>
      </c>
      <c r="AM105" s="102">
        <f>+Tabla3[[#This Row],[PLAZO DE EJECUCIÓN EN DÍAS (INICIAL)]]/30</f>
        <v>11.1</v>
      </c>
      <c r="AN105" t="s">
        <v>1356</v>
      </c>
      <c r="AO105" s="4">
        <f>+BD_2!E103</f>
        <v>0</v>
      </c>
      <c r="AP105" s="4">
        <f>BD_2!BA103</f>
        <v>0</v>
      </c>
      <c r="AQ105" s="1">
        <f>BD_2!BZ103</f>
        <v>0</v>
      </c>
      <c r="AR105" s="1" t="str">
        <f>BD_2!CA103</f>
        <v>2 NO</v>
      </c>
      <c r="AS105" s="5" t="str">
        <f>BD_2!CF103</f>
        <v>2 NO</v>
      </c>
      <c r="AT105" s="1" t="s">
        <v>146</v>
      </c>
      <c r="AU105">
        <f t="shared" si="10"/>
        <v>333</v>
      </c>
      <c r="AV105" s="21">
        <f t="shared" si="11"/>
        <v>44951</v>
      </c>
      <c r="AW105" s="21">
        <f t="shared" si="12"/>
        <v>45284</v>
      </c>
      <c r="AX105" s="6" t="e">
        <f>((#REF!-$AV105)/($AW105-$AV105))</f>
        <v>#REF!</v>
      </c>
      <c r="AY105" s="4">
        <f t="shared" si="8"/>
        <v>132000000</v>
      </c>
      <c r="AZ105" s="1" t="e">
        <f>+IF($AW105&lt;=#REF!, "FINALIZADO","EJECUCIÓN")</f>
        <v>#REF!</v>
      </c>
      <c r="BA105" s="1"/>
      <c r="BC105" s="8"/>
      <c r="BD105" s="103"/>
      <c r="BE105"/>
      <c r="BF105" s="100"/>
      <c r="BI105" s="1" t="str">
        <f t="shared" si="9"/>
        <v>enero</v>
      </c>
      <c r="BJ105" s="1"/>
      <c r="BK105" s="112" t="s">
        <v>145</v>
      </c>
      <c r="BL105" s="1"/>
    </row>
    <row r="106" spans="1:64" x14ac:dyDescent="0.25">
      <c r="A106" s="1">
        <v>2023</v>
      </c>
      <c r="B106" s="3">
        <v>102</v>
      </c>
      <c r="C106" t="s">
        <v>87</v>
      </c>
      <c r="D106" t="s">
        <v>108</v>
      </c>
      <c r="E106" t="s">
        <v>120</v>
      </c>
      <c r="F106" t="s">
        <v>207</v>
      </c>
      <c r="G106" s="1" t="s">
        <v>86</v>
      </c>
      <c r="H106" s="1" t="s">
        <v>136</v>
      </c>
      <c r="I106" t="s">
        <v>540</v>
      </c>
      <c r="J106" s="1" t="s">
        <v>140</v>
      </c>
      <c r="K106" t="s">
        <v>143</v>
      </c>
      <c r="L106" s="111" t="s">
        <v>3508</v>
      </c>
      <c r="M106" s="1" t="s">
        <v>556</v>
      </c>
      <c r="N106" t="s">
        <v>556</v>
      </c>
      <c r="O106" t="s">
        <v>1357</v>
      </c>
      <c r="P106" t="s">
        <v>1358</v>
      </c>
      <c r="Q106" t="s">
        <v>1359</v>
      </c>
      <c r="R106" s="35">
        <v>30800000</v>
      </c>
      <c r="S106" s="35">
        <v>30800000</v>
      </c>
      <c r="T106" s="4">
        <v>7700000</v>
      </c>
      <c r="U106" s="101">
        <v>44951</v>
      </c>
      <c r="V106" s="1" t="s">
        <v>182</v>
      </c>
      <c r="W106" s="1" t="s">
        <v>182</v>
      </c>
      <c r="X106" t="s">
        <v>183</v>
      </c>
      <c r="Y106" t="s">
        <v>568</v>
      </c>
      <c r="Z106" t="s">
        <v>1360</v>
      </c>
      <c r="AA106" t="s">
        <v>569</v>
      </c>
      <c r="AB106" s="1">
        <v>8011600</v>
      </c>
      <c r="AC106" s="100"/>
      <c r="AD106" s="101"/>
      <c r="AE106" s="1" t="s">
        <v>145</v>
      </c>
      <c r="AF106" s="100" t="s">
        <v>188</v>
      </c>
      <c r="AG106" s="5">
        <v>44951</v>
      </c>
      <c r="AH106" t="s">
        <v>306</v>
      </c>
      <c r="AI106" s="5">
        <v>44951</v>
      </c>
      <c r="AJ106" s="5">
        <v>44951</v>
      </c>
      <c r="AK106" s="5">
        <v>45070</v>
      </c>
      <c r="AL106" s="102">
        <f>+Tabla3[[#This Row],[FECHA TERMINACION
(INICIAL)]]-Tabla3[[#This Row],[FECHA INICIO]]</f>
        <v>119</v>
      </c>
      <c r="AM106" s="102">
        <f>+Tabla3[[#This Row],[PLAZO DE EJECUCIÓN EN DÍAS (INICIAL)]]/30</f>
        <v>3.9666666666666668</v>
      </c>
      <c r="AN106" t="s">
        <v>1361</v>
      </c>
      <c r="AO106" s="4">
        <f>+BD_2!E104</f>
        <v>0</v>
      </c>
      <c r="AP106" s="4">
        <f>BD_2!BA104</f>
        <v>0</v>
      </c>
      <c r="AQ106" s="1">
        <f>BD_2!BZ104</f>
        <v>0</v>
      </c>
      <c r="AR106" s="1" t="str">
        <f>BD_2!CA104</f>
        <v>2 NO</v>
      </c>
      <c r="AS106" s="5" t="str">
        <f>BD_2!CF104</f>
        <v>2 NO</v>
      </c>
      <c r="AT106" s="1" t="s">
        <v>146</v>
      </c>
      <c r="AU106">
        <f t="shared" si="10"/>
        <v>119</v>
      </c>
      <c r="AV106" s="21">
        <f t="shared" si="11"/>
        <v>44951</v>
      </c>
      <c r="AW106" s="21">
        <f t="shared" si="12"/>
        <v>45070</v>
      </c>
      <c r="AX106" s="6" t="e">
        <f>((#REF!-$AV106)/($AW106-$AV106))</f>
        <v>#REF!</v>
      </c>
      <c r="AY106" s="4">
        <f t="shared" si="8"/>
        <v>30800000</v>
      </c>
      <c r="AZ106" s="1" t="e">
        <f>+IF($AW106&lt;=#REF!, "FINALIZADO","EJECUCIÓN")</f>
        <v>#REF!</v>
      </c>
      <c r="BA106" s="1"/>
      <c r="BC106" s="8"/>
      <c r="BD106" s="103"/>
      <c r="BE106"/>
      <c r="BF106" s="100"/>
      <c r="BI106" s="1" t="str">
        <f t="shared" si="9"/>
        <v>enero</v>
      </c>
      <c r="BJ106" s="1"/>
      <c r="BK106" s="112" t="s">
        <v>145</v>
      </c>
      <c r="BL106" s="1"/>
    </row>
    <row r="107" spans="1:64" x14ac:dyDescent="0.25">
      <c r="A107" s="1">
        <v>2023</v>
      </c>
      <c r="B107" s="3">
        <v>103</v>
      </c>
      <c r="C107" t="s">
        <v>87</v>
      </c>
      <c r="D107" t="s">
        <v>108</v>
      </c>
      <c r="E107" t="s">
        <v>120</v>
      </c>
      <c r="F107" t="s">
        <v>207</v>
      </c>
      <c r="G107" s="1" t="s">
        <v>86</v>
      </c>
      <c r="H107" s="1" t="s">
        <v>136</v>
      </c>
      <c r="I107" t="s">
        <v>773</v>
      </c>
      <c r="J107" s="1" t="s">
        <v>140</v>
      </c>
      <c r="K107" t="s">
        <v>143</v>
      </c>
      <c r="L107" s="111" t="s">
        <v>3509</v>
      </c>
      <c r="M107" s="1" t="s">
        <v>541</v>
      </c>
      <c r="N107" t="s">
        <v>541</v>
      </c>
      <c r="O107" t="s">
        <v>1362</v>
      </c>
      <c r="P107" t="s">
        <v>1363</v>
      </c>
      <c r="Q107" t="s">
        <v>1364</v>
      </c>
      <c r="R107" s="35">
        <v>74800000</v>
      </c>
      <c r="S107" s="35">
        <v>74800000</v>
      </c>
      <c r="T107" s="4">
        <v>6800000</v>
      </c>
      <c r="U107" s="101">
        <v>44949</v>
      </c>
      <c r="V107" s="1" t="s">
        <v>182</v>
      </c>
      <c r="W107" s="1" t="s">
        <v>182</v>
      </c>
      <c r="X107" t="s">
        <v>183</v>
      </c>
      <c r="Y107" t="s">
        <v>866</v>
      </c>
      <c r="Z107" t="s">
        <v>576</v>
      </c>
      <c r="AA107" t="s">
        <v>541</v>
      </c>
      <c r="AB107" s="1">
        <v>80111600</v>
      </c>
      <c r="AC107" s="100"/>
      <c r="AD107" s="101"/>
      <c r="AE107" s="1" t="s">
        <v>145</v>
      </c>
      <c r="AF107" s="100" t="s">
        <v>188</v>
      </c>
      <c r="AG107" s="5">
        <v>44949</v>
      </c>
      <c r="AH107" t="s">
        <v>305</v>
      </c>
      <c r="AI107" s="5">
        <v>44949</v>
      </c>
      <c r="AJ107" s="5">
        <v>44950</v>
      </c>
      <c r="AK107" s="5">
        <v>45283</v>
      </c>
      <c r="AL107" s="102">
        <f>+Tabla3[[#This Row],[FECHA TERMINACION
(INICIAL)]]-Tabla3[[#This Row],[FECHA INICIO]]</f>
        <v>333</v>
      </c>
      <c r="AM107" s="102">
        <f>+Tabla3[[#This Row],[PLAZO DE EJECUCIÓN EN DÍAS (INICIAL)]]/30</f>
        <v>11.1</v>
      </c>
      <c r="AN107" t="s">
        <v>1365</v>
      </c>
      <c r="AO107" s="4">
        <f>+BD_2!E105</f>
        <v>0</v>
      </c>
      <c r="AP107" s="4">
        <f>BD_2!BA105</f>
        <v>0</v>
      </c>
      <c r="AQ107" s="1">
        <f>BD_2!BZ105</f>
        <v>0</v>
      </c>
      <c r="AR107" s="1" t="str">
        <f>BD_2!CA105</f>
        <v>2 NO</v>
      </c>
      <c r="AS107" s="5" t="str">
        <f>BD_2!CF105</f>
        <v>2 NO</v>
      </c>
      <c r="AT107" s="1" t="s">
        <v>146</v>
      </c>
      <c r="AU107">
        <f t="shared" si="10"/>
        <v>333</v>
      </c>
      <c r="AV107" s="21">
        <f t="shared" si="11"/>
        <v>44950</v>
      </c>
      <c r="AW107" s="21">
        <f t="shared" si="12"/>
        <v>45283</v>
      </c>
      <c r="AX107" s="6" t="e">
        <f>((#REF!-$AV107)/($AW107-$AV107))</f>
        <v>#REF!</v>
      </c>
      <c r="AY107" s="4">
        <f t="shared" si="8"/>
        <v>74800000</v>
      </c>
      <c r="AZ107" s="1" t="e">
        <f>+IF($AW107&lt;=#REF!, "FINALIZADO","EJECUCIÓN")</f>
        <v>#REF!</v>
      </c>
      <c r="BA107" s="1"/>
      <c r="BC107" s="8"/>
      <c r="BD107" s="103"/>
      <c r="BE107"/>
      <c r="BF107" s="100"/>
      <c r="BI107" s="1" t="str">
        <f t="shared" si="9"/>
        <v>enero</v>
      </c>
      <c r="BJ107" s="1"/>
      <c r="BK107" s="112" t="s">
        <v>145</v>
      </c>
      <c r="BL107" s="1"/>
    </row>
    <row r="108" spans="1:64" x14ac:dyDescent="0.25">
      <c r="A108" s="1">
        <v>2023</v>
      </c>
      <c r="B108" s="3">
        <v>104</v>
      </c>
      <c r="C108" t="s">
        <v>87</v>
      </c>
      <c r="D108" t="s">
        <v>108</v>
      </c>
      <c r="E108" t="s">
        <v>120</v>
      </c>
      <c r="F108" t="s">
        <v>207</v>
      </c>
      <c r="G108" s="1" t="s">
        <v>86</v>
      </c>
      <c r="H108" s="1" t="s">
        <v>136</v>
      </c>
      <c r="I108" t="s">
        <v>1366</v>
      </c>
      <c r="J108" s="1" t="s">
        <v>140</v>
      </c>
      <c r="K108" t="s">
        <v>143</v>
      </c>
      <c r="L108" s="111" t="s">
        <v>3510</v>
      </c>
      <c r="M108" s="1" t="s">
        <v>541</v>
      </c>
      <c r="N108" t="s">
        <v>541</v>
      </c>
      <c r="O108" t="s">
        <v>1367</v>
      </c>
      <c r="P108" t="s">
        <v>1368</v>
      </c>
      <c r="Q108" t="s">
        <v>1369</v>
      </c>
      <c r="R108" s="35">
        <v>93500000</v>
      </c>
      <c r="S108" s="35">
        <v>93500000</v>
      </c>
      <c r="T108" s="4">
        <v>8500000</v>
      </c>
      <c r="U108" s="101">
        <v>44950</v>
      </c>
      <c r="V108" s="1" t="s">
        <v>182</v>
      </c>
      <c r="W108" s="1" t="s">
        <v>182</v>
      </c>
      <c r="X108" t="s">
        <v>183</v>
      </c>
      <c r="Y108" t="s">
        <v>866</v>
      </c>
      <c r="Z108" t="s">
        <v>576</v>
      </c>
      <c r="AA108" t="s">
        <v>541</v>
      </c>
      <c r="AB108" s="1">
        <v>80111600</v>
      </c>
      <c r="AC108" s="100"/>
      <c r="AD108" s="101"/>
      <c r="AE108" s="1" t="s">
        <v>145</v>
      </c>
      <c r="AF108" s="100" t="s">
        <v>188</v>
      </c>
      <c r="AG108" s="5">
        <v>44950</v>
      </c>
      <c r="AH108" t="s">
        <v>305</v>
      </c>
      <c r="AI108" s="5">
        <v>44950</v>
      </c>
      <c r="AJ108" s="5">
        <v>44950</v>
      </c>
      <c r="AK108" s="5">
        <v>45283</v>
      </c>
      <c r="AL108" s="102">
        <f>+Tabla3[[#This Row],[FECHA TERMINACION
(INICIAL)]]-Tabla3[[#This Row],[FECHA INICIO]]</f>
        <v>333</v>
      </c>
      <c r="AM108" s="102">
        <f>+Tabla3[[#This Row],[PLAZO DE EJECUCIÓN EN DÍAS (INICIAL)]]/30</f>
        <v>11.1</v>
      </c>
      <c r="AN108" t="s">
        <v>1123</v>
      </c>
      <c r="AO108" s="4">
        <f>+BD_2!E106</f>
        <v>0</v>
      </c>
      <c r="AP108" s="4">
        <f>BD_2!BA106</f>
        <v>0</v>
      </c>
      <c r="AQ108" s="1">
        <f>BD_2!BZ106</f>
        <v>0</v>
      </c>
      <c r="AR108" s="1" t="str">
        <f>BD_2!CA106</f>
        <v>2 NO</v>
      </c>
      <c r="AS108" s="5" t="str">
        <f>BD_2!CF106</f>
        <v>2 NO</v>
      </c>
      <c r="AT108" s="1" t="s">
        <v>146</v>
      </c>
      <c r="AU108">
        <f t="shared" si="10"/>
        <v>333</v>
      </c>
      <c r="AV108" s="21">
        <f t="shared" si="11"/>
        <v>44950</v>
      </c>
      <c r="AW108" s="21">
        <f t="shared" si="12"/>
        <v>45283</v>
      </c>
      <c r="AX108" s="6" t="e">
        <f>((#REF!-$AV108)/($AW108-$AV108))</f>
        <v>#REF!</v>
      </c>
      <c r="AY108" s="4">
        <f t="shared" si="8"/>
        <v>93500000</v>
      </c>
      <c r="AZ108" s="1" t="e">
        <f>+IF($AW108&lt;=#REF!, "FINALIZADO","EJECUCIÓN")</f>
        <v>#REF!</v>
      </c>
      <c r="BA108" s="1"/>
      <c r="BC108" s="8"/>
      <c r="BD108" s="103"/>
      <c r="BE108"/>
      <c r="BF108" s="100"/>
      <c r="BI108" s="1" t="str">
        <f t="shared" si="9"/>
        <v>enero</v>
      </c>
      <c r="BJ108" s="1"/>
      <c r="BK108" s="112" t="s">
        <v>145</v>
      </c>
      <c r="BL108" s="1"/>
    </row>
    <row r="109" spans="1:64" x14ac:dyDescent="0.25">
      <c r="A109" s="1">
        <v>2023</v>
      </c>
      <c r="B109" s="3">
        <v>105</v>
      </c>
      <c r="C109" t="s">
        <v>87</v>
      </c>
      <c r="D109" t="s">
        <v>108</v>
      </c>
      <c r="E109" t="s">
        <v>120</v>
      </c>
      <c r="F109" t="s">
        <v>207</v>
      </c>
      <c r="G109" s="1" t="s">
        <v>86</v>
      </c>
      <c r="H109" s="1" t="s">
        <v>136</v>
      </c>
      <c r="I109" t="s">
        <v>542</v>
      </c>
      <c r="J109" s="1" t="s">
        <v>140</v>
      </c>
      <c r="K109" t="s">
        <v>143</v>
      </c>
      <c r="L109" s="111" t="s">
        <v>3511</v>
      </c>
      <c r="M109" s="1" t="s">
        <v>543</v>
      </c>
      <c r="N109" t="s">
        <v>150</v>
      </c>
      <c r="O109" t="s">
        <v>1370</v>
      </c>
      <c r="P109" t="s">
        <v>1371</v>
      </c>
      <c r="Q109" t="s">
        <v>1372</v>
      </c>
      <c r="R109" s="35">
        <v>28000000</v>
      </c>
      <c r="S109" s="35">
        <v>28000000</v>
      </c>
      <c r="T109" s="4">
        <v>7000000</v>
      </c>
      <c r="U109" s="101">
        <v>44950</v>
      </c>
      <c r="V109" s="1" t="s">
        <v>182</v>
      </c>
      <c r="W109" s="1" t="s">
        <v>182</v>
      </c>
      <c r="X109" t="s">
        <v>183</v>
      </c>
      <c r="Y109" t="s">
        <v>1104</v>
      </c>
      <c r="Z109" t="s">
        <v>718</v>
      </c>
      <c r="AA109" t="s">
        <v>1302</v>
      </c>
      <c r="AB109" s="1">
        <v>80111600</v>
      </c>
      <c r="AC109" s="100"/>
      <c r="AD109" s="101"/>
      <c r="AE109" s="1" t="s">
        <v>146</v>
      </c>
      <c r="AF109" s="100" t="s">
        <v>193</v>
      </c>
      <c r="AG109" s="5"/>
      <c r="AH109"/>
      <c r="AI109" s="5">
        <v>44950</v>
      </c>
      <c r="AJ109" s="5">
        <v>44951</v>
      </c>
      <c r="AK109" s="5">
        <v>45070</v>
      </c>
      <c r="AL109" s="102">
        <f>+Tabla3[[#This Row],[FECHA TERMINACION
(INICIAL)]]-Tabla3[[#This Row],[FECHA INICIO]]</f>
        <v>119</v>
      </c>
      <c r="AM109" s="102">
        <f>+Tabla3[[#This Row],[PLAZO DE EJECUCIÓN EN DÍAS (INICIAL)]]/30</f>
        <v>3.9666666666666668</v>
      </c>
      <c r="AN109" t="s">
        <v>1373</v>
      </c>
      <c r="AO109" s="4">
        <f>+BD_2!E107</f>
        <v>0</v>
      </c>
      <c r="AP109" s="4">
        <f>BD_2!BA107</f>
        <v>0</v>
      </c>
      <c r="AQ109" s="1">
        <f>BD_2!BZ107</f>
        <v>0</v>
      </c>
      <c r="AR109" s="1" t="str">
        <f>BD_2!CA107</f>
        <v>2 NO</v>
      </c>
      <c r="AS109" s="5" t="str">
        <f>BD_2!CF107</f>
        <v>2 NO</v>
      </c>
      <c r="AT109" s="1" t="s">
        <v>146</v>
      </c>
      <c r="AU109">
        <f t="shared" si="10"/>
        <v>119</v>
      </c>
      <c r="AV109" s="21">
        <f t="shared" si="11"/>
        <v>44951</v>
      </c>
      <c r="AW109" s="21">
        <f t="shared" si="12"/>
        <v>45070</v>
      </c>
      <c r="AX109" s="6" t="e">
        <f>((#REF!-$AV109)/($AW109-$AV109))</f>
        <v>#REF!</v>
      </c>
      <c r="AY109" s="4">
        <f t="shared" si="8"/>
        <v>28000000</v>
      </c>
      <c r="AZ109" s="1" t="e">
        <f>+IF($AW109&lt;=#REF!, "FINALIZADO","EJECUCIÓN")</f>
        <v>#REF!</v>
      </c>
      <c r="BA109" s="1"/>
      <c r="BC109" s="8"/>
      <c r="BD109" s="103"/>
      <c r="BE109"/>
      <c r="BF109" s="100"/>
      <c r="BI109" s="1" t="str">
        <f t="shared" si="9"/>
        <v>enero</v>
      </c>
      <c r="BJ109" s="1"/>
      <c r="BK109" s="112" t="s">
        <v>145</v>
      </c>
      <c r="BL109" s="1"/>
    </row>
    <row r="110" spans="1:64" x14ac:dyDescent="0.25">
      <c r="A110" s="1">
        <v>2023</v>
      </c>
      <c r="B110" s="3">
        <v>106</v>
      </c>
      <c r="C110" t="s">
        <v>87</v>
      </c>
      <c r="D110" t="s">
        <v>108</v>
      </c>
      <c r="E110" t="s">
        <v>120</v>
      </c>
      <c r="F110" t="s">
        <v>207</v>
      </c>
      <c r="G110" s="1" t="s">
        <v>86</v>
      </c>
      <c r="H110" s="1" t="s">
        <v>136</v>
      </c>
      <c r="I110" t="s">
        <v>1374</v>
      </c>
      <c r="J110" s="1" t="s">
        <v>140</v>
      </c>
      <c r="K110" t="s">
        <v>564</v>
      </c>
      <c r="L110" s="111" t="s">
        <v>3512</v>
      </c>
      <c r="M110" s="1" t="s">
        <v>495</v>
      </c>
      <c r="N110" t="s">
        <v>170</v>
      </c>
      <c r="O110" t="s">
        <v>1375</v>
      </c>
      <c r="P110" t="s">
        <v>1376</v>
      </c>
      <c r="Q110" t="s">
        <v>1377</v>
      </c>
      <c r="R110" s="35">
        <v>120266667</v>
      </c>
      <c r="S110" s="35">
        <v>120266667</v>
      </c>
      <c r="T110" s="4">
        <v>11000000</v>
      </c>
      <c r="U110" s="101">
        <v>44957</v>
      </c>
      <c r="V110" s="1" t="s">
        <v>182</v>
      </c>
      <c r="W110" s="1" t="s">
        <v>182</v>
      </c>
      <c r="X110" t="s">
        <v>183</v>
      </c>
      <c r="Y110" t="s">
        <v>994</v>
      </c>
      <c r="Z110" t="s">
        <v>497</v>
      </c>
      <c r="AA110" t="s">
        <v>495</v>
      </c>
      <c r="AB110" s="1">
        <v>80111600</v>
      </c>
      <c r="AC110" s="100"/>
      <c r="AD110" s="101"/>
      <c r="AE110" s="1" t="s">
        <v>145</v>
      </c>
      <c r="AF110" s="100" t="s">
        <v>188</v>
      </c>
      <c r="AG110" s="5">
        <v>44957</v>
      </c>
      <c r="AH110" t="s">
        <v>305</v>
      </c>
      <c r="AI110" s="5">
        <v>44957</v>
      </c>
      <c r="AJ110" s="5">
        <v>44958</v>
      </c>
      <c r="AK110" s="5">
        <v>45288</v>
      </c>
      <c r="AL110" s="102">
        <f>+Tabla3[[#This Row],[FECHA TERMINACION
(INICIAL)]]-Tabla3[[#This Row],[FECHA INICIO]]</f>
        <v>330</v>
      </c>
      <c r="AM110" s="102">
        <f>+Tabla3[[#This Row],[PLAZO DE EJECUCIÓN EN DÍAS (INICIAL)]]/30</f>
        <v>11</v>
      </c>
      <c r="AN110" t="s">
        <v>1378</v>
      </c>
      <c r="AO110" s="4">
        <f>+BD_2!E108</f>
        <v>0</v>
      </c>
      <c r="AP110" s="4">
        <f>BD_2!BA108</f>
        <v>0</v>
      </c>
      <c r="AQ110" s="1">
        <f>BD_2!BZ108</f>
        <v>0</v>
      </c>
      <c r="AR110" s="1" t="str">
        <f>BD_2!CA108</f>
        <v>2 NO</v>
      </c>
      <c r="AS110" s="5" t="str">
        <f>BD_2!CF108</f>
        <v>2 NO</v>
      </c>
      <c r="AT110" s="1" t="s">
        <v>146</v>
      </c>
      <c r="AU110">
        <f t="shared" si="10"/>
        <v>330</v>
      </c>
      <c r="AV110" s="21">
        <f t="shared" si="11"/>
        <v>44958</v>
      </c>
      <c r="AW110" s="21">
        <f t="shared" si="12"/>
        <v>45288</v>
      </c>
      <c r="AX110" s="6" t="e">
        <f>((#REF!-$AV110)/($AW110-$AV110))</f>
        <v>#REF!</v>
      </c>
      <c r="AY110" s="4">
        <f t="shared" si="8"/>
        <v>120266667</v>
      </c>
      <c r="AZ110" s="1" t="e">
        <f>+IF($AW110&lt;=#REF!, "FINALIZADO","EJECUCIÓN")</f>
        <v>#REF!</v>
      </c>
      <c r="BA110" s="1"/>
      <c r="BC110" s="8"/>
      <c r="BD110" s="103"/>
      <c r="BE110"/>
      <c r="BF110" s="100"/>
      <c r="BI110" s="1" t="str">
        <f t="shared" si="9"/>
        <v>enero</v>
      </c>
      <c r="BJ110" s="1"/>
      <c r="BK110" s="112" t="s">
        <v>145</v>
      </c>
      <c r="BL110" s="1"/>
    </row>
    <row r="111" spans="1:64" x14ac:dyDescent="0.25">
      <c r="A111" s="1">
        <v>2023</v>
      </c>
      <c r="B111" s="3">
        <v>107</v>
      </c>
      <c r="C111" t="s">
        <v>87</v>
      </c>
      <c r="D111" t="s">
        <v>108</v>
      </c>
      <c r="E111" t="s">
        <v>120</v>
      </c>
      <c r="F111" t="s">
        <v>207</v>
      </c>
      <c r="G111" s="1" t="s">
        <v>86</v>
      </c>
      <c r="H111" s="1" t="s">
        <v>136</v>
      </c>
      <c r="I111" t="s">
        <v>1379</v>
      </c>
      <c r="J111" s="1" t="s">
        <v>140</v>
      </c>
      <c r="K111" t="s">
        <v>564</v>
      </c>
      <c r="L111" s="111" t="s">
        <v>3513</v>
      </c>
      <c r="M111" s="1" t="s">
        <v>495</v>
      </c>
      <c r="N111" t="s">
        <v>170</v>
      </c>
      <c r="O111" t="s">
        <v>1380</v>
      </c>
      <c r="P111" t="s">
        <v>1381</v>
      </c>
      <c r="Q111" t="s">
        <v>1382</v>
      </c>
      <c r="R111" s="35">
        <v>120266667</v>
      </c>
      <c r="S111" s="35">
        <v>120266667</v>
      </c>
      <c r="T111" s="4">
        <v>11000000</v>
      </c>
      <c r="U111" s="101">
        <v>44957</v>
      </c>
      <c r="V111" s="1" t="s">
        <v>182</v>
      </c>
      <c r="W111" s="1" t="s">
        <v>182</v>
      </c>
      <c r="X111" t="s">
        <v>183</v>
      </c>
      <c r="Y111" t="s">
        <v>994</v>
      </c>
      <c r="Z111" t="s">
        <v>497</v>
      </c>
      <c r="AA111" t="s">
        <v>495</v>
      </c>
      <c r="AB111" s="1">
        <v>80111600</v>
      </c>
      <c r="AC111" s="100"/>
      <c r="AD111" s="101"/>
      <c r="AE111" s="1" t="s">
        <v>145</v>
      </c>
      <c r="AF111" s="100" t="s">
        <v>188</v>
      </c>
      <c r="AG111" s="5">
        <v>44957</v>
      </c>
      <c r="AH111" t="s">
        <v>305</v>
      </c>
      <c r="AI111" s="5">
        <v>44957</v>
      </c>
      <c r="AJ111" s="5">
        <v>44958</v>
      </c>
      <c r="AK111" s="5">
        <v>45288</v>
      </c>
      <c r="AL111" s="102">
        <f>+Tabla3[[#This Row],[FECHA TERMINACION
(INICIAL)]]-Tabla3[[#This Row],[FECHA INICIO]]</f>
        <v>330</v>
      </c>
      <c r="AM111" s="102">
        <f>+Tabla3[[#This Row],[PLAZO DE EJECUCIÓN EN DÍAS (INICIAL)]]/30</f>
        <v>11</v>
      </c>
      <c r="AN111" t="s">
        <v>1378</v>
      </c>
      <c r="AO111" s="4">
        <f>+BD_2!E109</f>
        <v>0</v>
      </c>
      <c r="AP111" s="4">
        <f>BD_2!BA109</f>
        <v>0</v>
      </c>
      <c r="AQ111" s="1">
        <f>BD_2!BZ109</f>
        <v>0</v>
      </c>
      <c r="AR111" s="1" t="str">
        <f>BD_2!CA109</f>
        <v>2 NO</v>
      </c>
      <c r="AS111" s="5" t="str">
        <f>BD_2!CF109</f>
        <v>2 NO</v>
      </c>
      <c r="AT111" s="1" t="s">
        <v>146</v>
      </c>
      <c r="AU111">
        <f t="shared" si="10"/>
        <v>330</v>
      </c>
      <c r="AV111" s="21">
        <f t="shared" si="11"/>
        <v>44958</v>
      </c>
      <c r="AW111" s="21">
        <f t="shared" si="12"/>
        <v>45288</v>
      </c>
      <c r="AX111" s="6" t="e">
        <f>((#REF!-$AV111)/($AW111-$AV111))</f>
        <v>#REF!</v>
      </c>
      <c r="AY111" s="4">
        <f t="shared" si="8"/>
        <v>120266667</v>
      </c>
      <c r="AZ111" s="1" t="e">
        <f>+IF($AW111&lt;=#REF!, "FINALIZADO","EJECUCIÓN")</f>
        <v>#REF!</v>
      </c>
      <c r="BA111" s="1"/>
      <c r="BC111" s="8"/>
      <c r="BD111" s="103"/>
      <c r="BE111"/>
      <c r="BF111" s="100"/>
      <c r="BI111" s="1" t="str">
        <f t="shared" si="9"/>
        <v>enero</v>
      </c>
      <c r="BJ111" s="1"/>
      <c r="BK111" s="112" t="s">
        <v>145</v>
      </c>
      <c r="BL111" s="1"/>
    </row>
    <row r="112" spans="1:64" x14ac:dyDescent="0.25">
      <c r="A112" s="1">
        <v>2023</v>
      </c>
      <c r="B112" s="3">
        <v>108</v>
      </c>
      <c r="C112" t="s">
        <v>87</v>
      </c>
      <c r="D112" t="s">
        <v>108</v>
      </c>
      <c r="E112" t="s">
        <v>120</v>
      </c>
      <c r="F112" t="s">
        <v>207</v>
      </c>
      <c r="G112" s="1" t="s">
        <v>86</v>
      </c>
      <c r="H112" s="1" t="s">
        <v>137</v>
      </c>
      <c r="I112" t="s">
        <v>1383</v>
      </c>
      <c r="J112" s="1" t="s">
        <v>140</v>
      </c>
      <c r="K112" t="s">
        <v>1384</v>
      </c>
      <c r="L112" s="111" t="s">
        <v>3514</v>
      </c>
      <c r="M112" s="1" t="s">
        <v>495</v>
      </c>
      <c r="N112" t="s">
        <v>170</v>
      </c>
      <c r="O112" t="s">
        <v>1385</v>
      </c>
      <c r="P112" t="s">
        <v>1386</v>
      </c>
      <c r="Q112" t="s">
        <v>1387</v>
      </c>
      <c r="R112" s="35">
        <v>55322667</v>
      </c>
      <c r="S112" s="35">
        <v>55322667</v>
      </c>
      <c r="T112" s="4">
        <v>5060000</v>
      </c>
      <c r="U112" s="101">
        <v>44958</v>
      </c>
      <c r="V112" s="1" t="s">
        <v>182</v>
      </c>
      <c r="W112" s="1" t="s">
        <v>182</v>
      </c>
      <c r="X112" t="s">
        <v>183</v>
      </c>
      <c r="Y112" t="s">
        <v>994</v>
      </c>
      <c r="Z112" t="s">
        <v>497</v>
      </c>
      <c r="AA112" t="s">
        <v>495</v>
      </c>
      <c r="AB112" s="1">
        <v>80111600</v>
      </c>
      <c r="AC112" s="100"/>
      <c r="AD112" s="101"/>
      <c r="AE112" s="1" t="s">
        <v>145</v>
      </c>
      <c r="AF112" s="100" t="s">
        <v>188</v>
      </c>
      <c r="AG112" s="5">
        <v>44958</v>
      </c>
      <c r="AH112" t="s">
        <v>305</v>
      </c>
      <c r="AI112" s="5">
        <v>44958</v>
      </c>
      <c r="AJ112" s="5">
        <v>44958</v>
      </c>
      <c r="AK112" s="5">
        <v>45288</v>
      </c>
      <c r="AL112" s="102">
        <f>+Tabla3[[#This Row],[FECHA TERMINACION
(INICIAL)]]-Tabla3[[#This Row],[FECHA INICIO]]</f>
        <v>330</v>
      </c>
      <c r="AM112" s="102">
        <f>+Tabla3[[#This Row],[PLAZO DE EJECUCIÓN EN DÍAS (INICIAL)]]/30</f>
        <v>11</v>
      </c>
      <c r="AN112" t="s">
        <v>1378</v>
      </c>
      <c r="AO112" s="4">
        <f>+BD_2!E110</f>
        <v>0</v>
      </c>
      <c r="AP112" s="4">
        <f>BD_2!BA110</f>
        <v>0</v>
      </c>
      <c r="AQ112" s="1">
        <f>BD_2!BZ110</f>
        <v>0</v>
      </c>
      <c r="AR112" s="1" t="str">
        <f>BD_2!CA110</f>
        <v>2 NO</v>
      </c>
      <c r="AS112" s="5" t="str">
        <f>BD_2!CF110</f>
        <v>2 NO</v>
      </c>
      <c r="AT112" s="1" t="s">
        <v>146</v>
      </c>
      <c r="AU112">
        <f t="shared" si="10"/>
        <v>330</v>
      </c>
      <c r="AV112" s="21">
        <f t="shared" si="11"/>
        <v>44958</v>
      </c>
      <c r="AW112" s="21">
        <f t="shared" si="12"/>
        <v>45288</v>
      </c>
      <c r="AX112" s="6" t="e">
        <f>((#REF!-$AV112)/($AW112-$AV112))</f>
        <v>#REF!</v>
      </c>
      <c r="AY112" s="4">
        <f t="shared" si="8"/>
        <v>55322667</v>
      </c>
      <c r="AZ112" s="1" t="e">
        <f>+IF($AW112&lt;=#REF!, "FINALIZADO","EJECUCIÓN")</f>
        <v>#REF!</v>
      </c>
      <c r="BA112" s="1"/>
      <c r="BC112" s="8"/>
      <c r="BD112" s="103"/>
      <c r="BE112"/>
      <c r="BF112" s="100"/>
      <c r="BI112" s="1" t="str">
        <f t="shared" si="9"/>
        <v>febrero</v>
      </c>
      <c r="BJ112" s="1"/>
      <c r="BK112" s="112" t="s">
        <v>145</v>
      </c>
      <c r="BL112" s="1"/>
    </row>
    <row r="113" spans="1:64" x14ac:dyDescent="0.25">
      <c r="A113" s="1">
        <v>2023</v>
      </c>
      <c r="B113" s="3">
        <v>109</v>
      </c>
      <c r="C113" t="s">
        <v>87</v>
      </c>
      <c r="D113" t="s">
        <v>108</v>
      </c>
      <c r="E113" t="s">
        <v>120</v>
      </c>
      <c r="F113" t="s">
        <v>207</v>
      </c>
      <c r="G113" s="1" t="s">
        <v>86</v>
      </c>
      <c r="H113" s="1" t="s">
        <v>136</v>
      </c>
      <c r="I113" t="s">
        <v>510</v>
      </c>
      <c r="J113" s="1" t="s">
        <v>140</v>
      </c>
      <c r="K113" t="s">
        <v>511</v>
      </c>
      <c r="L113" s="111" t="s">
        <v>3515</v>
      </c>
      <c r="M113" s="1" t="s">
        <v>1388</v>
      </c>
      <c r="N113" t="s">
        <v>1389</v>
      </c>
      <c r="O113" t="s">
        <v>1390</v>
      </c>
      <c r="P113" t="s">
        <v>1391</v>
      </c>
      <c r="Q113" t="s">
        <v>1392</v>
      </c>
      <c r="R113" s="35">
        <v>89333333</v>
      </c>
      <c r="S113" s="35">
        <v>89333333</v>
      </c>
      <c r="T113" s="4">
        <v>8000000</v>
      </c>
      <c r="U113" s="101">
        <v>44951</v>
      </c>
      <c r="V113" s="1" t="s">
        <v>182</v>
      </c>
      <c r="W113" s="1" t="s">
        <v>182</v>
      </c>
      <c r="X113" t="s">
        <v>183</v>
      </c>
      <c r="Y113" t="s">
        <v>1393</v>
      </c>
      <c r="Z113" t="s">
        <v>1389</v>
      </c>
      <c r="AA113" t="s">
        <v>1389</v>
      </c>
      <c r="AB113" s="1">
        <v>80111600</v>
      </c>
      <c r="AC113" s="100"/>
      <c r="AD113" s="101"/>
      <c r="AE113" s="1" t="s">
        <v>145</v>
      </c>
      <c r="AF113" s="100" t="s">
        <v>188</v>
      </c>
      <c r="AG113" s="5">
        <v>44951</v>
      </c>
      <c r="AH113" t="s">
        <v>305</v>
      </c>
      <c r="AI113" s="5">
        <v>44951</v>
      </c>
      <c r="AJ113" s="5">
        <v>44951</v>
      </c>
      <c r="AK113" s="5">
        <v>45289</v>
      </c>
      <c r="AL113" s="102">
        <f>+Tabla3[[#This Row],[FECHA TERMINACION
(INICIAL)]]-Tabla3[[#This Row],[FECHA INICIO]]</f>
        <v>338</v>
      </c>
      <c r="AM113" s="102">
        <f>+Tabla3[[#This Row],[PLAZO DE EJECUCIÓN EN DÍAS (INICIAL)]]/30</f>
        <v>11.266666666666667</v>
      </c>
      <c r="AN113" t="s">
        <v>1394</v>
      </c>
      <c r="AO113" s="4">
        <f>+BD_2!E111</f>
        <v>0</v>
      </c>
      <c r="AP113" s="4">
        <f>BD_2!BA111</f>
        <v>0</v>
      </c>
      <c r="AQ113" s="1">
        <f>BD_2!BZ111</f>
        <v>0</v>
      </c>
      <c r="AR113" s="1" t="str">
        <f>BD_2!CA111</f>
        <v>2 NO</v>
      </c>
      <c r="AS113" s="5" t="str">
        <f>BD_2!CF111</f>
        <v>2 NO</v>
      </c>
      <c r="AT113" s="1" t="s">
        <v>146</v>
      </c>
      <c r="AU113">
        <f t="shared" si="10"/>
        <v>338</v>
      </c>
      <c r="AV113" s="21">
        <f t="shared" si="11"/>
        <v>44951</v>
      </c>
      <c r="AW113" s="21">
        <f t="shared" si="12"/>
        <v>45289</v>
      </c>
      <c r="AX113" s="6" t="e">
        <f>((#REF!-$AV113)/($AW113-$AV113))</f>
        <v>#REF!</v>
      </c>
      <c r="AY113" s="4">
        <f t="shared" si="8"/>
        <v>89333333</v>
      </c>
      <c r="AZ113" s="1" t="e">
        <f>+IF($AW113&lt;=#REF!, "FINALIZADO","EJECUCIÓN")</f>
        <v>#REF!</v>
      </c>
      <c r="BA113" s="1"/>
      <c r="BC113" s="8"/>
      <c r="BD113" s="103"/>
      <c r="BE113"/>
      <c r="BF113" s="100"/>
      <c r="BI113" s="1" t="str">
        <f t="shared" si="9"/>
        <v>enero</v>
      </c>
      <c r="BJ113" s="1"/>
      <c r="BK113" s="112" t="s">
        <v>145</v>
      </c>
      <c r="BL113" s="1"/>
    </row>
    <row r="114" spans="1:64" x14ac:dyDescent="0.25">
      <c r="A114" s="1">
        <v>2023</v>
      </c>
      <c r="B114" s="3">
        <v>110</v>
      </c>
      <c r="C114" t="s">
        <v>87</v>
      </c>
      <c r="D114" t="s">
        <v>108</v>
      </c>
      <c r="E114" t="s">
        <v>120</v>
      </c>
      <c r="F114" t="s">
        <v>207</v>
      </c>
      <c r="G114" s="1" t="s">
        <v>86</v>
      </c>
      <c r="H114" s="1" t="s">
        <v>136</v>
      </c>
      <c r="I114" t="s">
        <v>1395</v>
      </c>
      <c r="J114" s="1" t="s">
        <v>140</v>
      </c>
      <c r="K114" t="s">
        <v>588</v>
      </c>
      <c r="L114" s="111" t="s">
        <v>3516</v>
      </c>
      <c r="M114" s="1" t="s">
        <v>1396</v>
      </c>
      <c r="N114" t="s">
        <v>166</v>
      </c>
      <c r="O114" t="s">
        <v>1397</v>
      </c>
      <c r="P114" t="s">
        <v>1398</v>
      </c>
      <c r="Q114" t="s">
        <v>1399</v>
      </c>
      <c r="R114" s="35">
        <v>26000000</v>
      </c>
      <c r="S114" s="35">
        <v>26000000</v>
      </c>
      <c r="T114" s="4">
        <v>6500000</v>
      </c>
      <c r="U114" s="101">
        <v>44952</v>
      </c>
      <c r="V114" s="1" t="s">
        <v>182</v>
      </c>
      <c r="W114" s="1" t="s">
        <v>182</v>
      </c>
      <c r="X114" t="s">
        <v>183</v>
      </c>
      <c r="Y114" t="s">
        <v>1138</v>
      </c>
      <c r="Z114" t="s">
        <v>1314</v>
      </c>
      <c r="AA114" t="s">
        <v>477</v>
      </c>
      <c r="AC114" s="100"/>
      <c r="AD114" s="101"/>
      <c r="AE114" s="1" t="s">
        <v>146</v>
      </c>
      <c r="AF114" s="100" t="s">
        <v>193</v>
      </c>
      <c r="AG114" s="5"/>
      <c r="AH114"/>
      <c r="AI114" s="5">
        <v>44952</v>
      </c>
      <c r="AJ114" s="5">
        <v>44952</v>
      </c>
      <c r="AK114" s="5">
        <v>45070</v>
      </c>
      <c r="AL114" s="102">
        <f>+Tabla3[[#This Row],[FECHA TERMINACION
(INICIAL)]]-Tabla3[[#This Row],[FECHA INICIO]]</f>
        <v>118</v>
      </c>
      <c r="AM114" s="102">
        <f>+Tabla3[[#This Row],[PLAZO DE EJECUCIÓN EN DÍAS (INICIAL)]]/30</f>
        <v>3.9333333333333331</v>
      </c>
      <c r="AN114" t="s">
        <v>1315</v>
      </c>
      <c r="AO114" s="4">
        <f>+BD_2!E112</f>
        <v>0</v>
      </c>
      <c r="AP114" s="4">
        <f>BD_2!BA112</f>
        <v>0</v>
      </c>
      <c r="AQ114" s="1">
        <f>BD_2!BZ112</f>
        <v>0</v>
      </c>
      <c r="AR114" s="1" t="str">
        <f>BD_2!CA112</f>
        <v>2 NO</v>
      </c>
      <c r="AS114" s="5" t="str">
        <f>BD_2!CF112</f>
        <v>2 NO</v>
      </c>
      <c r="AT114" s="1" t="s">
        <v>146</v>
      </c>
      <c r="AU114">
        <f t="shared" si="10"/>
        <v>118</v>
      </c>
      <c r="AV114" s="21">
        <f t="shared" si="11"/>
        <v>44952</v>
      </c>
      <c r="AW114" s="21">
        <f t="shared" si="12"/>
        <v>45070</v>
      </c>
      <c r="AX114" s="6" t="e">
        <f>((#REF!-$AV114)/($AW114-$AV114))</f>
        <v>#REF!</v>
      </c>
      <c r="AY114" s="4">
        <f t="shared" si="8"/>
        <v>26000000</v>
      </c>
      <c r="AZ114" s="1" t="e">
        <f>+IF($AW114&lt;=#REF!, "FINALIZADO","EJECUCIÓN")</f>
        <v>#REF!</v>
      </c>
      <c r="BA114" s="1"/>
      <c r="BC114" s="8"/>
      <c r="BD114" s="103"/>
      <c r="BE114"/>
      <c r="BF114" s="100"/>
      <c r="BI114" s="1" t="str">
        <f t="shared" si="9"/>
        <v>enero</v>
      </c>
      <c r="BJ114" s="1"/>
      <c r="BK114" s="112" t="s">
        <v>145</v>
      </c>
      <c r="BL114" s="1"/>
    </row>
    <row r="115" spans="1:64" x14ac:dyDescent="0.25">
      <c r="A115" s="1">
        <v>2023</v>
      </c>
      <c r="B115" s="3">
        <v>111</v>
      </c>
      <c r="C115" t="s">
        <v>87</v>
      </c>
      <c r="D115" t="s">
        <v>108</v>
      </c>
      <c r="E115" t="s">
        <v>120</v>
      </c>
      <c r="F115" t="s">
        <v>207</v>
      </c>
      <c r="G115" s="1" t="s">
        <v>86</v>
      </c>
      <c r="H115" s="1" t="s">
        <v>137</v>
      </c>
      <c r="I115" t="s">
        <v>1400</v>
      </c>
      <c r="J115" s="1" t="s">
        <v>140</v>
      </c>
      <c r="K115" t="s">
        <v>498</v>
      </c>
      <c r="L115" s="111" t="s">
        <v>3517</v>
      </c>
      <c r="M115" s="1" t="s">
        <v>1396</v>
      </c>
      <c r="N115" t="s">
        <v>166</v>
      </c>
      <c r="O115" t="s">
        <v>1401</v>
      </c>
      <c r="P115" t="s">
        <v>1402</v>
      </c>
      <c r="Q115" t="s">
        <v>1403</v>
      </c>
      <c r="R115" s="35">
        <v>14000000</v>
      </c>
      <c r="S115" s="35">
        <v>14000000</v>
      </c>
      <c r="T115" s="4">
        <v>3500000</v>
      </c>
      <c r="U115" s="101">
        <v>44951</v>
      </c>
      <c r="V115" s="1" t="s">
        <v>182</v>
      </c>
      <c r="W115" s="1" t="s">
        <v>182</v>
      </c>
      <c r="X115" t="s">
        <v>183</v>
      </c>
      <c r="Y115" t="s">
        <v>1138</v>
      </c>
      <c r="Z115" t="s">
        <v>1314</v>
      </c>
      <c r="AA115" t="s">
        <v>477</v>
      </c>
      <c r="AB115" s="1">
        <v>80111600</v>
      </c>
      <c r="AC115" s="100"/>
      <c r="AD115" s="101"/>
      <c r="AE115" s="1" t="s">
        <v>146</v>
      </c>
      <c r="AF115" s="100" t="s">
        <v>193</v>
      </c>
      <c r="AG115" s="5"/>
      <c r="AH115"/>
      <c r="AI115" s="5">
        <v>44951</v>
      </c>
      <c r="AJ115" s="5">
        <v>44951</v>
      </c>
      <c r="AK115" s="5">
        <v>45070</v>
      </c>
      <c r="AL115" s="102">
        <f>+Tabla3[[#This Row],[FECHA TERMINACION
(INICIAL)]]-Tabla3[[#This Row],[FECHA INICIO]]</f>
        <v>119</v>
      </c>
      <c r="AM115" s="102">
        <f>+Tabla3[[#This Row],[PLAZO DE EJECUCIÓN EN DÍAS (INICIAL)]]/30</f>
        <v>3.9666666666666668</v>
      </c>
      <c r="AN115" t="s">
        <v>1307</v>
      </c>
      <c r="AO115" s="4">
        <f>+BD_2!E113</f>
        <v>0</v>
      </c>
      <c r="AP115" s="4">
        <f>BD_2!BA113</f>
        <v>0</v>
      </c>
      <c r="AQ115" s="1">
        <f>BD_2!BZ113</f>
        <v>0</v>
      </c>
      <c r="AR115" s="1" t="str">
        <f>BD_2!CA113</f>
        <v>2 NO</v>
      </c>
      <c r="AS115" s="5" t="str">
        <f>BD_2!CF113</f>
        <v>2 NO</v>
      </c>
      <c r="AT115" s="1" t="s">
        <v>146</v>
      </c>
      <c r="AU115">
        <f t="shared" si="10"/>
        <v>119</v>
      </c>
      <c r="AV115" s="21">
        <f t="shared" si="11"/>
        <v>44951</v>
      </c>
      <c r="AW115" s="21">
        <f t="shared" si="12"/>
        <v>45070</v>
      </c>
      <c r="AX115" s="6" t="e">
        <f>((#REF!-$AV115)/($AW115-$AV115))</f>
        <v>#REF!</v>
      </c>
      <c r="AY115" s="4">
        <f t="shared" si="8"/>
        <v>14000000</v>
      </c>
      <c r="AZ115" s="1" t="e">
        <f>+IF($AW115&lt;=#REF!, "FINALIZADO","EJECUCIÓN")</f>
        <v>#REF!</v>
      </c>
      <c r="BA115" s="1"/>
      <c r="BC115" s="8"/>
      <c r="BD115" s="103"/>
      <c r="BE115"/>
      <c r="BF115" s="100"/>
      <c r="BI115" s="1" t="str">
        <f t="shared" si="9"/>
        <v>enero</v>
      </c>
      <c r="BJ115" s="1"/>
      <c r="BK115" s="112" t="s">
        <v>145</v>
      </c>
      <c r="BL115" s="1"/>
    </row>
    <row r="116" spans="1:64" x14ac:dyDescent="0.25">
      <c r="A116" s="1">
        <v>2023</v>
      </c>
      <c r="B116" s="3">
        <v>112</v>
      </c>
      <c r="C116" t="s">
        <v>87</v>
      </c>
      <c r="D116" t="s">
        <v>108</v>
      </c>
      <c r="E116" t="s">
        <v>120</v>
      </c>
      <c r="F116" t="s">
        <v>207</v>
      </c>
      <c r="G116" s="1" t="s">
        <v>86</v>
      </c>
      <c r="H116" s="1" t="s">
        <v>136</v>
      </c>
      <c r="I116" t="s">
        <v>1404</v>
      </c>
      <c r="J116" s="1" t="s">
        <v>140</v>
      </c>
      <c r="K116" t="s">
        <v>506</v>
      </c>
      <c r="L116" s="111" t="s">
        <v>3518</v>
      </c>
      <c r="M116" s="1" t="s">
        <v>1396</v>
      </c>
      <c r="N116" t="s">
        <v>166</v>
      </c>
      <c r="O116" t="s">
        <v>1405</v>
      </c>
      <c r="P116" t="s">
        <v>1406</v>
      </c>
      <c r="Q116" t="s">
        <v>1407</v>
      </c>
      <c r="R116" s="35">
        <v>21200000</v>
      </c>
      <c r="S116" s="35">
        <v>21200000</v>
      </c>
      <c r="T116" s="4">
        <v>5300000</v>
      </c>
      <c r="U116" s="101">
        <v>44953</v>
      </c>
      <c r="V116" s="1" t="s">
        <v>182</v>
      </c>
      <c r="W116" s="1" t="s">
        <v>182</v>
      </c>
      <c r="X116" t="s">
        <v>183</v>
      </c>
      <c r="Y116" t="s">
        <v>1138</v>
      </c>
      <c r="Z116" t="s">
        <v>1314</v>
      </c>
      <c r="AA116" t="s">
        <v>477</v>
      </c>
      <c r="AB116" s="1">
        <v>80111600</v>
      </c>
      <c r="AC116" s="100"/>
      <c r="AD116" s="101"/>
      <c r="AE116" s="1" t="s">
        <v>146</v>
      </c>
      <c r="AF116" s="100" t="s">
        <v>193</v>
      </c>
      <c r="AG116" s="5"/>
      <c r="AH116"/>
      <c r="AI116" s="5">
        <v>44953</v>
      </c>
      <c r="AJ116" s="5">
        <v>44953</v>
      </c>
      <c r="AK116" s="5">
        <v>45072</v>
      </c>
      <c r="AL116" s="102">
        <f>+Tabla3[[#This Row],[FECHA TERMINACION
(INICIAL)]]-Tabla3[[#This Row],[FECHA INICIO]]</f>
        <v>119</v>
      </c>
      <c r="AM116" s="102">
        <f>+Tabla3[[#This Row],[PLAZO DE EJECUCIÓN EN DÍAS (INICIAL)]]/30</f>
        <v>3.9666666666666668</v>
      </c>
      <c r="AN116" t="s">
        <v>1307</v>
      </c>
      <c r="AO116" s="4">
        <f>+BD_2!E114</f>
        <v>0</v>
      </c>
      <c r="AP116" s="4">
        <f>BD_2!BA114</f>
        <v>0</v>
      </c>
      <c r="AQ116" s="1">
        <f>BD_2!BZ114</f>
        <v>0</v>
      </c>
      <c r="AR116" s="1" t="str">
        <f>BD_2!CA114</f>
        <v>2 NO</v>
      </c>
      <c r="AS116" s="5" t="str">
        <f>BD_2!CF114</f>
        <v>2 NO</v>
      </c>
      <c r="AT116" s="1" t="s">
        <v>146</v>
      </c>
      <c r="AU116">
        <f t="shared" si="10"/>
        <v>119</v>
      </c>
      <c r="AV116" s="21">
        <f t="shared" si="11"/>
        <v>44953</v>
      </c>
      <c r="AW116" s="21">
        <f t="shared" si="12"/>
        <v>45072</v>
      </c>
      <c r="AX116" s="6" t="e">
        <f>((#REF!-$AV116)/($AW116-$AV116))</f>
        <v>#REF!</v>
      </c>
      <c r="AY116" s="4">
        <f t="shared" si="8"/>
        <v>21200000</v>
      </c>
      <c r="AZ116" s="1" t="e">
        <f>+IF($AW116&lt;=#REF!, "FINALIZADO","EJECUCIÓN")</f>
        <v>#REF!</v>
      </c>
      <c r="BA116" s="1"/>
      <c r="BC116" s="8"/>
      <c r="BD116" s="103"/>
      <c r="BE116"/>
      <c r="BF116" s="100"/>
      <c r="BI116" s="1" t="str">
        <f t="shared" si="9"/>
        <v>enero</v>
      </c>
      <c r="BJ116" s="1"/>
      <c r="BK116" s="112" t="s">
        <v>145</v>
      </c>
      <c r="BL116" s="1"/>
    </row>
    <row r="117" spans="1:64" x14ac:dyDescent="0.25">
      <c r="A117" s="1">
        <v>2023</v>
      </c>
      <c r="B117" s="3">
        <v>113</v>
      </c>
      <c r="C117" t="s">
        <v>87</v>
      </c>
      <c r="D117" t="s">
        <v>108</v>
      </c>
      <c r="E117" t="s">
        <v>120</v>
      </c>
      <c r="F117" t="s">
        <v>207</v>
      </c>
      <c r="G117" s="1" t="s">
        <v>86</v>
      </c>
      <c r="H117" s="1" t="s">
        <v>137</v>
      </c>
      <c r="I117" t="s">
        <v>1408</v>
      </c>
      <c r="J117" s="1" t="s">
        <v>140</v>
      </c>
      <c r="K117" t="s">
        <v>793</v>
      </c>
      <c r="L117" s="111" t="s">
        <v>3519</v>
      </c>
      <c r="M117" s="1" t="s">
        <v>1396</v>
      </c>
      <c r="N117" t="s">
        <v>166</v>
      </c>
      <c r="O117" t="s">
        <v>1409</v>
      </c>
      <c r="P117" t="s">
        <v>1410</v>
      </c>
      <c r="Q117" t="s">
        <v>1411</v>
      </c>
      <c r="R117" s="35">
        <v>14800000</v>
      </c>
      <c r="S117" s="35">
        <v>14800000</v>
      </c>
      <c r="T117" s="4">
        <v>3700000</v>
      </c>
      <c r="U117" s="101">
        <v>44951</v>
      </c>
      <c r="V117" s="1" t="s">
        <v>182</v>
      </c>
      <c r="W117" s="1" t="s">
        <v>182</v>
      </c>
      <c r="X117" t="s">
        <v>183</v>
      </c>
      <c r="Y117" t="s">
        <v>1138</v>
      </c>
      <c r="Z117" t="s">
        <v>1314</v>
      </c>
      <c r="AA117" t="s">
        <v>477</v>
      </c>
      <c r="AB117" s="1">
        <v>80111600</v>
      </c>
      <c r="AC117" s="100"/>
      <c r="AD117" s="101"/>
      <c r="AE117" s="1" t="s">
        <v>146</v>
      </c>
      <c r="AF117" s="100" t="s">
        <v>193</v>
      </c>
      <c r="AG117" s="5"/>
      <c r="AH117"/>
      <c r="AI117" s="5">
        <v>44951</v>
      </c>
      <c r="AJ117" s="5">
        <v>44951</v>
      </c>
      <c r="AK117" s="5">
        <v>45072</v>
      </c>
      <c r="AL117" s="102">
        <f>+Tabla3[[#This Row],[FECHA TERMINACION
(INICIAL)]]-Tabla3[[#This Row],[FECHA INICIO]]</f>
        <v>121</v>
      </c>
      <c r="AM117" s="102">
        <f>+Tabla3[[#This Row],[PLAZO DE EJECUCIÓN EN DÍAS (INICIAL)]]/30</f>
        <v>4.0333333333333332</v>
      </c>
      <c r="AN117" t="s">
        <v>1307</v>
      </c>
      <c r="AO117" s="4">
        <f>+BD_2!E115</f>
        <v>0</v>
      </c>
      <c r="AP117" s="4">
        <f>BD_2!BA115</f>
        <v>0</v>
      </c>
      <c r="AQ117" s="1">
        <f>BD_2!BZ115</f>
        <v>0</v>
      </c>
      <c r="AR117" s="1" t="str">
        <f>BD_2!CA115</f>
        <v>2 NO</v>
      </c>
      <c r="AS117" s="5" t="str">
        <f>BD_2!CF115</f>
        <v>2 NO</v>
      </c>
      <c r="AT117" s="1" t="s">
        <v>146</v>
      </c>
      <c r="AU117">
        <f t="shared" si="10"/>
        <v>121</v>
      </c>
      <c r="AV117" s="21">
        <f t="shared" si="11"/>
        <v>44951</v>
      </c>
      <c r="AW117" s="21">
        <f t="shared" si="12"/>
        <v>45072</v>
      </c>
      <c r="AX117" s="6" t="e">
        <f>((#REF!-$AV117)/($AW117-$AV117))</f>
        <v>#REF!</v>
      </c>
      <c r="AY117" s="4">
        <f t="shared" si="8"/>
        <v>14800000</v>
      </c>
      <c r="AZ117" s="1" t="e">
        <f>+IF($AW117&lt;=#REF!, "FINALIZADO","EJECUCIÓN")</f>
        <v>#REF!</v>
      </c>
      <c r="BA117" s="1"/>
      <c r="BC117" s="8"/>
      <c r="BD117" s="103"/>
      <c r="BE117"/>
      <c r="BF117" s="100"/>
      <c r="BI117" s="1" t="str">
        <f t="shared" si="9"/>
        <v>enero</v>
      </c>
      <c r="BJ117" s="1"/>
      <c r="BK117" s="112" t="s">
        <v>145</v>
      </c>
      <c r="BL117" s="1"/>
    </row>
    <row r="118" spans="1:64" x14ac:dyDescent="0.25">
      <c r="A118" s="1">
        <v>2023</v>
      </c>
      <c r="B118" s="3">
        <v>114</v>
      </c>
      <c r="C118" t="s">
        <v>87</v>
      </c>
      <c r="D118" t="s">
        <v>108</v>
      </c>
      <c r="E118" t="s">
        <v>120</v>
      </c>
      <c r="F118" t="s">
        <v>207</v>
      </c>
      <c r="G118" s="1" t="s">
        <v>86</v>
      </c>
      <c r="H118" s="1" t="s">
        <v>137</v>
      </c>
      <c r="I118" t="s">
        <v>3521</v>
      </c>
      <c r="J118" s="1" t="s">
        <v>140</v>
      </c>
      <c r="K118" t="s">
        <v>498</v>
      </c>
      <c r="L118" s="111" t="s">
        <v>3520</v>
      </c>
      <c r="M118" s="1" t="s">
        <v>477</v>
      </c>
      <c r="N118" t="s">
        <v>166</v>
      </c>
      <c r="O118" t="s">
        <v>1412</v>
      </c>
      <c r="P118" t="s">
        <v>1413</v>
      </c>
      <c r="Q118" t="s">
        <v>1414</v>
      </c>
      <c r="R118" s="35">
        <v>35860000</v>
      </c>
      <c r="S118" s="35">
        <v>35860000</v>
      </c>
      <c r="T118" s="4">
        <v>3260000</v>
      </c>
      <c r="U118" s="101">
        <v>44952</v>
      </c>
      <c r="V118" s="1" t="s">
        <v>182</v>
      </c>
      <c r="W118" s="1" t="s">
        <v>182</v>
      </c>
      <c r="X118" t="s">
        <v>183</v>
      </c>
      <c r="Y118" t="s">
        <v>849</v>
      </c>
      <c r="Z118" t="s">
        <v>624</v>
      </c>
      <c r="AA118" t="s">
        <v>477</v>
      </c>
      <c r="AB118" s="1">
        <v>8011600</v>
      </c>
      <c r="AC118" s="100"/>
      <c r="AD118" s="101"/>
      <c r="AE118" s="1" t="s">
        <v>146</v>
      </c>
      <c r="AF118" s="100" t="s">
        <v>193</v>
      </c>
      <c r="AG118" s="5"/>
      <c r="AH118"/>
      <c r="AI118" s="5">
        <v>44952</v>
      </c>
      <c r="AJ118" s="5">
        <v>44953</v>
      </c>
      <c r="AK118" s="5">
        <v>45072</v>
      </c>
      <c r="AL118" s="102">
        <f>+Tabla3[[#This Row],[FECHA TERMINACION
(INICIAL)]]-Tabla3[[#This Row],[FECHA INICIO]]</f>
        <v>119</v>
      </c>
      <c r="AM118" s="102">
        <f>+Tabla3[[#This Row],[PLAZO DE EJECUCIÓN EN DÍAS (INICIAL)]]/30</f>
        <v>3.9666666666666668</v>
      </c>
      <c r="AN118" t="s">
        <v>1356</v>
      </c>
      <c r="AO118" s="4">
        <f>+BD_2!E116</f>
        <v>0</v>
      </c>
      <c r="AP118" s="4">
        <f>BD_2!BA116</f>
        <v>0</v>
      </c>
      <c r="AQ118" s="1">
        <f>BD_2!BZ116</f>
        <v>0</v>
      </c>
      <c r="AR118" s="1" t="str">
        <f>BD_2!CA116</f>
        <v>2 NO</v>
      </c>
      <c r="AS118" s="5" t="str">
        <f>BD_2!CF116</f>
        <v>2 NO</v>
      </c>
      <c r="AT118" s="1" t="s">
        <v>146</v>
      </c>
      <c r="AU118">
        <f t="shared" si="10"/>
        <v>119</v>
      </c>
      <c r="AV118" s="21">
        <f t="shared" si="11"/>
        <v>44953</v>
      </c>
      <c r="AW118" s="21">
        <f t="shared" si="12"/>
        <v>45072</v>
      </c>
      <c r="AX118" s="6" t="e">
        <f>((#REF!-$AV118)/($AW118-$AV118))</f>
        <v>#REF!</v>
      </c>
      <c r="AY118" s="4">
        <f t="shared" si="8"/>
        <v>35860000</v>
      </c>
      <c r="AZ118" s="1" t="e">
        <f>+IF($AW118&lt;=#REF!, "FINALIZADO","EJECUCIÓN")</f>
        <v>#REF!</v>
      </c>
      <c r="BA118" s="1"/>
      <c r="BC118" s="8"/>
      <c r="BD118" s="103"/>
      <c r="BE118"/>
      <c r="BF118" s="100"/>
      <c r="BI118" s="1" t="str">
        <f t="shared" si="9"/>
        <v>enero</v>
      </c>
      <c r="BJ118" s="1"/>
      <c r="BK118" s="112" t="s">
        <v>145</v>
      </c>
      <c r="BL118" s="1"/>
    </row>
    <row r="119" spans="1:64" x14ac:dyDescent="0.25">
      <c r="A119" s="1">
        <v>2023</v>
      </c>
      <c r="B119" s="3">
        <v>115</v>
      </c>
      <c r="C119" t="s">
        <v>87</v>
      </c>
      <c r="D119" t="s">
        <v>108</v>
      </c>
      <c r="E119" t="s">
        <v>120</v>
      </c>
      <c r="F119" t="s">
        <v>207</v>
      </c>
      <c r="G119" s="1" t="s">
        <v>86</v>
      </c>
      <c r="H119" s="1" t="s">
        <v>136</v>
      </c>
      <c r="I119" t="s">
        <v>1415</v>
      </c>
      <c r="J119" s="1" t="s">
        <v>140</v>
      </c>
      <c r="K119" t="s">
        <v>651</v>
      </c>
      <c r="L119" s="111" t="s">
        <v>3522</v>
      </c>
      <c r="M119" s="1" t="s">
        <v>477</v>
      </c>
      <c r="N119" t="s">
        <v>166</v>
      </c>
      <c r="O119" t="s">
        <v>1416</v>
      </c>
      <c r="P119" t="s">
        <v>1417</v>
      </c>
      <c r="Q119" t="s">
        <v>1418</v>
      </c>
      <c r="R119" s="35">
        <v>99000000</v>
      </c>
      <c r="S119" s="35">
        <v>99000000</v>
      </c>
      <c r="T119" s="4">
        <v>9000000</v>
      </c>
      <c r="U119" s="101">
        <v>44958</v>
      </c>
      <c r="V119" s="1" t="s">
        <v>182</v>
      </c>
      <c r="W119" s="1" t="s">
        <v>182</v>
      </c>
      <c r="X119" t="s">
        <v>183</v>
      </c>
      <c r="Y119" t="s">
        <v>849</v>
      </c>
      <c r="Z119" t="s">
        <v>624</v>
      </c>
      <c r="AA119" t="s">
        <v>477</v>
      </c>
      <c r="AB119" s="1">
        <v>8011600</v>
      </c>
      <c r="AC119" s="100"/>
      <c r="AD119" s="101"/>
      <c r="AE119" s="1" t="s">
        <v>145</v>
      </c>
      <c r="AF119" s="100" t="s">
        <v>188</v>
      </c>
      <c r="AG119" s="5">
        <v>44957</v>
      </c>
      <c r="AH119" t="s">
        <v>306</v>
      </c>
      <c r="AI119" s="5">
        <v>44958</v>
      </c>
      <c r="AJ119" s="5">
        <v>44958</v>
      </c>
      <c r="AK119" s="5">
        <v>45290</v>
      </c>
      <c r="AL119" s="102">
        <f>+Tabla3[[#This Row],[FECHA TERMINACION
(INICIAL)]]-Tabla3[[#This Row],[FECHA INICIO]]</f>
        <v>332</v>
      </c>
      <c r="AM119" s="102">
        <f>+Tabla3[[#This Row],[PLAZO DE EJECUCIÓN EN DÍAS (INICIAL)]]/30</f>
        <v>11.066666666666666</v>
      </c>
      <c r="AN119" t="s">
        <v>1356</v>
      </c>
      <c r="AO119" s="4">
        <f>+BD_2!E117</f>
        <v>0</v>
      </c>
      <c r="AP119" s="4">
        <f>BD_2!BA117</f>
        <v>0</v>
      </c>
      <c r="AQ119" s="1">
        <f>BD_2!BZ117</f>
        <v>0</v>
      </c>
      <c r="AR119" s="1" t="str">
        <f>BD_2!CA117</f>
        <v>2 NO</v>
      </c>
      <c r="AS119" s="5" t="str">
        <f>BD_2!CF117</f>
        <v>2 NO</v>
      </c>
      <c r="AT119" s="1" t="s">
        <v>146</v>
      </c>
      <c r="AU119">
        <f t="shared" si="10"/>
        <v>332</v>
      </c>
      <c r="AV119" s="21">
        <f t="shared" si="11"/>
        <v>44958</v>
      </c>
      <c r="AW119" s="21">
        <f t="shared" si="12"/>
        <v>45290</v>
      </c>
      <c r="AX119" s="6" t="e">
        <f>((#REF!-$AV119)/($AW119-$AV119))</f>
        <v>#REF!</v>
      </c>
      <c r="AY119" s="4">
        <f t="shared" si="8"/>
        <v>99000000</v>
      </c>
      <c r="AZ119" s="1" t="e">
        <f>+IF($AW119&lt;=#REF!, "FINALIZADO","EJECUCIÓN")</f>
        <v>#REF!</v>
      </c>
      <c r="BA119" s="1"/>
      <c r="BC119" s="8"/>
      <c r="BD119" s="103"/>
      <c r="BE119"/>
      <c r="BF119" s="100"/>
      <c r="BI119" s="1" t="str">
        <f t="shared" si="9"/>
        <v>febrero</v>
      </c>
      <c r="BJ119" s="1"/>
      <c r="BK119" s="112" t="s">
        <v>145</v>
      </c>
      <c r="BL119" s="1"/>
    </row>
    <row r="120" spans="1:64" x14ac:dyDescent="0.25">
      <c r="A120" s="1">
        <v>2023</v>
      </c>
      <c r="B120" s="3">
        <v>116</v>
      </c>
      <c r="C120" t="s">
        <v>87</v>
      </c>
      <c r="D120" t="s">
        <v>108</v>
      </c>
      <c r="E120" t="s">
        <v>120</v>
      </c>
      <c r="F120" t="s">
        <v>207</v>
      </c>
      <c r="G120" s="1" t="s">
        <v>86</v>
      </c>
      <c r="H120" s="1" t="s">
        <v>136</v>
      </c>
      <c r="I120" t="s">
        <v>1419</v>
      </c>
      <c r="J120" s="1" t="s">
        <v>140</v>
      </c>
      <c r="K120" t="s">
        <v>506</v>
      </c>
      <c r="L120" s="111" t="s">
        <v>3523</v>
      </c>
      <c r="M120" s="1" t="s">
        <v>556</v>
      </c>
      <c r="N120" t="s">
        <v>556</v>
      </c>
      <c r="O120" t="s">
        <v>1420</v>
      </c>
      <c r="P120" t="s">
        <v>1421</v>
      </c>
      <c r="Q120" t="s">
        <v>1422</v>
      </c>
      <c r="R120" s="35">
        <v>84700000</v>
      </c>
      <c r="S120" s="35">
        <v>84700000</v>
      </c>
      <c r="T120" s="4">
        <v>7700000</v>
      </c>
      <c r="U120" s="101">
        <v>44953</v>
      </c>
      <c r="V120" s="1" t="s">
        <v>182</v>
      </c>
      <c r="W120" s="1" t="s">
        <v>182</v>
      </c>
      <c r="X120" t="s">
        <v>183</v>
      </c>
      <c r="Y120" t="s">
        <v>568</v>
      </c>
      <c r="Z120" t="s">
        <v>1360</v>
      </c>
      <c r="AA120" t="s">
        <v>569</v>
      </c>
      <c r="AB120" s="1">
        <v>8011600</v>
      </c>
      <c r="AC120" s="100"/>
      <c r="AD120" s="101"/>
      <c r="AE120" s="1" t="s">
        <v>145</v>
      </c>
      <c r="AF120" s="100" t="s">
        <v>188</v>
      </c>
      <c r="AG120" s="5">
        <v>44952</v>
      </c>
      <c r="AH120" t="s">
        <v>306</v>
      </c>
      <c r="AI120" s="5">
        <v>44953</v>
      </c>
      <c r="AJ120" s="5">
        <v>44953</v>
      </c>
      <c r="AK120" s="5">
        <v>45286</v>
      </c>
      <c r="AL120" s="102">
        <f>+Tabla3[[#This Row],[FECHA TERMINACION
(INICIAL)]]-Tabla3[[#This Row],[FECHA INICIO]]</f>
        <v>333</v>
      </c>
      <c r="AM120" s="102">
        <f>+Tabla3[[#This Row],[PLAZO DE EJECUCIÓN EN DÍAS (INICIAL)]]/30</f>
        <v>11.1</v>
      </c>
      <c r="AN120" t="s">
        <v>1423</v>
      </c>
      <c r="AO120" s="4">
        <f>+BD_2!E118</f>
        <v>0</v>
      </c>
      <c r="AP120" s="4">
        <f>BD_2!BA118</f>
        <v>0</v>
      </c>
      <c r="AQ120" s="1">
        <f>BD_2!BZ118</f>
        <v>0</v>
      </c>
      <c r="AR120" s="1" t="str">
        <f>BD_2!CA118</f>
        <v>2 NO</v>
      </c>
      <c r="AS120" s="5" t="str">
        <f>BD_2!CF118</f>
        <v>2 NO</v>
      </c>
      <c r="AT120" s="1" t="s">
        <v>146</v>
      </c>
      <c r="AU120">
        <f t="shared" si="10"/>
        <v>333</v>
      </c>
      <c r="AV120" s="21">
        <f t="shared" si="11"/>
        <v>44953</v>
      </c>
      <c r="AW120" s="21">
        <f t="shared" si="12"/>
        <v>45286</v>
      </c>
      <c r="AX120" s="6" t="e">
        <f>((#REF!-$AV120)/($AW120-$AV120))</f>
        <v>#REF!</v>
      </c>
      <c r="AY120" s="4">
        <f t="shared" si="8"/>
        <v>84700000</v>
      </c>
      <c r="AZ120" s="1" t="e">
        <f>+IF($AW120&lt;=#REF!, "FINALIZADO","EJECUCIÓN")</f>
        <v>#REF!</v>
      </c>
      <c r="BA120" s="1"/>
      <c r="BC120" s="8"/>
      <c r="BD120" s="103"/>
      <c r="BE120"/>
      <c r="BF120" s="100"/>
      <c r="BI120" s="1" t="str">
        <f t="shared" si="9"/>
        <v>enero</v>
      </c>
      <c r="BJ120" s="1"/>
      <c r="BK120" s="112" t="s">
        <v>145</v>
      </c>
      <c r="BL120" s="1"/>
    </row>
    <row r="121" spans="1:64" x14ac:dyDescent="0.25">
      <c r="A121" s="1">
        <v>2023</v>
      </c>
      <c r="B121" s="3">
        <v>117</v>
      </c>
      <c r="C121" t="s">
        <v>87</v>
      </c>
      <c r="D121" t="s">
        <v>108</v>
      </c>
      <c r="E121" t="s">
        <v>120</v>
      </c>
      <c r="F121" t="s">
        <v>207</v>
      </c>
      <c r="G121" s="1" t="s">
        <v>86</v>
      </c>
      <c r="H121" s="1" t="s">
        <v>136</v>
      </c>
      <c r="I121" t="s">
        <v>1424</v>
      </c>
      <c r="J121" s="1" t="s">
        <v>140</v>
      </c>
      <c r="K121" t="s">
        <v>593</v>
      </c>
      <c r="L121" s="111" t="s">
        <v>3524</v>
      </c>
      <c r="M121" s="1" t="s">
        <v>526</v>
      </c>
      <c r="N121" t="s">
        <v>526</v>
      </c>
      <c r="O121" t="s">
        <v>1425</v>
      </c>
      <c r="P121" t="s">
        <v>1426</v>
      </c>
      <c r="Q121" t="s">
        <v>1427</v>
      </c>
      <c r="R121" s="35">
        <v>57200000</v>
      </c>
      <c r="S121" s="35">
        <v>57200000</v>
      </c>
      <c r="T121" s="4">
        <v>5200000</v>
      </c>
      <c r="U121" s="101">
        <v>44950</v>
      </c>
      <c r="V121" s="1" t="s">
        <v>182</v>
      </c>
      <c r="W121" s="1" t="s">
        <v>182</v>
      </c>
      <c r="X121" t="s">
        <v>183</v>
      </c>
      <c r="Y121" t="s">
        <v>988</v>
      </c>
      <c r="Z121" t="s">
        <v>529</v>
      </c>
      <c r="AA121" t="s">
        <v>526</v>
      </c>
      <c r="AB121" s="1">
        <v>80111600</v>
      </c>
      <c r="AC121" s="100"/>
      <c r="AD121" s="101"/>
      <c r="AE121" s="1" t="s">
        <v>145</v>
      </c>
      <c r="AF121" s="100" t="s">
        <v>188</v>
      </c>
      <c r="AG121" s="5">
        <v>46047</v>
      </c>
      <c r="AH121" t="s">
        <v>306</v>
      </c>
      <c r="AI121" s="5">
        <v>44950</v>
      </c>
      <c r="AJ121" s="5">
        <v>44951</v>
      </c>
      <c r="AK121" s="5">
        <v>45284</v>
      </c>
      <c r="AL121" s="102">
        <f>+Tabla3[[#This Row],[FECHA TERMINACION
(INICIAL)]]-Tabla3[[#This Row],[FECHA INICIO]]</f>
        <v>333</v>
      </c>
      <c r="AM121" s="102">
        <f>+Tabla3[[#This Row],[PLAZO DE EJECUCIÓN EN DÍAS (INICIAL)]]/30</f>
        <v>11.1</v>
      </c>
      <c r="AN121" t="s">
        <v>1428</v>
      </c>
      <c r="AO121" s="4">
        <f>+BD_2!E119</f>
        <v>0</v>
      </c>
      <c r="AP121" s="4">
        <f>BD_2!BA119</f>
        <v>0</v>
      </c>
      <c r="AQ121" s="1">
        <f>BD_2!BZ119</f>
        <v>0</v>
      </c>
      <c r="AR121" s="1" t="str">
        <f>BD_2!CA119</f>
        <v>2 NO</v>
      </c>
      <c r="AS121" s="5" t="str">
        <f>BD_2!CF119</f>
        <v>2 NO</v>
      </c>
      <c r="AT121" s="1" t="s">
        <v>146</v>
      </c>
      <c r="AU121">
        <f t="shared" si="10"/>
        <v>333</v>
      </c>
      <c r="AV121" s="21">
        <f t="shared" si="11"/>
        <v>44951</v>
      </c>
      <c r="AW121" s="21">
        <f t="shared" si="12"/>
        <v>45284</v>
      </c>
      <c r="AX121" s="6" t="e">
        <f>((#REF!-$AV121)/($AW121-$AV121))</f>
        <v>#REF!</v>
      </c>
      <c r="AY121" s="4">
        <f t="shared" si="8"/>
        <v>57200000</v>
      </c>
      <c r="AZ121" s="1" t="e">
        <f>+IF($AW121&lt;=#REF!, "FINALIZADO","EJECUCIÓN")</f>
        <v>#REF!</v>
      </c>
      <c r="BA121" s="1"/>
      <c r="BC121" s="8"/>
      <c r="BD121" s="103"/>
      <c r="BE121"/>
      <c r="BF121" s="100"/>
      <c r="BI121" s="1" t="str">
        <f t="shared" si="9"/>
        <v>enero</v>
      </c>
      <c r="BJ121" s="1"/>
      <c r="BK121" s="112" t="s">
        <v>145</v>
      </c>
      <c r="BL121" s="1"/>
    </row>
    <row r="122" spans="1:64" x14ac:dyDescent="0.25">
      <c r="A122" s="1">
        <v>2023</v>
      </c>
      <c r="B122" s="3">
        <v>118</v>
      </c>
      <c r="C122" t="s">
        <v>87</v>
      </c>
      <c r="D122" t="s">
        <v>108</v>
      </c>
      <c r="E122" t="s">
        <v>120</v>
      </c>
      <c r="F122" t="s">
        <v>207</v>
      </c>
      <c r="G122" s="1" t="s">
        <v>86</v>
      </c>
      <c r="H122" s="1" t="s">
        <v>136</v>
      </c>
      <c r="I122" t="s">
        <v>772</v>
      </c>
      <c r="J122" s="1" t="s">
        <v>140</v>
      </c>
      <c r="K122" t="s">
        <v>143</v>
      </c>
      <c r="L122" s="111" t="s">
        <v>3525</v>
      </c>
      <c r="M122" s="1" t="s">
        <v>541</v>
      </c>
      <c r="N122" t="s">
        <v>541</v>
      </c>
      <c r="O122" t="s">
        <v>1429</v>
      </c>
      <c r="P122" t="s">
        <v>1430</v>
      </c>
      <c r="Q122" t="s">
        <v>1431</v>
      </c>
      <c r="R122" s="35">
        <v>60000000</v>
      </c>
      <c r="S122" s="35">
        <v>60000000</v>
      </c>
      <c r="T122" s="4">
        <v>8000000</v>
      </c>
      <c r="U122" s="101">
        <v>44951</v>
      </c>
      <c r="V122" s="1" t="s">
        <v>182</v>
      </c>
      <c r="W122" s="1" t="s">
        <v>182</v>
      </c>
      <c r="X122" t="s">
        <v>183</v>
      </c>
      <c r="Y122" t="s">
        <v>956</v>
      </c>
      <c r="Z122" t="s">
        <v>576</v>
      </c>
      <c r="AA122" t="s">
        <v>541</v>
      </c>
      <c r="AB122" s="1">
        <v>80111600</v>
      </c>
      <c r="AC122" s="100"/>
      <c r="AD122" s="101"/>
      <c r="AE122" s="1" t="s">
        <v>145</v>
      </c>
      <c r="AF122" s="100" t="s">
        <v>188</v>
      </c>
      <c r="AG122" s="5">
        <v>46047</v>
      </c>
      <c r="AH122" t="s">
        <v>305</v>
      </c>
      <c r="AI122" s="5">
        <v>44951</v>
      </c>
      <c r="AJ122" s="5">
        <v>44951</v>
      </c>
      <c r="AK122" s="5">
        <v>45178</v>
      </c>
      <c r="AL122" s="102">
        <f>+Tabla3[[#This Row],[FECHA TERMINACION
(INICIAL)]]-Tabla3[[#This Row],[FECHA INICIO]]</f>
        <v>227</v>
      </c>
      <c r="AM122" s="102">
        <f>+Tabla3[[#This Row],[PLAZO DE EJECUCIÓN EN DÍAS (INICIAL)]]/30</f>
        <v>7.5666666666666664</v>
      </c>
      <c r="AN122" t="s">
        <v>1127</v>
      </c>
      <c r="AO122" s="4">
        <f>+BD_2!E120</f>
        <v>0</v>
      </c>
      <c r="AP122" s="4">
        <f>BD_2!BA120</f>
        <v>0</v>
      </c>
      <c r="AQ122" s="1">
        <f>BD_2!BZ120</f>
        <v>0</v>
      </c>
      <c r="AR122" s="1" t="str">
        <f>BD_2!CA120</f>
        <v>2 NO</v>
      </c>
      <c r="AS122" s="5" t="str">
        <f>BD_2!CF120</f>
        <v>2 NO</v>
      </c>
      <c r="AT122" s="1" t="s">
        <v>146</v>
      </c>
      <c r="AU122">
        <f t="shared" si="10"/>
        <v>227</v>
      </c>
      <c r="AV122" s="21">
        <f t="shared" si="11"/>
        <v>44951</v>
      </c>
      <c r="AW122" s="21">
        <f t="shared" si="12"/>
        <v>45178</v>
      </c>
      <c r="AX122" s="6" t="e">
        <f>((#REF!-$AV122)/($AW122-$AV122))</f>
        <v>#REF!</v>
      </c>
      <c r="AY122" s="4">
        <f t="shared" si="8"/>
        <v>60000000</v>
      </c>
      <c r="AZ122" s="1" t="e">
        <f>+IF($AW122&lt;=#REF!, "FINALIZADO","EJECUCIÓN")</f>
        <v>#REF!</v>
      </c>
      <c r="BA122" s="1"/>
      <c r="BC122" s="8"/>
      <c r="BD122" s="103"/>
      <c r="BE122"/>
      <c r="BF122" s="100"/>
      <c r="BI122" s="1" t="str">
        <f t="shared" si="9"/>
        <v>enero</v>
      </c>
      <c r="BJ122" s="1"/>
      <c r="BK122" s="112" t="s">
        <v>145</v>
      </c>
      <c r="BL122" s="1"/>
    </row>
    <row r="123" spans="1:64" x14ac:dyDescent="0.25">
      <c r="A123" s="1">
        <v>2023</v>
      </c>
      <c r="B123" s="3">
        <v>119</v>
      </c>
      <c r="C123" t="s">
        <v>87</v>
      </c>
      <c r="D123" t="s">
        <v>108</v>
      </c>
      <c r="E123" t="s">
        <v>120</v>
      </c>
      <c r="F123" t="s">
        <v>207</v>
      </c>
      <c r="G123" s="1" t="s">
        <v>86</v>
      </c>
      <c r="H123" s="1" t="s">
        <v>137</v>
      </c>
      <c r="I123" t="s">
        <v>1432</v>
      </c>
      <c r="J123" s="1" t="s">
        <v>140</v>
      </c>
      <c r="K123" t="s">
        <v>1433</v>
      </c>
      <c r="L123" s="111" t="s">
        <v>3526</v>
      </c>
      <c r="M123" s="1" t="s">
        <v>541</v>
      </c>
      <c r="N123" t="s">
        <v>541</v>
      </c>
      <c r="O123" t="s">
        <v>1131</v>
      </c>
      <c r="P123" t="s">
        <v>1434</v>
      </c>
      <c r="Q123" t="s">
        <v>1133</v>
      </c>
      <c r="R123" s="35">
        <v>33600000</v>
      </c>
      <c r="S123" s="35">
        <v>33600000</v>
      </c>
      <c r="T123" s="4">
        <v>4200000</v>
      </c>
      <c r="U123" s="101">
        <v>44951</v>
      </c>
      <c r="V123" s="1" t="s">
        <v>182</v>
      </c>
      <c r="W123" s="1" t="s">
        <v>182</v>
      </c>
      <c r="X123" t="s">
        <v>183</v>
      </c>
      <c r="Y123" t="s">
        <v>956</v>
      </c>
      <c r="Z123" t="s">
        <v>576</v>
      </c>
      <c r="AA123" t="s">
        <v>541</v>
      </c>
      <c r="AB123" s="1">
        <v>80111600</v>
      </c>
      <c r="AC123" s="100"/>
      <c r="AD123" s="101"/>
      <c r="AE123" s="1" t="s">
        <v>145</v>
      </c>
      <c r="AF123" s="100" t="s">
        <v>188</v>
      </c>
      <c r="AG123" s="5">
        <v>44952</v>
      </c>
      <c r="AH123" t="s">
        <v>305</v>
      </c>
      <c r="AI123" s="5">
        <v>44956</v>
      </c>
      <c r="AJ123" s="5">
        <v>44956</v>
      </c>
      <c r="AK123" s="5">
        <v>45289</v>
      </c>
      <c r="AL123" s="102">
        <f>+Tabla3[[#This Row],[FECHA TERMINACION
(INICIAL)]]-Tabla3[[#This Row],[FECHA INICIO]]</f>
        <v>333</v>
      </c>
      <c r="AM123" s="102">
        <f>+Tabla3[[#This Row],[PLAZO DE EJECUCIÓN EN DÍAS (INICIAL)]]/30</f>
        <v>11.1</v>
      </c>
      <c r="AN123" t="s">
        <v>1435</v>
      </c>
      <c r="AO123" s="4">
        <f>+BD_2!E121</f>
        <v>0</v>
      </c>
      <c r="AP123" s="4">
        <f>BD_2!BA121</f>
        <v>0</v>
      </c>
      <c r="AQ123" s="1">
        <f>BD_2!BZ121</f>
        <v>0</v>
      </c>
      <c r="AR123" s="1" t="str">
        <f>BD_2!CA121</f>
        <v>2 NO</v>
      </c>
      <c r="AS123" s="5" t="str">
        <f>BD_2!CF121</f>
        <v>2 NO</v>
      </c>
      <c r="AT123" s="1" t="s">
        <v>146</v>
      </c>
      <c r="AU123">
        <f t="shared" si="10"/>
        <v>333</v>
      </c>
      <c r="AV123" s="21">
        <f t="shared" si="11"/>
        <v>44956</v>
      </c>
      <c r="AW123" s="21">
        <f t="shared" si="12"/>
        <v>45289</v>
      </c>
      <c r="AX123" s="6" t="e">
        <f>((#REF!-$AV123)/($AW123-$AV123))</f>
        <v>#REF!</v>
      </c>
      <c r="AY123" s="4">
        <f t="shared" si="8"/>
        <v>33600000</v>
      </c>
      <c r="AZ123" s="1" t="e">
        <f>+IF($AW123&lt;=#REF!, "FINALIZADO","EJECUCIÓN")</f>
        <v>#REF!</v>
      </c>
      <c r="BA123" s="1"/>
      <c r="BC123" s="8"/>
      <c r="BD123" s="103"/>
      <c r="BE123"/>
      <c r="BF123" s="100"/>
      <c r="BI123" s="1" t="str">
        <f t="shared" si="9"/>
        <v>enero</v>
      </c>
      <c r="BJ123" s="1"/>
      <c r="BK123" s="112" t="s">
        <v>145</v>
      </c>
      <c r="BL123" s="1"/>
    </row>
    <row r="124" spans="1:64" x14ac:dyDescent="0.25">
      <c r="A124" s="1">
        <v>2023</v>
      </c>
      <c r="B124" s="3">
        <v>120</v>
      </c>
      <c r="C124" t="s">
        <v>87</v>
      </c>
      <c r="D124" t="s">
        <v>108</v>
      </c>
      <c r="E124" t="s">
        <v>120</v>
      </c>
      <c r="F124" t="s">
        <v>207</v>
      </c>
      <c r="G124" s="1" t="s">
        <v>86</v>
      </c>
      <c r="H124" s="1" t="s">
        <v>136</v>
      </c>
      <c r="I124" t="s">
        <v>1436</v>
      </c>
      <c r="J124" s="1" t="s">
        <v>140</v>
      </c>
      <c r="K124" t="s">
        <v>143</v>
      </c>
      <c r="L124" s="111" t="s">
        <v>3527</v>
      </c>
      <c r="M124" s="1" t="s">
        <v>541</v>
      </c>
      <c r="N124" t="s">
        <v>541</v>
      </c>
      <c r="O124" t="s">
        <v>1437</v>
      </c>
      <c r="P124" t="s">
        <v>1438</v>
      </c>
      <c r="Q124" t="s">
        <v>1439</v>
      </c>
      <c r="R124" s="35">
        <v>43500000</v>
      </c>
      <c r="S124" s="35">
        <v>43500000</v>
      </c>
      <c r="T124" s="4">
        <v>5800000</v>
      </c>
      <c r="U124" s="101">
        <v>44951</v>
      </c>
      <c r="V124" s="1" t="s">
        <v>182</v>
      </c>
      <c r="W124" s="1" t="s">
        <v>182</v>
      </c>
      <c r="X124" t="s">
        <v>183</v>
      </c>
      <c r="Y124" t="s">
        <v>956</v>
      </c>
      <c r="Z124" t="s">
        <v>576</v>
      </c>
      <c r="AA124" t="s">
        <v>541</v>
      </c>
      <c r="AB124" s="1">
        <v>80111600</v>
      </c>
      <c r="AC124" s="100"/>
      <c r="AD124" s="101"/>
      <c r="AE124" s="1" t="s">
        <v>145</v>
      </c>
      <c r="AF124" s="100" t="s">
        <v>188</v>
      </c>
      <c r="AG124" s="5">
        <v>44953</v>
      </c>
      <c r="AH124" t="s">
        <v>305</v>
      </c>
      <c r="AI124" s="5">
        <v>44953</v>
      </c>
      <c r="AJ124" s="5">
        <v>44953</v>
      </c>
      <c r="AK124" s="5">
        <v>45180</v>
      </c>
      <c r="AL124" s="102">
        <f>+Tabla3[[#This Row],[FECHA TERMINACION
(INICIAL)]]-Tabla3[[#This Row],[FECHA INICIO]]</f>
        <v>227</v>
      </c>
      <c r="AM124" s="102">
        <f>+Tabla3[[#This Row],[PLAZO DE EJECUCIÓN EN DÍAS (INICIAL)]]/30</f>
        <v>7.5666666666666664</v>
      </c>
      <c r="AN124" t="s">
        <v>1127</v>
      </c>
      <c r="AO124" s="4">
        <f>+BD_2!E122</f>
        <v>0</v>
      </c>
      <c r="AP124" s="4">
        <f>BD_2!BA122</f>
        <v>0</v>
      </c>
      <c r="AQ124" s="1">
        <f>BD_2!BZ122</f>
        <v>0</v>
      </c>
      <c r="AR124" s="1" t="str">
        <f>BD_2!CA122</f>
        <v>2 NO</v>
      </c>
      <c r="AS124" s="5" t="str">
        <f>BD_2!CF122</f>
        <v>2 NO</v>
      </c>
      <c r="AT124" s="1" t="s">
        <v>146</v>
      </c>
      <c r="AU124">
        <f t="shared" si="10"/>
        <v>227</v>
      </c>
      <c r="AV124" s="21">
        <f t="shared" si="11"/>
        <v>44953</v>
      </c>
      <c r="AW124" s="21">
        <f t="shared" si="12"/>
        <v>45180</v>
      </c>
      <c r="AX124" s="6" t="e">
        <f>((#REF!-$AV124)/($AW124-$AV124))</f>
        <v>#REF!</v>
      </c>
      <c r="AY124" s="4">
        <f t="shared" si="8"/>
        <v>43500000</v>
      </c>
      <c r="AZ124" s="1" t="e">
        <f>+IF($AW124&lt;=#REF!, "FINALIZADO","EJECUCIÓN")</f>
        <v>#REF!</v>
      </c>
      <c r="BA124" s="1"/>
      <c r="BC124" s="8"/>
      <c r="BD124" s="103"/>
      <c r="BE124"/>
      <c r="BF124" s="100"/>
      <c r="BI124" s="1" t="str">
        <f t="shared" si="9"/>
        <v>enero</v>
      </c>
      <c r="BJ124" s="1"/>
      <c r="BK124" s="112" t="s">
        <v>145</v>
      </c>
      <c r="BL124" s="1"/>
    </row>
    <row r="125" spans="1:64" x14ac:dyDescent="0.25">
      <c r="A125" s="1">
        <v>2023</v>
      </c>
      <c r="B125" s="3">
        <v>121</v>
      </c>
      <c r="C125" t="s">
        <v>87</v>
      </c>
      <c r="D125" t="s">
        <v>108</v>
      </c>
      <c r="E125" t="s">
        <v>120</v>
      </c>
      <c r="F125" t="s">
        <v>207</v>
      </c>
      <c r="G125" s="1" t="s">
        <v>86</v>
      </c>
      <c r="H125" s="1" t="s">
        <v>136</v>
      </c>
      <c r="I125" t="s">
        <v>1440</v>
      </c>
      <c r="J125" s="1" t="s">
        <v>140</v>
      </c>
      <c r="K125" t="s">
        <v>143</v>
      </c>
      <c r="L125" s="111" t="s">
        <v>3528</v>
      </c>
      <c r="M125" s="1" t="s">
        <v>541</v>
      </c>
      <c r="N125" t="s">
        <v>541</v>
      </c>
      <c r="O125" t="s">
        <v>1441</v>
      </c>
      <c r="P125" t="s">
        <v>1442</v>
      </c>
      <c r="Q125" t="s">
        <v>1369</v>
      </c>
      <c r="R125" s="35">
        <v>93500000</v>
      </c>
      <c r="S125" s="35">
        <v>93500000</v>
      </c>
      <c r="T125" s="4">
        <v>11000000</v>
      </c>
      <c r="U125" s="101">
        <v>44951</v>
      </c>
      <c r="V125" s="1" t="s">
        <v>182</v>
      </c>
      <c r="W125" s="1" t="s">
        <v>182</v>
      </c>
      <c r="X125" t="s">
        <v>183</v>
      </c>
      <c r="Y125" t="s">
        <v>956</v>
      </c>
      <c r="Z125" t="s">
        <v>576</v>
      </c>
      <c r="AA125" t="s">
        <v>541</v>
      </c>
      <c r="AB125" s="1">
        <v>80111600</v>
      </c>
      <c r="AC125" s="100"/>
      <c r="AD125" s="101"/>
      <c r="AE125" s="1" t="s">
        <v>145</v>
      </c>
      <c r="AF125" s="100" t="s">
        <v>188</v>
      </c>
      <c r="AG125" s="5">
        <v>44951</v>
      </c>
      <c r="AH125" t="s">
        <v>305</v>
      </c>
      <c r="AI125" s="5">
        <v>44953</v>
      </c>
      <c r="AJ125" s="5">
        <v>44952</v>
      </c>
      <c r="AK125" s="5">
        <v>45209</v>
      </c>
      <c r="AL125" s="102">
        <f>+Tabla3[[#This Row],[FECHA TERMINACION
(INICIAL)]]-Tabla3[[#This Row],[FECHA INICIO]]</f>
        <v>257</v>
      </c>
      <c r="AM125" s="102">
        <f>+Tabla3[[#This Row],[PLAZO DE EJECUCIÓN EN DÍAS (INICIAL)]]/30</f>
        <v>8.5666666666666664</v>
      </c>
      <c r="AN125" t="s">
        <v>1443</v>
      </c>
      <c r="AO125" s="4">
        <f>+BD_2!E123</f>
        <v>0</v>
      </c>
      <c r="AP125" s="4">
        <f>BD_2!BA123</f>
        <v>0</v>
      </c>
      <c r="AQ125" s="1">
        <f>BD_2!BZ123</f>
        <v>0</v>
      </c>
      <c r="AR125" s="1" t="str">
        <f>BD_2!CA123</f>
        <v>2 NO</v>
      </c>
      <c r="AS125" s="5" t="str">
        <f>BD_2!CF123</f>
        <v>2 NO</v>
      </c>
      <c r="AT125" s="1" t="s">
        <v>146</v>
      </c>
      <c r="AU125">
        <f t="shared" si="10"/>
        <v>257</v>
      </c>
      <c r="AV125" s="21">
        <f t="shared" si="11"/>
        <v>44952</v>
      </c>
      <c r="AW125" s="21">
        <f t="shared" si="12"/>
        <v>45209</v>
      </c>
      <c r="AX125" s="6" t="e">
        <f>((#REF!-$AV125)/($AW125-$AV125))</f>
        <v>#REF!</v>
      </c>
      <c r="AY125" s="4">
        <f t="shared" si="8"/>
        <v>93500000</v>
      </c>
      <c r="AZ125" s="1" t="e">
        <f>+IF($AW125&lt;=#REF!, "FINALIZADO","EJECUCIÓN")</f>
        <v>#REF!</v>
      </c>
      <c r="BA125" s="1"/>
      <c r="BC125" s="8"/>
      <c r="BD125" s="103"/>
      <c r="BE125"/>
      <c r="BF125" s="100"/>
      <c r="BI125" s="1" t="str">
        <f t="shared" si="9"/>
        <v>enero</v>
      </c>
      <c r="BJ125" s="1"/>
      <c r="BK125" s="112" t="s">
        <v>145</v>
      </c>
      <c r="BL125" s="1"/>
    </row>
    <row r="126" spans="1:64" x14ac:dyDescent="0.25">
      <c r="A126" s="1">
        <v>2023</v>
      </c>
      <c r="B126" s="3">
        <v>122</v>
      </c>
      <c r="C126" t="s">
        <v>87</v>
      </c>
      <c r="D126" t="s">
        <v>108</v>
      </c>
      <c r="E126" t="s">
        <v>120</v>
      </c>
      <c r="F126" t="s">
        <v>207</v>
      </c>
      <c r="G126" s="1" t="s">
        <v>86</v>
      </c>
      <c r="H126" s="1" t="s">
        <v>136</v>
      </c>
      <c r="I126" t="s">
        <v>872</v>
      </c>
      <c r="J126" s="1" t="s">
        <v>140</v>
      </c>
      <c r="K126" t="s">
        <v>528</v>
      </c>
      <c r="L126" s="111" t="s">
        <v>3529</v>
      </c>
      <c r="M126" s="1" t="s">
        <v>526</v>
      </c>
      <c r="N126" t="s">
        <v>526</v>
      </c>
      <c r="O126" t="s">
        <v>1444</v>
      </c>
      <c r="P126" t="s">
        <v>1445</v>
      </c>
      <c r="Q126" t="s">
        <v>1446</v>
      </c>
      <c r="R126" s="35">
        <v>99000000</v>
      </c>
      <c r="S126" s="35">
        <v>99000000</v>
      </c>
      <c r="T126" s="4">
        <v>9000000</v>
      </c>
      <c r="U126" s="101">
        <v>44951</v>
      </c>
      <c r="V126" s="1" t="s">
        <v>182</v>
      </c>
      <c r="W126" s="1" t="s">
        <v>182</v>
      </c>
      <c r="X126" t="s">
        <v>183</v>
      </c>
      <c r="Y126" t="s">
        <v>988</v>
      </c>
      <c r="Z126" t="s">
        <v>529</v>
      </c>
      <c r="AA126" t="s">
        <v>526</v>
      </c>
      <c r="AB126" s="1">
        <v>80111600</v>
      </c>
      <c r="AC126" s="100"/>
      <c r="AD126" s="101"/>
      <c r="AE126" s="1" t="s">
        <v>145</v>
      </c>
      <c r="AF126" s="100" t="s">
        <v>188</v>
      </c>
      <c r="AG126" s="5">
        <v>44951</v>
      </c>
      <c r="AH126" t="s">
        <v>305</v>
      </c>
      <c r="AI126" s="5">
        <v>44951</v>
      </c>
      <c r="AJ126" s="5">
        <v>44952</v>
      </c>
      <c r="AK126" s="5">
        <v>45285</v>
      </c>
      <c r="AL126" s="102">
        <f>+Tabla3[[#This Row],[FECHA TERMINACION
(INICIAL)]]-Tabla3[[#This Row],[FECHA INICIO]]</f>
        <v>333</v>
      </c>
      <c r="AM126" s="102">
        <f>+Tabla3[[#This Row],[PLAZO DE EJECUCIÓN EN DÍAS (INICIAL)]]/30</f>
        <v>11.1</v>
      </c>
      <c r="AN126" t="s">
        <v>989</v>
      </c>
      <c r="AO126" s="4">
        <f>+BD_2!E124</f>
        <v>0</v>
      </c>
      <c r="AP126" s="4">
        <f>BD_2!BA124</f>
        <v>0</v>
      </c>
      <c r="AQ126" s="1">
        <f>BD_2!BZ124</f>
        <v>0</v>
      </c>
      <c r="AR126" s="1" t="str">
        <f>BD_2!CA124</f>
        <v>2 NO</v>
      </c>
      <c r="AS126" s="5" t="str">
        <f>BD_2!CF124</f>
        <v>2 NO</v>
      </c>
      <c r="AT126" s="1" t="s">
        <v>146</v>
      </c>
      <c r="AU126">
        <f t="shared" si="10"/>
        <v>333</v>
      </c>
      <c r="AV126" s="21">
        <f t="shared" si="11"/>
        <v>44952</v>
      </c>
      <c r="AW126" s="21">
        <f t="shared" si="12"/>
        <v>45285</v>
      </c>
      <c r="AX126" s="6" t="e">
        <f>((#REF!-$AV126)/($AW126-$AV126))</f>
        <v>#REF!</v>
      </c>
      <c r="AY126" s="4">
        <f t="shared" si="8"/>
        <v>99000000</v>
      </c>
      <c r="AZ126" s="1" t="e">
        <f>+IF($AW126&lt;=#REF!, "FINALIZADO","EJECUCIÓN")</f>
        <v>#REF!</v>
      </c>
      <c r="BA126" s="1"/>
      <c r="BC126" s="8"/>
      <c r="BD126" s="103"/>
      <c r="BE126"/>
      <c r="BF126" s="100"/>
      <c r="BI126" s="1" t="str">
        <f t="shared" si="9"/>
        <v>enero</v>
      </c>
      <c r="BJ126" s="1"/>
      <c r="BK126" s="112" t="s">
        <v>145</v>
      </c>
      <c r="BL126" s="1"/>
    </row>
    <row r="127" spans="1:64" x14ac:dyDescent="0.25">
      <c r="A127" s="1">
        <v>2023</v>
      </c>
      <c r="B127" s="3">
        <v>123</v>
      </c>
      <c r="C127" t="s">
        <v>87</v>
      </c>
      <c r="D127" t="s">
        <v>108</v>
      </c>
      <c r="E127" t="s">
        <v>120</v>
      </c>
      <c r="F127" t="s">
        <v>207</v>
      </c>
      <c r="G127" s="1" t="s">
        <v>86</v>
      </c>
      <c r="H127" s="1" t="s">
        <v>136</v>
      </c>
      <c r="I127" t="s">
        <v>527</v>
      </c>
      <c r="J127" s="1" t="s">
        <v>140</v>
      </c>
      <c r="K127" t="s">
        <v>528</v>
      </c>
      <c r="L127" s="111" t="s">
        <v>3530</v>
      </c>
      <c r="M127" s="1" t="s">
        <v>526</v>
      </c>
      <c r="N127" t="s">
        <v>526</v>
      </c>
      <c r="O127" t="s">
        <v>1447</v>
      </c>
      <c r="P127" t="s">
        <v>1448</v>
      </c>
      <c r="Q127" t="s">
        <v>1449</v>
      </c>
      <c r="R127" s="35">
        <v>99000000</v>
      </c>
      <c r="S127" s="35">
        <v>99000000</v>
      </c>
      <c r="T127" s="4">
        <v>9000000</v>
      </c>
      <c r="U127" s="101">
        <v>44953</v>
      </c>
      <c r="V127" s="1" t="s">
        <v>182</v>
      </c>
      <c r="W127" s="1" t="s">
        <v>182</v>
      </c>
      <c r="X127" t="s">
        <v>183</v>
      </c>
      <c r="Y127" t="s">
        <v>988</v>
      </c>
      <c r="Z127" t="s">
        <v>529</v>
      </c>
      <c r="AA127" t="s">
        <v>526</v>
      </c>
      <c r="AB127" s="1">
        <v>80111600</v>
      </c>
      <c r="AC127" s="100"/>
      <c r="AD127" s="101"/>
      <c r="AE127" s="1" t="s">
        <v>145</v>
      </c>
      <c r="AF127" s="100" t="s">
        <v>188</v>
      </c>
      <c r="AG127" s="5">
        <v>44953</v>
      </c>
      <c r="AH127" t="s">
        <v>305</v>
      </c>
      <c r="AI127" s="5">
        <v>44953</v>
      </c>
      <c r="AJ127" s="5">
        <v>44953</v>
      </c>
      <c r="AK127" s="5">
        <v>45286</v>
      </c>
      <c r="AL127" s="102">
        <f>+Tabla3[[#This Row],[FECHA TERMINACION
(INICIAL)]]-Tabla3[[#This Row],[FECHA INICIO]]</f>
        <v>333</v>
      </c>
      <c r="AM127" s="102">
        <f>+Tabla3[[#This Row],[PLAZO DE EJECUCIÓN EN DÍAS (INICIAL)]]/30</f>
        <v>11.1</v>
      </c>
      <c r="AN127" t="s">
        <v>1450</v>
      </c>
      <c r="AO127" s="4">
        <f>+BD_2!E125</f>
        <v>0</v>
      </c>
      <c r="AP127" s="4">
        <f>BD_2!BA125</f>
        <v>0</v>
      </c>
      <c r="AQ127" s="1">
        <f>BD_2!BZ125</f>
        <v>0</v>
      </c>
      <c r="AR127" s="1" t="str">
        <f>BD_2!CA125</f>
        <v>2 NO</v>
      </c>
      <c r="AS127" s="5" t="str">
        <f>BD_2!CF125</f>
        <v>2 NO</v>
      </c>
      <c r="AT127" s="1" t="s">
        <v>146</v>
      </c>
      <c r="AU127">
        <f t="shared" si="10"/>
        <v>333</v>
      </c>
      <c r="AV127" s="21">
        <f t="shared" si="11"/>
        <v>44953</v>
      </c>
      <c r="AW127" s="21">
        <f t="shared" si="12"/>
        <v>45286</v>
      </c>
      <c r="AX127" s="6" t="e">
        <f>((#REF!-$AV127)/($AW127-$AV127))</f>
        <v>#REF!</v>
      </c>
      <c r="AY127" s="4">
        <f t="shared" si="8"/>
        <v>99000000</v>
      </c>
      <c r="AZ127" s="1" t="e">
        <f>+IF($AW127&lt;=#REF!, "FINALIZADO","EJECUCIÓN")</f>
        <v>#REF!</v>
      </c>
      <c r="BA127" s="1"/>
      <c r="BC127" s="8"/>
      <c r="BD127" s="103"/>
      <c r="BE127"/>
      <c r="BF127" s="100"/>
      <c r="BI127" s="1" t="str">
        <f t="shared" si="9"/>
        <v>enero</v>
      </c>
      <c r="BJ127" s="1"/>
      <c r="BK127" s="112" t="s">
        <v>145</v>
      </c>
      <c r="BL127" s="1"/>
    </row>
    <row r="128" spans="1:64" x14ac:dyDescent="0.25">
      <c r="A128" s="1">
        <v>2023</v>
      </c>
      <c r="B128" s="3">
        <v>124</v>
      </c>
      <c r="C128" t="s">
        <v>87</v>
      </c>
      <c r="D128" t="s">
        <v>108</v>
      </c>
      <c r="E128" t="s">
        <v>120</v>
      </c>
      <c r="F128" t="s">
        <v>207</v>
      </c>
      <c r="G128" s="1" t="s">
        <v>86</v>
      </c>
      <c r="H128" s="1" t="s">
        <v>136</v>
      </c>
      <c r="I128" t="s">
        <v>577</v>
      </c>
      <c r="J128" s="1" t="s">
        <v>140</v>
      </c>
      <c r="K128" t="s">
        <v>143</v>
      </c>
      <c r="L128" s="111" t="s">
        <v>3531</v>
      </c>
      <c r="M128" s="1" t="s">
        <v>543</v>
      </c>
      <c r="N128" t="s">
        <v>150</v>
      </c>
      <c r="O128" t="s">
        <v>1451</v>
      </c>
      <c r="P128" t="s">
        <v>1452</v>
      </c>
      <c r="Q128" t="s">
        <v>1453</v>
      </c>
      <c r="R128" s="35">
        <v>128992050</v>
      </c>
      <c r="S128" s="35">
        <v>128992050</v>
      </c>
      <c r="T128" s="4">
        <v>11726550</v>
      </c>
      <c r="U128" s="101">
        <v>44951</v>
      </c>
      <c r="V128" s="1" t="s">
        <v>182</v>
      </c>
      <c r="W128" s="1" t="s">
        <v>182</v>
      </c>
      <c r="X128" t="s">
        <v>183</v>
      </c>
      <c r="Y128" t="s">
        <v>1104</v>
      </c>
      <c r="Z128" t="s">
        <v>718</v>
      </c>
      <c r="AA128" t="s">
        <v>1302</v>
      </c>
      <c r="AB128" s="1">
        <v>80111600</v>
      </c>
      <c r="AC128" s="100"/>
      <c r="AD128" s="101"/>
      <c r="AE128" s="1" t="s">
        <v>145</v>
      </c>
      <c r="AF128" s="100" t="s">
        <v>188</v>
      </c>
      <c r="AG128" s="5">
        <v>44951</v>
      </c>
      <c r="AH128" t="s">
        <v>306</v>
      </c>
      <c r="AI128" s="5">
        <v>44952</v>
      </c>
      <c r="AJ128" s="5">
        <v>44952</v>
      </c>
      <c r="AK128" s="5">
        <v>45285</v>
      </c>
      <c r="AL128" s="102">
        <f>+Tabla3[[#This Row],[FECHA TERMINACION
(INICIAL)]]-Tabla3[[#This Row],[FECHA INICIO]]</f>
        <v>333</v>
      </c>
      <c r="AM128" s="102">
        <f>+Tabla3[[#This Row],[PLAZO DE EJECUCIÓN EN DÍAS (INICIAL)]]/30</f>
        <v>11.1</v>
      </c>
      <c r="AN128" t="s">
        <v>1105</v>
      </c>
      <c r="AO128" s="4">
        <f>+BD_2!E126</f>
        <v>0</v>
      </c>
      <c r="AP128" s="4">
        <f>BD_2!BA126</f>
        <v>0</v>
      </c>
      <c r="AQ128" s="1">
        <f>BD_2!BZ126</f>
        <v>0</v>
      </c>
      <c r="AR128" s="1" t="str">
        <f>BD_2!CA126</f>
        <v>2 NO</v>
      </c>
      <c r="AS128" s="5" t="str">
        <f>BD_2!CF126</f>
        <v>2 NO</v>
      </c>
      <c r="AT128" s="1" t="s">
        <v>146</v>
      </c>
      <c r="AU128">
        <f t="shared" si="10"/>
        <v>333</v>
      </c>
      <c r="AV128" s="21">
        <f t="shared" si="11"/>
        <v>44952</v>
      </c>
      <c r="AW128" s="21">
        <f t="shared" si="12"/>
        <v>45285</v>
      </c>
      <c r="AX128" s="6" t="e">
        <f>((#REF!-$AV128)/($AW128-$AV128))</f>
        <v>#REF!</v>
      </c>
      <c r="AY128" s="4">
        <f t="shared" si="8"/>
        <v>128992050</v>
      </c>
      <c r="AZ128" s="1" t="e">
        <f>+IF($AW128&lt;=#REF!, "FINALIZADO","EJECUCIÓN")</f>
        <v>#REF!</v>
      </c>
      <c r="BA128" s="1"/>
      <c r="BC128" s="8"/>
      <c r="BD128" s="103"/>
      <c r="BE128"/>
      <c r="BF128" s="100"/>
      <c r="BI128" s="1" t="str">
        <f t="shared" si="9"/>
        <v>enero</v>
      </c>
      <c r="BJ128" s="1"/>
      <c r="BK128" s="112" t="s">
        <v>145</v>
      </c>
      <c r="BL128" s="1"/>
    </row>
    <row r="129" spans="1:64" x14ac:dyDescent="0.25">
      <c r="A129" s="1">
        <v>2023</v>
      </c>
      <c r="B129" s="3">
        <v>125</v>
      </c>
      <c r="C129" t="s">
        <v>87</v>
      </c>
      <c r="D129" t="s">
        <v>108</v>
      </c>
      <c r="E129" t="s">
        <v>120</v>
      </c>
      <c r="F129" t="s">
        <v>207</v>
      </c>
      <c r="G129" s="1" t="s">
        <v>86</v>
      </c>
      <c r="H129" s="1" t="s">
        <v>136</v>
      </c>
      <c r="I129" t="s">
        <v>1454</v>
      </c>
      <c r="J129" s="1" t="s">
        <v>140</v>
      </c>
      <c r="K129" t="s">
        <v>506</v>
      </c>
      <c r="L129" s="111" t="s">
        <v>3532</v>
      </c>
      <c r="M129" s="1" t="s">
        <v>535</v>
      </c>
      <c r="N129" t="s">
        <v>165</v>
      </c>
      <c r="O129" t="s">
        <v>1455</v>
      </c>
      <c r="P129" t="s">
        <v>1456</v>
      </c>
      <c r="Q129" t="s">
        <v>1457</v>
      </c>
      <c r="R129" s="35">
        <v>85333333</v>
      </c>
      <c r="S129" s="35">
        <v>85333333</v>
      </c>
      <c r="T129" s="4">
        <v>8000000</v>
      </c>
      <c r="U129" s="101">
        <v>44953</v>
      </c>
      <c r="V129" s="1" t="s">
        <v>182</v>
      </c>
      <c r="W129" s="1" t="s">
        <v>182</v>
      </c>
      <c r="X129" t="s">
        <v>183</v>
      </c>
      <c r="Y129" t="s">
        <v>1019</v>
      </c>
      <c r="Z129" t="s">
        <v>536</v>
      </c>
      <c r="AA129" t="s">
        <v>537</v>
      </c>
      <c r="AB129" s="1">
        <v>80111600</v>
      </c>
      <c r="AC129" s="100"/>
      <c r="AD129" s="101"/>
      <c r="AE129" s="1" t="s">
        <v>145</v>
      </c>
      <c r="AF129" s="100" t="s">
        <v>188</v>
      </c>
      <c r="AG129" s="5">
        <v>44953</v>
      </c>
      <c r="AH129" t="s">
        <v>306</v>
      </c>
      <c r="AI129" s="5">
        <v>44953</v>
      </c>
      <c r="AJ129" s="5">
        <v>44958</v>
      </c>
      <c r="AK129" s="5">
        <v>45280</v>
      </c>
      <c r="AL129" s="102">
        <f>+Tabla3[[#This Row],[FECHA TERMINACION
(INICIAL)]]-Tabla3[[#This Row],[FECHA INICIO]]</f>
        <v>322</v>
      </c>
      <c r="AM129" s="102">
        <f>+Tabla3[[#This Row],[PLAZO DE EJECUCIÓN EN DÍAS (INICIAL)]]/30</f>
        <v>10.733333333333333</v>
      </c>
      <c r="AN129" t="s">
        <v>1458</v>
      </c>
      <c r="AO129" s="4">
        <f>+BD_2!E127</f>
        <v>0</v>
      </c>
      <c r="AP129" s="4">
        <f>BD_2!BA127</f>
        <v>0</v>
      </c>
      <c r="AQ129" s="1">
        <f>BD_2!BZ127</f>
        <v>0</v>
      </c>
      <c r="AR129" s="1" t="str">
        <f>BD_2!CA127</f>
        <v>2 NO</v>
      </c>
      <c r="AS129" s="5" t="str">
        <f>BD_2!CF127</f>
        <v>2 NO</v>
      </c>
      <c r="AT129" s="1" t="s">
        <v>146</v>
      </c>
      <c r="AU129">
        <f t="shared" si="10"/>
        <v>322</v>
      </c>
      <c r="AV129" s="21">
        <f t="shared" si="11"/>
        <v>44958</v>
      </c>
      <c r="AW129" s="21">
        <f t="shared" si="12"/>
        <v>45280</v>
      </c>
      <c r="AX129" s="6" t="e">
        <f>((#REF!-$AV129)/($AW129-$AV129))</f>
        <v>#REF!</v>
      </c>
      <c r="AY129" s="4">
        <f t="shared" si="8"/>
        <v>85333333</v>
      </c>
      <c r="AZ129" s="1" t="e">
        <f>+IF($AW129&lt;=#REF!, "FINALIZADO","EJECUCIÓN")</f>
        <v>#REF!</v>
      </c>
      <c r="BA129" s="1"/>
      <c r="BC129" s="8"/>
      <c r="BD129" s="103"/>
      <c r="BE129"/>
      <c r="BF129" s="100"/>
      <c r="BI129" s="1" t="str">
        <f t="shared" si="9"/>
        <v>enero</v>
      </c>
      <c r="BJ129" s="1"/>
      <c r="BK129" s="112" t="s">
        <v>145</v>
      </c>
      <c r="BL129" s="1"/>
    </row>
    <row r="130" spans="1:64" x14ac:dyDescent="0.25">
      <c r="A130" s="1">
        <v>2023</v>
      </c>
      <c r="B130" s="3">
        <v>126</v>
      </c>
      <c r="C130" t="s">
        <v>87</v>
      </c>
      <c r="D130" t="s">
        <v>108</v>
      </c>
      <c r="E130" t="s">
        <v>120</v>
      </c>
      <c r="F130" t="s">
        <v>207</v>
      </c>
      <c r="G130" s="1" t="s">
        <v>86</v>
      </c>
      <c r="H130" s="1" t="s">
        <v>136</v>
      </c>
      <c r="I130" t="s">
        <v>657</v>
      </c>
      <c r="J130" s="1" t="s">
        <v>140</v>
      </c>
      <c r="K130" t="s">
        <v>1459</v>
      </c>
      <c r="L130" s="111" t="s">
        <v>3533</v>
      </c>
      <c r="M130" s="1" t="s">
        <v>535</v>
      </c>
      <c r="N130" t="s">
        <v>165</v>
      </c>
      <c r="O130" t="s">
        <v>1460</v>
      </c>
      <c r="P130" t="s">
        <v>1461</v>
      </c>
      <c r="Q130" t="s">
        <v>1462</v>
      </c>
      <c r="R130" s="35">
        <v>58666667</v>
      </c>
      <c r="S130" s="35">
        <v>58666667</v>
      </c>
      <c r="T130" s="4">
        <v>5500000</v>
      </c>
      <c r="U130" s="101">
        <v>44954</v>
      </c>
      <c r="V130" s="1" t="s">
        <v>182</v>
      </c>
      <c r="W130" s="1" t="s">
        <v>182</v>
      </c>
      <c r="X130" t="s">
        <v>183</v>
      </c>
      <c r="Y130" t="s">
        <v>1019</v>
      </c>
      <c r="Z130" t="s">
        <v>536</v>
      </c>
      <c r="AA130" t="s">
        <v>537</v>
      </c>
      <c r="AB130" s="1">
        <v>80111600</v>
      </c>
      <c r="AC130" s="100"/>
      <c r="AD130" s="101"/>
      <c r="AE130" s="1" t="s">
        <v>145</v>
      </c>
      <c r="AF130" s="100" t="s">
        <v>188</v>
      </c>
      <c r="AG130" s="5">
        <v>44953</v>
      </c>
      <c r="AH130" t="s">
        <v>306</v>
      </c>
      <c r="AI130" s="5">
        <v>44953</v>
      </c>
      <c r="AJ130" s="5">
        <v>44958</v>
      </c>
      <c r="AK130" s="5">
        <v>45280</v>
      </c>
      <c r="AL130" s="102">
        <f>+Tabla3[[#This Row],[FECHA TERMINACION
(INICIAL)]]-Tabla3[[#This Row],[FECHA INICIO]]</f>
        <v>322</v>
      </c>
      <c r="AM130" s="102">
        <f>+Tabla3[[#This Row],[PLAZO DE EJECUCIÓN EN DÍAS (INICIAL)]]/30</f>
        <v>10.733333333333333</v>
      </c>
      <c r="AN130" t="s">
        <v>1458</v>
      </c>
      <c r="AO130" s="4">
        <f>+BD_2!E128</f>
        <v>0</v>
      </c>
      <c r="AP130" s="4">
        <f>BD_2!BA128</f>
        <v>0</v>
      </c>
      <c r="AQ130" s="1">
        <f>BD_2!BZ128</f>
        <v>0</v>
      </c>
      <c r="AR130" s="1" t="str">
        <f>BD_2!CA128</f>
        <v>2 NO</v>
      </c>
      <c r="AS130" s="5" t="str">
        <f>BD_2!CF128</f>
        <v>2 NO</v>
      </c>
      <c r="AT130" s="1" t="s">
        <v>146</v>
      </c>
      <c r="AU130">
        <f t="shared" si="10"/>
        <v>322</v>
      </c>
      <c r="AV130" s="21">
        <f t="shared" si="11"/>
        <v>44958</v>
      </c>
      <c r="AW130" s="21">
        <f t="shared" si="12"/>
        <v>45280</v>
      </c>
      <c r="AX130" s="6" t="e">
        <f>((#REF!-$AV130)/($AW130-$AV130))</f>
        <v>#REF!</v>
      </c>
      <c r="AY130" s="4">
        <f t="shared" si="8"/>
        <v>58666667</v>
      </c>
      <c r="AZ130" s="1" t="e">
        <f>+IF($AW130&lt;=#REF!, "FINALIZADO","EJECUCIÓN")</f>
        <v>#REF!</v>
      </c>
      <c r="BA130" s="1"/>
      <c r="BC130" s="8"/>
      <c r="BD130" s="103"/>
      <c r="BE130"/>
      <c r="BF130" s="100"/>
      <c r="BI130" s="1" t="str">
        <f t="shared" si="9"/>
        <v>enero</v>
      </c>
      <c r="BJ130" s="1"/>
      <c r="BK130" s="112" t="s">
        <v>145</v>
      </c>
      <c r="BL130" s="1"/>
    </row>
    <row r="131" spans="1:64" x14ac:dyDescent="0.25">
      <c r="A131" s="1">
        <v>2023</v>
      </c>
      <c r="B131" s="3">
        <v>127</v>
      </c>
      <c r="C131" t="s">
        <v>87</v>
      </c>
      <c r="D131" t="s">
        <v>108</v>
      </c>
      <c r="E131" t="s">
        <v>120</v>
      </c>
      <c r="F131" t="s">
        <v>207</v>
      </c>
      <c r="G131" s="1" t="s">
        <v>86</v>
      </c>
      <c r="H131" s="1" t="s">
        <v>136</v>
      </c>
      <c r="I131" t="s">
        <v>1463</v>
      </c>
      <c r="J131" s="1" t="s">
        <v>140</v>
      </c>
      <c r="K131" t="s">
        <v>886</v>
      </c>
      <c r="L131" s="111" t="s">
        <v>3534</v>
      </c>
      <c r="M131" s="1" t="s">
        <v>535</v>
      </c>
      <c r="N131" t="s">
        <v>165</v>
      </c>
      <c r="O131" t="s">
        <v>1464</v>
      </c>
      <c r="P131" t="s">
        <v>1465</v>
      </c>
      <c r="Q131" t="s">
        <v>1466</v>
      </c>
      <c r="R131" s="35">
        <v>85333333</v>
      </c>
      <c r="S131" s="35">
        <v>85333333</v>
      </c>
      <c r="T131" s="4">
        <v>8000000</v>
      </c>
      <c r="U131" s="101">
        <v>44954</v>
      </c>
      <c r="V131" s="1" t="s">
        <v>182</v>
      </c>
      <c r="W131" s="1" t="s">
        <v>182</v>
      </c>
      <c r="X131" t="s">
        <v>183</v>
      </c>
      <c r="Y131" t="s">
        <v>1019</v>
      </c>
      <c r="Z131" t="s">
        <v>536</v>
      </c>
      <c r="AA131" t="s">
        <v>537</v>
      </c>
      <c r="AB131" s="1">
        <v>80111600</v>
      </c>
      <c r="AC131" s="100"/>
      <c r="AD131" s="101"/>
      <c r="AE131" s="1" t="s">
        <v>145</v>
      </c>
      <c r="AF131" s="100" t="s">
        <v>188</v>
      </c>
      <c r="AG131" s="5">
        <v>44953</v>
      </c>
      <c r="AH131" t="s">
        <v>306</v>
      </c>
      <c r="AI131" s="5">
        <v>44954</v>
      </c>
      <c r="AJ131" s="5">
        <v>44958</v>
      </c>
      <c r="AK131" s="5">
        <v>45280</v>
      </c>
      <c r="AL131" s="102">
        <f>+Tabla3[[#This Row],[FECHA TERMINACION
(INICIAL)]]-Tabla3[[#This Row],[FECHA INICIO]]</f>
        <v>322</v>
      </c>
      <c r="AM131" s="102">
        <f>+Tabla3[[#This Row],[PLAZO DE EJECUCIÓN EN DÍAS (INICIAL)]]/30</f>
        <v>10.733333333333333</v>
      </c>
      <c r="AN131" t="s">
        <v>1458</v>
      </c>
      <c r="AO131" s="4">
        <f>+BD_2!E129</f>
        <v>0</v>
      </c>
      <c r="AP131" s="4">
        <f>BD_2!BA129</f>
        <v>0</v>
      </c>
      <c r="AQ131" s="1">
        <f>BD_2!BZ129</f>
        <v>0</v>
      </c>
      <c r="AR131" s="1" t="str">
        <f>BD_2!CA129</f>
        <v>2 NO</v>
      </c>
      <c r="AS131" s="5" t="str">
        <f>BD_2!CF129</f>
        <v>2 NO</v>
      </c>
      <c r="AT131" s="1" t="s">
        <v>146</v>
      </c>
      <c r="AU131">
        <f t="shared" si="10"/>
        <v>322</v>
      </c>
      <c r="AV131" s="21">
        <f t="shared" si="11"/>
        <v>44958</v>
      </c>
      <c r="AW131" s="21">
        <f t="shared" si="12"/>
        <v>45280</v>
      </c>
      <c r="AX131" s="6" t="e">
        <f>((#REF!-$AV131)/($AW131-$AV131))</f>
        <v>#REF!</v>
      </c>
      <c r="AY131" s="4">
        <f t="shared" si="8"/>
        <v>85333333</v>
      </c>
      <c r="AZ131" s="1" t="e">
        <f>+IF($AW131&lt;=#REF!, "FINALIZADO","EJECUCIÓN")</f>
        <v>#REF!</v>
      </c>
      <c r="BA131" s="1"/>
      <c r="BC131" s="8"/>
      <c r="BD131" s="103"/>
      <c r="BE131"/>
      <c r="BF131" s="100"/>
      <c r="BI131" s="1" t="str">
        <f t="shared" si="9"/>
        <v>enero</v>
      </c>
      <c r="BJ131" s="1"/>
      <c r="BK131" s="112" t="s">
        <v>145</v>
      </c>
      <c r="BL131" s="1"/>
    </row>
    <row r="132" spans="1:64" x14ac:dyDescent="0.25">
      <c r="A132" s="1">
        <v>2023</v>
      </c>
      <c r="B132" s="3">
        <v>128</v>
      </c>
      <c r="C132" t="s">
        <v>87</v>
      </c>
      <c r="D132" t="s">
        <v>108</v>
      </c>
      <c r="E132" t="s">
        <v>120</v>
      </c>
      <c r="F132" t="s">
        <v>207</v>
      </c>
      <c r="G132" s="1" t="s">
        <v>86</v>
      </c>
      <c r="H132" s="1" t="s">
        <v>136</v>
      </c>
      <c r="I132" t="s">
        <v>530</v>
      </c>
      <c r="J132" s="1" t="s">
        <v>140</v>
      </c>
      <c r="K132" t="s">
        <v>531</v>
      </c>
      <c r="L132" s="111" t="s">
        <v>3535</v>
      </c>
      <c r="M132" s="1" t="s">
        <v>526</v>
      </c>
      <c r="N132" t="s">
        <v>526</v>
      </c>
      <c r="O132" t="s">
        <v>1467</v>
      </c>
      <c r="P132" t="s">
        <v>1468</v>
      </c>
      <c r="Q132" t="s">
        <v>1469</v>
      </c>
      <c r="R132" s="35">
        <v>88000000</v>
      </c>
      <c r="S132" s="35">
        <v>88000000</v>
      </c>
      <c r="T132" s="4">
        <v>8000000</v>
      </c>
      <c r="U132" s="101">
        <v>44952</v>
      </c>
      <c r="V132" s="1" t="s">
        <v>182</v>
      </c>
      <c r="W132" s="1" t="s">
        <v>182</v>
      </c>
      <c r="X132" t="s">
        <v>183</v>
      </c>
      <c r="Y132" t="s">
        <v>988</v>
      </c>
      <c r="Z132" t="s">
        <v>529</v>
      </c>
      <c r="AA132" t="s">
        <v>526</v>
      </c>
      <c r="AB132" s="1">
        <v>80111600</v>
      </c>
      <c r="AC132" s="100"/>
      <c r="AD132" s="101"/>
      <c r="AE132" s="1" t="s">
        <v>145</v>
      </c>
      <c r="AF132" s="100" t="s">
        <v>188</v>
      </c>
      <c r="AG132" s="5">
        <v>44953</v>
      </c>
      <c r="AH132" t="s">
        <v>306</v>
      </c>
      <c r="AI132" s="5">
        <v>44952</v>
      </c>
      <c r="AJ132" s="5">
        <v>44953</v>
      </c>
      <c r="AK132" s="5">
        <v>45285</v>
      </c>
      <c r="AL132" s="102">
        <f>+Tabla3[[#This Row],[FECHA TERMINACION
(INICIAL)]]-Tabla3[[#This Row],[FECHA INICIO]]</f>
        <v>332</v>
      </c>
      <c r="AM132" s="102">
        <f>+Tabla3[[#This Row],[PLAZO DE EJECUCIÓN EN DÍAS (INICIAL)]]/30</f>
        <v>11.066666666666666</v>
      </c>
      <c r="AN132" t="s">
        <v>1470</v>
      </c>
      <c r="AO132" s="4">
        <f>+BD_2!E130</f>
        <v>0</v>
      </c>
      <c r="AP132" s="4">
        <f>BD_2!BA130</f>
        <v>0</v>
      </c>
      <c r="AQ132" s="1">
        <f>BD_2!BZ130</f>
        <v>0</v>
      </c>
      <c r="AR132" s="1" t="str">
        <f>BD_2!CA130</f>
        <v>2 NO</v>
      </c>
      <c r="AS132" s="5" t="str">
        <f>BD_2!CF130</f>
        <v>2 NO</v>
      </c>
      <c r="AT132" s="1" t="s">
        <v>146</v>
      </c>
      <c r="AU132">
        <f t="shared" si="10"/>
        <v>332</v>
      </c>
      <c r="AV132" s="21">
        <f t="shared" si="11"/>
        <v>44953</v>
      </c>
      <c r="AW132" s="21">
        <f t="shared" si="12"/>
        <v>45285</v>
      </c>
      <c r="AX132" s="6" t="e">
        <f>((#REF!-$AV132)/($AW132-$AV132))</f>
        <v>#REF!</v>
      </c>
      <c r="AY132" s="4">
        <f t="shared" ref="AY132:AY195" si="13">$S132+$AP132-$AO132</f>
        <v>88000000</v>
      </c>
      <c r="AZ132" s="1" t="e">
        <f>+IF($AW132&lt;=#REF!, "FINALIZADO","EJECUCIÓN")</f>
        <v>#REF!</v>
      </c>
      <c r="BA132" s="1"/>
      <c r="BC132" s="8"/>
      <c r="BD132" s="103"/>
      <c r="BE132"/>
      <c r="BF132" s="100"/>
      <c r="BI132" s="1" t="str">
        <f t="shared" ref="BI132:BI195" si="14">TEXT(U132,"MMMM")</f>
        <v>enero</v>
      </c>
      <c r="BJ132" s="1"/>
      <c r="BK132" s="112" t="s">
        <v>145</v>
      </c>
      <c r="BL132" s="1"/>
    </row>
    <row r="133" spans="1:64" x14ac:dyDescent="0.25">
      <c r="A133" s="1">
        <v>2023</v>
      </c>
      <c r="B133" s="3">
        <v>129</v>
      </c>
      <c r="C133" t="s">
        <v>87</v>
      </c>
      <c r="D133" t="s">
        <v>108</v>
      </c>
      <c r="E133" t="s">
        <v>120</v>
      </c>
      <c r="F133" t="s">
        <v>207</v>
      </c>
      <c r="G133" s="1" t="s">
        <v>86</v>
      </c>
      <c r="H133" s="1" t="s">
        <v>136</v>
      </c>
      <c r="I133" t="s">
        <v>1471</v>
      </c>
      <c r="J133" s="1" t="s">
        <v>140</v>
      </c>
      <c r="K133" t="s">
        <v>143</v>
      </c>
      <c r="L133" s="111" t="s">
        <v>3536</v>
      </c>
      <c r="M133" s="1" t="s">
        <v>476</v>
      </c>
      <c r="N133" t="s">
        <v>166</v>
      </c>
      <c r="O133" t="s">
        <v>1472</v>
      </c>
      <c r="P133" t="s">
        <v>1473</v>
      </c>
      <c r="Q133" t="s">
        <v>1474</v>
      </c>
      <c r="R133" s="35">
        <v>23500000</v>
      </c>
      <c r="S133" s="35">
        <v>23500000</v>
      </c>
      <c r="T133" s="4">
        <v>5875000</v>
      </c>
      <c r="U133" s="101">
        <v>44954</v>
      </c>
      <c r="V133" s="1" t="s">
        <v>182</v>
      </c>
      <c r="W133" s="1" t="s">
        <v>182</v>
      </c>
      <c r="X133" t="s">
        <v>183</v>
      </c>
      <c r="Y133" t="s">
        <v>916</v>
      </c>
      <c r="Z133" t="s">
        <v>478</v>
      </c>
      <c r="AA133" t="s">
        <v>477</v>
      </c>
      <c r="AB133" s="1">
        <v>80111600</v>
      </c>
      <c r="AC133" s="100"/>
      <c r="AD133" s="101"/>
      <c r="AE133" s="1" t="s">
        <v>145</v>
      </c>
      <c r="AF133" s="100" t="s">
        <v>188</v>
      </c>
      <c r="AG133" s="5">
        <v>44954</v>
      </c>
      <c r="AH133" t="s">
        <v>306</v>
      </c>
      <c r="AI133" s="5">
        <v>44954</v>
      </c>
      <c r="AJ133" s="5">
        <v>44958</v>
      </c>
      <c r="AK133" s="5">
        <v>45077</v>
      </c>
      <c r="AL133" s="102">
        <f>+Tabla3[[#This Row],[FECHA TERMINACION
(INICIAL)]]-Tabla3[[#This Row],[FECHA INICIO]]</f>
        <v>119</v>
      </c>
      <c r="AM133" s="102">
        <f>+Tabla3[[#This Row],[PLAZO DE EJECUCIÓN EN DÍAS (INICIAL)]]/30</f>
        <v>3.9666666666666668</v>
      </c>
      <c r="AN133" t="s">
        <v>1475</v>
      </c>
      <c r="AO133" s="4">
        <f>+BD_2!E131</f>
        <v>0</v>
      </c>
      <c r="AP133" s="4">
        <f>BD_2!BA131</f>
        <v>0</v>
      </c>
      <c r="AQ133" s="1">
        <f>BD_2!BZ131</f>
        <v>0</v>
      </c>
      <c r="AR133" s="1" t="str">
        <f>BD_2!CA131</f>
        <v>2 NO</v>
      </c>
      <c r="AS133" s="5" t="str">
        <f>BD_2!CF131</f>
        <v>2 NO</v>
      </c>
      <c r="AT133" s="1" t="s">
        <v>146</v>
      </c>
      <c r="AU133">
        <f t="shared" si="10"/>
        <v>119</v>
      </c>
      <c r="AV133" s="21">
        <f t="shared" si="11"/>
        <v>44958</v>
      </c>
      <c r="AW133" s="21">
        <f t="shared" si="12"/>
        <v>45077</v>
      </c>
      <c r="AX133" s="6" t="e">
        <f>((#REF!-$AV133)/($AW133-$AV133))</f>
        <v>#REF!</v>
      </c>
      <c r="AY133" s="4">
        <f t="shared" si="13"/>
        <v>23500000</v>
      </c>
      <c r="AZ133" s="1" t="e">
        <f>+IF($AW133&lt;=#REF!, "FINALIZADO","EJECUCIÓN")</f>
        <v>#REF!</v>
      </c>
      <c r="BA133" s="1"/>
      <c r="BC133" s="8"/>
      <c r="BD133" s="103"/>
      <c r="BE133"/>
      <c r="BF133" s="100"/>
      <c r="BI133" s="1" t="str">
        <f t="shared" si="14"/>
        <v>enero</v>
      </c>
      <c r="BJ133" s="1"/>
      <c r="BK133" s="112" t="s">
        <v>145</v>
      </c>
      <c r="BL133" s="1"/>
    </row>
    <row r="134" spans="1:64" x14ac:dyDescent="0.25">
      <c r="A134" s="1">
        <v>2023</v>
      </c>
      <c r="B134" s="3">
        <v>130</v>
      </c>
      <c r="C134" t="s">
        <v>87</v>
      </c>
      <c r="D134" t="s">
        <v>108</v>
      </c>
      <c r="E134" t="s">
        <v>120</v>
      </c>
      <c r="F134" t="s">
        <v>207</v>
      </c>
      <c r="G134" s="1" t="s">
        <v>86</v>
      </c>
      <c r="H134" s="1" t="s">
        <v>136</v>
      </c>
      <c r="I134" t="s">
        <v>1476</v>
      </c>
      <c r="J134" s="1" t="s">
        <v>140</v>
      </c>
      <c r="K134" t="s">
        <v>1477</v>
      </c>
      <c r="L134" s="111" t="s">
        <v>3537</v>
      </c>
      <c r="M134" s="1" t="s">
        <v>495</v>
      </c>
      <c r="N134" t="s">
        <v>170</v>
      </c>
      <c r="O134" t="s">
        <v>1478</v>
      </c>
      <c r="P134" t="s">
        <v>1479</v>
      </c>
      <c r="Q134" t="s">
        <v>1480</v>
      </c>
      <c r="R134" s="35">
        <v>97800000</v>
      </c>
      <c r="S134" s="35">
        <v>97800000</v>
      </c>
      <c r="T134" s="4">
        <v>9000000</v>
      </c>
      <c r="U134" s="101">
        <v>44952</v>
      </c>
      <c r="V134" s="1" t="s">
        <v>182</v>
      </c>
      <c r="W134" s="1" t="s">
        <v>182</v>
      </c>
      <c r="X134" t="s">
        <v>183</v>
      </c>
      <c r="Y134" t="s">
        <v>994</v>
      </c>
      <c r="Z134" t="s">
        <v>497</v>
      </c>
      <c r="AA134" t="s">
        <v>495</v>
      </c>
      <c r="AB134" s="1">
        <v>80111600</v>
      </c>
      <c r="AC134" s="100"/>
      <c r="AD134" s="101"/>
      <c r="AE134" s="1" t="s">
        <v>145</v>
      </c>
      <c r="AF134" s="100" t="s">
        <v>188</v>
      </c>
      <c r="AG134" s="5">
        <v>44953</v>
      </c>
      <c r="AH134" t="s">
        <v>305</v>
      </c>
      <c r="AI134" s="5">
        <v>44953</v>
      </c>
      <c r="AJ134" s="5">
        <v>44953</v>
      </c>
      <c r="AK134" s="5">
        <v>45282</v>
      </c>
      <c r="AL134" s="102">
        <f>+Tabla3[[#This Row],[FECHA TERMINACION
(INICIAL)]]-Tabla3[[#This Row],[FECHA INICIO]]</f>
        <v>329</v>
      </c>
      <c r="AM134" s="102">
        <f>+Tabla3[[#This Row],[PLAZO DE EJECUCIÓN EN DÍAS (INICIAL)]]/30</f>
        <v>10.966666666666667</v>
      </c>
      <c r="AN134" t="s">
        <v>1481</v>
      </c>
      <c r="AO134" s="4">
        <f>+BD_2!E132</f>
        <v>0</v>
      </c>
      <c r="AP134" s="4">
        <f>BD_2!BA132</f>
        <v>0</v>
      </c>
      <c r="AQ134" s="1">
        <f>BD_2!BZ132</f>
        <v>0</v>
      </c>
      <c r="AR134" s="1" t="str">
        <f>BD_2!CA132</f>
        <v>2 NO</v>
      </c>
      <c r="AS134" s="5" t="str">
        <f>BD_2!CF132</f>
        <v>2 NO</v>
      </c>
      <c r="AT134" s="1" t="s">
        <v>146</v>
      </c>
      <c r="AU134">
        <f t="shared" si="10"/>
        <v>329</v>
      </c>
      <c r="AV134" s="21">
        <f t="shared" si="11"/>
        <v>44953</v>
      </c>
      <c r="AW134" s="21">
        <f t="shared" si="12"/>
        <v>45282</v>
      </c>
      <c r="AX134" s="6" t="e">
        <f>((#REF!-$AV134)/($AW134-$AV134))</f>
        <v>#REF!</v>
      </c>
      <c r="AY134" s="4">
        <f t="shared" si="13"/>
        <v>97800000</v>
      </c>
      <c r="AZ134" s="1" t="e">
        <f>+IF($AW134&lt;=#REF!, "FINALIZADO","EJECUCIÓN")</f>
        <v>#REF!</v>
      </c>
      <c r="BA134" s="1"/>
      <c r="BC134" s="8"/>
      <c r="BD134" s="103"/>
      <c r="BE134"/>
      <c r="BF134" s="100"/>
      <c r="BI134" s="1" t="str">
        <f t="shared" si="14"/>
        <v>enero</v>
      </c>
      <c r="BJ134" s="1"/>
      <c r="BK134" s="112" t="s">
        <v>145</v>
      </c>
      <c r="BL134" s="1"/>
    </row>
    <row r="135" spans="1:64" x14ac:dyDescent="0.25">
      <c r="A135" s="1">
        <v>2023</v>
      </c>
      <c r="B135" s="3">
        <v>131</v>
      </c>
      <c r="C135" t="s">
        <v>87</v>
      </c>
      <c r="D135" t="s">
        <v>108</v>
      </c>
      <c r="E135" t="s">
        <v>120</v>
      </c>
      <c r="F135" t="s">
        <v>207</v>
      </c>
      <c r="G135" s="1" t="s">
        <v>86</v>
      </c>
      <c r="H135" s="1" t="s">
        <v>136</v>
      </c>
      <c r="I135" t="s">
        <v>694</v>
      </c>
      <c r="J135" s="1" t="s">
        <v>140</v>
      </c>
      <c r="K135" t="s">
        <v>143</v>
      </c>
      <c r="L135" s="111" t="s">
        <v>3538</v>
      </c>
      <c r="M135" s="1" t="s">
        <v>558</v>
      </c>
      <c r="N135" t="s">
        <v>148</v>
      </c>
      <c r="O135" t="s">
        <v>1482</v>
      </c>
      <c r="P135" t="s">
        <v>1483</v>
      </c>
      <c r="Q135" t="s">
        <v>1484</v>
      </c>
      <c r="R135" s="35">
        <v>60500000</v>
      </c>
      <c r="S135" s="35">
        <v>60500000</v>
      </c>
      <c r="T135" s="4">
        <v>5500000</v>
      </c>
      <c r="U135" s="101">
        <v>44958</v>
      </c>
      <c r="V135" s="1" t="s">
        <v>182</v>
      </c>
      <c r="W135" s="1" t="s">
        <v>182</v>
      </c>
      <c r="X135" t="s">
        <v>183</v>
      </c>
      <c r="Y135" t="s">
        <v>1024</v>
      </c>
      <c r="Z135" t="s">
        <v>575</v>
      </c>
      <c r="AA135" t="s">
        <v>575</v>
      </c>
      <c r="AB135" s="1">
        <v>80111600</v>
      </c>
      <c r="AC135" s="100"/>
      <c r="AD135" s="101"/>
      <c r="AE135" s="1" t="s">
        <v>145</v>
      </c>
      <c r="AF135" s="100" t="s">
        <v>188</v>
      </c>
      <c r="AG135" s="5">
        <v>44958</v>
      </c>
      <c r="AH135" t="s">
        <v>305</v>
      </c>
      <c r="AI135" s="5">
        <v>44958</v>
      </c>
      <c r="AJ135" s="5">
        <v>44958</v>
      </c>
      <c r="AK135" s="5">
        <v>45291</v>
      </c>
      <c r="AL135" s="102">
        <f>+Tabla3[[#This Row],[FECHA TERMINACION
(INICIAL)]]-Tabla3[[#This Row],[FECHA INICIO]]</f>
        <v>333</v>
      </c>
      <c r="AM135" s="102">
        <f>+Tabla3[[#This Row],[PLAZO DE EJECUCIÓN EN DÍAS (INICIAL)]]/30</f>
        <v>11.1</v>
      </c>
      <c r="AN135" t="s">
        <v>1485</v>
      </c>
      <c r="AO135" s="4">
        <f>+BD_2!E133</f>
        <v>0</v>
      </c>
      <c r="AP135" s="4">
        <f>BD_2!BA133</f>
        <v>0</v>
      </c>
      <c r="AQ135" s="1">
        <f>BD_2!BZ133</f>
        <v>0</v>
      </c>
      <c r="AR135" s="1" t="str">
        <f>BD_2!CA133</f>
        <v>2 NO</v>
      </c>
      <c r="AS135" s="5" t="str">
        <f>BD_2!CF133</f>
        <v>2 NO</v>
      </c>
      <c r="AT135" s="1" t="s">
        <v>146</v>
      </c>
      <c r="AU135">
        <f t="shared" si="10"/>
        <v>333</v>
      </c>
      <c r="AV135" s="21">
        <f t="shared" si="11"/>
        <v>44958</v>
      </c>
      <c r="AW135" s="21">
        <f t="shared" si="12"/>
        <v>45291</v>
      </c>
      <c r="AX135" s="6" t="e">
        <f>((#REF!-$AV135)/($AW135-$AV135))</f>
        <v>#REF!</v>
      </c>
      <c r="AY135" s="4">
        <f t="shared" si="13"/>
        <v>60500000</v>
      </c>
      <c r="AZ135" s="1" t="e">
        <f>+IF($AW135&lt;=#REF!, "FINALIZADO","EJECUCIÓN")</f>
        <v>#REF!</v>
      </c>
      <c r="BA135" s="1"/>
      <c r="BC135" s="8"/>
      <c r="BD135" s="103"/>
      <c r="BE135"/>
      <c r="BF135" s="100"/>
      <c r="BI135" s="1" t="str">
        <f t="shared" si="14"/>
        <v>febrero</v>
      </c>
      <c r="BJ135" s="1"/>
      <c r="BK135" s="112" t="s">
        <v>145</v>
      </c>
      <c r="BL135" s="1"/>
    </row>
    <row r="136" spans="1:64" x14ac:dyDescent="0.25">
      <c r="A136" s="1">
        <v>2023</v>
      </c>
      <c r="B136" s="3">
        <v>132</v>
      </c>
      <c r="C136" t="s">
        <v>87</v>
      </c>
      <c r="D136" t="s">
        <v>108</v>
      </c>
      <c r="E136" t="s">
        <v>120</v>
      </c>
      <c r="F136" t="s">
        <v>207</v>
      </c>
      <c r="G136" s="1" t="s">
        <v>86</v>
      </c>
      <c r="H136" s="1" t="s">
        <v>136</v>
      </c>
      <c r="I136" t="s">
        <v>679</v>
      </c>
      <c r="J136" s="1" t="s">
        <v>140</v>
      </c>
      <c r="K136" t="s">
        <v>1486</v>
      </c>
      <c r="L136" s="111" t="s">
        <v>3539</v>
      </c>
      <c r="M136" s="1" t="s">
        <v>558</v>
      </c>
      <c r="N136" t="s">
        <v>148</v>
      </c>
      <c r="O136" t="s">
        <v>1487</v>
      </c>
      <c r="P136" t="s">
        <v>1488</v>
      </c>
      <c r="Q136" t="s">
        <v>1489</v>
      </c>
      <c r="R136" s="35">
        <v>56463330</v>
      </c>
      <c r="S136" s="35">
        <v>56463330</v>
      </c>
      <c r="T136" s="4">
        <v>5133030</v>
      </c>
      <c r="U136" s="101">
        <v>44955</v>
      </c>
      <c r="V136" s="1" t="s">
        <v>182</v>
      </c>
      <c r="W136" s="1" t="s">
        <v>182</v>
      </c>
      <c r="X136" t="s">
        <v>183</v>
      </c>
      <c r="Y136" t="s">
        <v>1024</v>
      </c>
      <c r="Z136" t="s">
        <v>575</v>
      </c>
      <c r="AA136" t="s">
        <v>575</v>
      </c>
      <c r="AB136" s="1">
        <v>80111600</v>
      </c>
      <c r="AC136" s="100"/>
      <c r="AD136" s="101"/>
      <c r="AE136" s="1" t="s">
        <v>145</v>
      </c>
      <c r="AF136" s="100" t="s">
        <v>188</v>
      </c>
      <c r="AG136" s="5">
        <v>44953</v>
      </c>
      <c r="AH136" t="s">
        <v>305</v>
      </c>
      <c r="AI136" s="5">
        <v>44953</v>
      </c>
      <c r="AJ136" s="5">
        <v>44953</v>
      </c>
      <c r="AK136" s="5">
        <v>45286</v>
      </c>
      <c r="AL136" s="102">
        <f>+Tabla3[[#This Row],[FECHA TERMINACION
(INICIAL)]]-Tabla3[[#This Row],[FECHA INICIO]]</f>
        <v>333</v>
      </c>
      <c r="AM136" s="102">
        <f>+Tabla3[[#This Row],[PLAZO DE EJECUCIÓN EN DÍAS (INICIAL)]]/30</f>
        <v>11.1</v>
      </c>
      <c r="AN136" t="s">
        <v>1485</v>
      </c>
      <c r="AO136" s="4">
        <f>+BD_2!E134</f>
        <v>0</v>
      </c>
      <c r="AP136" s="4">
        <f>BD_2!BA134</f>
        <v>0</v>
      </c>
      <c r="AQ136" s="1">
        <f>BD_2!BZ134</f>
        <v>0</v>
      </c>
      <c r="AR136" s="1" t="str">
        <f>BD_2!CA134</f>
        <v>2 NO</v>
      </c>
      <c r="AS136" s="5" t="str">
        <f>BD_2!CF134</f>
        <v>2 NO</v>
      </c>
      <c r="AT136" s="1" t="s">
        <v>146</v>
      </c>
      <c r="AU136">
        <f t="shared" si="10"/>
        <v>333</v>
      </c>
      <c r="AV136" s="21">
        <f t="shared" si="11"/>
        <v>44953</v>
      </c>
      <c r="AW136" s="21">
        <f t="shared" si="12"/>
        <v>45286</v>
      </c>
      <c r="AX136" s="6" t="e">
        <f>((#REF!-$AV136)/($AW136-$AV136))</f>
        <v>#REF!</v>
      </c>
      <c r="AY136" s="4">
        <f t="shared" si="13"/>
        <v>56463330</v>
      </c>
      <c r="AZ136" s="1" t="e">
        <f>+IF($AW136&lt;=#REF!, "FINALIZADO","EJECUCIÓN")</f>
        <v>#REF!</v>
      </c>
      <c r="BA136" s="1"/>
      <c r="BC136" s="8"/>
      <c r="BD136" s="103"/>
      <c r="BE136"/>
      <c r="BF136" s="100"/>
      <c r="BI136" s="1" t="str">
        <f t="shared" si="14"/>
        <v>enero</v>
      </c>
      <c r="BJ136" s="1"/>
      <c r="BK136" s="112" t="s">
        <v>145</v>
      </c>
      <c r="BL136" s="1"/>
    </row>
    <row r="137" spans="1:64" x14ac:dyDescent="0.25">
      <c r="A137" s="1">
        <v>2023</v>
      </c>
      <c r="B137" s="3">
        <v>133</v>
      </c>
      <c r="C137" t="s">
        <v>87</v>
      </c>
      <c r="D137" t="s">
        <v>108</v>
      </c>
      <c r="E137" t="s">
        <v>120</v>
      </c>
      <c r="F137" t="s">
        <v>207</v>
      </c>
      <c r="G137" s="1" t="s">
        <v>86</v>
      </c>
      <c r="H137" s="1" t="s">
        <v>137</v>
      </c>
      <c r="I137" t="s">
        <v>1490</v>
      </c>
      <c r="J137" s="1" t="s">
        <v>140</v>
      </c>
      <c r="K137" t="s">
        <v>795</v>
      </c>
      <c r="L137" s="111" t="s">
        <v>3540</v>
      </c>
      <c r="M137" s="1" t="s">
        <v>558</v>
      </c>
      <c r="N137" t="s">
        <v>148</v>
      </c>
      <c r="O137" t="s">
        <v>1491</v>
      </c>
      <c r="P137" t="s">
        <v>1492</v>
      </c>
      <c r="Q137" t="s">
        <v>1493</v>
      </c>
      <c r="R137" s="35">
        <v>44560890</v>
      </c>
      <c r="S137" s="35">
        <v>44560890</v>
      </c>
      <c r="T137" s="4">
        <v>4050990</v>
      </c>
      <c r="U137" s="101">
        <v>44954</v>
      </c>
      <c r="V137" s="1" t="s">
        <v>182</v>
      </c>
      <c r="W137" s="1" t="s">
        <v>182</v>
      </c>
      <c r="X137" t="s">
        <v>183</v>
      </c>
      <c r="Y137" t="s">
        <v>1024</v>
      </c>
      <c r="Z137" t="s">
        <v>575</v>
      </c>
      <c r="AA137" t="s">
        <v>575</v>
      </c>
      <c r="AB137" s="1">
        <v>80111600</v>
      </c>
      <c r="AC137" s="100"/>
      <c r="AD137" s="101"/>
      <c r="AE137" s="1" t="s">
        <v>145</v>
      </c>
      <c r="AF137" s="100" t="s">
        <v>188</v>
      </c>
      <c r="AG137" s="5">
        <v>44953</v>
      </c>
      <c r="AH137" t="s">
        <v>305</v>
      </c>
      <c r="AI137" s="5">
        <v>44958</v>
      </c>
      <c r="AJ137" s="5">
        <v>44958</v>
      </c>
      <c r="AK137" s="5">
        <v>45291</v>
      </c>
      <c r="AL137" s="102">
        <f>+Tabla3[[#This Row],[FECHA TERMINACION
(INICIAL)]]-Tabla3[[#This Row],[FECHA INICIO]]</f>
        <v>333</v>
      </c>
      <c r="AM137" s="102">
        <f>+Tabla3[[#This Row],[PLAZO DE EJECUCIÓN EN DÍAS (INICIAL)]]/30</f>
        <v>11.1</v>
      </c>
      <c r="AN137" t="s">
        <v>1485</v>
      </c>
      <c r="AO137" s="4">
        <f>+BD_2!E135</f>
        <v>0</v>
      </c>
      <c r="AP137" s="4">
        <f>BD_2!BA135</f>
        <v>0</v>
      </c>
      <c r="AQ137" s="1">
        <f>BD_2!BZ135</f>
        <v>0</v>
      </c>
      <c r="AR137" s="1" t="str">
        <f>BD_2!CA135</f>
        <v>2 NO</v>
      </c>
      <c r="AS137" s="5" t="str">
        <f>BD_2!CF135</f>
        <v>2 NO</v>
      </c>
      <c r="AT137" s="1" t="s">
        <v>146</v>
      </c>
      <c r="AU137">
        <f t="shared" si="10"/>
        <v>333</v>
      </c>
      <c r="AV137" s="21">
        <f t="shared" si="11"/>
        <v>44958</v>
      </c>
      <c r="AW137" s="21">
        <f t="shared" si="12"/>
        <v>45291</v>
      </c>
      <c r="AX137" s="6" t="e">
        <f>((#REF!-$AV137)/($AW137-$AV137))</f>
        <v>#REF!</v>
      </c>
      <c r="AY137" s="4">
        <f t="shared" si="13"/>
        <v>44560890</v>
      </c>
      <c r="AZ137" s="1" t="e">
        <f>+IF($AW137&lt;=#REF!, "FINALIZADO","EJECUCIÓN")</f>
        <v>#REF!</v>
      </c>
      <c r="BA137" s="1"/>
      <c r="BC137" s="8"/>
      <c r="BD137" s="103"/>
      <c r="BE137"/>
      <c r="BF137" s="100"/>
      <c r="BI137" s="1" t="str">
        <f t="shared" si="14"/>
        <v>enero</v>
      </c>
      <c r="BJ137" s="1"/>
      <c r="BK137" s="112" t="s">
        <v>145</v>
      </c>
      <c r="BL137" s="1"/>
    </row>
    <row r="138" spans="1:64" x14ac:dyDescent="0.25">
      <c r="A138" s="1">
        <v>2023</v>
      </c>
      <c r="B138" s="3">
        <v>134</v>
      </c>
      <c r="C138" t="s">
        <v>87</v>
      </c>
      <c r="D138" t="s">
        <v>108</v>
      </c>
      <c r="E138" t="s">
        <v>120</v>
      </c>
      <c r="F138" t="s">
        <v>207</v>
      </c>
      <c r="G138" s="1" t="s">
        <v>86</v>
      </c>
      <c r="H138" s="1" t="s">
        <v>136</v>
      </c>
      <c r="I138" t="s">
        <v>1494</v>
      </c>
      <c r="J138" s="1" t="s">
        <v>140</v>
      </c>
      <c r="K138" t="s">
        <v>581</v>
      </c>
      <c r="L138" s="111" t="s">
        <v>3541</v>
      </c>
      <c r="M138" s="1" t="s">
        <v>558</v>
      </c>
      <c r="N138" t="s">
        <v>148</v>
      </c>
      <c r="O138" t="s">
        <v>1495</v>
      </c>
      <c r="P138" t="s">
        <v>1496</v>
      </c>
      <c r="Q138" t="s">
        <v>1497</v>
      </c>
      <c r="R138" s="35">
        <v>111636668</v>
      </c>
      <c r="S138" s="35">
        <v>111636668</v>
      </c>
      <c r="T138" s="4">
        <v>10148788</v>
      </c>
      <c r="U138" s="101">
        <v>44956</v>
      </c>
      <c r="V138" s="1" t="s">
        <v>182</v>
      </c>
      <c r="W138" s="1" t="s">
        <v>182</v>
      </c>
      <c r="X138" t="s">
        <v>183</v>
      </c>
      <c r="Y138" t="s">
        <v>1024</v>
      </c>
      <c r="Z138" t="s">
        <v>575</v>
      </c>
      <c r="AA138" t="s">
        <v>575</v>
      </c>
      <c r="AB138" s="1">
        <v>80111600</v>
      </c>
      <c r="AC138" s="100"/>
      <c r="AD138" s="101"/>
      <c r="AE138" s="1" t="s">
        <v>145</v>
      </c>
      <c r="AF138" s="100" t="s">
        <v>188</v>
      </c>
      <c r="AG138" s="5">
        <v>44956</v>
      </c>
      <c r="AH138" t="s">
        <v>305</v>
      </c>
      <c r="AI138" s="5">
        <v>44958</v>
      </c>
      <c r="AJ138" s="5">
        <v>44958</v>
      </c>
      <c r="AK138" s="5">
        <v>45291</v>
      </c>
      <c r="AL138" s="102">
        <f>+Tabla3[[#This Row],[FECHA TERMINACION
(INICIAL)]]-Tabla3[[#This Row],[FECHA INICIO]]</f>
        <v>333</v>
      </c>
      <c r="AM138" s="102">
        <f>+Tabla3[[#This Row],[PLAZO DE EJECUCIÓN EN DÍAS (INICIAL)]]/30</f>
        <v>11.1</v>
      </c>
      <c r="AN138" t="s">
        <v>1498</v>
      </c>
      <c r="AO138" s="4">
        <f>+BD_2!E136</f>
        <v>0</v>
      </c>
      <c r="AP138" s="4">
        <f>BD_2!BA136</f>
        <v>0</v>
      </c>
      <c r="AQ138" s="1">
        <f>BD_2!BZ136</f>
        <v>0</v>
      </c>
      <c r="AR138" s="1" t="str">
        <f>BD_2!CA136</f>
        <v>2 NO</v>
      </c>
      <c r="AS138" s="5" t="str">
        <f>BD_2!CF136</f>
        <v>2 NO</v>
      </c>
      <c r="AT138" s="1" t="s">
        <v>146</v>
      </c>
      <c r="AU138">
        <f t="shared" si="10"/>
        <v>333</v>
      </c>
      <c r="AV138" s="21">
        <f t="shared" si="11"/>
        <v>44958</v>
      </c>
      <c r="AW138" s="21">
        <f t="shared" si="12"/>
        <v>45291</v>
      </c>
      <c r="AX138" s="6" t="e">
        <f>((#REF!-$AV138)/($AW138-$AV138))</f>
        <v>#REF!</v>
      </c>
      <c r="AY138" s="4">
        <f t="shared" si="13"/>
        <v>111636668</v>
      </c>
      <c r="AZ138" s="1" t="e">
        <f>+IF($AW138&lt;=#REF!, "FINALIZADO","EJECUCIÓN")</f>
        <v>#REF!</v>
      </c>
      <c r="BA138" s="1"/>
      <c r="BC138" s="8"/>
      <c r="BD138" s="103"/>
      <c r="BE138"/>
      <c r="BF138" s="100"/>
      <c r="BI138" s="1" t="str">
        <f t="shared" si="14"/>
        <v>enero</v>
      </c>
      <c r="BJ138" s="1"/>
      <c r="BK138" s="112" t="s">
        <v>145</v>
      </c>
      <c r="BL138" s="1"/>
    </row>
    <row r="139" spans="1:64" x14ac:dyDescent="0.25">
      <c r="A139" s="1">
        <v>2023</v>
      </c>
      <c r="B139" s="3">
        <v>135</v>
      </c>
      <c r="C139" t="s">
        <v>87</v>
      </c>
      <c r="D139" t="s">
        <v>108</v>
      </c>
      <c r="E139" t="s">
        <v>120</v>
      </c>
      <c r="F139" t="s">
        <v>207</v>
      </c>
      <c r="G139" s="1" t="s">
        <v>86</v>
      </c>
      <c r="H139" s="1" t="s">
        <v>136</v>
      </c>
      <c r="I139" t="s">
        <v>1499</v>
      </c>
      <c r="J139" s="1" t="s">
        <v>140</v>
      </c>
      <c r="K139" t="s">
        <v>506</v>
      </c>
      <c r="L139" s="111" t="s">
        <v>3542</v>
      </c>
      <c r="M139" s="1" t="s">
        <v>558</v>
      </c>
      <c r="N139" t="s">
        <v>148</v>
      </c>
      <c r="O139" t="s">
        <v>1500</v>
      </c>
      <c r="P139" t="s">
        <v>1501</v>
      </c>
      <c r="Q139" t="s">
        <v>1502</v>
      </c>
      <c r="R139" s="35">
        <v>56463341</v>
      </c>
      <c r="S139" s="35">
        <v>56463341</v>
      </c>
      <c r="T139" s="4">
        <v>5133031</v>
      </c>
      <c r="U139" s="101">
        <v>44958</v>
      </c>
      <c r="V139" s="1" t="s">
        <v>182</v>
      </c>
      <c r="W139" s="1" t="s">
        <v>182</v>
      </c>
      <c r="X139" t="s">
        <v>183</v>
      </c>
      <c r="Y139" t="s">
        <v>1024</v>
      </c>
      <c r="Z139" t="s">
        <v>575</v>
      </c>
      <c r="AA139" t="s">
        <v>575</v>
      </c>
      <c r="AB139" s="1">
        <v>80111600</v>
      </c>
      <c r="AC139" s="100"/>
      <c r="AD139" s="101"/>
      <c r="AE139" s="1" t="s">
        <v>145</v>
      </c>
      <c r="AF139" s="100" t="s">
        <v>188</v>
      </c>
      <c r="AG139" s="5">
        <v>44957</v>
      </c>
      <c r="AH139" t="s">
        <v>305</v>
      </c>
      <c r="AI139" s="5">
        <v>44958</v>
      </c>
      <c r="AJ139" s="5">
        <v>44958</v>
      </c>
      <c r="AK139" s="5">
        <v>45291</v>
      </c>
      <c r="AL139" s="102">
        <f>+Tabla3[[#This Row],[FECHA TERMINACION
(INICIAL)]]-Tabla3[[#This Row],[FECHA INICIO]]</f>
        <v>333</v>
      </c>
      <c r="AM139" s="102">
        <f>+Tabla3[[#This Row],[PLAZO DE EJECUCIÓN EN DÍAS (INICIAL)]]/30</f>
        <v>11.1</v>
      </c>
      <c r="AN139" t="s">
        <v>1037</v>
      </c>
      <c r="AO139" s="4">
        <f>+BD_2!E137</f>
        <v>0</v>
      </c>
      <c r="AP139" s="4">
        <f>BD_2!BA137</f>
        <v>0</v>
      </c>
      <c r="AQ139" s="1">
        <f>BD_2!BZ137</f>
        <v>0</v>
      </c>
      <c r="AR139" s="1" t="str">
        <f>BD_2!CA137</f>
        <v>2 NO</v>
      </c>
      <c r="AS139" s="5" t="str">
        <f>BD_2!CF137</f>
        <v>2 NO</v>
      </c>
      <c r="AT139" s="1" t="s">
        <v>146</v>
      </c>
      <c r="AU139">
        <f t="shared" si="10"/>
        <v>333</v>
      </c>
      <c r="AV139" s="21">
        <f t="shared" si="11"/>
        <v>44958</v>
      </c>
      <c r="AW139" s="21">
        <f t="shared" si="12"/>
        <v>45291</v>
      </c>
      <c r="AX139" s="6" t="e">
        <f>((#REF!-$AV139)/($AW139-$AV139))</f>
        <v>#REF!</v>
      </c>
      <c r="AY139" s="4">
        <f t="shared" si="13"/>
        <v>56463341</v>
      </c>
      <c r="AZ139" s="1" t="e">
        <f>+IF($AW139&lt;=#REF!, "FINALIZADO","EJECUCIÓN")</f>
        <v>#REF!</v>
      </c>
      <c r="BA139" s="1"/>
      <c r="BC139" s="8"/>
      <c r="BD139" s="103"/>
      <c r="BE139"/>
      <c r="BF139" s="100"/>
      <c r="BI139" s="1" t="str">
        <f t="shared" si="14"/>
        <v>febrero</v>
      </c>
      <c r="BJ139" s="1"/>
      <c r="BK139" s="112" t="s">
        <v>145</v>
      </c>
      <c r="BL139" s="1"/>
    </row>
    <row r="140" spans="1:64" x14ac:dyDescent="0.25">
      <c r="A140" s="1">
        <v>2023</v>
      </c>
      <c r="B140" s="3">
        <v>136</v>
      </c>
      <c r="C140" t="s">
        <v>87</v>
      </c>
      <c r="D140" t="s">
        <v>108</v>
      </c>
      <c r="E140" t="s">
        <v>120</v>
      </c>
      <c r="F140" t="s">
        <v>207</v>
      </c>
      <c r="G140" s="1" t="s">
        <v>86</v>
      </c>
      <c r="H140" s="1" t="s">
        <v>136</v>
      </c>
      <c r="I140" t="s">
        <v>1503</v>
      </c>
      <c r="J140" s="1" t="s">
        <v>140</v>
      </c>
      <c r="K140" t="s">
        <v>513</v>
      </c>
      <c r="L140" s="111" t="s">
        <v>3543</v>
      </c>
      <c r="M140" s="1" t="s">
        <v>558</v>
      </c>
      <c r="N140" t="s">
        <v>148</v>
      </c>
      <c r="O140" t="s">
        <v>1504</v>
      </c>
      <c r="P140" t="s">
        <v>1505</v>
      </c>
      <c r="Q140" t="s">
        <v>1506</v>
      </c>
      <c r="R140" s="35">
        <v>104753000</v>
      </c>
      <c r="S140" s="35">
        <v>104753000</v>
      </c>
      <c r="T140" s="4">
        <v>9523000</v>
      </c>
      <c r="U140" s="101">
        <v>44958</v>
      </c>
      <c r="V140" s="1" t="s">
        <v>182</v>
      </c>
      <c r="W140" s="1" t="s">
        <v>182</v>
      </c>
      <c r="X140" t="s">
        <v>183</v>
      </c>
      <c r="Y140" t="s">
        <v>1024</v>
      </c>
      <c r="Z140" t="s">
        <v>575</v>
      </c>
      <c r="AA140" t="s">
        <v>575</v>
      </c>
      <c r="AB140" s="1">
        <v>80111600</v>
      </c>
      <c r="AC140" s="100"/>
      <c r="AD140" s="101"/>
      <c r="AE140" s="1" t="s">
        <v>145</v>
      </c>
      <c r="AF140" s="100" t="s">
        <v>188</v>
      </c>
      <c r="AG140" s="5">
        <v>44958</v>
      </c>
      <c r="AH140" t="s">
        <v>305</v>
      </c>
      <c r="AI140" s="5">
        <v>44958</v>
      </c>
      <c r="AJ140" s="5">
        <v>44958</v>
      </c>
      <c r="AK140" s="5">
        <v>45291</v>
      </c>
      <c r="AL140" s="102">
        <f>+Tabla3[[#This Row],[FECHA TERMINACION
(INICIAL)]]-Tabla3[[#This Row],[FECHA INICIO]]</f>
        <v>333</v>
      </c>
      <c r="AM140" s="102">
        <f>+Tabla3[[#This Row],[PLAZO DE EJECUCIÓN EN DÍAS (INICIAL)]]/30</f>
        <v>11.1</v>
      </c>
      <c r="AN140" t="s">
        <v>1037</v>
      </c>
      <c r="AO140" s="4">
        <f>+BD_2!E138</f>
        <v>0</v>
      </c>
      <c r="AP140" s="4">
        <f>BD_2!BA138</f>
        <v>0</v>
      </c>
      <c r="AQ140" s="1">
        <f>BD_2!BZ138</f>
        <v>0</v>
      </c>
      <c r="AR140" s="1" t="str">
        <f>BD_2!CA138</f>
        <v>2 NO</v>
      </c>
      <c r="AS140" s="5" t="str">
        <f>BD_2!CF138</f>
        <v>2 NO</v>
      </c>
      <c r="AT140" s="1" t="s">
        <v>146</v>
      </c>
      <c r="AU140">
        <f t="shared" si="10"/>
        <v>333</v>
      </c>
      <c r="AV140" s="21">
        <f t="shared" si="11"/>
        <v>44958</v>
      </c>
      <c r="AW140" s="21">
        <f t="shared" si="12"/>
        <v>45291</v>
      </c>
      <c r="AX140" s="6" t="e">
        <f>((#REF!-$AV140)/($AW140-$AV140))</f>
        <v>#REF!</v>
      </c>
      <c r="AY140" s="4">
        <f t="shared" si="13"/>
        <v>104753000</v>
      </c>
      <c r="AZ140" s="1" t="e">
        <f>+IF($AW140&lt;=#REF!, "FINALIZADO","EJECUCIÓN")</f>
        <v>#REF!</v>
      </c>
      <c r="BA140" s="1"/>
      <c r="BC140" s="8"/>
      <c r="BD140" s="103"/>
      <c r="BE140"/>
      <c r="BF140" s="100"/>
      <c r="BI140" s="1" t="str">
        <f t="shared" si="14"/>
        <v>febrero</v>
      </c>
      <c r="BJ140" s="1"/>
      <c r="BK140" s="112" t="s">
        <v>145</v>
      </c>
      <c r="BL140" s="1"/>
    </row>
    <row r="141" spans="1:64" x14ac:dyDescent="0.25">
      <c r="A141" s="1">
        <v>2023</v>
      </c>
      <c r="B141" s="3">
        <v>137</v>
      </c>
      <c r="C141" t="s">
        <v>87</v>
      </c>
      <c r="D141" t="s">
        <v>108</v>
      </c>
      <c r="E141" t="s">
        <v>120</v>
      </c>
      <c r="F141" t="s">
        <v>207</v>
      </c>
      <c r="G141" s="1" t="s">
        <v>86</v>
      </c>
      <c r="H141" s="1" t="s">
        <v>136</v>
      </c>
      <c r="I141" t="s">
        <v>612</v>
      </c>
      <c r="J141" s="1" t="s">
        <v>140</v>
      </c>
      <c r="K141" t="s">
        <v>506</v>
      </c>
      <c r="L141" s="111" t="s">
        <v>3544</v>
      </c>
      <c r="M141" s="1" t="s">
        <v>558</v>
      </c>
      <c r="N141" t="s">
        <v>148</v>
      </c>
      <c r="O141" t="s">
        <v>1507</v>
      </c>
      <c r="P141" t="s">
        <v>1508</v>
      </c>
      <c r="Q141" t="s">
        <v>1509</v>
      </c>
      <c r="R141" s="35">
        <v>72000000</v>
      </c>
      <c r="S141" s="35">
        <v>72000000</v>
      </c>
      <c r="T141" s="4">
        <v>7200000</v>
      </c>
      <c r="U141" s="101">
        <v>44960</v>
      </c>
      <c r="V141" s="1" t="s">
        <v>182</v>
      </c>
      <c r="W141" s="1" t="s">
        <v>182</v>
      </c>
      <c r="X141" t="s">
        <v>183</v>
      </c>
      <c r="Y141" t="s">
        <v>1024</v>
      </c>
      <c r="Z141" t="s">
        <v>575</v>
      </c>
      <c r="AA141" t="s">
        <v>575</v>
      </c>
      <c r="AB141" s="1">
        <v>80111600</v>
      </c>
      <c r="AC141" s="100"/>
      <c r="AD141" s="101"/>
      <c r="AE141" s="1" t="s">
        <v>145</v>
      </c>
      <c r="AF141" s="100" t="s">
        <v>188</v>
      </c>
      <c r="AG141" s="5">
        <v>44960</v>
      </c>
      <c r="AH141" t="s">
        <v>305</v>
      </c>
      <c r="AI141" s="5">
        <v>44960</v>
      </c>
      <c r="AJ141" s="5">
        <v>44960</v>
      </c>
      <c r="AK141" s="5">
        <v>45262</v>
      </c>
      <c r="AL141" s="102">
        <f>+Tabla3[[#This Row],[FECHA TERMINACION
(INICIAL)]]-Tabla3[[#This Row],[FECHA INICIO]]</f>
        <v>302</v>
      </c>
      <c r="AM141" s="102">
        <f>+Tabla3[[#This Row],[PLAZO DE EJECUCIÓN EN DÍAS (INICIAL)]]/30</f>
        <v>10.066666666666666</v>
      </c>
      <c r="AN141" t="s">
        <v>1510</v>
      </c>
      <c r="AO141" s="4">
        <f>+BD_2!E139</f>
        <v>0</v>
      </c>
      <c r="AP141" s="4">
        <f>BD_2!BA139</f>
        <v>0</v>
      </c>
      <c r="AQ141" s="1">
        <f>BD_2!BZ139</f>
        <v>0</v>
      </c>
      <c r="AR141" s="1" t="str">
        <f>BD_2!CA139</f>
        <v>2 NO</v>
      </c>
      <c r="AS141" s="5" t="str">
        <f>BD_2!CF139</f>
        <v>2 NO</v>
      </c>
      <c r="AT141" s="1" t="s">
        <v>146</v>
      </c>
      <c r="AU141">
        <f t="shared" si="10"/>
        <v>302</v>
      </c>
      <c r="AV141" s="21">
        <f t="shared" si="11"/>
        <v>44960</v>
      </c>
      <c r="AW141" s="21">
        <f t="shared" si="12"/>
        <v>45262</v>
      </c>
      <c r="AX141" s="6" t="e">
        <f>((#REF!-$AV141)/($AW141-$AV141))</f>
        <v>#REF!</v>
      </c>
      <c r="AY141" s="4">
        <f t="shared" si="13"/>
        <v>72000000</v>
      </c>
      <c r="AZ141" s="1" t="e">
        <f>+IF($AW141&lt;=#REF!, "FINALIZADO","EJECUCIÓN")</f>
        <v>#REF!</v>
      </c>
      <c r="BA141" s="1"/>
      <c r="BC141" s="8"/>
      <c r="BD141" s="103"/>
      <c r="BE141"/>
      <c r="BF141" s="100"/>
      <c r="BI141" s="1" t="str">
        <f t="shared" si="14"/>
        <v>febrero</v>
      </c>
      <c r="BJ141" s="1"/>
      <c r="BK141" s="112" t="s">
        <v>145</v>
      </c>
      <c r="BL141" s="1"/>
    </row>
    <row r="142" spans="1:64" x14ac:dyDescent="0.25">
      <c r="A142" s="1">
        <v>2023</v>
      </c>
      <c r="B142" s="3">
        <v>138</v>
      </c>
      <c r="C142" t="s">
        <v>87</v>
      </c>
      <c r="D142" t="s">
        <v>108</v>
      </c>
      <c r="E142" t="s">
        <v>120</v>
      </c>
      <c r="F142" t="s">
        <v>207</v>
      </c>
      <c r="G142" s="1" t="s">
        <v>86</v>
      </c>
      <c r="H142" s="1" t="s">
        <v>136</v>
      </c>
      <c r="I142" t="s">
        <v>1511</v>
      </c>
      <c r="J142" s="1" t="s">
        <v>140</v>
      </c>
      <c r="K142" t="s">
        <v>699</v>
      </c>
      <c r="L142" s="111" t="s">
        <v>3545</v>
      </c>
      <c r="M142" s="1" t="s">
        <v>558</v>
      </c>
      <c r="N142" t="s">
        <v>148</v>
      </c>
      <c r="O142" t="s">
        <v>1512</v>
      </c>
      <c r="P142" t="s">
        <v>1513</v>
      </c>
      <c r="Q142" t="s">
        <v>1514</v>
      </c>
      <c r="R142" s="35">
        <v>108333333</v>
      </c>
      <c r="S142" s="35">
        <v>108333333</v>
      </c>
      <c r="T142" s="4">
        <v>10000000</v>
      </c>
      <c r="U142" s="101">
        <v>44960</v>
      </c>
      <c r="V142" s="1" t="s">
        <v>182</v>
      </c>
      <c r="W142" s="1" t="s">
        <v>182</v>
      </c>
      <c r="X142" t="s">
        <v>183</v>
      </c>
      <c r="Y142" t="s">
        <v>1024</v>
      </c>
      <c r="Z142" t="s">
        <v>575</v>
      </c>
      <c r="AA142" t="s">
        <v>575</v>
      </c>
      <c r="AB142" s="1">
        <v>80111600</v>
      </c>
      <c r="AC142" s="100"/>
      <c r="AD142" s="101"/>
      <c r="AE142" s="1" t="s">
        <v>145</v>
      </c>
      <c r="AF142" s="100" t="s">
        <v>188</v>
      </c>
      <c r="AG142" s="5">
        <v>44960</v>
      </c>
      <c r="AH142" t="s">
        <v>305</v>
      </c>
      <c r="AI142" s="5">
        <v>44960</v>
      </c>
      <c r="AJ142" s="5">
        <v>44960</v>
      </c>
      <c r="AK142" s="5">
        <v>45287</v>
      </c>
      <c r="AL142" s="102">
        <f>+Tabla3[[#This Row],[FECHA TERMINACION
(INICIAL)]]-Tabla3[[#This Row],[FECHA INICIO]]</f>
        <v>327</v>
      </c>
      <c r="AM142" s="102">
        <f>+Tabla3[[#This Row],[PLAZO DE EJECUCIÓN EN DÍAS (INICIAL)]]/30</f>
        <v>10.9</v>
      </c>
      <c r="AN142" t="s">
        <v>1515</v>
      </c>
      <c r="AO142" s="4">
        <f>+BD_2!E140</f>
        <v>0</v>
      </c>
      <c r="AP142" s="4">
        <f>BD_2!BA140</f>
        <v>0</v>
      </c>
      <c r="AQ142" s="1">
        <f>BD_2!BZ140</f>
        <v>0</v>
      </c>
      <c r="AR142" s="1" t="str">
        <f>BD_2!CA140</f>
        <v>2 NO</v>
      </c>
      <c r="AS142" s="5" t="str">
        <f>BD_2!CF140</f>
        <v>2 NO</v>
      </c>
      <c r="AT142" s="1" t="s">
        <v>146</v>
      </c>
      <c r="AU142">
        <f t="shared" si="10"/>
        <v>327</v>
      </c>
      <c r="AV142" s="21">
        <f t="shared" si="11"/>
        <v>44960</v>
      </c>
      <c r="AW142" s="21">
        <f t="shared" si="12"/>
        <v>45287</v>
      </c>
      <c r="AX142" s="6" t="e">
        <f>((#REF!-$AV142)/($AW142-$AV142))</f>
        <v>#REF!</v>
      </c>
      <c r="AY142" s="4">
        <f t="shared" si="13"/>
        <v>108333333</v>
      </c>
      <c r="AZ142" s="1" t="e">
        <f>+IF($AW142&lt;=#REF!, "FINALIZADO","EJECUCIÓN")</f>
        <v>#REF!</v>
      </c>
      <c r="BA142" s="1"/>
      <c r="BC142" s="8"/>
      <c r="BD142" s="103"/>
      <c r="BE142"/>
      <c r="BF142" s="100"/>
      <c r="BI142" s="1" t="str">
        <f t="shared" si="14"/>
        <v>febrero</v>
      </c>
      <c r="BJ142" s="1"/>
      <c r="BK142" s="112" t="s">
        <v>145</v>
      </c>
      <c r="BL142" s="1"/>
    </row>
    <row r="143" spans="1:64" x14ac:dyDescent="0.25">
      <c r="A143" s="1">
        <v>2023</v>
      </c>
      <c r="B143" s="3">
        <v>139</v>
      </c>
      <c r="C143" t="s">
        <v>87</v>
      </c>
      <c r="D143" t="s">
        <v>108</v>
      </c>
      <c r="E143" t="s">
        <v>120</v>
      </c>
      <c r="F143" t="s">
        <v>207</v>
      </c>
      <c r="G143" s="1" t="s">
        <v>86</v>
      </c>
      <c r="H143" s="1" t="s">
        <v>136</v>
      </c>
      <c r="I143" t="s">
        <v>340</v>
      </c>
      <c r="J143" s="1" t="s">
        <v>140</v>
      </c>
      <c r="K143" t="s">
        <v>581</v>
      </c>
      <c r="L143" s="111" t="s">
        <v>3546</v>
      </c>
      <c r="M143" s="1" t="s">
        <v>558</v>
      </c>
      <c r="N143" t="s">
        <v>148</v>
      </c>
      <c r="O143" t="s">
        <v>1516</v>
      </c>
      <c r="P143" t="s">
        <v>1517</v>
      </c>
      <c r="Q143" t="s">
        <v>1518</v>
      </c>
      <c r="R143" s="35">
        <v>71481865</v>
      </c>
      <c r="S143" s="35">
        <v>71481865</v>
      </c>
      <c r="T143" s="4">
        <v>6598326</v>
      </c>
      <c r="U143" s="101">
        <v>44960</v>
      </c>
      <c r="V143" s="1" t="s">
        <v>182</v>
      </c>
      <c r="W143" s="1" t="s">
        <v>182</v>
      </c>
      <c r="X143" t="s">
        <v>183</v>
      </c>
      <c r="Y143" t="s">
        <v>1024</v>
      </c>
      <c r="Z143" t="s">
        <v>575</v>
      </c>
      <c r="AA143" t="s">
        <v>575</v>
      </c>
      <c r="AB143" s="1">
        <v>80111600</v>
      </c>
      <c r="AC143" s="100"/>
      <c r="AD143" s="101"/>
      <c r="AE143" s="1" t="s">
        <v>145</v>
      </c>
      <c r="AF143" s="100" t="s">
        <v>188</v>
      </c>
      <c r="AG143" s="5">
        <v>44960</v>
      </c>
      <c r="AH143" t="s">
        <v>305</v>
      </c>
      <c r="AI143" s="5">
        <v>44960</v>
      </c>
      <c r="AJ143" s="5">
        <v>44960</v>
      </c>
      <c r="AK143" s="5">
        <v>45287</v>
      </c>
      <c r="AL143" s="102">
        <f>+Tabla3[[#This Row],[FECHA TERMINACION
(INICIAL)]]-Tabla3[[#This Row],[FECHA INICIO]]</f>
        <v>327</v>
      </c>
      <c r="AM143" s="102">
        <f>+Tabla3[[#This Row],[PLAZO DE EJECUCIÓN EN DÍAS (INICIAL)]]/30</f>
        <v>10.9</v>
      </c>
      <c r="AN143" t="s">
        <v>1519</v>
      </c>
      <c r="AO143" s="4">
        <f>+BD_2!E141</f>
        <v>0</v>
      </c>
      <c r="AP143" s="4">
        <f>BD_2!BA141</f>
        <v>0</v>
      </c>
      <c r="AQ143" s="1">
        <f>BD_2!BZ141</f>
        <v>0</v>
      </c>
      <c r="AR143" s="1" t="str">
        <f>BD_2!CA141</f>
        <v>2 NO</v>
      </c>
      <c r="AS143" s="5" t="str">
        <f>BD_2!CF141</f>
        <v>2 NO</v>
      </c>
      <c r="AT143" s="1" t="s">
        <v>146</v>
      </c>
      <c r="AU143">
        <f t="shared" si="10"/>
        <v>327</v>
      </c>
      <c r="AV143" s="21">
        <f t="shared" si="11"/>
        <v>44960</v>
      </c>
      <c r="AW143" s="21">
        <f t="shared" si="12"/>
        <v>45287</v>
      </c>
      <c r="AX143" s="6" t="e">
        <f>((#REF!-$AV143)/($AW143-$AV143))</f>
        <v>#REF!</v>
      </c>
      <c r="AY143" s="4">
        <f t="shared" si="13"/>
        <v>71481865</v>
      </c>
      <c r="AZ143" s="1" t="e">
        <f>+IF($AW143&lt;=#REF!, "FINALIZADO","EJECUCIÓN")</f>
        <v>#REF!</v>
      </c>
      <c r="BA143" s="1"/>
      <c r="BC143" s="8"/>
      <c r="BD143" s="103"/>
      <c r="BE143"/>
      <c r="BF143" s="100"/>
      <c r="BI143" s="1" t="str">
        <f t="shared" si="14"/>
        <v>febrero</v>
      </c>
      <c r="BJ143" s="1"/>
      <c r="BK143" s="112" t="s">
        <v>145</v>
      </c>
      <c r="BL143" s="1"/>
    </row>
    <row r="144" spans="1:64" x14ac:dyDescent="0.25">
      <c r="A144" s="1">
        <v>2023</v>
      </c>
      <c r="B144" s="3">
        <v>140</v>
      </c>
      <c r="C144" t="s">
        <v>87</v>
      </c>
      <c r="D144" t="s">
        <v>108</v>
      </c>
      <c r="E144" t="s">
        <v>120</v>
      </c>
      <c r="F144" t="s">
        <v>207</v>
      </c>
      <c r="G144" s="1" t="s">
        <v>86</v>
      </c>
      <c r="H144" s="1" t="s">
        <v>136</v>
      </c>
      <c r="I144" t="s">
        <v>481</v>
      </c>
      <c r="J144" s="1" t="s">
        <v>140</v>
      </c>
      <c r="K144" t="s">
        <v>890</v>
      </c>
      <c r="L144" s="111" t="s">
        <v>3547</v>
      </c>
      <c r="M144" s="1" t="s">
        <v>476</v>
      </c>
      <c r="N144" t="s">
        <v>166</v>
      </c>
      <c r="O144" t="s">
        <v>1520</v>
      </c>
      <c r="P144" t="s">
        <v>1521</v>
      </c>
      <c r="Q144" t="s">
        <v>1522</v>
      </c>
      <c r="R144" s="35">
        <v>69000000</v>
      </c>
      <c r="S144" s="35">
        <v>69000000</v>
      </c>
      <c r="T144" s="4">
        <v>6900000</v>
      </c>
      <c r="U144" s="101">
        <v>44952</v>
      </c>
      <c r="V144" s="1" t="s">
        <v>182</v>
      </c>
      <c r="W144" s="1" t="s">
        <v>182</v>
      </c>
      <c r="X144" t="s">
        <v>183</v>
      </c>
      <c r="Y144" t="s">
        <v>916</v>
      </c>
      <c r="Z144" t="s">
        <v>478</v>
      </c>
      <c r="AA144" t="s">
        <v>477</v>
      </c>
      <c r="AB144" s="1">
        <v>80111600</v>
      </c>
      <c r="AC144" s="100"/>
      <c r="AD144" s="101"/>
      <c r="AE144" s="1" t="s">
        <v>145</v>
      </c>
      <c r="AF144" s="100" t="s">
        <v>188</v>
      </c>
      <c r="AG144" s="5">
        <v>44952</v>
      </c>
      <c r="AH144" t="s">
        <v>306</v>
      </c>
      <c r="AI144" s="5">
        <v>44953</v>
      </c>
      <c r="AJ144" s="5">
        <v>44953</v>
      </c>
      <c r="AK144" s="5">
        <v>45256</v>
      </c>
      <c r="AL144" s="102">
        <f>+Tabla3[[#This Row],[FECHA TERMINACION
(INICIAL)]]-Tabla3[[#This Row],[FECHA INICIO]]</f>
        <v>303</v>
      </c>
      <c r="AM144" s="102">
        <f>+Tabla3[[#This Row],[PLAZO DE EJECUCIÓN EN DÍAS (INICIAL)]]/30</f>
        <v>10.1</v>
      </c>
      <c r="AN144" t="s">
        <v>1523</v>
      </c>
      <c r="AO144" s="4">
        <f>+BD_2!E142</f>
        <v>0</v>
      </c>
      <c r="AP144" s="4">
        <f>BD_2!BA142</f>
        <v>0</v>
      </c>
      <c r="AQ144" s="1">
        <f>BD_2!BZ142</f>
        <v>0</v>
      </c>
      <c r="AR144" s="1" t="str">
        <f>BD_2!CA142</f>
        <v>2 NO</v>
      </c>
      <c r="AS144" s="5" t="str">
        <f>BD_2!CF142</f>
        <v>2 NO</v>
      </c>
      <c r="AT144" s="1" t="s">
        <v>146</v>
      </c>
      <c r="AU144">
        <f t="shared" si="10"/>
        <v>303</v>
      </c>
      <c r="AV144" s="21">
        <f t="shared" si="11"/>
        <v>44953</v>
      </c>
      <c r="AW144" s="21">
        <f t="shared" si="12"/>
        <v>45256</v>
      </c>
      <c r="AX144" s="6" t="e">
        <f>((#REF!-$AV144)/($AW144-$AV144))</f>
        <v>#REF!</v>
      </c>
      <c r="AY144" s="4">
        <f t="shared" si="13"/>
        <v>69000000</v>
      </c>
      <c r="AZ144" s="1" t="e">
        <f>+IF($AW144&lt;=#REF!, "FINALIZADO","EJECUCIÓN")</f>
        <v>#REF!</v>
      </c>
      <c r="BA144" s="1"/>
      <c r="BC144" s="8"/>
      <c r="BD144" s="103"/>
      <c r="BE144"/>
      <c r="BF144" s="100"/>
      <c r="BI144" s="1" t="str">
        <f t="shared" si="14"/>
        <v>enero</v>
      </c>
      <c r="BJ144" s="1"/>
      <c r="BK144" s="112" t="s">
        <v>145</v>
      </c>
      <c r="BL144" s="1"/>
    </row>
    <row r="145" spans="1:64" x14ac:dyDescent="0.25">
      <c r="A145" s="1">
        <v>2023</v>
      </c>
      <c r="B145" s="3">
        <v>141</v>
      </c>
      <c r="C145" t="s">
        <v>87</v>
      </c>
      <c r="D145" t="s">
        <v>108</v>
      </c>
      <c r="E145" t="s">
        <v>120</v>
      </c>
      <c r="F145" t="s">
        <v>207</v>
      </c>
      <c r="G145" s="1" t="s">
        <v>86</v>
      </c>
      <c r="H145" s="1" t="s">
        <v>136</v>
      </c>
      <c r="I145" t="s">
        <v>775</v>
      </c>
      <c r="J145" s="1" t="s">
        <v>140</v>
      </c>
      <c r="K145" t="s">
        <v>143</v>
      </c>
      <c r="L145" s="111" t="s">
        <v>3548</v>
      </c>
      <c r="M145" s="1" t="s">
        <v>1524</v>
      </c>
      <c r="N145" t="s">
        <v>1524</v>
      </c>
      <c r="O145" t="s">
        <v>1525</v>
      </c>
      <c r="P145" t="s">
        <v>1526</v>
      </c>
      <c r="Q145" t="s">
        <v>1527</v>
      </c>
      <c r="R145" s="35">
        <v>94633333</v>
      </c>
      <c r="S145" s="35">
        <v>94633333</v>
      </c>
      <c r="T145" s="4">
        <v>8500000</v>
      </c>
      <c r="U145" s="101">
        <v>44952</v>
      </c>
      <c r="V145" s="1" t="s">
        <v>182</v>
      </c>
      <c r="W145" s="1" t="s">
        <v>182</v>
      </c>
      <c r="X145" t="s">
        <v>183</v>
      </c>
      <c r="Y145" t="s">
        <v>1528</v>
      </c>
      <c r="Z145" t="s">
        <v>1284</v>
      </c>
      <c r="AA145" t="s">
        <v>1285</v>
      </c>
      <c r="AB145" s="1">
        <v>80111600</v>
      </c>
      <c r="AC145" s="100"/>
      <c r="AD145" s="101"/>
      <c r="AE145" s="1" t="s">
        <v>145</v>
      </c>
      <c r="AF145" s="100" t="s">
        <v>188</v>
      </c>
      <c r="AG145" s="5">
        <v>44953</v>
      </c>
      <c r="AH145" t="s">
        <v>306</v>
      </c>
      <c r="AI145" s="5">
        <v>44953</v>
      </c>
      <c r="AJ145" s="5">
        <v>44953</v>
      </c>
      <c r="AK145" s="5">
        <v>45290</v>
      </c>
      <c r="AL145" s="102">
        <f>+Tabla3[[#This Row],[FECHA TERMINACION
(INICIAL)]]-Tabla3[[#This Row],[FECHA INICIO]]</f>
        <v>337</v>
      </c>
      <c r="AM145" s="102">
        <f>+Tabla3[[#This Row],[PLAZO DE EJECUCIÓN EN DÍAS (INICIAL)]]/30</f>
        <v>11.233333333333333</v>
      </c>
      <c r="AN145" t="s">
        <v>1529</v>
      </c>
      <c r="AO145" s="4">
        <f>+BD_2!E143</f>
        <v>0</v>
      </c>
      <c r="AP145" s="4">
        <f>BD_2!BA143</f>
        <v>0</v>
      </c>
      <c r="AQ145" s="1">
        <f>BD_2!BZ143</f>
        <v>0</v>
      </c>
      <c r="AR145" s="1" t="str">
        <f>BD_2!CA143</f>
        <v>2 NO</v>
      </c>
      <c r="AS145" s="5" t="str">
        <f>BD_2!CF143</f>
        <v>2 NO</v>
      </c>
      <c r="AT145" s="1" t="s">
        <v>146</v>
      </c>
      <c r="AU145">
        <f t="shared" si="10"/>
        <v>337</v>
      </c>
      <c r="AV145" s="21">
        <f t="shared" si="11"/>
        <v>44953</v>
      </c>
      <c r="AW145" s="21">
        <f t="shared" si="12"/>
        <v>45290</v>
      </c>
      <c r="AX145" s="6" t="e">
        <f>((#REF!-$AV145)/($AW145-$AV145))</f>
        <v>#REF!</v>
      </c>
      <c r="AY145" s="4">
        <f t="shared" si="13"/>
        <v>94633333</v>
      </c>
      <c r="AZ145" s="1" t="e">
        <f>+IF($AW145&lt;=#REF!, "FINALIZADO","EJECUCIÓN")</f>
        <v>#REF!</v>
      </c>
      <c r="BA145" s="1"/>
      <c r="BC145" s="8"/>
      <c r="BD145" s="103"/>
      <c r="BE145"/>
      <c r="BF145" s="100"/>
      <c r="BI145" s="1" t="str">
        <f t="shared" si="14"/>
        <v>enero</v>
      </c>
      <c r="BJ145" s="1"/>
      <c r="BK145" s="112" t="s">
        <v>145</v>
      </c>
      <c r="BL145" s="1"/>
    </row>
    <row r="146" spans="1:64" x14ac:dyDescent="0.25">
      <c r="A146" s="1">
        <v>2023</v>
      </c>
      <c r="B146" s="3">
        <v>142</v>
      </c>
      <c r="C146" t="s">
        <v>87</v>
      </c>
      <c r="D146" t="s">
        <v>108</v>
      </c>
      <c r="E146" t="s">
        <v>120</v>
      </c>
      <c r="F146" t="s">
        <v>207</v>
      </c>
      <c r="G146" s="1" t="s">
        <v>86</v>
      </c>
      <c r="H146" s="1" t="s">
        <v>136</v>
      </c>
      <c r="I146" t="s">
        <v>878</v>
      </c>
      <c r="J146" s="1" t="s">
        <v>140</v>
      </c>
      <c r="K146" t="s">
        <v>588</v>
      </c>
      <c r="L146" s="111" t="s">
        <v>3549</v>
      </c>
      <c r="M146" s="1" t="s">
        <v>1530</v>
      </c>
      <c r="N146" t="s">
        <v>1530</v>
      </c>
      <c r="O146" t="s">
        <v>1531</v>
      </c>
      <c r="Q146" t="s">
        <v>1532</v>
      </c>
      <c r="R146" s="35">
        <v>131373333</v>
      </c>
      <c r="S146" s="35">
        <v>131373333</v>
      </c>
      <c r="T146" s="4">
        <v>11800000</v>
      </c>
      <c r="U146" s="101">
        <v>44953</v>
      </c>
      <c r="V146" s="1" t="s">
        <v>182</v>
      </c>
      <c r="W146" s="1" t="s">
        <v>182</v>
      </c>
      <c r="X146" t="s">
        <v>183</v>
      </c>
      <c r="Y146" t="s">
        <v>1248</v>
      </c>
      <c r="Z146" t="s">
        <v>610</v>
      </c>
      <c r="AA146" t="s">
        <v>611</v>
      </c>
      <c r="AB146" s="1">
        <v>80111600</v>
      </c>
      <c r="AC146" s="100"/>
      <c r="AD146" s="101"/>
      <c r="AE146" s="1" t="s">
        <v>145</v>
      </c>
      <c r="AF146" s="100" t="s">
        <v>188</v>
      </c>
      <c r="AG146" s="5">
        <v>44953</v>
      </c>
      <c r="AH146" t="s">
        <v>306</v>
      </c>
      <c r="AI146" s="5">
        <v>44953</v>
      </c>
      <c r="AJ146" s="5">
        <v>44953</v>
      </c>
      <c r="AK146" s="5">
        <v>45290</v>
      </c>
      <c r="AL146" s="102">
        <f>+Tabla3[[#This Row],[FECHA TERMINACION
(INICIAL)]]-Tabla3[[#This Row],[FECHA INICIO]]</f>
        <v>337</v>
      </c>
      <c r="AM146" s="102">
        <f>+Tabla3[[#This Row],[PLAZO DE EJECUCIÓN EN DÍAS (INICIAL)]]/30</f>
        <v>11.233333333333333</v>
      </c>
      <c r="AN146" t="s">
        <v>1529</v>
      </c>
      <c r="AO146" s="4">
        <f>+BD_2!E144</f>
        <v>0</v>
      </c>
      <c r="AP146" s="4">
        <f>BD_2!BA144</f>
        <v>0</v>
      </c>
      <c r="AQ146" s="1">
        <f>BD_2!BZ144</f>
        <v>0</v>
      </c>
      <c r="AR146" s="1" t="str">
        <f>BD_2!CA144</f>
        <v>2 NO</v>
      </c>
      <c r="AS146" s="5" t="str">
        <f>BD_2!CF144</f>
        <v>2 NO</v>
      </c>
      <c r="AT146" s="1" t="s">
        <v>146</v>
      </c>
      <c r="AU146">
        <f t="shared" si="10"/>
        <v>337</v>
      </c>
      <c r="AV146" s="21">
        <f t="shared" si="11"/>
        <v>44953</v>
      </c>
      <c r="AW146" s="21">
        <f t="shared" si="12"/>
        <v>45290</v>
      </c>
      <c r="AX146" s="6" t="e">
        <f>((#REF!-$AV146)/($AW146-$AV146))</f>
        <v>#REF!</v>
      </c>
      <c r="AY146" s="4">
        <f t="shared" si="13"/>
        <v>131373333</v>
      </c>
      <c r="AZ146" s="1" t="e">
        <f>+IF($AW146&lt;=#REF!, "FINALIZADO","EJECUCIÓN")</f>
        <v>#REF!</v>
      </c>
      <c r="BA146" s="1"/>
      <c r="BC146" s="8"/>
      <c r="BD146" s="103"/>
      <c r="BE146"/>
      <c r="BF146" s="100"/>
      <c r="BI146" s="1" t="str">
        <f t="shared" si="14"/>
        <v>enero</v>
      </c>
      <c r="BJ146" s="1"/>
      <c r="BK146" s="112" t="s">
        <v>145</v>
      </c>
      <c r="BL146" s="1"/>
    </row>
    <row r="147" spans="1:64" x14ac:dyDescent="0.25">
      <c r="A147" s="1">
        <v>2023</v>
      </c>
      <c r="B147" s="3">
        <v>143</v>
      </c>
      <c r="C147" t="s">
        <v>87</v>
      </c>
      <c r="D147" t="s">
        <v>108</v>
      </c>
      <c r="E147" t="s">
        <v>120</v>
      </c>
      <c r="F147" t="s">
        <v>207</v>
      </c>
      <c r="G147" s="1" t="s">
        <v>86</v>
      </c>
      <c r="H147" s="1" t="s">
        <v>136</v>
      </c>
      <c r="I147" t="s">
        <v>1533</v>
      </c>
      <c r="J147" s="1" t="s">
        <v>140</v>
      </c>
      <c r="K147" t="s">
        <v>143</v>
      </c>
      <c r="M147" s="1" t="s">
        <v>1534</v>
      </c>
      <c r="N147" t="s">
        <v>1534</v>
      </c>
      <c r="O147" t="s">
        <v>1535</v>
      </c>
      <c r="P147" t="s">
        <v>1536</v>
      </c>
      <c r="Q147" t="s">
        <v>1537</v>
      </c>
      <c r="R147" s="35">
        <v>122466667</v>
      </c>
      <c r="S147" s="35">
        <v>122466667</v>
      </c>
      <c r="T147" s="4">
        <v>11000000</v>
      </c>
      <c r="U147" s="101">
        <v>44952</v>
      </c>
      <c r="V147" s="1" t="s">
        <v>182</v>
      </c>
      <c r="W147" s="1" t="s">
        <v>182</v>
      </c>
      <c r="X147" t="s">
        <v>183</v>
      </c>
      <c r="Y147" t="s">
        <v>1538</v>
      </c>
      <c r="Z147" t="s">
        <v>1539</v>
      </c>
      <c r="AA147" t="s">
        <v>1540</v>
      </c>
      <c r="AB147" s="1">
        <v>80111600</v>
      </c>
      <c r="AC147" s="100"/>
      <c r="AD147" s="101"/>
      <c r="AE147" s="1" t="s">
        <v>145</v>
      </c>
      <c r="AF147" s="100" t="s">
        <v>188</v>
      </c>
      <c r="AG147" s="5">
        <v>44953</v>
      </c>
      <c r="AH147" t="s">
        <v>306</v>
      </c>
      <c r="AI147" s="5">
        <v>44953</v>
      </c>
      <c r="AJ147" s="5">
        <v>44953</v>
      </c>
      <c r="AK147" s="5">
        <v>45290</v>
      </c>
      <c r="AL147" s="102">
        <f>+Tabla3[[#This Row],[FECHA TERMINACION
(INICIAL)]]-Tabla3[[#This Row],[FECHA INICIO]]</f>
        <v>337</v>
      </c>
      <c r="AM147" s="102">
        <f>+Tabla3[[#This Row],[PLAZO DE EJECUCIÓN EN DÍAS (INICIAL)]]/30</f>
        <v>11.233333333333333</v>
      </c>
      <c r="AN147" t="s">
        <v>1541</v>
      </c>
      <c r="AO147" s="4">
        <f>+BD_2!E145</f>
        <v>0</v>
      </c>
      <c r="AP147" s="4">
        <f>BD_2!BA145</f>
        <v>0</v>
      </c>
      <c r="AQ147" s="1">
        <f>BD_2!BZ145</f>
        <v>0</v>
      </c>
      <c r="AR147" s="1" t="str">
        <f>BD_2!CA145</f>
        <v>2 NO</v>
      </c>
      <c r="AS147" s="5" t="str">
        <f>BD_2!CF145</f>
        <v>2 NO</v>
      </c>
      <c r="AT147" s="1" t="s">
        <v>146</v>
      </c>
      <c r="AU147">
        <f t="shared" si="10"/>
        <v>337</v>
      </c>
      <c r="AV147" s="21">
        <f t="shared" si="11"/>
        <v>44953</v>
      </c>
      <c r="AW147" s="21">
        <f t="shared" si="12"/>
        <v>45290</v>
      </c>
      <c r="AX147" s="6" t="e">
        <f>((#REF!-$AV147)/($AW147-$AV147))</f>
        <v>#REF!</v>
      </c>
      <c r="AY147" s="4">
        <f t="shared" si="13"/>
        <v>122466667</v>
      </c>
      <c r="AZ147" s="1" t="e">
        <f>+IF($AW147&lt;=#REF!, "FINALIZADO","EJECUCIÓN")</f>
        <v>#REF!</v>
      </c>
      <c r="BA147" s="1"/>
      <c r="BC147" s="8"/>
      <c r="BD147" s="103"/>
      <c r="BE147"/>
      <c r="BF147" s="100"/>
      <c r="BI147" s="1" t="str">
        <f t="shared" si="14"/>
        <v>enero</v>
      </c>
      <c r="BJ147" s="1"/>
      <c r="BK147" s="1"/>
      <c r="BL147" s="1"/>
    </row>
    <row r="148" spans="1:64" x14ac:dyDescent="0.25">
      <c r="A148" s="1">
        <v>2023</v>
      </c>
      <c r="B148" s="3">
        <v>144</v>
      </c>
      <c r="C148" t="s">
        <v>87</v>
      </c>
      <c r="D148" t="s">
        <v>108</v>
      </c>
      <c r="E148" t="s">
        <v>120</v>
      </c>
      <c r="F148" t="s">
        <v>207</v>
      </c>
      <c r="G148" s="1" t="s">
        <v>86</v>
      </c>
      <c r="H148" s="1" t="s">
        <v>136</v>
      </c>
      <c r="I148" t="s">
        <v>1542</v>
      </c>
      <c r="J148" s="1" t="s">
        <v>140</v>
      </c>
      <c r="K148" t="s">
        <v>143</v>
      </c>
      <c r="M148" s="1" t="s">
        <v>1530</v>
      </c>
      <c r="N148" t="s">
        <v>1530</v>
      </c>
      <c r="O148" t="s">
        <v>1543</v>
      </c>
      <c r="Q148" t="s">
        <v>1544</v>
      </c>
      <c r="R148" s="35">
        <v>161433333</v>
      </c>
      <c r="S148" s="35">
        <v>161433333</v>
      </c>
      <c r="T148" s="4">
        <v>14500000</v>
      </c>
      <c r="U148" s="101">
        <v>44953</v>
      </c>
      <c r="V148" s="1" t="s">
        <v>182</v>
      </c>
      <c r="W148" s="1" t="s">
        <v>182</v>
      </c>
      <c r="X148" t="s">
        <v>183</v>
      </c>
      <c r="Y148" t="s">
        <v>1248</v>
      </c>
      <c r="Z148" t="s">
        <v>610</v>
      </c>
      <c r="AA148" t="s">
        <v>611</v>
      </c>
      <c r="AB148" s="1">
        <v>80111600</v>
      </c>
      <c r="AC148" s="100"/>
      <c r="AD148" s="101"/>
      <c r="AE148" s="1" t="s">
        <v>145</v>
      </c>
      <c r="AF148" s="100" t="s">
        <v>188</v>
      </c>
      <c r="AG148" s="5">
        <v>44953</v>
      </c>
      <c r="AH148" t="s">
        <v>306</v>
      </c>
      <c r="AI148" s="5">
        <v>44953</v>
      </c>
      <c r="AJ148" s="5">
        <v>44953</v>
      </c>
      <c r="AK148" s="5">
        <v>45290</v>
      </c>
      <c r="AL148" s="102">
        <f>+Tabla3[[#This Row],[FECHA TERMINACION
(INICIAL)]]-Tabla3[[#This Row],[FECHA INICIO]]</f>
        <v>337</v>
      </c>
      <c r="AM148" s="102">
        <f>+Tabla3[[#This Row],[PLAZO DE EJECUCIÓN EN DÍAS (INICIAL)]]/30</f>
        <v>11.233333333333333</v>
      </c>
      <c r="AN148" t="s">
        <v>1541</v>
      </c>
      <c r="AO148" s="4">
        <f>+BD_2!E146</f>
        <v>0</v>
      </c>
      <c r="AP148" s="4">
        <f>BD_2!BA146</f>
        <v>0</v>
      </c>
      <c r="AQ148" s="1">
        <f>BD_2!BZ146</f>
        <v>0</v>
      </c>
      <c r="AR148" s="1" t="str">
        <f>BD_2!CA146</f>
        <v>2 NO</v>
      </c>
      <c r="AS148" s="5" t="str">
        <f>BD_2!CF146</f>
        <v>2 NO</v>
      </c>
      <c r="AT148" s="1" t="s">
        <v>146</v>
      </c>
      <c r="AU148">
        <f t="shared" si="10"/>
        <v>337</v>
      </c>
      <c r="AV148" s="21">
        <f t="shared" si="11"/>
        <v>44953</v>
      </c>
      <c r="AW148" s="21">
        <f t="shared" si="12"/>
        <v>45290</v>
      </c>
      <c r="AX148" s="6" t="e">
        <f>((#REF!-$AV148)/($AW148-$AV148))</f>
        <v>#REF!</v>
      </c>
      <c r="AY148" s="4">
        <f t="shared" si="13"/>
        <v>161433333</v>
      </c>
      <c r="AZ148" s="1" t="e">
        <f>+IF($AW148&lt;=#REF!, "FINALIZADO","EJECUCIÓN")</f>
        <v>#REF!</v>
      </c>
      <c r="BA148" s="1"/>
      <c r="BC148" s="8"/>
      <c r="BD148" s="103"/>
      <c r="BE148"/>
      <c r="BF148" s="100"/>
      <c r="BI148" s="1" t="str">
        <f t="shared" si="14"/>
        <v>enero</v>
      </c>
      <c r="BJ148" s="1"/>
      <c r="BK148" s="1"/>
      <c r="BL148" s="1"/>
    </row>
    <row r="149" spans="1:64" x14ac:dyDescent="0.25">
      <c r="A149" s="1">
        <v>2023</v>
      </c>
      <c r="B149" s="3">
        <v>145</v>
      </c>
      <c r="C149" t="s">
        <v>87</v>
      </c>
      <c r="D149" t="s">
        <v>108</v>
      </c>
      <c r="E149" t="s">
        <v>120</v>
      </c>
      <c r="F149" t="s">
        <v>207</v>
      </c>
      <c r="G149" s="1" t="s">
        <v>86</v>
      </c>
      <c r="H149" s="1" t="s">
        <v>136</v>
      </c>
      <c r="I149" t="s">
        <v>767</v>
      </c>
      <c r="J149" s="1" t="s">
        <v>140</v>
      </c>
      <c r="K149" t="s">
        <v>593</v>
      </c>
      <c r="M149" s="1" t="s">
        <v>592</v>
      </c>
      <c r="N149" t="s">
        <v>592</v>
      </c>
      <c r="O149" t="s">
        <v>1545</v>
      </c>
      <c r="P149" t="s">
        <v>1546</v>
      </c>
      <c r="Q149" t="s">
        <v>1547</v>
      </c>
      <c r="R149" s="35">
        <v>44545440</v>
      </c>
      <c r="S149" s="35">
        <v>44545440</v>
      </c>
      <c r="T149" s="4">
        <v>11136360</v>
      </c>
      <c r="U149" s="101">
        <v>44953</v>
      </c>
      <c r="V149" s="1" t="s">
        <v>182</v>
      </c>
      <c r="W149" s="1" t="s">
        <v>182</v>
      </c>
      <c r="X149" t="s">
        <v>183</v>
      </c>
      <c r="Y149" t="s">
        <v>851</v>
      </c>
      <c r="Z149" t="s">
        <v>852</v>
      </c>
      <c r="AA149" t="s">
        <v>592</v>
      </c>
      <c r="AB149" s="1">
        <v>80111600</v>
      </c>
      <c r="AC149" s="100"/>
      <c r="AD149" s="101"/>
      <c r="AE149" s="1" t="s">
        <v>146</v>
      </c>
      <c r="AF149" s="100" t="s">
        <v>193</v>
      </c>
      <c r="AG149" s="5"/>
      <c r="AH149"/>
      <c r="AI149" s="5">
        <v>44953</v>
      </c>
      <c r="AJ149" s="5">
        <v>44953</v>
      </c>
      <c r="AK149" s="5">
        <v>45072</v>
      </c>
      <c r="AL149" s="102">
        <f>+Tabla3[[#This Row],[FECHA TERMINACION
(INICIAL)]]-Tabla3[[#This Row],[FECHA INICIO]]</f>
        <v>119</v>
      </c>
      <c r="AM149" s="102">
        <f>+Tabla3[[#This Row],[PLAZO DE EJECUCIÓN EN DÍAS (INICIAL)]]/30</f>
        <v>3.9666666666666668</v>
      </c>
      <c r="AN149" t="s">
        <v>1548</v>
      </c>
      <c r="AO149" s="4">
        <f>+BD_2!E147</f>
        <v>0</v>
      </c>
      <c r="AP149" s="4">
        <f>BD_2!BA147</f>
        <v>0</v>
      </c>
      <c r="AQ149" s="1">
        <f>BD_2!BZ147</f>
        <v>0</v>
      </c>
      <c r="AR149" s="1" t="str">
        <f>BD_2!CA147</f>
        <v>2 NO</v>
      </c>
      <c r="AS149" s="5" t="str">
        <f>BD_2!CF147</f>
        <v>2 NO</v>
      </c>
      <c r="AT149" s="1" t="s">
        <v>146</v>
      </c>
      <c r="AU149">
        <f t="shared" si="10"/>
        <v>119</v>
      </c>
      <c r="AV149" s="21">
        <f t="shared" si="11"/>
        <v>44953</v>
      </c>
      <c r="AW149" s="21">
        <f t="shared" si="12"/>
        <v>45072</v>
      </c>
      <c r="AX149" s="6" t="e">
        <f>((#REF!-$AV149)/($AW149-$AV149))</f>
        <v>#REF!</v>
      </c>
      <c r="AY149" s="4">
        <f t="shared" si="13"/>
        <v>44545440</v>
      </c>
      <c r="AZ149" s="1" t="e">
        <f>+IF($AW149&lt;=#REF!, "FINALIZADO","EJECUCIÓN")</f>
        <v>#REF!</v>
      </c>
      <c r="BA149" s="1"/>
      <c r="BC149" s="8"/>
      <c r="BD149" s="103"/>
      <c r="BE149"/>
      <c r="BF149" s="100"/>
      <c r="BI149" s="1" t="str">
        <f t="shared" si="14"/>
        <v>enero</v>
      </c>
      <c r="BJ149" s="1"/>
      <c r="BK149" s="1"/>
      <c r="BL149" s="1"/>
    </row>
    <row r="150" spans="1:64" x14ac:dyDescent="0.25">
      <c r="A150" s="1">
        <v>2023</v>
      </c>
      <c r="B150" s="3">
        <v>146</v>
      </c>
      <c r="C150" t="s">
        <v>87</v>
      </c>
      <c r="D150" t="s">
        <v>108</v>
      </c>
      <c r="E150" t="s">
        <v>120</v>
      </c>
      <c r="F150" t="s">
        <v>207</v>
      </c>
      <c r="G150" s="1" t="s">
        <v>86</v>
      </c>
      <c r="H150" s="1" t="s">
        <v>136</v>
      </c>
      <c r="I150" t="s">
        <v>1549</v>
      </c>
      <c r="J150" s="1" t="s">
        <v>140</v>
      </c>
      <c r="K150" t="s">
        <v>593</v>
      </c>
      <c r="M150" s="1" t="s">
        <v>592</v>
      </c>
      <c r="N150" t="s">
        <v>592</v>
      </c>
      <c r="O150" t="s">
        <v>1550</v>
      </c>
      <c r="P150" t="s">
        <v>1551</v>
      </c>
      <c r="Q150" t="s">
        <v>1552</v>
      </c>
      <c r="R150" s="35">
        <v>63026667</v>
      </c>
      <c r="S150" s="35">
        <v>63026667</v>
      </c>
      <c r="T150" s="4">
        <v>5800000</v>
      </c>
      <c r="U150" s="101">
        <v>44953</v>
      </c>
      <c r="V150" s="1" t="s">
        <v>182</v>
      </c>
      <c r="W150" s="1" t="s">
        <v>182</v>
      </c>
      <c r="X150" t="s">
        <v>183</v>
      </c>
      <c r="Y150" t="s">
        <v>851</v>
      </c>
      <c r="Z150" t="s">
        <v>852</v>
      </c>
      <c r="AA150" t="s">
        <v>592</v>
      </c>
      <c r="AB150" s="1">
        <v>80111600</v>
      </c>
      <c r="AC150" s="100"/>
      <c r="AD150" s="101"/>
      <c r="AE150" s="1" t="s">
        <v>145</v>
      </c>
      <c r="AF150" s="100" t="s">
        <v>188</v>
      </c>
      <c r="AG150" s="5">
        <v>44953</v>
      </c>
      <c r="AH150" t="s">
        <v>306</v>
      </c>
      <c r="AI150" s="5">
        <v>44953</v>
      </c>
      <c r="AJ150" s="5">
        <v>44953</v>
      </c>
      <c r="AK150" s="5">
        <v>45282</v>
      </c>
      <c r="AL150" s="102">
        <f>+Tabla3[[#This Row],[FECHA TERMINACION
(INICIAL)]]-Tabla3[[#This Row],[FECHA INICIO]]</f>
        <v>329</v>
      </c>
      <c r="AM150" s="102">
        <f>+Tabla3[[#This Row],[PLAZO DE EJECUCIÓN EN DÍAS (INICIAL)]]/30</f>
        <v>10.966666666666667</v>
      </c>
      <c r="AN150" t="s">
        <v>1553</v>
      </c>
      <c r="AO150" s="4">
        <f>+BD_2!E148</f>
        <v>0</v>
      </c>
      <c r="AP150" s="4">
        <f>BD_2!BA148</f>
        <v>0</v>
      </c>
      <c r="AQ150" s="1">
        <f>BD_2!BZ148</f>
        <v>0</v>
      </c>
      <c r="AR150" s="1" t="str">
        <f>BD_2!CA148</f>
        <v>2 NO</v>
      </c>
      <c r="AS150" s="5" t="str">
        <f>BD_2!CF148</f>
        <v>2 NO</v>
      </c>
      <c r="AT150" s="1" t="s">
        <v>146</v>
      </c>
      <c r="AU150">
        <f t="shared" ref="AU150:AU213" si="15">$AW150-$AV150</f>
        <v>329</v>
      </c>
      <c r="AV150" s="21">
        <f t="shared" ref="AV150:AV213" si="16">$AJ150</f>
        <v>44953</v>
      </c>
      <c r="AW150" s="21">
        <f t="shared" ref="AW150:AW213" si="17">$AK150+$AQ150</f>
        <v>45282</v>
      </c>
      <c r="AX150" s="6" t="e">
        <f>((#REF!-$AV150)/($AW150-$AV150))</f>
        <v>#REF!</v>
      </c>
      <c r="AY150" s="4">
        <f t="shared" si="13"/>
        <v>63026667</v>
      </c>
      <c r="AZ150" s="1" t="e">
        <f>+IF($AW150&lt;=#REF!, "FINALIZADO","EJECUCIÓN")</f>
        <v>#REF!</v>
      </c>
      <c r="BA150" s="1"/>
      <c r="BC150" s="8"/>
      <c r="BD150" s="103"/>
      <c r="BE150"/>
      <c r="BF150" s="100"/>
      <c r="BI150" s="1" t="str">
        <f t="shared" si="14"/>
        <v>enero</v>
      </c>
      <c r="BJ150" s="1"/>
      <c r="BK150" s="1"/>
      <c r="BL150" s="1"/>
    </row>
    <row r="151" spans="1:64" x14ac:dyDescent="0.25">
      <c r="A151" s="1">
        <v>2023</v>
      </c>
      <c r="B151" s="3">
        <v>147</v>
      </c>
      <c r="C151" t="s">
        <v>87</v>
      </c>
      <c r="D151" t="s">
        <v>108</v>
      </c>
      <c r="E151" t="s">
        <v>120</v>
      </c>
      <c r="F151" t="s">
        <v>207</v>
      </c>
      <c r="G151" s="1" t="s">
        <v>86</v>
      </c>
      <c r="H151" s="1" t="s">
        <v>136</v>
      </c>
      <c r="I151" t="s">
        <v>1554</v>
      </c>
      <c r="J151" s="1" t="s">
        <v>140</v>
      </c>
      <c r="K151" t="s">
        <v>593</v>
      </c>
      <c r="M151" s="1" t="s">
        <v>592</v>
      </c>
      <c r="N151" t="s">
        <v>592</v>
      </c>
      <c r="O151" t="s">
        <v>1555</v>
      </c>
      <c r="P151" t="s">
        <v>1556</v>
      </c>
      <c r="Q151" t="s">
        <v>1557</v>
      </c>
      <c r="R151" s="35">
        <v>21120000</v>
      </c>
      <c r="S151" s="35">
        <v>21120000</v>
      </c>
      <c r="T151" s="4">
        <v>5280000</v>
      </c>
      <c r="U151" s="101">
        <v>44952</v>
      </c>
      <c r="V151" s="1" t="s">
        <v>182</v>
      </c>
      <c r="W151" s="1" t="s">
        <v>182</v>
      </c>
      <c r="X151" t="s">
        <v>183</v>
      </c>
      <c r="Y151" t="s">
        <v>851</v>
      </c>
      <c r="Z151" t="s">
        <v>852</v>
      </c>
      <c r="AA151" t="s">
        <v>592</v>
      </c>
      <c r="AB151" s="1">
        <v>80111600</v>
      </c>
      <c r="AC151" s="100"/>
      <c r="AD151" s="101"/>
      <c r="AE151" s="1" t="s">
        <v>146</v>
      </c>
      <c r="AF151" s="100" t="s">
        <v>193</v>
      </c>
      <c r="AG151" s="5"/>
      <c r="AH151"/>
      <c r="AI151" s="5">
        <v>44953</v>
      </c>
      <c r="AJ151" s="5">
        <v>44953</v>
      </c>
      <c r="AK151" s="5">
        <v>45072</v>
      </c>
      <c r="AL151" s="102">
        <f>+Tabla3[[#This Row],[FECHA TERMINACION
(INICIAL)]]-Tabla3[[#This Row],[FECHA INICIO]]</f>
        <v>119</v>
      </c>
      <c r="AM151" s="102">
        <f>+Tabla3[[#This Row],[PLAZO DE EJECUCIÓN EN DÍAS (INICIAL)]]/30</f>
        <v>3.9666666666666668</v>
      </c>
      <c r="AN151" t="s">
        <v>1558</v>
      </c>
      <c r="AO151" s="4">
        <f>+BD_2!E149</f>
        <v>0</v>
      </c>
      <c r="AP151" s="4">
        <f>BD_2!BA149</f>
        <v>0</v>
      </c>
      <c r="AQ151" s="1">
        <f>BD_2!BZ149</f>
        <v>0</v>
      </c>
      <c r="AR151" s="1" t="str">
        <f>BD_2!CA149</f>
        <v>2 NO</v>
      </c>
      <c r="AS151" s="5" t="str">
        <f>BD_2!CF149</f>
        <v>2 NO</v>
      </c>
      <c r="AT151" s="1" t="s">
        <v>146</v>
      </c>
      <c r="AU151">
        <f t="shared" si="15"/>
        <v>119</v>
      </c>
      <c r="AV151" s="21">
        <f t="shared" si="16"/>
        <v>44953</v>
      </c>
      <c r="AW151" s="21">
        <f t="shared" si="17"/>
        <v>45072</v>
      </c>
      <c r="AX151" s="6" t="e">
        <f>((#REF!-$AV151)/($AW151-$AV151))</f>
        <v>#REF!</v>
      </c>
      <c r="AY151" s="4">
        <f t="shared" si="13"/>
        <v>21120000</v>
      </c>
      <c r="AZ151" s="1" t="e">
        <f>+IF($AW151&lt;=#REF!, "FINALIZADO","EJECUCIÓN")</f>
        <v>#REF!</v>
      </c>
      <c r="BA151" s="1"/>
      <c r="BC151" s="8"/>
      <c r="BD151" s="103"/>
      <c r="BE151"/>
      <c r="BF151" s="100"/>
      <c r="BI151" s="1" t="str">
        <f t="shared" si="14"/>
        <v>enero</v>
      </c>
      <c r="BJ151" s="1"/>
      <c r="BK151" s="1"/>
      <c r="BL151" s="1"/>
    </row>
    <row r="152" spans="1:64" x14ac:dyDescent="0.25">
      <c r="A152" s="1">
        <v>2023</v>
      </c>
      <c r="B152" s="3">
        <v>148</v>
      </c>
      <c r="C152" t="s">
        <v>87</v>
      </c>
      <c r="D152" t="s">
        <v>108</v>
      </c>
      <c r="E152" t="s">
        <v>120</v>
      </c>
      <c r="F152" t="s">
        <v>207</v>
      </c>
      <c r="G152" s="1" t="s">
        <v>86</v>
      </c>
      <c r="H152" s="1" t="s">
        <v>136</v>
      </c>
      <c r="I152" t="s">
        <v>1559</v>
      </c>
      <c r="J152" s="1" t="s">
        <v>140</v>
      </c>
      <c r="K152" t="s">
        <v>593</v>
      </c>
      <c r="M152" s="1" t="s">
        <v>592</v>
      </c>
      <c r="N152" t="s">
        <v>592</v>
      </c>
      <c r="O152" t="s">
        <v>1560</v>
      </c>
      <c r="P152" t="s">
        <v>1561</v>
      </c>
      <c r="Q152" t="s">
        <v>1562</v>
      </c>
      <c r="R152" s="35">
        <v>75833333</v>
      </c>
      <c r="S152" s="35">
        <v>75833333</v>
      </c>
      <c r="T152" s="4">
        <v>7000000</v>
      </c>
      <c r="U152" s="101">
        <v>44952</v>
      </c>
      <c r="V152" s="1" t="s">
        <v>182</v>
      </c>
      <c r="W152" s="1" t="s">
        <v>182</v>
      </c>
      <c r="X152" t="s">
        <v>183</v>
      </c>
      <c r="Y152" t="s">
        <v>851</v>
      </c>
      <c r="Z152" t="s">
        <v>852</v>
      </c>
      <c r="AA152" t="s">
        <v>592</v>
      </c>
      <c r="AB152" s="1">
        <v>80111600</v>
      </c>
      <c r="AC152" s="100"/>
      <c r="AD152" s="101"/>
      <c r="AE152" s="1" t="s">
        <v>145</v>
      </c>
      <c r="AF152" s="100" t="s">
        <v>188</v>
      </c>
      <c r="AG152" s="5">
        <v>44953</v>
      </c>
      <c r="AH152" t="s">
        <v>306</v>
      </c>
      <c r="AI152" s="5">
        <v>44953</v>
      </c>
      <c r="AJ152" s="5">
        <v>44953</v>
      </c>
      <c r="AK152" s="5">
        <v>45281</v>
      </c>
      <c r="AL152" s="102">
        <f>+Tabla3[[#This Row],[FECHA TERMINACION
(INICIAL)]]-Tabla3[[#This Row],[FECHA INICIO]]</f>
        <v>328</v>
      </c>
      <c r="AM152" s="102">
        <f>+Tabla3[[#This Row],[PLAZO DE EJECUCIÓN EN DÍAS (INICIAL)]]/30</f>
        <v>10.933333333333334</v>
      </c>
      <c r="AN152" t="s">
        <v>1563</v>
      </c>
      <c r="AO152" s="4">
        <f>+BD_2!E150</f>
        <v>0</v>
      </c>
      <c r="AP152" s="4">
        <f>BD_2!BA150</f>
        <v>0</v>
      </c>
      <c r="AQ152" s="1">
        <f>BD_2!BZ150</f>
        <v>0</v>
      </c>
      <c r="AR152" s="1" t="str">
        <f>BD_2!CA150</f>
        <v>2 NO</v>
      </c>
      <c r="AS152" s="5" t="str">
        <f>BD_2!CF150</f>
        <v>2 NO</v>
      </c>
      <c r="AT152" s="1" t="s">
        <v>146</v>
      </c>
      <c r="AU152">
        <f t="shared" si="15"/>
        <v>328</v>
      </c>
      <c r="AV152" s="21">
        <f t="shared" si="16"/>
        <v>44953</v>
      </c>
      <c r="AW152" s="21">
        <f t="shared" si="17"/>
        <v>45281</v>
      </c>
      <c r="AX152" s="6" t="e">
        <f>((#REF!-$AV152)/($AW152-$AV152))</f>
        <v>#REF!</v>
      </c>
      <c r="AY152" s="4">
        <f t="shared" si="13"/>
        <v>75833333</v>
      </c>
      <c r="AZ152" s="1" t="e">
        <f>+IF($AW152&lt;=#REF!, "FINALIZADO","EJECUCIÓN")</f>
        <v>#REF!</v>
      </c>
      <c r="BA152" s="1"/>
      <c r="BC152" s="8"/>
      <c r="BD152" s="103"/>
      <c r="BE152"/>
      <c r="BF152" s="100"/>
      <c r="BI152" s="1" t="str">
        <f t="shared" si="14"/>
        <v>enero</v>
      </c>
      <c r="BJ152" s="1"/>
      <c r="BK152" s="1"/>
      <c r="BL152" s="1"/>
    </row>
    <row r="153" spans="1:64" x14ac:dyDescent="0.25">
      <c r="A153" s="1">
        <v>2023</v>
      </c>
      <c r="B153" s="3">
        <v>149</v>
      </c>
      <c r="C153" t="s">
        <v>87</v>
      </c>
      <c r="D153" t="s">
        <v>108</v>
      </c>
      <c r="E153" t="s">
        <v>120</v>
      </c>
      <c r="F153" t="s">
        <v>207</v>
      </c>
      <c r="G153" s="1" t="s">
        <v>86</v>
      </c>
      <c r="H153" s="1" t="s">
        <v>136</v>
      </c>
      <c r="I153" t="s">
        <v>1564</v>
      </c>
      <c r="J153" s="1" t="s">
        <v>140</v>
      </c>
      <c r="K153" t="s">
        <v>1565</v>
      </c>
      <c r="M153" s="1" t="s">
        <v>518</v>
      </c>
      <c r="N153" t="s">
        <v>164</v>
      </c>
      <c r="O153" t="s">
        <v>1566</v>
      </c>
      <c r="P153" t="s">
        <v>1567</v>
      </c>
      <c r="Q153" t="s">
        <v>1568</v>
      </c>
      <c r="R153" s="35">
        <v>111991000</v>
      </c>
      <c r="S153" s="35">
        <v>111991000</v>
      </c>
      <c r="T153" s="4">
        <v>10181000</v>
      </c>
      <c r="U153" s="101">
        <v>44933</v>
      </c>
      <c r="V153" s="1" t="s">
        <v>182</v>
      </c>
      <c r="W153" s="1" t="s">
        <v>182</v>
      </c>
      <c r="X153" t="s">
        <v>183</v>
      </c>
      <c r="Y153" t="s">
        <v>842</v>
      </c>
      <c r="Z153" t="s">
        <v>517</v>
      </c>
      <c r="AA153" t="s">
        <v>518</v>
      </c>
      <c r="AB153" s="1">
        <v>80111600</v>
      </c>
      <c r="AC153" s="100"/>
      <c r="AD153" s="101"/>
      <c r="AE153" s="1" t="s">
        <v>145</v>
      </c>
      <c r="AF153" s="100" t="s">
        <v>188</v>
      </c>
      <c r="AG153" s="5">
        <v>44952</v>
      </c>
      <c r="AH153" t="s">
        <v>306</v>
      </c>
      <c r="AI153" s="5">
        <v>44953</v>
      </c>
      <c r="AJ153" s="5">
        <v>44953</v>
      </c>
      <c r="AK153" s="5">
        <v>45286</v>
      </c>
      <c r="AL153" s="102">
        <f>+Tabla3[[#This Row],[FECHA TERMINACION
(INICIAL)]]-Tabla3[[#This Row],[FECHA INICIO]]</f>
        <v>333</v>
      </c>
      <c r="AM153" s="102">
        <f>+Tabla3[[#This Row],[PLAZO DE EJECUCIÓN EN DÍAS (INICIAL)]]/30</f>
        <v>11.1</v>
      </c>
      <c r="AN153" t="s">
        <v>1077</v>
      </c>
      <c r="AO153" s="4">
        <f>+BD_2!E151</f>
        <v>0</v>
      </c>
      <c r="AP153" s="4">
        <f>BD_2!BA151</f>
        <v>0</v>
      </c>
      <c r="AQ153" s="1">
        <f>BD_2!BZ151</f>
        <v>0</v>
      </c>
      <c r="AR153" s="1" t="str">
        <f>BD_2!CA151</f>
        <v>2 NO</v>
      </c>
      <c r="AS153" s="5" t="str">
        <f>BD_2!CF151</f>
        <v>2 NO</v>
      </c>
      <c r="AT153" s="1" t="s">
        <v>146</v>
      </c>
      <c r="AU153">
        <f t="shared" si="15"/>
        <v>333</v>
      </c>
      <c r="AV153" s="21">
        <f t="shared" si="16"/>
        <v>44953</v>
      </c>
      <c r="AW153" s="21">
        <f t="shared" si="17"/>
        <v>45286</v>
      </c>
      <c r="AX153" s="6" t="e">
        <f>((#REF!-$AV153)/($AW153-$AV153))</f>
        <v>#REF!</v>
      </c>
      <c r="AY153" s="4">
        <f t="shared" si="13"/>
        <v>111991000</v>
      </c>
      <c r="AZ153" s="1" t="e">
        <f>+IF($AW153&lt;=#REF!, "FINALIZADO","EJECUCIÓN")</f>
        <v>#REF!</v>
      </c>
      <c r="BA153" s="1"/>
      <c r="BC153" s="8"/>
      <c r="BD153" s="103"/>
      <c r="BE153"/>
      <c r="BF153" s="100"/>
      <c r="BI153" s="1" t="str">
        <f t="shared" si="14"/>
        <v>enero</v>
      </c>
      <c r="BJ153" s="1"/>
      <c r="BK153" s="1"/>
      <c r="BL153" s="1"/>
    </row>
    <row r="154" spans="1:64" x14ac:dyDescent="0.25">
      <c r="A154" s="1">
        <v>2023</v>
      </c>
      <c r="B154" s="3">
        <v>150</v>
      </c>
      <c r="C154" t="s">
        <v>87</v>
      </c>
      <c r="D154" t="s">
        <v>108</v>
      </c>
      <c r="E154" t="s">
        <v>120</v>
      </c>
      <c r="F154" t="s">
        <v>207</v>
      </c>
      <c r="G154" s="1" t="s">
        <v>86</v>
      </c>
      <c r="H154" s="1" t="s">
        <v>136</v>
      </c>
      <c r="I154" t="s">
        <v>1569</v>
      </c>
      <c r="J154" s="1" t="s">
        <v>140</v>
      </c>
      <c r="K154" t="s">
        <v>1565</v>
      </c>
      <c r="M154" s="1" t="s">
        <v>518</v>
      </c>
      <c r="N154" t="s">
        <v>164</v>
      </c>
      <c r="O154" t="s">
        <v>1570</v>
      </c>
      <c r="P154" t="s">
        <v>1571</v>
      </c>
      <c r="Q154" t="s">
        <v>1572</v>
      </c>
      <c r="R154" s="35">
        <v>99000000</v>
      </c>
      <c r="S154" s="35">
        <v>99000000</v>
      </c>
      <c r="T154" s="4">
        <v>9000000</v>
      </c>
      <c r="U154" s="101">
        <v>44953</v>
      </c>
      <c r="V154" s="1" t="s">
        <v>182</v>
      </c>
      <c r="W154" s="1" t="s">
        <v>182</v>
      </c>
      <c r="X154" t="s">
        <v>183</v>
      </c>
      <c r="Y154" t="s">
        <v>842</v>
      </c>
      <c r="Z154" t="s">
        <v>517</v>
      </c>
      <c r="AA154" t="s">
        <v>518</v>
      </c>
      <c r="AB154" s="1">
        <v>80111600</v>
      </c>
      <c r="AC154" s="100"/>
      <c r="AD154" s="101"/>
      <c r="AE154" s="1" t="s">
        <v>145</v>
      </c>
      <c r="AF154" s="100" t="s">
        <v>188</v>
      </c>
      <c r="AG154" s="5">
        <v>44953</v>
      </c>
      <c r="AH154" t="s">
        <v>306</v>
      </c>
      <c r="AI154" s="5">
        <v>44953</v>
      </c>
      <c r="AJ154" s="5">
        <v>44953</v>
      </c>
      <c r="AK154" s="5">
        <v>45286</v>
      </c>
      <c r="AL154" s="102">
        <f>+Tabla3[[#This Row],[FECHA TERMINACION
(INICIAL)]]-Tabla3[[#This Row],[FECHA INICIO]]</f>
        <v>333</v>
      </c>
      <c r="AM154" s="102">
        <f>+Tabla3[[#This Row],[PLAZO DE EJECUCIÓN EN DÍAS (INICIAL)]]/30</f>
        <v>11.1</v>
      </c>
      <c r="AN154" t="s">
        <v>1077</v>
      </c>
      <c r="AO154" s="4">
        <f>+BD_2!E152</f>
        <v>0</v>
      </c>
      <c r="AP154" s="4">
        <f>BD_2!BA152</f>
        <v>0</v>
      </c>
      <c r="AQ154" s="1">
        <f>BD_2!BZ152</f>
        <v>0</v>
      </c>
      <c r="AR154" s="1" t="str">
        <f>BD_2!CA152</f>
        <v>2 NO</v>
      </c>
      <c r="AS154" s="5" t="str">
        <f>BD_2!CF152</f>
        <v>2 NO</v>
      </c>
      <c r="AT154" s="1" t="s">
        <v>146</v>
      </c>
      <c r="AU154">
        <f t="shared" si="15"/>
        <v>333</v>
      </c>
      <c r="AV154" s="21">
        <f t="shared" si="16"/>
        <v>44953</v>
      </c>
      <c r="AW154" s="21">
        <f t="shared" si="17"/>
        <v>45286</v>
      </c>
      <c r="AX154" s="6" t="e">
        <f>((#REF!-$AV154)/($AW154-$AV154))</f>
        <v>#REF!</v>
      </c>
      <c r="AY154" s="4">
        <f t="shared" si="13"/>
        <v>99000000</v>
      </c>
      <c r="AZ154" s="1" t="e">
        <f>+IF($AW154&lt;=#REF!, "FINALIZADO","EJECUCIÓN")</f>
        <v>#REF!</v>
      </c>
      <c r="BA154" s="1"/>
      <c r="BC154" s="8"/>
      <c r="BD154" s="103"/>
      <c r="BE154"/>
      <c r="BF154" s="100"/>
      <c r="BI154" s="1" t="str">
        <f t="shared" si="14"/>
        <v>enero</v>
      </c>
      <c r="BJ154" s="1"/>
      <c r="BK154" s="1"/>
      <c r="BL154" s="1"/>
    </row>
    <row r="155" spans="1:64" x14ac:dyDescent="0.25">
      <c r="A155" s="1">
        <v>2023</v>
      </c>
      <c r="B155" s="3">
        <v>151</v>
      </c>
      <c r="C155" t="s">
        <v>87</v>
      </c>
      <c r="D155" t="s">
        <v>108</v>
      </c>
      <c r="E155" t="s">
        <v>120</v>
      </c>
      <c r="F155" t="s">
        <v>207</v>
      </c>
      <c r="G155" s="1" t="s">
        <v>86</v>
      </c>
      <c r="H155" s="1" t="s">
        <v>136</v>
      </c>
      <c r="I155" t="s">
        <v>1573</v>
      </c>
      <c r="J155" s="1" t="s">
        <v>140</v>
      </c>
      <c r="K155" t="s">
        <v>695</v>
      </c>
      <c r="M155" s="1" t="s">
        <v>518</v>
      </c>
      <c r="N155" t="s">
        <v>164</v>
      </c>
      <c r="O155" t="s">
        <v>1574</v>
      </c>
      <c r="P155" t="s">
        <v>1575</v>
      </c>
      <c r="Q155" t="s">
        <v>1576</v>
      </c>
      <c r="R155" s="35">
        <v>73777000</v>
      </c>
      <c r="S155" s="35">
        <v>73777000</v>
      </c>
      <c r="T155" s="4">
        <v>6707000</v>
      </c>
      <c r="U155" s="101">
        <v>44952</v>
      </c>
      <c r="V155" s="1" t="s">
        <v>182</v>
      </c>
      <c r="W155" s="1" t="s">
        <v>182</v>
      </c>
      <c r="X155" t="s">
        <v>183</v>
      </c>
      <c r="Y155" t="s">
        <v>842</v>
      </c>
      <c r="Z155" t="s">
        <v>517</v>
      </c>
      <c r="AA155" t="s">
        <v>518</v>
      </c>
      <c r="AB155" s="1">
        <v>80111600</v>
      </c>
      <c r="AC155" s="100"/>
      <c r="AD155" s="101"/>
      <c r="AE155" s="1" t="s">
        <v>145</v>
      </c>
      <c r="AF155" s="100" t="s">
        <v>188</v>
      </c>
      <c r="AG155" s="5">
        <v>44952</v>
      </c>
      <c r="AH155" t="s">
        <v>306</v>
      </c>
      <c r="AI155" s="5">
        <v>44953</v>
      </c>
      <c r="AJ155" s="5">
        <v>44953</v>
      </c>
      <c r="AK155" s="5">
        <v>45286</v>
      </c>
      <c r="AL155" s="102">
        <f>+Tabla3[[#This Row],[FECHA TERMINACION
(INICIAL)]]-Tabla3[[#This Row],[FECHA INICIO]]</f>
        <v>333</v>
      </c>
      <c r="AM155" s="102">
        <f>+Tabla3[[#This Row],[PLAZO DE EJECUCIÓN EN DÍAS (INICIAL)]]/30</f>
        <v>11.1</v>
      </c>
      <c r="AN155" t="s">
        <v>1077</v>
      </c>
      <c r="AO155" s="4">
        <f>+BD_2!E153</f>
        <v>0</v>
      </c>
      <c r="AP155" s="4">
        <f>BD_2!BA153</f>
        <v>0</v>
      </c>
      <c r="AQ155" s="1">
        <f>BD_2!BZ153</f>
        <v>0</v>
      </c>
      <c r="AR155" s="1" t="str">
        <f>BD_2!CA153</f>
        <v>2 NO</v>
      </c>
      <c r="AS155" s="5" t="str">
        <f>BD_2!CF153</f>
        <v>2 NO</v>
      </c>
      <c r="AT155" s="1" t="s">
        <v>146</v>
      </c>
      <c r="AU155">
        <f t="shared" si="15"/>
        <v>333</v>
      </c>
      <c r="AV155" s="21">
        <f t="shared" si="16"/>
        <v>44953</v>
      </c>
      <c r="AW155" s="21">
        <f t="shared" si="17"/>
        <v>45286</v>
      </c>
      <c r="AX155" s="6" t="e">
        <f>((#REF!-$AV155)/($AW155-$AV155))</f>
        <v>#REF!</v>
      </c>
      <c r="AY155" s="4">
        <f t="shared" si="13"/>
        <v>73777000</v>
      </c>
      <c r="AZ155" s="1" t="e">
        <f>+IF($AW155&lt;=#REF!, "FINALIZADO","EJECUCIÓN")</f>
        <v>#REF!</v>
      </c>
      <c r="BA155" s="1"/>
      <c r="BC155" s="8"/>
      <c r="BD155" s="103"/>
      <c r="BE155"/>
      <c r="BF155" s="100"/>
      <c r="BI155" s="1" t="str">
        <f t="shared" si="14"/>
        <v>enero</v>
      </c>
      <c r="BJ155" s="1"/>
      <c r="BK155" s="1"/>
      <c r="BL155" s="1"/>
    </row>
    <row r="156" spans="1:64" x14ac:dyDescent="0.25">
      <c r="A156" s="1">
        <v>2023</v>
      </c>
      <c r="B156" s="3">
        <v>152</v>
      </c>
      <c r="C156" t="s">
        <v>87</v>
      </c>
      <c r="D156" t="s">
        <v>108</v>
      </c>
      <c r="E156" t="s">
        <v>120</v>
      </c>
      <c r="F156" t="s">
        <v>207</v>
      </c>
      <c r="G156" s="1" t="s">
        <v>86</v>
      </c>
      <c r="H156" s="1" t="s">
        <v>136</v>
      </c>
      <c r="I156" t="s">
        <v>1577</v>
      </c>
      <c r="J156" s="1" t="s">
        <v>140</v>
      </c>
      <c r="K156" t="s">
        <v>570</v>
      </c>
      <c r="M156" s="1" t="s">
        <v>556</v>
      </c>
      <c r="N156" t="s">
        <v>556</v>
      </c>
      <c r="O156" t="s">
        <v>1578</v>
      </c>
      <c r="P156" t="s">
        <v>1579</v>
      </c>
      <c r="Q156" t="s">
        <v>802</v>
      </c>
      <c r="R156" s="35">
        <v>99000000</v>
      </c>
      <c r="S156" s="35">
        <v>99000000</v>
      </c>
      <c r="T156" s="4">
        <v>9000000</v>
      </c>
      <c r="U156" s="101">
        <v>44952</v>
      </c>
      <c r="V156" s="1" t="s">
        <v>182</v>
      </c>
      <c r="W156" s="1" t="s">
        <v>182</v>
      </c>
      <c r="X156" t="s">
        <v>183</v>
      </c>
      <c r="Y156" t="s">
        <v>568</v>
      </c>
      <c r="Z156" t="s">
        <v>1360</v>
      </c>
      <c r="AA156" t="s">
        <v>569</v>
      </c>
      <c r="AB156" s="1">
        <v>8011600</v>
      </c>
      <c r="AC156" s="100"/>
      <c r="AD156" s="101"/>
      <c r="AE156" s="1" t="s">
        <v>145</v>
      </c>
      <c r="AF156" s="100" t="s">
        <v>188</v>
      </c>
      <c r="AG156" s="5">
        <v>44952</v>
      </c>
      <c r="AH156" t="s">
        <v>306</v>
      </c>
      <c r="AI156" s="5">
        <v>44952</v>
      </c>
      <c r="AJ156" s="5">
        <v>44952</v>
      </c>
      <c r="AK156" s="5">
        <v>45285</v>
      </c>
      <c r="AL156" s="102">
        <f>+Tabla3[[#This Row],[FECHA TERMINACION
(INICIAL)]]-Tabla3[[#This Row],[FECHA INICIO]]</f>
        <v>333</v>
      </c>
      <c r="AM156" s="102">
        <f>+Tabla3[[#This Row],[PLAZO DE EJECUCIÓN EN DÍAS (INICIAL)]]/30</f>
        <v>11.1</v>
      </c>
      <c r="AN156" t="s">
        <v>1580</v>
      </c>
      <c r="AO156" s="4">
        <f>+BD_2!E154</f>
        <v>0</v>
      </c>
      <c r="AP156" s="4">
        <f>BD_2!BA154</f>
        <v>0</v>
      </c>
      <c r="AQ156" s="1">
        <f>BD_2!BZ154</f>
        <v>0</v>
      </c>
      <c r="AR156" s="1" t="str">
        <f>BD_2!CA154</f>
        <v>2 NO</v>
      </c>
      <c r="AS156" s="5" t="str">
        <f>BD_2!CF154</f>
        <v>2 NO</v>
      </c>
      <c r="AT156" s="1" t="s">
        <v>146</v>
      </c>
      <c r="AU156">
        <f t="shared" si="15"/>
        <v>333</v>
      </c>
      <c r="AV156" s="21">
        <f t="shared" si="16"/>
        <v>44952</v>
      </c>
      <c r="AW156" s="21">
        <f t="shared" si="17"/>
        <v>45285</v>
      </c>
      <c r="AX156" s="6" t="e">
        <f>((#REF!-$AV156)/($AW156-$AV156))</f>
        <v>#REF!</v>
      </c>
      <c r="AY156" s="4">
        <f t="shared" si="13"/>
        <v>99000000</v>
      </c>
      <c r="AZ156" s="1" t="e">
        <f>+IF($AW156&lt;=#REF!, "FINALIZADO","EJECUCIÓN")</f>
        <v>#REF!</v>
      </c>
      <c r="BA156" s="1"/>
      <c r="BC156" s="8"/>
      <c r="BD156" s="103"/>
      <c r="BE156"/>
      <c r="BF156" s="100"/>
      <c r="BI156" s="1" t="str">
        <f t="shared" si="14"/>
        <v>enero</v>
      </c>
      <c r="BJ156" s="1"/>
      <c r="BK156" s="1"/>
      <c r="BL156" s="1"/>
    </row>
    <row r="157" spans="1:64" x14ac:dyDescent="0.25">
      <c r="A157" s="1">
        <v>2023</v>
      </c>
      <c r="B157" s="3">
        <v>153</v>
      </c>
      <c r="C157" t="s">
        <v>87</v>
      </c>
      <c r="D157" t="s">
        <v>108</v>
      </c>
      <c r="E157" t="s">
        <v>120</v>
      </c>
      <c r="F157" t="s">
        <v>207</v>
      </c>
      <c r="G157" s="1" t="s">
        <v>86</v>
      </c>
      <c r="H157" s="1" t="s">
        <v>137</v>
      </c>
      <c r="I157" t="s">
        <v>1581</v>
      </c>
      <c r="J157" s="1" t="s">
        <v>140</v>
      </c>
      <c r="K157"/>
      <c r="M157" s="1" t="s">
        <v>543</v>
      </c>
      <c r="N157" t="s">
        <v>150</v>
      </c>
      <c r="O157" t="s">
        <v>1582</v>
      </c>
      <c r="P157" t="s">
        <v>1583</v>
      </c>
      <c r="Q157" t="s">
        <v>1584</v>
      </c>
      <c r="R157" s="35">
        <v>54560000</v>
      </c>
      <c r="S157" s="35">
        <v>54560000</v>
      </c>
      <c r="T157" s="4">
        <v>4960000</v>
      </c>
      <c r="U157" s="101">
        <v>44952</v>
      </c>
      <c r="V157" s="1" t="s">
        <v>182</v>
      </c>
      <c r="W157" s="1" t="s">
        <v>182</v>
      </c>
      <c r="X157" t="s">
        <v>183</v>
      </c>
      <c r="Y157" t="s">
        <v>1104</v>
      </c>
      <c r="Z157" t="s">
        <v>718</v>
      </c>
      <c r="AA157" t="s">
        <v>1302</v>
      </c>
      <c r="AB157" s="1">
        <v>80111600</v>
      </c>
      <c r="AC157" s="100"/>
      <c r="AD157" s="101"/>
      <c r="AE157" s="1" t="s">
        <v>146</v>
      </c>
      <c r="AF157" s="100" t="s">
        <v>193</v>
      </c>
      <c r="AG157" s="5"/>
      <c r="AH157"/>
      <c r="AI157" s="5">
        <v>44952</v>
      </c>
      <c r="AJ157" s="5">
        <v>44953</v>
      </c>
      <c r="AK157" s="5">
        <v>45286</v>
      </c>
      <c r="AL157" s="102">
        <f>+Tabla3[[#This Row],[FECHA TERMINACION
(INICIAL)]]-Tabla3[[#This Row],[FECHA INICIO]]</f>
        <v>333</v>
      </c>
      <c r="AM157" s="102">
        <f>+Tabla3[[#This Row],[PLAZO DE EJECUCIÓN EN DÍAS (INICIAL)]]/30</f>
        <v>11.1</v>
      </c>
      <c r="AN157" t="s">
        <v>1105</v>
      </c>
      <c r="AO157" s="4">
        <f>+BD_2!E155</f>
        <v>0</v>
      </c>
      <c r="AP157" s="4">
        <f>BD_2!BA155</f>
        <v>0</v>
      </c>
      <c r="AQ157" s="1">
        <f>BD_2!BZ155</f>
        <v>0</v>
      </c>
      <c r="AR157" s="1" t="str">
        <f>BD_2!CA155</f>
        <v>2 NO</v>
      </c>
      <c r="AS157" s="5" t="str">
        <f>BD_2!CF155</f>
        <v>2 NO</v>
      </c>
      <c r="AT157" s="1" t="s">
        <v>146</v>
      </c>
      <c r="AU157">
        <f t="shared" si="15"/>
        <v>333</v>
      </c>
      <c r="AV157" s="21">
        <f t="shared" si="16"/>
        <v>44953</v>
      </c>
      <c r="AW157" s="21">
        <f t="shared" si="17"/>
        <v>45286</v>
      </c>
      <c r="AX157" s="6" t="e">
        <f>((#REF!-$AV157)/($AW157-$AV157))</f>
        <v>#REF!</v>
      </c>
      <c r="AY157" s="4">
        <f t="shared" si="13"/>
        <v>54560000</v>
      </c>
      <c r="AZ157" s="1" t="e">
        <f>+IF($AW157&lt;=#REF!, "FINALIZADO","EJECUCIÓN")</f>
        <v>#REF!</v>
      </c>
      <c r="BA157" s="1"/>
      <c r="BC157" s="8"/>
      <c r="BD157" s="103"/>
      <c r="BE157"/>
      <c r="BF157" s="100"/>
      <c r="BI157" s="1" t="str">
        <f t="shared" si="14"/>
        <v>enero</v>
      </c>
      <c r="BJ157" s="1"/>
      <c r="BK157" s="1"/>
      <c r="BL157" s="1"/>
    </row>
    <row r="158" spans="1:64" x14ac:dyDescent="0.25">
      <c r="A158" s="1">
        <v>2023</v>
      </c>
      <c r="B158" s="3">
        <v>154</v>
      </c>
      <c r="C158" t="s">
        <v>87</v>
      </c>
      <c r="D158" t="s">
        <v>108</v>
      </c>
      <c r="E158" t="s">
        <v>120</v>
      </c>
      <c r="F158" t="s">
        <v>207</v>
      </c>
      <c r="G158" s="1" t="s">
        <v>86</v>
      </c>
      <c r="H158" s="1" t="s">
        <v>137</v>
      </c>
      <c r="I158" t="s">
        <v>546</v>
      </c>
      <c r="J158" s="1" t="s">
        <v>140</v>
      </c>
      <c r="K158" t="s">
        <v>1585</v>
      </c>
      <c r="M158" s="1" t="s">
        <v>492</v>
      </c>
      <c r="N158" t="s">
        <v>166</v>
      </c>
      <c r="O158" t="s">
        <v>1586</v>
      </c>
      <c r="P158" t="s">
        <v>1587</v>
      </c>
      <c r="Q158" t="s">
        <v>1588</v>
      </c>
      <c r="R158" s="35">
        <v>55221333</v>
      </c>
      <c r="S158" s="35">
        <v>55221333</v>
      </c>
      <c r="T158" s="4">
        <v>4960000</v>
      </c>
      <c r="U158" s="101">
        <v>44953</v>
      </c>
      <c r="V158" s="1" t="s">
        <v>182</v>
      </c>
      <c r="W158" s="1" t="s">
        <v>182</v>
      </c>
      <c r="X158" t="s">
        <v>183</v>
      </c>
      <c r="Y158" t="s">
        <v>493</v>
      </c>
      <c r="Z158" t="s">
        <v>492</v>
      </c>
      <c r="AA158" t="s">
        <v>477</v>
      </c>
      <c r="AB158" s="1">
        <v>80111600</v>
      </c>
      <c r="AC158" s="100"/>
      <c r="AD158" s="101"/>
      <c r="AE158" s="1" t="s">
        <v>145</v>
      </c>
      <c r="AF158" s="100" t="s">
        <v>188</v>
      </c>
      <c r="AG158" s="5">
        <v>44953</v>
      </c>
      <c r="AH158" t="s">
        <v>306</v>
      </c>
      <c r="AI158" s="5">
        <v>44953</v>
      </c>
      <c r="AJ158" s="5">
        <v>44953</v>
      </c>
      <c r="AK158" s="5">
        <v>45290</v>
      </c>
      <c r="AL158" s="102">
        <f>+Tabla3[[#This Row],[FECHA TERMINACION
(INICIAL)]]-Tabla3[[#This Row],[FECHA INICIO]]</f>
        <v>337</v>
      </c>
      <c r="AM158" s="102">
        <f>+Tabla3[[#This Row],[PLAZO DE EJECUCIÓN EN DÍAS (INICIAL)]]/30</f>
        <v>11.233333333333333</v>
      </c>
      <c r="AN158" t="s">
        <v>1589</v>
      </c>
      <c r="AO158" s="4">
        <f>+BD_2!E156</f>
        <v>0</v>
      </c>
      <c r="AP158" s="4">
        <f>BD_2!BA156</f>
        <v>0</v>
      </c>
      <c r="AQ158" s="1">
        <f>BD_2!BZ156</f>
        <v>0</v>
      </c>
      <c r="AR158" s="1" t="str">
        <f>BD_2!CA156</f>
        <v>2 NO</v>
      </c>
      <c r="AS158" s="5" t="str">
        <f>BD_2!CF156</f>
        <v>2 NO</v>
      </c>
      <c r="AT158" s="1" t="s">
        <v>146</v>
      </c>
      <c r="AU158">
        <f t="shared" si="15"/>
        <v>337</v>
      </c>
      <c r="AV158" s="21">
        <f t="shared" si="16"/>
        <v>44953</v>
      </c>
      <c r="AW158" s="21">
        <f t="shared" si="17"/>
        <v>45290</v>
      </c>
      <c r="AX158" s="6" t="e">
        <f>((#REF!-$AV158)/($AW158-$AV158))</f>
        <v>#REF!</v>
      </c>
      <c r="AY158" s="4">
        <f t="shared" si="13"/>
        <v>55221333</v>
      </c>
      <c r="AZ158" s="1" t="e">
        <f>+IF($AW158&lt;=#REF!, "FINALIZADO","EJECUCIÓN")</f>
        <v>#REF!</v>
      </c>
      <c r="BA158" s="1"/>
      <c r="BC158" s="8"/>
      <c r="BD158" s="103"/>
      <c r="BE158"/>
      <c r="BF158" s="100"/>
      <c r="BI158" s="1" t="str">
        <f t="shared" si="14"/>
        <v>enero</v>
      </c>
      <c r="BJ158" s="1"/>
      <c r="BK158" s="1"/>
      <c r="BL158" s="1"/>
    </row>
    <row r="159" spans="1:64" x14ac:dyDescent="0.25">
      <c r="A159" s="1">
        <v>2023</v>
      </c>
      <c r="B159" s="3">
        <v>155</v>
      </c>
      <c r="C159" t="s">
        <v>87</v>
      </c>
      <c r="D159" t="s">
        <v>108</v>
      </c>
      <c r="E159" t="s">
        <v>120</v>
      </c>
      <c r="F159" t="s">
        <v>207</v>
      </c>
      <c r="G159" s="1" t="s">
        <v>86</v>
      </c>
      <c r="H159" s="1" t="s">
        <v>137</v>
      </c>
      <c r="I159" t="s">
        <v>1590</v>
      </c>
      <c r="J159" s="1" t="s">
        <v>140</v>
      </c>
      <c r="K159" t="s">
        <v>759</v>
      </c>
      <c r="M159" s="1" t="s">
        <v>492</v>
      </c>
      <c r="N159" t="s">
        <v>166</v>
      </c>
      <c r="O159" t="s">
        <v>1591</v>
      </c>
      <c r="P159" t="s">
        <v>1592</v>
      </c>
      <c r="Q159" t="s">
        <v>1593</v>
      </c>
      <c r="R159" s="35">
        <v>34133333</v>
      </c>
      <c r="S159" s="35">
        <v>34133333</v>
      </c>
      <c r="T159" s="4">
        <v>3200000</v>
      </c>
      <c r="U159" s="101">
        <v>44953</v>
      </c>
      <c r="V159" s="1" t="s">
        <v>182</v>
      </c>
      <c r="W159" s="1" t="s">
        <v>182</v>
      </c>
      <c r="X159" t="s">
        <v>183</v>
      </c>
      <c r="Y159" t="s">
        <v>493</v>
      </c>
      <c r="Z159" t="s">
        <v>492</v>
      </c>
      <c r="AA159" t="s">
        <v>477</v>
      </c>
      <c r="AB159" s="1">
        <v>80111600</v>
      </c>
      <c r="AC159" s="100"/>
      <c r="AD159" s="101"/>
      <c r="AE159" s="1" t="s">
        <v>145</v>
      </c>
      <c r="AF159" s="100" t="s">
        <v>188</v>
      </c>
      <c r="AG159" s="5">
        <v>44953</v>
      </c>
      <c r="AH159" t="s">
        <v>306</v>
      </c>
      <c r="AI159" s="5">
        <v>44953</v>
      </c>
      <c r="AJ159" s="5">
        <v>44953</v>
      </c>
      <c r="AK159" s="5">
        <v>45276</v>
      </c>
      <c r="AL159" s="102">
        <f>+Tabla3[[#This Row],[FECHA TERMINACION
(INICIAL)]]-Tabla3[[#This Row],[FECHA INICIO]]</f>
        <v>323</v>
      </c>
      <c r="AM159" s="102">
        <f>+Tabla3[[#This Row],[PLAZO DE EJECUCIÓN EN DÍAS (INICIAL)]]/30</f>
        <v>10.766666666666667</v>
      </c>
      <c r="AN159" t="s">
        <v>1594</v>
      </c>
      <c r="AO159" s="4">
        <f>+BD_2!E157</f>
        <v>0</v>
      </c>
      <c r="AP159" s="4">
        <f>BD_2!BA157</f>
        <v>0</v>
      </c>
      <c r="AQ159" s="1">
        <f>BD_2!BZ157</f>
        <v>0</v>
      </c>
      <c r="AR159" s="1" t="str">
        <f>BD_2!CA157</f>
        <v>2 NO</v>
      </c>
      <c r="AS159" s="5" t="str">
        <f>BD_2!CF157</f>
        <v>2 NO</v>
      </c>
      <c r="AT159" s="1" t="s">
        <v>146</v>
      </c>
      <c r="AU159">
        <f t="shared" si="15"/>
        <v>323</v>
      </c>
      <c r="AV159" s="21">
        <f t="shared" si="16"/>
        <v>44953</v>
      </c>
      <c r="AW159" s="21">
        <f t="shared" si="17"/>
        <v>45276</v>
      </c>
      <c r="AX159" s="6" t="e">
        <f>((#REF!-$AV159)/($AW159-$AV159))</f>
        <v>#REF!</v>
      </c>
      <c r="AY159" s="4">
        <f t="shared" si="13"/>
        <v>34133333</v>
      </c>
      <c r="AZ159" s="1" t="e">
        <f>+IF($AW159&lt;=#REF!, "FINALIZADO","EJECUCIÓN")</f>
        <v>#REF!</v>
      </c>
      <c r="BA159" s="1"/>
      <c r="BC159" s="8"/>
      <c r="BD159" s="103"/>
      <c r="BE159"/>
      <c r="BF159" s="100"/>
      <c r="BI159" s="1" t="str">
        <f t="shared" si="14"/>
        <v>enero</v>
      </c>
      <c r="BJ159" s="1"/>
      <c r="BK159" s="1"/>
      <c r="BL159" s="1"/>
    </row>
    <row r="160" spans="1:64" x14ac:dyDescent="0.25">
      <c r="A160" s="1">
        <v>2023</v>
      </c>
      <c r="B160" s="3">
        <v>156</v>
      </c>
      <c r="C160" t="s">
        <v>87</v>
      </c>
      <c r="D160" t="s">
        <v>108</v>
      </c>
      <c r="E160" t="s">
        <v>120</v>
      </c>
      <c r="F160" t="s">
        <v>207</v>
      </c>
      <c r="G160" s="1" t="s">
        <v>86</v>
      </c>
      <c r="H160" s="1" t="s">
        <v>136</v>
      </c>
      <c r="I160" t="s">
        <v>1595</v>
      </c>
      <c r="J160" s="1" t="s">
        <v>140</v>
      </c>
      <c r="K160" t="s">
        <v>581</v>
      </c>
      <c r="M160" s="1" t="s">
        <v>492</v>
      </c>
      <c r="N160" t="s">
        <v>166</v>
      </c>
      <c r="O160" t="s">
        <v>1596</v>
      </c>
      <c r="P160" t="s">
        <v>1597</v>
      </c>
      <c r="Q160" t="s">
        <v>1598</v>
      </c>
      <c r="R160" s="35">
        <v>111333333</v>
      </c>
      <c r="S160" s="35">
        <v>111333333</v>
      </c>
      <c r="T160" s="4">
        <v>10000000</v>
      </c>
      <c r="U160" s="101">
        <v>44953</v>
      </c>
      <c r="V160" s="1" t="s">
        <v>182</v>
      </c>
      <c r="W160" s="1" t="s">
        <v>182</v>
      </c>
      <c r="X160" t="s">
        <v>183</v>
      </c>
      <c r="Y160" t="s">
        <v>493</v>
      </c>
      <c r="Z160" t="s">
        <v>492</v>
      </c>
      <c r="AA160" t="s">
        <v>477</v>
      </c>
      <c r="AB160" s="1">
        <v>80111600</v>
      </c>
      <c r="AC160" s="100"/>
      <c r="AD160" s="101"/>
      <c r="AE160" s="1" t="s">
        <v>145</v>
      </c>
      <c r="AF160" s="100" t="s">
        <v>188</v>
      </c>
      <c r="AG160" s="5">
        <v>44953</v>
      </c>
      <c r="AH160" t="s">
        <v>305</v>
      </c>
      <c r="AI160" s="5">
        <v>44953</v>
      </c>
      <c r="AJ160" s="5">
        <v>44953</v>
      </c>
      <c r="AK160" s="5">
        <v>45290</v>
      </c>
      <c r="AL160" s="102">
        <f>+Tabla3[[#This Row],[FECHA TERMINACION
(INICIAL)]]-Tabla3[[#This Row],[FECHA INICIO]]</f>
        <v>337</v>
      </c>
      <c r="AM160" s="102">
        <f>+Tabla3[[#This Row],[PLAZO DE EJECUCIÓN EN DÍAS (INICIAL)]]/30</f>
        <v>11.233333333333333</v>
      </c>
      <c r="AN160" t="s">
        <v>1589</v>
      </c>
      <c r="AO160" s="4">
        <f>+BD_2!E158</f>
        <v>0</v>
      </c>
      <c r="AP160" s="4">
        <f>BD_2!BA158</f>
        <v>0</v>
      </c>
      <c r="AQ160" s="1">
        <f>BD_2!BZ158</f>
        <v>0</v>
      </c>
      <c r="AR160" s="1" t="str">
        <f>BD_2!CA158</f>
        <v>2 NO</v>
      </c>
      <c r="AS160" s="5" t="str">
        <f>BD_2!CF158</f>
        <v>2 NO</v>
      </c>
      <c r="AT160" s="1" t="s">
        <v>146</v>
      </c>
      <c r="AU160">
        <f t="shared" si="15"/>
        <v>337</v>
      </c>
      <c r="AV160" s="21">
        <f t="shared" si="16"/>
        <v>44953</v>
      </c>
      <c r="AW160" s="21">
        <f t="shared" si="17"/>
        <v>45290</v>
      </c>
      <c r="AX160" s="6" t="e">
        <f>((#REF!-$AV160)/($AW160-$AV160))</f>
        <v>#REF!</v>
      </c>
      <c r="AY160" s="4">
        <f t="shared" si="13"/>
        <v>111333333</v>
      </c>
      <c r="AZ160" s="1" t="e">
        <f>+IF($AW160&lt;=#REF!, "FINALIZADO","EJECUCIÓN")</f>
        <v>#REF!</v>
      </c>
      <c r="BA160" s="1"/>
      <c r="BC160" s="8"/>
      <c r="BD160" s="103"/>
      <c r="BE160"/>
      <c r="BF160" s="100"/>
      <c r="BI160" s="1" t="str">
        <f t="shared" si="14"/>
        <v>enero</v>
      </c>
      <c r="BJ160" s="1"/>
      <c r="BK160" s="1"/>
      <c r="BL160" s="1"/>
    </row>
    <row r="161" spans="1:64" x14ac:dyDescent="0.25">
      <c r="A161" s="1">
        <v>2023</v>
      </c>
      <c r="B161" s="3">
        <v>157</v>
      </c>
      <c r="C161" t="s">
        <v>87</v>
      </c>
      <c r="D161" t="s">
        <v>108</v>
      </c>
      <c r="E161" t="s">
        <v>120</v>
      </c>
      <c r="F161" t="s">
        <v>207</v>
      </c>
      <c r="G161" s="1" t="s">
        <v>86</v>
      </c>
      <c r="H161" s="1" t="s">
        <v>137</v>
      </c>
      <c r="I161" t="s">
        <v>1599</v>
      </c>
      <c r="J161" s="1" t="s">
        <v>140</v>
      </c>
      <c r="K161" t="s">
        <v>769</v>
      </c>
      <c r="M161" s="1" t="s">
        <v>492</v>
      </c>
      <c r="N161" t="s">
        <v>166</v>
      </c>
      <c r="O161" t="s">
        <v>1600</v>
      </c>
      <c r="P161" t="s">
        <v>1601</v>
      </c>
      <c r="Q161" t="s">
        <v>1602</v>
      </c>
      <c r="R161" s="35">
        <v>37853333</v>
      </c>
      <c r="S161" s="35">
        <v>37853333</v>
      </c>
      <c r="T161" s="4">
        <v>3400000</v>
      </c>
      <c r="U161" s="101">
        <v>44953</v>
      </c>
      <c r="V161" s="1" t="s">
        <v>182</v>
      </c>
      <c r="W161" s="1" t="s">
        <v>182</v>
      </c>
      <c r="X161" t="s">
        <v>183</v>
      </c>
      <c r="Y161" t="s">
        <v>493</v>
      </c>
      <c r="Z161" t="s">
        <v>492</v>
      </c>
      <c r="AA161" t="s">
        <v>477</v>
      </c>
      <c r="AB161" s="1">
        <v>80111600</v>
      </c>
      <c r="AC161" s="100"/>
      <c r="AD161" s="101"/>
      <c r="AE161" s="1" t="s">
        <v>146</v>
      </c>
      <c r="AF161" s="100" t="s">
        <v>193</v>
      </c>
      <c r="AG161" s="5"/>
      <c r="AH161"/>
      <c r="AI161" s="5">
        <v>44953</v>
      </c>
      <c r="AJ161" s="5">
        <v>44953</v>
      </c>
      <c r="AK161" s="5">
        <v>45290</v>
      </c>
      <c r="AL161" s="102">
        <f>+Tabla3[[#This Row],[FECHA TERMINACION
(INICIAL)]]-Tabla3[[#This Row],[FECHA INICIO]]</f>
        <v>337</v>
      </c>
      <c r="AM161" s="102">
        <f>+Tabla3[[#This Row],[PLAZO DE EJECUCIÓN EN DÍAS (INICIAL)]]/30</f>
        <v>11.233333333333333</v>
      </c>
      <c r="AN161" t="s">
        <v>1589</v>
      </c>
      <c r="AO161" s="4">
        <f>+BD_2!E159</f>
        <v>0</v>
      </c>
      <c r="AP161" s="4">
        <f>BD_2!BA159</f>
        <v>0</v>
      </c>
      <c r="AQ161" s="1">
        <f>BD_2!BZ159</f>
        <v>0</v>
      </c>
      <c r="AR161" s="1" t="str">
        <f>BD_2!CA159</f>
        <v>2 NO</v>
      </c>
      <c r="AS161" s="5" t="str">
        <f>BD_2!CF159</f>
        <v>2 NO</v>
      </c>
      <c r="AT161" s="1" t="s">
        <v>146</v>
      </c>
      <c r="AU161">
        <f t="shared" si="15"/>
        <v>337</v>
      </c>
      <c r="AV161" s="21">
        <f t="shared" si="16"/>
        <v>44953</v>
      </c>
      <c r="AW161" s="21">
        <f t="shared" si="17"/>
        <v>45290</v>
      </c>
      <c r="AX161" s="6" t="e">
        <f>((#REF!-$AV161)/($AW161-$AV161))</f>
        <v>#REF!</v>
      </c>
      <c r="AY161" s="4">
        <f t="shared" si="13"/>
        <v>37853333</v>
      </c>
      <c r="AZ161" s="1" t="e">
        <f>+IF($AW161&lt;=#REF!, "FINALIZADO","EJECUCIÓN")</f>
        <v>#REF!</v>
      </c>
      <c r="BA161" s="1"/>
      <c r="BC161" s="8"/>
      <c r="BD161" s="103"/>
      <c r="BE161"/>
      <c r="BF161" s="100"/>
      <c r="BI161" s="1" t="str">
        <f t="shared" si="14"/>
        <v>enero</v>
      </c>
      <c r="BJ161" s="1"/>
      <c r="BK161" s="1"/>
      <c r="BL161" s="1"/>
    </row>
    <row r="162" spans="1:64" x14ac:dyDescent="0.25">
      <c r="A162" s="1">
        <v>2023</v>
      </c>
      <c r="B162" s="3">
        <v>158</v>
      </c>
      <c r="C162" t="s">
        <v>87</v>
      </c>
      <c r="D162" t="s">
        <v>108</v>
      </c>
      <c r="E162" t="s">
        <v>120</v>
      </c>
      <c r="F162" t="s">
        <v>207</v>
      </c>
      <c r="G162" s="1" t="s">
        <v>86</v>
      </c>
      <c r="H162" s="1" t="s">
        <v>136</v>
      </c>
      <c r="I162" t="s">
        <v>1603</v>
      </c>
      <c r="J162" s="1" t="s">
        <v>140</v>
      </c>
      <c r="K162" t="s">
        <v>581</v>
      </c>
      <c r="M162" s="1" t="s">
        <v>492</v>
      </c>
      <c r="N162" t="s">
        <v>166</v>
      </c>
      <c r="O162" t="s">
        <v>1604</v>
      </c>
      <c r="P162" t="s">
        <v>1605</v>
      </c>
      <c r="Q162" t="s">
        <v>1606</v>
      </c>
      <c r="R162" s="35">
        <v>66800000</v>
      </c>
      <c r="S162" s="35">
        <v>66800000</v>
      </c>
      <c r="T162" s="4">
        <v>6000000</v>
      </c>
      <c r="U162" s="101">
        <v>44953</v>
      </c>
      <c r="V162" s="1" t="s">
        <v>182</v>
      </c>
      <c r="W162" s="1" t="s">
        <v>182</v>
      </c>
      <c r="X162" t="s">
        <v>183</v>
      </c>
      <c r="Y162" t="s">
        <v>493</v>
      </c>
      <c r="Z162" t="s">
        <v>492</v>
      </c>
      <c r="AA162" t="s">
        <v>477</v>
      </c>
      <c r="AB162" s="1">
        <v>80111600</v>
      </c>
      <c r="AC162" s="100"/>
      <c r="AD162" s="101"/>
      <c r="AE162" s="1" t="s">
        <v>145</v>
      </c>
      <c r="AF162" s="100" t="s">
        <v>188</v>
      </c>
      <c r="AG162" s="5">
        <v>44953</v>
      </c>
      <c r="AH162" t="s">
        <v>306</v>
      </c>
      <c r="AI162" s="5">
        <v>44953</v>
      </c>
      <c r="AJ162" s="5">
        <v>44953</v>
      </c>
      <c r="AK162" s="5">
        <v>45290</v>
      </c>
      <c r="AL162" s="102">
        <f>+Tabla3[[#This Row],[FECHA TERMINACION
(INICIAL)]]-Tabla3[[#This Row],[FECHA INICIO]]</f>
        <v>337</v>
      </c>
      <c r="AM162" s="102">
        <f>+Tabla3[[#This Row],[PLAZO DE EJECUCIÓN EN DÍAS (INICIAL)]]/30</f>
        <v>11.233333333333333</v>
      </c>
      <c r="AN162" t="s">
        <v>1607</v>
      </c>
      <c r="AO162" s="4">
        <f>+BD_2!E160</f>
        <v>0</v>
      </c>
      <c r="AP162" s="4">
        <f>BD_2!BA160</f>
        <v>0</v>
      </c>
      <c r="AQ162" s="1">
        <f>BD_2!BZ160</f>
        <v>0</v>
      </c>
      <c r="AR162" s="1" t="str">
        <f>BD_2!CA160</f>
        <v>2 NO</v>
      </c>
      <c r="AS162" s="5" t="str">
        <f>BD_2!CF160</f>
        <v>2 NO</v>
      </c>
      <c r="AT162" s="1" t="s">
        <v>146</v>
      </c>
      <c r="AU162">
        <f t="shared" si="15"/>
        <v>337</v>
      </c>
      <c r="AV162" s="21">
        <f t="shared" si="16"/>
        <v>44953</v>
      </c>
      <c r="AW162" s="21">
        <f t="shared" si="17"/>
        <v>45290</v>
      </c>
      <c r="AX162" s="6" t="e">
        <f>((#REF!-$AV162)/($AW162-$AV162))</f>
        <v>#REF!</v>
      </c>
      <c r="AY162" s="4">
        <f t="shared" si="13"/>
        <v>66800000</v>
      </c>
      <c r="AZ162" s="1" t="e">
        <f>+IF($AW162&lt;=#REF!, "FINALIZADO","EJECUCIÓN")</f>
        <v>#REF!</v>
      </c>
      <c r="BA162" s="1"/>
      <c r="BC162" s="8"/>
      <c r="BD162" s="103"/>
      <c r="BE162"/>
      <c r="BF162" s="100"/>
      <c r="BI162" s="1" t="str">
        <f t="shared" si="14"/>
        <v>enero</v>
      </c>
      <c r="BJ162" s="1"/>
      <c r="BK162" s="1"/>
      <c r="BL162" s="1"/>
    </row>
    <row r="163" spans="1:64" x14ac:dyDescent="0.25">
      <c r="A163" s="1">
        <v>2023</v>
      </c>
      <c r="B163" s="3">
        <v>159</v>
      </c>
      <c r="C163" t="s">
        <v>87</v>
      </c>
      <c r="D163" t="s">
        <v>108</v>
      </c>
      <c r="E163" t="s">
        <v>120</v>
      </c>
      <c r="F163" t="s">
        <v>207</v>
      </c>
      <c r="G163" s="1" t="s">
        <v>86</v>
      </c>
      <c r="H163" s="1" t="s">
        <v>136</v>
      </c>
      <c r="I163" t="s">
        <v>1608</v>
      </c>
      <c r="J163" s="1" t="s">
        <v>140</v>
      </c>
      <c r="K163" t="s">
        <v>506</v>
      </c>
      <c r="M163" s="1" t="s">
        <v>492</v>
      </c>
      <c r="N163" t="s">
        <v>166</v>
      </c>
      <c r="O163" t="s">
        <v>1609</v>
      </c>
      <c r="P163" t="s">
        <v>1610</v>
      </c>
      <c r="Q163" t="s">
        <v>1611</v>
      </c>
      <c r="R163" s="35">
        <v>33000000</v>
      </c>
      <c r="S163" s="35">
        <v>33000000</v>
      </c>
      <c r="T163" s="4">
        <v>5500000</v>
      </c>
      <c r="U163" s="101">
        <v>44958</v>
      </c>
      <c r="V163" s="1" t="s">
        <v>182</v>
      </c>
      <c r="W163" s="1" t="s">
        <v>182</v>
      </c>
      <c r="X163" t="s">
        <v>183</v>
      </c>
      <c r="Y163" t="s">
        <v>493</v>
      </c>
      <c r="Z163" t="s">
        <v>492</v>
      </c>
      <c r="AA163" t="s">
        <v>477</v>
      </c>
      <c r="AB163" s="1">
        <v>80111600</v>
      </c>
      <c r="AC163" s="100"/>
      <c r="AD163" s="101"/>
      <c r="AE163" s="1" t="s">
        <v>146</v>
      </c>
      <c r="AF163" s="100" t="s">
        <v>193</v>
      </c>
      <c r="AG163" s="5"/>
      <c r="AH163"/>
      <c r="AI163" s="5">
        <v>44958</v>
      </c>
      <c r="AJ163" s="5">
        <v>44958</v>
      </c>
      <c r="AK163" s="5">
        <v>45137</v>
      </c>
      <c r="AL163" s="102">
        <f>+Tabla3[[#This Row],[FECHA TERMINACION
(INICIAL)]]-Tabla3[[#This Row],[FECHA INICIO]]</f>
        <v>179</v>
      </c>
      <c r="AM163" s="102">
        <f>+Tabla3[[#This Row],[PLAZO DE EJECUCIÓN EN DÍAS (INICIAL)]]/30</f>
        <v>5.9666666666666668</v>
      </c>
      <c r="AN163" t="s">
        <v>1612</v>
      </c>
      <c r="AO163" s="4">
        <f>+BD_2!E161</f>
        <v>0</v>
      </c>
      <c r="AP163" s="4">
        <f>BD_2!BA161</f>
        <v>0</v>
      </c>
      <c r="AQ163" s="1">
        <f>BD_2!BZ161</f>
        <v>0</v>
      </c>
      <c r="AR163" s="1" t="str">
        <f>BD_2!CA161</f>
        <v>2 NO</v>
      </c>
      <c r="AS163" s="5" t="str">
        <f>BD_2!CF161</f>
        <v>2 NO</v>
      </c>
      <c r="AT163" s="1" t="s">
        <v>146</v>
      </c>
      <c r="AU163">
        <f t="shared" si="15"/>
        <v>179</v>
      </c>
      <c r="AV163" s="21">
        <f t="shared" si="16"/>
        <v>44958</v>
      </c>
      <c r="AW163" s="21">
        <f t="shared" si="17"/>
        <v>45137</v>
      </c>
      <c r="AX163" s="6" t="e">
        <f>((#REF!-$AV163)/($AW163-$AV163))</f>
        <v>#REF!</v>
      </c>
      <c r="AY163" s="4">
        <f t="shared" si="13"/>
        <v>33000000</v>
      </c>
      <c r="AZ163" s="1" t="e">
        <f>+IF($AW163&lt;=#REF!, "FINALIZADO","EJECUCIÓN")</f>
        <v>#REF!</v>
      </c>
      <c r="BA163" s="1"/>
      <c r="BC163" s="8"/>
      <c r="BD163" s="103"/>
      <c r="BE163"/>
      <c r="BF163" s="100"/>
      <c r="BI163" s="1" t="str">
        <f t="shared" si="14"/>
        <v>febrero</v>
      </c>
      <c r="BJ163" s="1"/>
      <c r="BK163" s="1"/>
      <c r="BL163" s="1"/>
    </row>
    <row r="164" spans="1:64" x14ac:dyDescent="0.25">
      <c r="A164" s="1">
        <v>2023</v>
      </c>
      <c r="B164" s="3">
        <v>160</v>
      </c>
      <c r="C164" t="s">
        <v>87</v>
      </c>
      <c r="D164" t="s">
        <v>108</v>
      </c>
      <c r="E164" t="s">
        <v>120</v>
      </c>
      <c r="F164" t="s">
        <v>207</v>
      </c>
      <c r="G164" s="1" t="s">
        <v>86</v>
      </c>
      <c r="H164" s="1" t="s">
        <v>136</v>
      </c>
      <c r="I164" t="s">
        <v>372</v>
      </c>
      <c r="J164" s="1" t="s">
        <v>140</v>
      </c>
      <c r="K164" t="s">
        <v>1613</v>
      </c>
      <c r="M164" s="1" t="s">
        <v>543</v>
      </c>
      <c r="N164" t="s">
        <v>150</v>
      </c>
      <c r="O164" t="s">
        <v>1614</v>
      </c>
      <c r="P164" t="s">
        <v>1615</v>
      </c>
      <c r="Q164" t="s">
        <v>1616</v>
      </c>
      <c r="R164" s="35">
        <v>71419788</v>
      </c>
      <c r="S164" s="35">
        <v>71419788</v>
      </c>
      <c r="T164" s="4">
        <v>6492708</v>
      </c>
      <c r="U164" s="101">
        <v>44954</v>
      </c>
      <c r="V164" s="1" t="s">
        <v>182</v>
      </c>
      <c r="W164" s="1" t="s">
        <v>182</v>
      </c>
      <c r="X164" t="s">
        <v>183</v>
      </c>
      <c r="Y164" t="s">
        <v>1104</v>
      </c>
      <c r="Z164" t="s">
        <v>718</v>
      </c>
      <c r="AA164" t="s">
        <v>1302</v>
      </c>
      <c r="AB164" s="1">
        <v>80111600</v>
      </c>
      <c r="AC164" s="100"/>
      <c r="AD164" s="101"/>
      <c r="AE164" s="1" t="s">
        <v>145</v>
      </c>
      <c r="AF164" s="100" t="s">
        <v>188</v>
      </c>
      <c r="AG164" s="5">
        <v>44956</v>
      </c>
      <c r="AH164" t="s">
        <v>306</v>
      </c>
      <c r="AI164" s="5">
        <v>44956</v>
      </c>
      <c r="AJ164" s="5">
        <v>44956</v>
      </c>
      <c r="AK164" s="5">
        <v>45289</v>
      </c>
      <c r="AL164" s="102">
        <f>+Tabla3[[#This Row],[FECHA TERMINACION
(INICIAL)]]-Tabla3[[#This Row],[FECHA INICIO]]</f>
        <v>333</v>
      </c>
      <c r="AM164" s="102">
        <f>+Tabla3[[#This Row],[PLAZO DE EJECUCIÓN EN DÍAS (INICIAL)]]/30</f>
        <v>11.1</v>
      </c>
      <c r="AN164" t="s">
        <v>1105</v>
      </c>
      <c r="AO164" s="4">
        <f>+BD_2!E162</f>
        <v>0</v>
      </c>
      <c r="AP164" s="4">
        <f>BD_2!BA162</f>
        <v>0</v>
      </c>
      <c r="AQ164" s="1">
        <f>BD_2!BZ162</f>
        <v>0</v>
      </c>
      <c r="AR164" s="1" t="str">
        <f>BD_2!CA162</f>
        <v>2 NO</v>
      </c>
      <c r="AS164" s="5" t="str">
        <f>BD_2!CF162</f>
        <v>2 NO</v>
      </c>
      <c r="AT164" s="1" t="s">
        <v>146</v>
      </c>
      <c r="AU164">
        <f t="shared" si="15"/>
        <v>333</v>
      </c>
      <c r="AV164" s="21">
        <f t="shared" si="16"/>
        <v>44956</v>
      </c>
      <c r="AW164" s="21">
        <f t="shared" si="17"/>
        <v>45289</v>
      </c>
      <c r="AX164" s="6" t="e">
        <f>((#REF!-$AV164)/($AW164-$AV164))</f>
        <v>#REF!</v>
      </c>
      <c r="AY164" s="4">
        <f t="shared" si="13"/>
        <v>71419788</v>
      </c>
      <c r="AZ164" s="1" t="e">
        <f>+IF($AW164&lt;=#REF!, "FINALIZADO","EJECUCIÓN")</f>
        <v>#REF!</v>
      </c>
      <c r="BA164" s="1"/>
      <c r="BC164" s="8"/>
      <c r="BD164" s="103"/>
      <c r="BE164"/>
      <c r="BF164" s="100"/>
      <c r="BI164" s="1" t="str">
        <f t="shared" si="14"/>
        <v>enero</v>
      </c>
      <c r="BJ164" s="1"/>
      <c r="BK164" s="1"/>
      <c r="BL164" s="1"/>
    </row>
    <row r="165" spans="1:64" x14ac:dyDescent="0.25">
      <c r="A165" s="1">
        <v>2023</v>
      </c>
      <c r="B165" s="3">
        <v>161</v>
      </c>
      <c r="C165" t="s">
        <v>87</v>
      </c>
      <c r="D165" t="s">
        <v>108</v>
      </c>
      <c r="E165" t="s">
        <v>120</v>
      </c>
      <c r="F165" t="s">
        <v>207</v>
      </c>
      <c r="G165" s="1" t="s">
        <v>86</v>
      </c>
      <c r="H165" s="1" t="s">
        <v>136</v>
      </c>
      <c r="I165" t="s">
        <v>1617</v>
      </c>
      <c r="J165" s="1" t="s">
        <v>140</v>
      </c>
      <c r="K165" t="s">
        <v>597</v>
      </c>
      <c r="M165" s="1" t="s">
        <v>543</v>
      </c>
      <c r="N165" t="s">
        <v>150</v>
      </c>
      <c r="O165" t="s">
        <v>1618</v>
      </c>
      <c r="P165" t="s">
        <v>1619</v>
      </c>
      <c r="Q165" t="s">
        <v>1620</v>
      </c>
      <c r="R165" s="35">
        <v>52004700</v>
      </c>
      <c r="S165" s="35">
        <v>52004700</v>
      </c>
      <c r="T165" s="4">
        <v>4727700</v>
      </c>
      <c r="U165" s="101">
        <v>44952</v>
      </c>
      <c r="V165" s="1" t="s">
        <v>182</v>
      </c>
      <c r="W165" s="1" t="s">
        <v>182</v>
      </c>
      <c r="X165" t="s">
        <v>183</v>
      </c>
      <c r="Y165" t="s">
        <v>1104</v>
      </c>
      <c r="Z165" t="s">
        <v>718</v>
      </c>
      <c r="AA165" t="s">
        <v>1302</v>
      </c>
      <c r="AB165" s="1">
        <v>80111600</v>
      </c>
      <c r="AC165" s="100"/>
      <c r="AD165" s="101"/>
      <c r="AE165" s="1" t="s">
        <v>145</v>
      </c>
      <c r="AF165" s="100" t="s">
        <v>188</v>
      </c>
      <c r="AG165" s="5">
        <v>44953</v>
      </c>
      <c r="AH165" t="s">
        <v>306</v>
      </c>
      <c r="AI165" s="5">
        <v>44953</v>
      </c>
      <c r="AJ165" s="5">
        <v>44953</v>
      </c>
      <c r="AK165" s="5">
        <v>45286</v>
      </c>
      <c r="AL165" s="102">
        <f>+Tabla3[[#This Row],[FECHA TERMINACION
(INICIAL)]]-Tabla3[[#This Row],[FECHA INICIO]]</f>
        <v>333</v>
      </c>
      <c r="AM165" s="102">
        <f>+Tabla3[[#This Row],[PLAZO DE EJECUCIÓN EN DÍAS (INICIAL)]]/30</f>
        <v>11.1</v>
      </c>
      <c r="AN165" t="s">
        <v>1105</v>
      </c>
      <c r="AO165" s="4">
        <f>+BD_2!E163</f>
        <v>0</v>
      </c>
      <c r="AP165" s="4">
        <f>BD_2!BA163</f>
        <v>0</v>
      </c>
      <c r="AQ165" s="1">
        <f>BD_2!BZ163</f>
        <v>0</v>
      </c>
      <c r="AR165" s="1" t="str">
        <f>BD_2!CA163</f>
        <v>2 NO</v>
      </c>
      <c r="AS165" s="5" t="str">
        <f>BD_2!CF163</f>
        <v>2 NO</v>
      </c>
      <c r="AT165" s="1" t="s">
        <v>146</v>
      </c>
      <c r="AU165">
        <f t="shared" si="15"/>
        <v>333</v>
      </c>
      <c r="AV165" s="21">
        <f t="shared" si="16"/>
        <v>44953</v>
      </c>
      <c r="AW165" s="21">
        <f t="shared" si="17"/>
        <v>45286</v>
      </c>
      <c r="AX165" s="6" t="e">
        <f>((#REF!-$AV165)/($AW165-$AV165))</f>
        <v>#REF!</v>
      </c>
      <c r="AY165" s="4">
        <f t="shared" si="13"/>
        <v>52004700</v>
      </c>
      <c r="AZ165" s="1" t="e">
        <f>+IF($AW165&lt;=#REF!, "FINALIZADO","EJECUCIÓN")</f>
        <v>#REF!</v>
      </c>
      <c r="BA165" s="1"/>
      <c r="BC165" s="8"/>
      <c r="BD165" s="103"/>
      <c r="BE165"/>
      <c r="BF165" s="100"/>
      <c r="BI165" s="1" t="str">
        <f t="shared" si="14"/>
        <v>enero</v>
      </c>
      <c r="BJ165" s="1"/>
      <c r="BK165" s="1"/>
      <c r="BL165" s="1"/>
    </row>
    <row r="166" spans="1:64" x14ac:dyDescent="0.25">
      <c r="A166" s="1">
        <v>2023</v>
      </c>
      <c r="B166" s="3">
        <v>162</v>
      </c>
      <c r="C166" t="s">
        <v>87</v>
      </c>
      <c r="D166" t="s">
        <v>108</v>
      </c>
      <c r="E166" t="s">
        <v>120</v>
      </c>
      <c r="F166" t="s">
        <v>207</v>
      </c>
      <c r="G166" s="1" t="s">
        <v>86</v>
      </c>
      <c r="H166" s="1" t="s">
        <v>136</v>
      </c>
      <c r="I166" t="s">
        <v>1621</v>
      </c>
      <c r="J166" s="1" t="s">
        <v>140</v>
      </c>
      <c r="K166" t="s">
        <v>143</v>
      </c>
      <c r="M166" s="1" t="s">
        <v>541</v>
      </c>
      <c r="N166" t="s">
        <v>541</v>
      </c>
      <c r="O166" t="s">
        <v>1362</v>
      </c>
      <c r="P166" t="s">
        <v>1622</v>
      </c>
      <c r="Q166" t="s">
        <v>1623</v>
      </c>
      <c r="R166" s="35">
        <v>71400000</v>
      </c>
      <c r="S166" s="35">
        <v>71400000</v>
      </c>
      <c r="T166" s="4">
        <v>6800000</v>
      </c>
      <c r="U166" s="101">
        <v>44953</v>
      </c>
      <c r="V166" s="1" t="s">
        <v>182</v>
      </c>
      <c r="W166" s="1" t="s">
        <v>182</v>
      </c>
      <c r="X166" t="s">
        <v>183</v>
      </c>
      <c r="Y166" t="s">
        <v>956</v>
      </c>
      <c r="Z166" t="s">
        <v>576</v>
      </c>
      <c r="AA166" t="s">
        <v>541</v>
      </c>
      <c r="AB166" s="1">
        <v>80111600</v>
      </c>
      <c r="AC166" s="100"/>
      <c r="AD166" s="101"/>
      <c r="AE166" s="1" t="s">
        <v>145</v>
      </c>
      <c r="AF166" s="100" t="s">
        <v>188</v>
      </c>
      <c r="AG166" s="5">
        <v>44953</v>
      </c>
      <c r="AH166" t="s">
        <v>305</v>
      </c>
      <c r="AI166" s="5">
        <v>44953</v>
      </c>
      <c r="AJ166" s="5">
        <v>44953</v>
      </c>
      <c r="AK166" s="5">
        <v>45271</v>
      </c>
      <c r="AL166" s="102">
        <f>+Tabla3[[#This Row],[FECHA TERMINACION
(INICIAL)]]-Tabla3[[#This Row],[FECHA INICIO]]</f>
        <v>318</v>
      </c>
      <c r="AM166" s="102">
        <f>+Tabla3[[#This Row],[PLAZO DE EJECUCIÓN EN DÍAS (INICIAL)]]/30</f>
        <v>10.6</v>
      </c>
      <c r="AN166" t="s">
        <v>1624</v>
      </c>
      <c r="AO166" s="4">
        <f>+BD_2!E164</f>
        <v>0</v>
      </c>
      <c r="AP166" s="4">
        <f>BD_2!BA164</f>
        <v>0</v>
      </c>
      <c r="AQ166" s="1">
        <f>BD_2!BZ164</f>
        <v>0</v>
      </c>
      <c r="AR166" s="1" t="str">
        <f>BD_2!CA164</f>
        <v>2 NO</v>
      </c>
      <c r="AS166" s="5" t="str">
        <f>BD_2!CF164</f>
        <v>2 NO</v>
      </c>
      <c r="AT166" s="1" t="s">
        <v>146</v>
      </c>
      <c r="AU166">
        <f t="shared" si="15"/>
        <v>318</v>
      </c>
      <c r="AV166" s="21">
        <f t="shared" si="16"/>
        <v>44953</v>
      </c>
      <c r="AW166" s="21">
        <f t="shared" si="17"/>
        <v>45271</v>
      </c>
      <c r="AX166" s="6" t="e">
        <f>((#REF!-$AV166)/($AW166-$AV166))</f>
        <v>#REF!</v>
      </c>
      <c r="AY166" s="4">
        <f t="shared" si="13"/>
        <v>71400000</v>
      </c>
      <c r="AZ166" s="1" t="e">
        <f>+IF($AW166&lt;=#REF!, "FINALIZADO","EJECUCIÓN")</f>
        <v>#REF!</v>
      </c>
      <c r="BA166" s="1"/>
      <c r="BC166" s="8"/>
      <c r="BD166" s="103"/>
      <c r="BE166"/>
      <c r="BF166" s="100"/>
      <c r="BI166" s="1" t="str">
        <f t="shared" si="14"/>
        <v>enero</v>
      </c>
      <c r="BJ166" s="1"/>
      <c r="BK166" s="1"/>
      <c r="BL166" s="1"/>
    </row>
    <row r="167" spans="1:64" x14ac:dyDescent="0.25">
      <c r="A167" s="1">
        <v>2023</v>
      </c>
      <c r="B167" s="3">
        <v>163</v>
      </c>
      <c r="C167" t="s">
        <v>87</v>
      </c>
      <c r="D167" t="s">
        <v>108</v>
      </c>
      <c r="E167" t="s">
        <v>120</v>
      </c>
      <c r="F167" t="s">
        <v>207</v>
      </c>
      <c r="G167" s="1" t="s">
        <v>86</v>
      </c>
      <c r="H167" s="1" t="s">
        <v>136</v>
      </c>
      <c r="I167" t="s">
        <v>1625</v>
      </c>
      <c r="J167" s="1" t="s">
        <v>140</v>
      </c>
      <c r="K167" t="s">
        <v>143</v>
      </c>
      <c r="M167" s="1" t="s">
        <v>541</v>
      </c>
      <c r="N167" t="s">
        <v>541</v>
      </c>
      <c r="O167" t="s">
        <v>1626</v>
      </c>
      <c r="P167" t="s">
        <v>1627</v>
      </c>
      <c r="Q167" t="s">
        <v>1628</v>
      </c>
      <c r="R167" s="35">
        <v>110000000</v>
      </c>
      <c r="S167" s="35">
        <v>110000000</v>
      </c>
      <c r="T167" s="4">
        <v>10000000</v>
      </c>
      <c r="U167" s="101">
        <v>44952</v>
      </c>
      <c r="V167" s="1" t="s">
        <v>182</v>
      </c>
      <c r="W167" s="1" t="s">
        <v>182</v>
      </c>
      <c r="X167" t="s">
        <v>183</v>
      </c>
      <c r="Y167" t="s">
        <v>956</v>
      </c>
      <c r="Z167" t="s">
        <v>576</v>
      </c>
      <c r="AA167" t="s">
        <v>541</v>
      </c>
      <c r="AB167" s="1">
        <v>80111600</v>
      </c>
      <c r="AC167" s="100"/>
      <c r="AD167" s="101"/>
      <c r="AE167" s="1" t="s">
        <v>145</v>
      </c>
      <c r="AF167" s="100" t="s">
        <v>188</v>
      </c>
      <c r="AG167" s="5">
        <v>44953</v>
      </c>
      <c r="AH167" t="s">
        <v>305</v>
      </c>
      <c r="AI167" s="5">
        <v>44953</v>
      </c>
      <c r="AJ167" s="5">
        <v>44953</v>
      </c>
      <c r="AK167" s="5">
        <v>45286</v>
      </c>
      <c r="AL167" s="102">
        <f>+Tabla3[[#This Row],[FECHA TERMINACION
(INICIAL)]]-Tabla3[[#This Row],[FECHA INICIO]]</f>
        <v>333</v>
      </c>
      <c r="AM167" s="102">
        <f>+Tabla3[[#This Row],[PLAZO DE EJECUCIÓN EN DÍAS (INICIAL)]]/30</f>
        <v>11.1</v>
      </c>
      <c r="AN167" t="s">
        <v>1123</v>
      </c>
      <c r="AO167" s="4">
        <f>+BD_2!E165</f>
        <v>0</v>
      </c>
      <c r="AP167" s="4">
        <f>BD_2!BA165</f>
        <v>0</v>
      </c>
      <c r="AQ167" s="1">
        <f>BD_2!BZ165</f>
        <v>0</v>
      </c>
      <c r="AR167" s="1" t="str">
        <f>BD_2!CA165</f>
        <v>2 NO</v>
      </c>
      <c r="AS167" s="5" t="str">
        <f>BD_2!CF165</f>
        <v>2 NO</v>
      </c>
      <c r="AT167" s="1" t="s">
        <v>146</v>
      </c>
      <c r="AU167">
        <f t="shared" si="15"/>
        <v>333</v>
      </c>
      <c r="AV167" s="21">
        <f t="shared" si="16"/>
        <v>44953</v>
      </c>
      <c r="AW167" s="21">
        <f t="shared" si="17"/>
        <v>45286</v>
      </c>
      <c r="AX167" s="6" t="e">
        <f>((#REF!-$AV167)/($AW167-$AV167))</f>
        <v>#REF!</v>
      </c>
      <c r="AY167" s="4">
        <f t="shared" si="13"/>
        <v>110000000</v>
      </c>
      <c r="AZ167" s="1" t="e">
        <f>+IF($AW167&lt;=#REF!, "FINALIZADO","EJECUCIÓN")</f>
        <v>#REF!</v>
      </c>
      <c r="BA167" s="1"/>
      <c r="BC167" s="8"/>
      <c r="BD167" s="103"/>
      <c r="BE167"/>
      <c r="BF167" s="100"/>
      <c r="BI167" s="1" t="str">
        <f t="shared" si="14"/>
        <v>enero</v>
      </c>
      <c r="BJ167" s="1"/>
      <c r="BK167" s="1"/>
      <c r="BL167" s="1"/>
    </row>
    <row r="168" spans="1:64" x14ac:dyDescent="0.25">
      <c r="A168" s="1">
        <v>2023</v>
      </c>
      <c r="B168" s="3">
        <v>164</v>
      </c>
      <c r="C168" t="s">
        <v>87</v>
      </c>
      <c r="D168" t="s">
        <v>108</v>
      </c>
      <c r="E168" t="s">
        <v>120</v>
      </c>
      <c r="F168" t="s">
        <v>207</v>
      </c>
      <c r="G168" s="1" t="s">
        <v>86</v>
      </c>
      <c r="H168" s="1" t="s">
        <v>136</v>
      </c>
      <c r="I168" t="s">
        <v>761</v>
      </c>
      <c r="J168" s="1" t="s">
        <v>140</v>
      </c>
      <c r="K168" t="s">
        <v>143</v>
      </c>
      <c r="M168" s="1" t="s">
        <v>543</v>
      </c>
      <c r="N168" t="s">
        <v>150</v>
      </c>
      <c r="O168" t="s">
        <v>1629</v>
      </c>
      <c r="P168" t="s">
        <v>1630</v>
      </c>
      <c r="Q168" t="s">
        <v>1631</v>
      </c>
      <c r="R168" s="35">
        <v>78750000</v>
      </c>
      <c r="S168" s="35">
        <v>78750000</v>
      </c>
      <c r="T168" s="4">
        <v>7500000</v>
      </c>
      <c r="U168" s="101">
        <v>44953</v>
      </c>
      <c r="V168" s="1" t="s">
        <v>182</v>
      </c>
      <c r="W168" s="1" t="s">
        <v>182</v>
      </c>
      <c r="X168" t="s">
        <v>183</v>
      </c>
      <c r="Y168" t="s">
        <v>1104</v>
      </c>
      <c r="Z168" t="s">
        <v>718</v>
      </c>
      <c r="AA168" t="s">
        <v>1302</v>
      </c>
      <c r="AB168" s="1">
        <v>80111600</v>
      </c>
      <c r="AC168" s="100"/>
      <c r="AD168" s="101"/>
      <c r="AE168" s="1" t="s">
        <v>145</v>
      </c>
      <c r="AF168" s="100" t="s">
        <v>188</v>
      </c>
      <c r="AG168" s="5">
        <v>44953</v>
      </c>
      <c r="AH168" t="s">
        <v>306</v>
      </c>
      <c r="AI168" s="5">
        <v>44953</v>
      </c>
      <c r="AJ168" s="5">
        <v>44956</v>
      </c>
      <c r="AK168" s="5">
        <v>45274</v>
      </c>
      <c r="AL168" s="102">
        <f>+Tabla3[[#This Row],[FECHA TERMINACION
(INICIAL)]]-Tabla3[[#This Row],[FECHA INICIO]]</f>
        <v>318</v>
      </c>
      <c r="AM168" s="102">
        <f>+Tabla3[[#This Row],[PLAZO DE EJECUCIÓN EN DÍAS (INICIAL)]]/30</f>
        <v>10.6</v>
      </c>
      <c r="AN168" t="s">
        <v>1632</v>
      </c>
      <c r="AO168" s="4">
        <f>+BD_2!E166</f>
        <v>0</v>
      </c>
      <c r="AP168" s="4">
        <f>BD_2!BA166</f>
        <v>0</v>
      </c>
      <c r="AQ168" s="1">
        <f>BD_2!BZ166</f>
        <v>0</v>
      </c>
      <c r="AR168" s="1" t="str">
        <f>BD_2!CA166</f>
        <v>2 NO</v>
      </c>
      <c r="AS168" s="5" t="str">
        <f>BD_2!CF166</f>
        <v>2 NO</v>
      </c>
      <c r="AT168" s="1" t="s">
        <v>146</v>
      </c>
      <c r="AU168">
        <f t="shared" si="15"/>
        <v>318</v>
      </c>
      <c r="AV168" s="21">
        <f t="shared" si="16"/>
        <v>44956</v>
      </c>
      <c r="AW168" s="21">
        <f t="shared" si="17"/>
        <v>45274</v>
      </c>
      <c r="AX168" s="6" t="e">
        <f>((#REF!-$AV168)/($AW168-$AV168))</f>
        <v>#REF!</v>
      </c>
      <c r="AY168" s="4">
        <f t="shared" si="13"/>
        <v>78750000</v>
      </c>
      <c r="AZ168" s="1" t="e">
        <f>+IF($AW168&lt;=#REF!, "FINALIZADO","EJECUCIÓN")</f>
        <v>#REF!</v>
      </c>
      <c r="BA168" s="1"/>
      <c r="BC168" s="8"/>
      <c r="BD168" s="103"/>
      <c r="BE168"/>
      <c r="BF168" s="100"/>
      <c r="BI168" s="1" t="str">
        <f t="shared" si="14"/>
        <v>enero</v>
      </c>
      <c r="BJ168" s="1"/>
      <c r="BK168" s="1"/>
      <c r="BL168" s="1"/>
    </row>
    <row r="169" spans="1:64" x14ac:dyDescent="0.25">
      <c r="A169" s="1">
        <v>2023</v>
      </c>
      <c r="B169" s="3">
        <v>165</v>
      </c>
      <c r="C169" t="s">
        <v>87</v>
      </c>
      <c r="D169" t="s">
        <v>108</v>
      </c>
      <c r="E169" t="s">
        <v>120</v>
      </c>
      <c r="F169" t="s">
        <v>207</v>
      </c>
      <c r="G169" s="1" t="s">
        <v>86</v>
      </c>
      <c r="H169" s="1" t="s">
        <v>136</v>
      </c>
      <c r="I169" t="s">
        <v>1633</v>
      </c>
      <c r="J169" s="1" t="s">
        <v>140</v>
      </c>
      <c r="K169" t="s">
        <v>506</v>
      </c>
      <c r="M169" s="1" t="s">
        <v>599</v>
      </c>
      <c r="N169" t="s">
        <v>147</v>
      </c>
      <c r="O169" t="s">
        <v>1634</v>
      </c>
      <c r="P169" t="s">
        <v>1635</v>
      </c>
      <c r="Q169" t="s">
        <v>1636</v>
      </c>
      <c r="R169" s="35">
        <v>21200000</v>
      </c>
      <c r="S169" s="35">
        <v>21200000</v>
      </c>
      <c r="T169" s="4">
        <v>5300000</v>
      </c>
      <c r="U169" s="101">
        <v>44953</v>
      </c>
      <c r="V169" s="1" t="s">
        <v>182</v>
      </c>
      <c r="W169" s="1" t="s">
        <v>182</v>
      </c>
      <c r="X169" t="s">
        <v>183</v>
      </c>
      <c r="Y169" t="s">
        <v>983</v>
      </c>
      <c r="Z169" t="s">
        <v>600</v>
      </c>
      <c r="AA169" t="s">
        <v>599</v>
      </c>
      <c r="AB169" s="1">
        <v>80111600</v>
      </c>
      <c r="AC169" s="100"/>
      <c r="AD169" s="101"/>
      <c r="AE169" s="1" t="s">
        <v>146</v>
      </c>
      <c r="AF169" s="100" t="s">
        <v>193</v>
      </c>
      <c r="AG169" s="5"/>
      <c r="AH169"/>
      <c r="AI169" s="5">
        <v>44953</v>
      </c>
      <c r="AJ169" s="5">
        <v>44953</v>
      </c>
      <c r="AK169" s="5">
        <v>45072</v>
      </c>
      <c r="AL169" s="102">
        <f>+Tabla3[[#This Row],[FECHA TERMINACION
(INICIAL)]]-Tabla3[[#This Row],[FECHA INICIO]]</f>
        <v>119</v>
      </c>
      <c r="AM169" s="102">
        <f>+Tabla3[[#This Row],[PLAZO DE EJECUCIÓN EN DÍAS (INICIAL)]]/30</f>
        <v>3.9666666666666668</v>
      </c>
      <c r="AN169" t="s">
        <v>1637</v>
      </c>
      <c r="AO169" s="4">
        <f>+BD_2!E167</f>
        <v>0</v>
      </c>
      <c r="AP169" s="4">
        <f>BD_2!BA167</f>
        <v>0</v>
      </c>
      <c r="AQ169" s="1">
        <f>BD_2!BZ167</f>
        <v>0</v>
      </c>
      <c r="AR169" s="1" t="str">
        <f>BD_2!CA167</f>
        <v>2 NO</v>
      </c>
      <c r="AS169" s="5" t="str">
        <f>BD_2!CF167</f>
        <v>2 NO</v>
      </c>
      <c r="AT169" s="1" t="s">
        <v>146</v>
      </c>
      <c r="AU169">
        <f t="shared" si="15"/>
        <v>119</v>
      </c>
      <c r="AV169" s="21">
        <f t="shared" si="16"/>
        <v>44953</v>
      </c>
      <c r="AW169" s="21">
        <f t="shared" si="17"/>
        <v>45072</v>
      </c>
      <c r="AX169" s="6" t="e">
        <f>((#REF!-$AV169)/($AW169-$AV169))</f>
        <v>#REF!</v>
      </c>
      <c r="AY169" s="4">
        <f t="shared" si="13"/>
        <v>21200000</v>
      </c>
      <c r="AZ169" s="1" t="e">
        <f>+IF($AW169&lt;=#REF!, "FINALIZADO","EJECUCIÓN")</f>
        <v>#REF!</v>
      </c>
      <c r="BA169" s="1"/>
      <c r="BC169" s="8"/>
      <c r="BD169" s="103"/>
      <c r="BE169"/>
      <c r="BF169" s="100"/>
      <c r="BI169" s="1" t="str">
        <f t="shared" si="14"/>
        <v>enero</v>
      </c>
      <c r="BJ169" s="1"/>
      <c r="BK169" s="1"/>
      <c r="BL169" s="1"/>
    </row>
    <row r="170" spans="1:64" x14ac:dyDescent="0.25">
      <c r="A170" s="1">
        <v>2023</v>
      </c>
      <c r="B170" s="3">
        <v>166</v>
      </c>
      <c r="C170" t="s">
        <v>87</v>
      </c>
      <c r="D170" t="s">
        <v>108</v>
      </c>
      <c r="E170" t="s">
        <v>120</v>
      </c>
      <c r="F170" t="s">
        <v>207</v>
      </c>
      <c r="G170" s="1" t="s">
        <v>86</v>
      </c>
      <c r="H170" s="1" t="s">
        <v>136</v>
      </c>
      <c r="I170" t="s">
        <v>1638</v>
      </c>
      <c r="J170" s="1" t="s">
        <v>140</v>
      </c>
      <c r="K170" t="s">
        <v>581</v>
      </c>
      <c r="M170" s="1" t="s">
        <v>599</v>
      </c>
      <c r="N170" t="s">
        <v>147</v>
      </c>
      <c r="O170" t="s">
        <v>1639</v>
      </c>
      <c r="P170" t="s">
        <v>1640</v>
      </c>
      <c r="Q170" t="s">
        <v>1641</v>
      </c>
      <c r="R170" s="35">
        <v>20800000</v>
      </c>
      <c r="S170" s="35">
        <v>20800000</v>
      </c>
      <c r="T170" s="4">
        <v>5200000</v>
      </c>
      <c r="U170" s="101">
        <v>44953</v>
      </c>
      <c r="V170" s="1" t="s">
        <v>182</v>
      </c>
      <c r="W170" s="1" t="s">
        <v>182</v>
      </c>
      <c r="X170" t="s">
        <v>183</v>
      </c>
      <c r="Y170" t="s">
        <v>983</v>
      </c>
      <c r="Z170" t="s">
        <v>600</v>
      </c>
      <c r="AA170" t="s">
        <v>599</v>
      </c>
      <c r="AB170" s="1">
        <v>80111600</v>
      </c>
      <c r="AC170" s="100"/>
      <c r="AD170" s="101"/>
      <c r="AE170" s="1" t="s">
        <v>146</v>
      </c>
      <c r="AF170" s="100" t="s">
        <v>193</v>
      </c>
      <c r="AG170" s="5"/>
      <c r="AH170"/>
      <c r="AI170" s="5">
        <v>44953</v>
      </c>
      <c r="AJ170" s="5">
        <v>44953</v>
      </c>
      <c r="AK170" s="5">
        <v>45072</v>
      </c>
      <c r="AL170" s="102">
        <f>+Tabla3[[#This Row],[FECHA TERMINACION
(INICIAL)]]-Tabla3[[#This Row],[FECHA INICIO]]</f>
        <v>119</v>
      </c>
      <c r="AM170" s="102">
        <f>+Tabla3[[#This Row],[PLAZO DE EJECUCIÓN EN DÍAS (INICIAL)]]/30</f>
        <v>3.9666666666666668</v>
      </c>
      <c r="AN170" t="s">
        <v>1637</v>
      </c>
      <c r="AO170" s="4">
        <f>+BD_2!E168</f>
        <v>0</v>
      </c>
      <c r="AP170" s="4">
        <f>BD_2!BA168</f>
        <v>0</v>
      </c>
      <c r="AQ170" s="1">
        <f>BD_2!BZ168</f>
        <v>0</v>
      </c>
      <c r="AR170" s="1" t="str">
        <f>BD_2!CA168</f>
        <v>2 NO</v>
      </c>
      <c r="AS170" s="5" t="str">
        <f>BD_2!CF168</f>
        <v>2 NO</v>
      </c>
      <c r="AT170" s="1" t="s">
        <v>146</v>
      </c>
      <c r="AU170">
        <f t="shared" si="15"/>
        <v>119</v>
      </c>
      <c r="AV170" s="21">
        <f t="shared" si="16"/>
        <v>44953</v>
      </c>
      <c r="AW170" s="21">
        <f t="shared" si="17"/>
        <v>45072</v>
      </c>
      <c r="AX170" s="6" t="e">
        <f>((#REF!-$AV170)/($AW170-$AV170))</f>
        <v>#REF!</v>
      </c>
      <c r="AY170" s="4">
        <f t="shared" si="13"/>
        <v>20800000</v>
      </c>
      <c r="AZ170" s="1" t="e">
        <f>+IF($AW170&lt;=#REF!, "FINALIZADO","EJECUCIÓN")</f>
        <v>#REF!</v>
      </c>
      <c r="BA170" s="1"/>
      <c r="BC170" s="8"/>
      <c r="BD170" s="103"/>
      <c r="BE170"/>
      <c r="BF170" s="100"/>
      <c r="BI170" s="1" t="str">
        <f t="shared" si="14"/>
        <v>enero</v>
      </c>
      <c r="BJ170" s="1"/>
      <c r="BK170" s="1"/>
      <c r="BL170" s="1"/>
    </row>
    <row r="171" spans="1:64" x14ac:dyDescent="0.25">
      <c r="A171" s="1">
        <v>2023</v>
      </c>
      <c r="B171" s="3">
        <v>167</v>
      </c>
      <c r="C171" t="s">
        <v>87</v>
      </c>
      <c r="D171" t="s">
        <v>108</v>
      </c>
      <c r="E171" t="s">
        <v>120</v>
      </c>
      <c r="F171" t="s">
        <v>207</v>
      </c>
      <c r="G171" s="1" t="s">
        <v>86</v>
      </c>
      <c r="H171" s="1" t="s">
        <v>136</v>
      </c>
      <c r="I171" t="s">
        <v>1642</v>
      </c>
      <c r="J171" s="1" t="s">
        <v>140</v>
      </c>
      <c r="K171" t="s">
        <v>506</v>
      </c>
      <c r="M171" s="1" t="s">
        <v>1388</v>
      </c>
      <c r="N171" t="s">
        <v>1389</v>
      </c>
      <c r="O171" t="s">
        <v>1643</v>
      </c>
      <c r="P171" t="s">
        <v>1644</v>
      </c>
      <c r="Q171" t="s">
        <v>1645</v>
      </c>
      <c r="R171" s="35">
        <v>61223333</v>
      </c>
      <c r="S171" s="35">
        <v>61223333</v>
      </c>
      <c r="T171" s="4">
        <v>5500000</v>
      </c>
      <c r="U171" s="101">
        <v>44953</v>
      </c>
      <c r="V171" s="1" t="s">
        <v>182</v>
      </c>
      <c r="W171" s="1" t="s">
        <v>182</v>
      </c>
      <c r="X171" t="s">
        <v>183</v>
      </c>
      <c r="Y171" t="s">
        <v>1393</v>
      </c>
      <c r="Z171" t="s">
        <v>1389</v>
      </c>
      <c r="AA171" t="s">
        <v>1389</v>
      </c>
      <c r="AC171" s="100"/>
      <c r="AD171" s="101"/>
      <c r="AE171" s="1" t="s">
        <v>145</v>
      </c>
      <c r="AF171" s="100" t="s">
        <v>188</v>
      </c>
      <c r="AG171" s="5">
        <v>44953</v>
      </c>
      <c r="AH171" t="s">
        <v>306</v>
      </c>
      <c r="AI171" s="5">
        <v>44953</v>
      </c>
      <c r="AJ171" s="5">
        <v>44953</v>
      </c>
      <c r="AK171" s="5">
        <v>45290</v>
      </c>
      <c r="AL171" s="102">
        <f>+Tabla3[[#This Row],[FECHA TERMINACION
(INICIAL)]]-Tabla3[[#This Row],[FECHA INICIO]]</f>
        <v>337</v>
      </c>
      <c r="AM171" s="102">
        <f>+Tabla3[[#This Row],[PLAZO DE EJECUCIÓN EN DÍAS (INICIAL)]]/30</f>
        <v>11.233333333333333</v>
      </c>
      <c r="AN171" t="s">
        <v>1646</v>
      </c>
      <c r="AO171" s="4">
        <f>+BD_2!E169</f>
        <v>0</v>
      </c>
      <c r="AP171" s="4">
        <f>BD_2!BA169</f>
        <v>0</v>
      </c>
      <c r="AQ171" s="1">
        <f>BD_2!BZ169</f>
        <v>0</v>
      </c>
      <c r="AR171" s="1" t="str">
        <f>BD_2!CA169</f>
        <v>2 NO</v>
      </c>
      <c r="AS171" s="5" t="str">
        <f>BD_2!CF169</f>
        <v>2 NO</v>
      </c>
      <c r="AT171" s="1" t="s">
        <v>146</v>
      </c>
      <c r="AU171">
        <f t="shared" si="15"/>
        <v>337</v>
      </c>
      <c r="AV171" s="21">
        <f t="shared" si="16"/>
        <v>44953</v>
      </c>
      <c r="AW171" s="21">
        <f t="shared" si="17"/>
        <v>45290</v>
      </c>
      <c r="AX171" s="6" t="e">
        <f>((#REF!-$AV171)/($AW171-$AV171))</f>
        <v>#REF!</v>
      </c>
      <c r="AY171" s="4">
        <f t="shared" si="13"/>
        <v>61223333</v>
      </c>
      <c r="AZ171" s="1" t="e">
        <f>+IF($AW171&lt;=#REF!, "FINALIZADO","EJECUCIÓN")</f>
        <v>#REF!</v>
      </c>
      <c r="BA171" s="1"/>
      <c r="BC171" s="8"/>
      <c r="BD171" s="103"/>
      <c r="BE171"/>
      <c r="BF171" s="100"/>
      <c r="BI171" s="1" t="str">
        <f t="shared" si="14"/>
        <v>enero</v>
      </c>
      <c r="BJ171" s="1"/>
      <c r="BK171" s="1"/>
      <c r="BL171" s="1"/>
    </row>
    <row r="172" spans="1:64" x14ac:dyDescent="0.25">
      <c r="A172" s="1">
        <v>2023</v>
      </c>
      <c r="B172" s="3">
        <v>168</v>
      </c>
      <c r="C172" t="s">
        <v>87</v>
      </c>
      <c r="D172" t="s">
        <v>108</v>
      </c>
      <c r="E172" t="s">
        <v>120</v>
      </c>
      <c r="F172" t="s">
        <v>207</v>
      </c>
      <c r="G172" s="1" t="s">
        <v>86</v>
      </c>
      <c r="H172" s="1" t="s">
        <v>136</v>
      </c>
      <c r="I172" t="s">
        <v>1647</v>
      </c>
      <c r="J172" s="1" t="s">
        <v>140</v>
      </c>
      <c r="K172" t="s">
        <v>485</v>
      </c>
      <c r="M172" s="1" t="s">
        <v>535</v>
      </c>
      <c r="N172" t="s">
        <v>165</v>
      </c>
      <c r="O172" t="s">
        <v>1648</v>
      </c>
      <c r="P172" t="s">
        <v>1649</v>
      </c>
      <c r="Q172" t="s">
        <v>1650</v>
      </c>
      <c r="R172" s="35">
        <v>80797500</v>
      </c>
      <c r="S172" s="35">
        <v>80797500</v>
      </c>
      <c r="T172" s="4">
        <v>7695000</v>
      </c>
      <c r="U172" s="101">
        <v>44954</v>
      </c>
      <c r="V172" s="1" t="s">
        <v>182</v>
      </c>
      <c r="W172" s="1" t="s">
        <v>182</v>
      </c>
      <c r="X172" t="s">
        <v>183</v>
      </c>
      <c r="Y172" t="s">
        <v>1019</v>
      </c>
      <c r="Z172" t="s">
        <v>536</v>
      </c>
      <c r="AA172" t="s">
        <v>537</v>
      </c>
      <c r="AB172" s="1">
        <v>80111600</v>
      </c>
      <c r="AC172" s="100"/>
      <c r="AD172" s="101"/>
      <c r="AE172" s="1" t="s">
        <v>145</v>
      </c>
      <c r="AF172" s="100" t="s">
        <v>188</v>
      </c>
      <c r="AG172" s="5">
        <v>44955</v>
      </c>
      <c r="AH172" t="s">
        <v>306</v>
      </c>
      <c r="AI172" s="5">
        <v>44958</v>
      </c>
      <c r="AJ172" s="5">
        <v>44958</v>
      </c>
      <c r="AK172" s="5">
        <v>45275</v>
      </c>
      <c r="AL172" s="102">
        <f>+Tabla3[[#This Row],[FECHA TERMINACION
(INICIAL)]]-Tabla3[[#This Row],[FECHA INICIO]]</f>
        <v>317</v>
      </c>
      <c r="AM172" s="102">
        <f>+Tabla3[[#This Row],[PLAZO DE EJECUCIÓN EN DÍAS (INICIAL)]]/30</f>
        <v>10.566666666666666</v>
      </c>
      <c r="AN172" t="s">
        <v>1651</v>
      </c>
      <c r="AO172" s="4">
        <f>+BD_2!E170</f>
        <v>0</v>
      </c>
      <c r="AP172" s="4">
        <f>BD_2!BA170</f>
        <v>0</v>
      </c>
      <c r="AQ172" s="1">
        <f>BD_2!BZ170</f>
        <v>0</v>
      </c>
      <c r="AR172" s="1" t="str">
        <f>BD_2!CA170</f>
        <v>2 NO</v>
      </c>
      <c r="AS172" s="5" t="str">
        <f>BD_2!CF170</f>
        <v>2 NO</v>
      </c>
      <c r="AT172" s="1" t="s">
        <v>146</v>
      </c>
      <c r="AU172">
        <f t="shared" si="15"/>
        <v>317</v>
      </c>
      <c r="AV172" s="21">
        <f t="shared" si="16"/>
        <v>44958</v>
      </c>
      <c r="AW172" s="21">
        <f t="shared" si="17"/>
        <v>45275</v>
      </c>
      <c r="AX172" s="6" t="e">
        <f>((#REF!-$AV172)/($AW172-$AV172))</f>
        <v>#REF!</v>
      </c>
      <c r="AY172" s="4">
        <f t="shared" si="13"/>
        <v>80797500</v>
      </c>
      <c r="AZ172" s="1" t="e">
        <f>+IF($AW172&lt;=#REF!, "FINALIZADO","EJECUCIÓN")</f>
        <v>#REF!</v>
      </c>
      <c r="BA172" s="1"/>
      <c r="BC172" s="8"/>
      <c r="BD172" s="103"/>
      <c r="BE172"/>
      <c r="BF172" s="100"/>
      <c r="BI172" s="1" t="str">
        <f t="shared" si="14"/>
        <v>enero</v>
      </c>
      <c r="BJ172" s="1"/>
      <c r="BK172" s="1"/>
      <c r="BL172" s="1"/>
    </row>
    <row r="173" spans="1:64" x14ac:dyDescent="0.25">
      <c r="A173" s="1">
        <v>2023</v>
      </c>
      <c r="B173" s="3">
        <v>169</v>
      </c>
      <c r="C173" t="s">
        <v>87</v>
      </c>
      <c r="D173" t="s">
        <v>108</v>
      </c>
      <c r="E173" t="s">
        <v>120</v>
      </c>
      <c r="F173" t="s">
        <v>207</v>
      </c>
      <c r="G173" s="1" t="s">
        <v>86</v>
      </c>
      <c r="H173" s="1" t="s">
        <v>136</v>
      </c>
      <c r="I173" t="s">
        <v>1652</v>
      </c>
      <c r="J173" s="1" t="s">
        <v>140</v>
      </c>
      <c r="K173" t="s">
        <v>1653</v>
      </c>
      <c r="M173" s="1" t="s">
        <v>535</v>
      </c>
      <c r="N173" t="s">
        <v>165</v>
      </c>
      <c r="O173" t="s">
        <v>1654</v>
      </c>
      <c r="P173" t="s">
        <v>1655</v>
      </c>
      <c r="Q173" t="s">
        <v>1656</v>
      </c>
      <c r="R173" s="35">
        <v>78750000</v>
      </c>
      <c r="S173" s="35">
        <v>78750000</v>
      </c>
      <c r="T173" s="4">
        <v>7500000</v>
      </c>
      <c r="U173" s="101">
        <v>44954</v>
      </c>
      <c r="V173" s="1" t="s">
        <v>182</v>
      </c>
      <c r="W173" s="1" t="s">
        <v>182</v>
      </c>
      <c r="X173" t="s">
        <v>183</v>
      </c>
      <c r="Y173" t="s">
        <v>1019</v>
      </c>
      <c r="Z173" t="s">
        <v>536</v>
      </c>
      <c r="AA173" t="s">
        <v>537</v>
      </c>
      <c r="AB173" s="1">
        <v>80111600</v>
      </c>
      <c r="AC173" s="100"/>
      <c r="AD173" s="101"/>
      <c r="AE173" s="1" t="s">
        <v>145</v>
      </c>
      <c r="AF173" s="100" t="s">
        <v>188</v>
      </c>
      <c r="AG173" s="5">
        <v>44956</v>
      </c>
      <c r="AH173" t="s">
        <v>306</v>
      </c>
      <c r="AI173" s="5">
        <v>44954</v>
      </c>
      <c r="AJ173" s="5">
        <v>44958</v>
      </c>
      <c r="AK173" s="5">
        <v>45275</v>
      </c>
      <c r="AL173" s="102">
        <f>+Tabla3[[#This Row],[FECHA TERMINACION
(INICIAL)]]-Tabla3[[#This Row],[FECHA INICIO]]</f>
        <v>317</v>
      </c>
      <c r="AM173" s="102">
        <f>+Tabla3[[#This Row],[PLAZO DE EJECUCIÓN EN DÍAS (INICIAL)]]/30</f>
        <v>10.566666666666666</v>
      </c>
      <c r="AN173" t="s">
        <v>1651</v>
      </c>
      <c r="AO173" s="4">
        <f>+BD_2!E171</f>
        <v>0</v>
      </c>
      <c r="AP173" s="4">
        <f>BD_2!BA171</f>
        <v>0</v>
      </c>
      <c r="AQ173" s="1">
        <f>BD_2!BZ171</f>
        <v>0</v>
      </c>
      <c r="AR173" s="1" t="str">
        <f>BD_2!CA171</f>
        <v>2 NO</v>
      </c>
      <c r="AS173" s="5" t="str">
        <f>BD_2!CF171</f>
        <v>2 NO</v>
      </c>
      <c r="AT173" s="1" t="s">
        <v>146</v>
      </c>
      <c r="AU173">
        <f t="shared" si="15"/>
        <v>317</v>
      </c>
      <c r="AV173" s="21">
        <f t="shared" si="16"/>
        <v>44958</v>
      </c>
      <c r="AW173" s="21">
        <f t="shared" si="17"/>
        <v>45275</v>
      </c>
      <c r="AX173" s="6" t="e">
        <f>((#REF!-$AV173)/($AW173-$AV173))</f>
        <v>#REF!</v>
      </c>
      <c r="AY173" s="4">
        <f t="shared" si="13"/>
        <v>78750000</v>
      </c>
      <c r="AZ173" s="1" t="e">
        <f>+IF($AW173&lt;=#REF!, "FINALIZADO","EJECUCIÓN")</f>
        <v>#REF!</v>
      </c>
      <c r="BA173" s="1"/>
      <c r="BC173" s="8"/>
      <c r="BD173" s="103"/>
      <c r="BE173"/>
      <c r="BF173" s="100"/>
      <c r="BI173" s="1" t="str">
        <f t="shared" si="14"/>
        <v>enero</v>
      </c>
      <c r="BJ173" s="1"/>
      <c r="BK173" s="1"/>
      <c r="BL173" s="1"/>
    </row>
    <row r="174" spans="1:64" x14ac:dyDescent="0.25">
      <c r="A174" s="1">
        <v>2023</v>
      </c>
      <c r="B174" s="3">
        <v>170</v>
      </c>
      <c r="C174" t="s">
        <v>87</v>
      </c>
      <c r="D174" t="s">
        <v>108</v>
      </c>
      <c r="E174" t="s">
        <v>120</v>
      </c>
      <c r="F174" t="s">
        <v>207</v>
      </c>
      <c r="G174" s="1" t="s">
        <v>86</v>
      </c>
      <c r="H174" s="1" t="s">
        <v>137</v>
      </c>
      <c r="I174" t="s">
        <v>647</v>
      </c>
      <c r="J174" s="1" t="s">
        <v>140</v>
      </c>
      <c r="K174" t="s">
        <v>498</v>
      </c>
      <c r="M174" s="1" t="s">
        <v>645</v>
      </c>
      <c r="N174" t="s">
        <v>166</v>
      </c>
      <c r="O174" t="s">
        <v>648</v>
      </c>
      <c r="P174" t="s">
        <v>1657</v>
      </c>
      <c r="Q174" t="s">
        <v>1658</v>
      </c>
      <c r="R174" s="35">
        <v>12032000</v>
      </c>
      <c r="S174" s="35">
        <v>12032000</v>
      </c>
      <c r="T174" s="4">
        <v>3008000</v>
      </c>
      <c r="U174" s="101">
        <v>44956</v>
      </c>
      <c r="V174" s="1" t="s">
        <v>182</v>
      </c>
      <c r="W174" s="1" t="s">
        <v>182</v>
      </c>
      <c r="X174" t="s">
        <v>183</v>
      </c>
      <c r="Y174" t="s">
        <v>646</v>
      </c>
      <c r="Z174" t="s">
        <v>1324</v>
      </c>
      <c r="AA174" t="s">
        <v>477</v>
      </c>
      <c r="AB174" s="1">
        <v>80111600</v>
      </c>
      <c r="AC174" s="100"/>
      <c r="AD174" s="101"/>
      <c r="AE174" s="1" t="s">
        <v>146</v>
      </c>
      <c r="AF174" s="100" t="s">
        <v>193</v>
      </c>
      <c r="AG174" s="5"/>
      <c r="AH174"/>
      <c r="AI174" s="5">
        <v>44956</v>
      </c>
      <c r="AJ174" s="5">
        <v>44958</v>
      </c>
      <c r="AK174" s="5">
        <v>45076</v>
      </c>
      <c r="AL174" s="102">
        <f>+Tabla3[[#This Row],[FECHA TERMINACION
(INICIAL)]]-Tabla3[[#This Row],[FECHA INICIO]]</f>
        <v>118</v>
      </c>
      <c r="AM174" s="102">
        <f>+Tabla3[[#This Row],[PLAZO DE EJECUCIÓN EN DÍAS (INICIAL)]]/30</f>
        <v>3.9333333333333331</v>
      </c>
      <c r="AN174" t="s">
        <v>1325</v>
      </c>
      <c r="AO174" s="4">
        <f>+BD_2!E172</f>
        <v>0</v>
      </c>
      <c r="AP174" s="4">
        <f>BD_2!BA172</f>
        <v>0</v>
      </c>
      <c r="AQ174" s="1">
        <f>BD_2!BZ172</f>
        <v>0</v>
      </c>
      <c r="AR174" s="1" t="str">
        <f>BD_2!CA172</f>
        <v>2 NO</v>
      </c>
      <c r="AS174" s="5" t="str">
        <f>BD_2!CF172</f>
        <v>2 NO</v>
      </c>
      <c r="AT174" s="1" t="s">
        <v>146</v>
      </c>
      <c r="AU174">
        <f t="shared" si="15"/>
        <v>118</v>
      </c>
      <c r="AV174" s="21">
        <f t="shared" si="16"/>
        <v>44958</v>
      </c>
      <c r="AW174" s="21">
        <f t="shared" si="17"/>
        <v>45076</v>
      </c>
      <c r="AX174" s="6" t="e">
        <f>((#REF!-$AV174)/($AW174-$AV174))</f>
        <v>#REF!</v>
      </c>
      <c r="AY174" s="4">
        <f t="shared" si="13"/>
        <v>12032000</v>
      </c>
      <c r="AZ174" s="1" t="e">
        <f>+IF($AW174&lt;=#REF!, "FINALIZADO","EJECUCIÓN")</f>
        <v>#REF!</v>
      </c>
      <c r="BA174" s="1"/>
      <c r="BC174" s="8"/>
      <c r="BD174" s="103"/>
      <c r="BE174"/>
      <c r="BF174" s="100"/>
      <c r="BI174" s="1" t="str">
        <f t="shared" si="14"/>
        <v>enero</v>
      </c>
      <c r="BJ174" s="1"/>
      <c r="BK174" s="1"/>
      <c r="BL174" s="1"/>
    </row>
    <row r="175" spans="1:64" x14ac:dyDescent="0.25">
      <c r="A175" s="1">
        <v>2023</v>
      </c>
      <c r="B175" s="3">
        <v>171</v>
      </c>
      <c r="C175" t="s">
        <v>87</v>
      </c>
      <c r="D175" t="s">
        <v>108</v>
      </c>
      <c r="E175" t="s">
        <v>120</v>
      </c>
      <c r="F175" t="s">
        <v>207</v>
      </c>
      <c r="G175" s="1" t="s">
        <v>86</v>
      </c>
      <c r="H175" s="1" t="s">
        <v>137</v>
      </c>
      <c r="I175" t="s">
        <v>1659</v>
      </c>
      <c r="J175" s="1" t="s">
        <v>140</v>
      </c>
      <c r="K175" t="s">
        <v>498</v>
      </c>
      <c r="M175" s="1" t="s">
        <v>479</v>
      </c>
      <c r="N175" t="s">
        <v>166</v>
      </c>
      <c r="O175" t="s">
        <v>1660</v>
      </c>
      <c r="P175" t="s">
        <v>1661</v>
      </c>
      <c r="Q175" t="s">
        <v>1662</v>
      </c>
      <c r="R175" s="35">
        <v>13040000</v>
      </c>
      <c r="S175" s="35">
        <v>13040000</v>
      </c>
      <c r="T175" s="4">
        <v>3260000</v>
      </c>
      <c r="U175" s="101">
        <v>44953</v>
      </c>
      <c r="V175" s="1" t="s">
        <v>182</v>
      </c>
      <c r="W175" s="1" t="s">
        <v>182</v>
      </c>
      <c r="X175" t="s">
        <v>183</v>
      </c>
      <c r="Y175" t="s">
        <v>1663</v>
      </c>
      <c r="Z175" t="s">
        <v>480</v>
      </c>
      <c r="AA175" t="s">
        <v>477</v>
      </c>
      <c r="AB175" s="1">
        <v>80161506</v>
      </c>
      <c r="AC175" s="100"/>
      <c r="AD175" s="101"/>
      <c r="AE175" s="1" t="s">
        <v>145</v>
      </c>
      <c r="AF175" s="100" t="s">
        <v>188</v>
      </c>
      <c r="AG175" s="5">
        <v>44953</v>
      </c>
      <c r="AH175" t="s">
        <v>305</v>
      </c>
      <c r="AI175" s="5">
        <v>44953</v>
      </c>
      <c r="AJ175" s="5">
        <v>44953</v>
      </c>
      <c r="AK175" s="5">
        <v>45072</v>
      </c>
      <c r="AL175" s="102">
        <f>+Tabla3[[#This Row],[FECHA TERMINACION
(INICIAL)]]-Tabla3[[#This Row],[FECHA INICIO]]</f>
        <v>119</v>
      </c>
      <c r="AM175" s="102">
        <f>+Tabla3[[#This Row],[PLAZO DE EJECUCIÓN EN DÍAS (INICIAL)]]/30</f>
        <v>3.9666666666666668</v>
      </c>
      <c r="AN175" t="s">
        <v>1664</v>
      </c>
      <c r="AO175" s="4">
        <f>+BD_2!E173</f>
        <v>0</v>
      </c>
      <c r="AP175" s="4">
        <f>BD_2!BA173</f>
        <v>0</v>
      </c>
      <c r="AQ175" s="1">
        <f>BD_2!BZ173</f>
        <v>0</v>
      </c>
      <c r="AR175" s="1" t="str">
        <f>BD_2!CA173</f>
        <v>2 NO</v>
      </c>
      <c r="AS175" s="5" t="str">
        <f>BD_2!CF173</f>
        <v>2 NO</v>
      </c>
      <c r="AT175" s="1" t="s">
        <v>146</v>
      </c>
      <c r="AU175">
        <f t="shared" si="15"/>
        <v>119</v>
      </c>
      <c r="AV175" s="21">
        <f t="shared" si="16"/>
        <v>44953</v>
      </c>
      <c r="AW175" s="21">
        <f t="shared" si="17"/>
        <v>45072</v>
      </c>
      <c r="AX175" s="6" t="e">
        <f>((#REF!-$AV175)/($AW175-$AV175))</f>
        <v>#REF!</v>
      </c>
      <c r="AY175" s="4">
        <f t="shared" si="13"/>
        <v>13040000</v>
      </c>
      <c r="AZ175" s="1" t="e">
        <f>+IF($AW175&lt;=#REF!, "FINALIZADO","EJECUCIÓN")</f>
        <v>#REF!</v>
      </c>
      <c r="BA175" s="1"/>
      <c r="BC175" s="8"/>
      <c r="BD175" s="103"/>
      <c r="BE175"/>
      <c r="BF175" s="100"/>
      <c r="BI175" s="1" t="str">
        <f t="shared" si="14"/>
        <v>enero</v>
      </c>
      <c r="BJ175" s="1"/>
      <c r="BK175" s="1"/>
      <c r="BL175" s="1"/>
    </row>
    <row r="176" spans="1:64" x14ac:dyDescent="0.25">
      <c r="A176" s="1">
        <v>2023</v>
      </c>
      <c r="B176" s="3">
        <v>172</v>
      </c>
      <c r="C176" t="s">
        <v>87</v>
      </c>
      <c r="D176" t="s">
        <v>108</v>
      </c>
      <c r="E176" t="s">
        <v>120</v>
      </c>
      <c r="F176" t="s">
        <v>207</v>
      </c>
      <c r="G176" s="1" t="s">
        <v>86</v>
      </c>
      <c r="H176" s="1" t="s">
        <v>137</v>
      </c>
      <c r="I176" t="s">
        <v>1665</v>
      </c>
      <c r="J176" s="1" t="s">
        <v>140</v>
      </c>
      <c r="K176" t="s">
        <v>498</v>
      </c>
      <c r="M176" s="1" t="s">
        <v>479</v>
      </c>
      <c r="N176" t="s">
        <v>166</v>
      </c>
      <c r="O176" t="s">
        <v>1660</v>
      </c>
      <c r="P176" t="s">
        <v>1666</v>
      </c>
      <c r="Q176" t="s">
        <v>1662</v>
      </c>
      <c r="R176" s="35">
        <v>13040000</v>
      </c>
      <c r="S176" s="35">
        <v>13040000</v>
      </c>
      <c r="T176" s="4">
        <v>3260000</v>
      </c>
      <c r="U176" s="101">
        <v>44953</v>
      </c>
      <c r="V176" s="1" t="s">
        <v>182</v>
      </c>
      <c r="W176" s="1" t="s">
        <v>182</v>
      </c>
      <c r="X176" t="s">
        <v>183</v>
      </c>
      <c r="Y176" t="s">
        <v>1663</v>
      </c>
      <c r="Z176" t="s">
        <v>480</v>
      </c>
      <c r="AA176" t="s">
        <v>477</v>
      </c>
      <c r="AB176" s="1">
        <v>80161506</v>
      </c>
      <c r="AC176" s="100"/>
      <c r="AD176" s="101"/>
      <c r="AE176" s="1" t="s">
        <v>145</v>
      </c>
      <c r="AF176" s="100" t="s">
        <v>188</v>
      </c>
      <c r="AG176" s="5">
        <v>44953</v>
      </c>
      <c r="AH176" t="s">
        <v>305</v>
      </c>
      <c r="AI176" s="5">
        <v>44953</v>
      </c>
      <c r="AJ176" s="5">
        <v>44953</v>
      </c>
      <c r="AK176" s="5">
        <v>45072</v>
      </c>
      <c r="AL176" s="102">
        <f>+Tabla3[[#This Row],[FECHA TERMINACION
(INICIAL)]]-Tabla3[[#This Row],[FECHA INICIO]]</f>
        <v>119</v>
      </c>
      <c r="AM176" s="102">
        <f>+Tabla3[[#This Row],[PLAZO DE EJECUCIÓN EN DÍAS (INICIAL)]]/30</f>
        <v>3.9666666666666668</v>
      </c>
      <c r="AN176" t="s">
        <v>1664</v>
      </c>
      <c r="AO176" s="4">
        <f>+BD_2!E174</f>
        <v>0</v>
      </c>
      <c r="AP176" s="4">
        <f>BD_2!BA174</f>
        <v>0</v>
      </c>
      <c r="AQ176" s="1">
        <f>BD_2!BZ174</f>
        <v>0</v>
      </c>
      <c r="AR176" s="1" t="str">
        <f>BD_2!CA174</f>
        <v>2 NO</v>
      </c>
      <c r="AS176" s="5" t="str">
        <f>BD_2!CF174</f>
        <v>2 NO</v>
      </c>
      <c r="AT176" s="1" t="s">
        <v>146</v>
      </c>
      <c r="AU176">
        <f t="shared" si="15"/>
        <v>119</v>
      </c>
      <c r="AV176" s="21">
        <f t="shared" si="16"/>
        <v>44953</v>
      </c>
      <c r="AW176" s="21">
        <f t="shared" si="17"/>
        <v>45072</v>
      </c>
      <c r="AX176" s="6" t="e">
        <f>((#REF!-$AV176)/($AW176-$AV176))</f>
        <v>#REF!</v>
      </c>
      <c r="AY176" s="4">
        <f t="shared" si="13"/>
        <v>13040000</v>
      </c>
      <c r="AZ176" s="1" t="e">
        <f>+IF($AW176&lt;=#REF!, "FINALIZADO","EJECUCIÓN")</f>
        <v>#REF!</v>
      </c>
      <c r="BA176" s="1"/>
      <c r="BC176" s="8"/>
      <c r="BD176" s="103"/>
      <c r="BE176"/>
      <c r="BF176" s="100"/>
      <c r="BI176" s="1" t="str">
        <f t="shared" si="14"/>
        <v>enero</v>
      </c>
      <c r="BJ176" s="1"/>
      <c r="BK176" s="1"/>
      <c r="BL176" s="1"/>
    </row>
    <row r="177" spans="1:64" x14ac:dyDescent="0.25">
      <c r="A177" s="1">
        <v>2023</v>
      </c>
      <c r="B177" s="3">
        <v>173</v>
      </c>
      <c r="C177" t="s">
        <v>87</v>
      </c>
      <c r="D177" t="s">
        <v>108</v>
      </c>
      <c r="E177" t="s">
        <v>120</v>
      </c>
      <c r="F177" t="s">
        <v>207</v>
      </c>
      <c r="G177" s="1" t="s">
        <v>86</v>
      </c>
      <c r="H177" s="1" t="s">
        <v>136</v>
      </c>
      <c r="I177" t="s">
        <v>673</v>
      </c>
      <c r="J177" s="1" t="s">
        <v>140</v>
      </c>
      <c r="K177" t="s">
        <v>506</v>
      </c>
      <c r="M177" s="1" t="s">
        <v>526</v>
      </c>
      <c r="N177" t="s">
        <v>526</v>
      </c>
      <c r="O177" t="s">
        <v>1667</v>
      </c>
      <c r="P177" t="s">
        <v>1668</v>
      </c>
      <c r="Q177" t="s">
        <v>1669</v>
      </c>
      <c r="R177" s="35">
        <v>55660000</v>
      </c>
      <c r="S177" s="35">
        <v>55660000</v>
      </c>
      <c r="T177" s="4">
        <v>5060000</v>
      </c>
      <c r="U177" s="101">
        <v>44953</v>
      </c>
      <c r="V177" s="1" t="s">
        <v>182</v>
      </c>
      <c r="W177" s="1" t="s">
        <v>182</v>
      </c>
      <c r="X177" t="s">
        <v>183</v>
      </c>
      <c r="Y177" t="s">
        <v>988</v>
      </c>
      <c r="Z177" t="s">
        <v>529</v>
      </c>
      <c r="AA177" t="s">
        <v>526</v>
      </c>
      <c r="AB177" s="1">
        <v>80111600</v>
      </c>
      <c r="AC177" s="100"/>
      <c r="AD177" s="101"/>
      <c r="AE177" s="1" t="s">
        <v>145</v>
      </c>
      <c r="AF177" s="100" t="s">
        <v>188</v>
      </c>
      <c r="AG177" s="5">
        <v>44953</v>
      </c>
      <c r="AH177" t="s">
        <v>305</v>
      </c>
      <c r="AI177" s="5">
        <v>44953</v>
      </c>
      <c r="AJ177" s="5">
        <v>44953</v>
      </c>
      <c r="AK177" s="5">
        <v>45286</v>
      </c>
      <c r="AL177" s="102">
        <f>+Tabla3[[#This Row],[FECHA TERMINACION
(INICIAL)]]-Tabla3[[#This Row],[FECHA INICIO]]</f>
        <v>333</v>
      </c>
      <c r="AM177" s="102">
        <f>+Tabla3[[#This Row],[PLAZO DE EJECUCIÓN EN DÍAS (INICIAL)]]/30</f>
        <v>11.1</v>
      </c>
      <c r="AN177" t="s">
        <v>1670</v>
      </c>
      <c r="AO177" s="4">
        <f>+BD_2!E175</f>
        <v>0</v>
      </c>
      <c r="AP177" s="4">
        <f>BD_2!BA175</f>
        <v>0</v>
      </c>
      <c r="AQ177" s="1">
        <f>BD_2!BZ175</f>
        <v>0</v>
      </c>
      <c r="AR177" s="1" t="str">
        <f>BD_2!CA175</f>
        <v>2 NO</v>
      </c>
      <c r="AS177" s="5" t="str">
        <f>BD_2!CF175</f>
        <v>2 NO</v>
      </c>
      <c r="AT177" s="1" t="s">
        <v>146</v>
      </c>
      <c r="AU177">
        <f t="shared" si="15"/>
        <v>333</v>
      </c>
      <c r="AV177" s="21">
        <f t="shared" si="16"/>
        <v>44953</v>
      </c>
      <c r="AW177" s="21">
        <f t="shared" si="17"/>
        <v>45286</v>
      </c>
      <c r="AX177" s="6" t="e">
        <f>((#REF!-$AV177)/($AW177-$AV177))</f>
        <v>#REF!</v>
      </c>
      <c r="AY177" s="4">
        <f t="shared" si="13"/>
        <v>55660000</v>
      </c>
      <c r="AZ177" s="1" t="e">
        <f>+IF($AW177&lt;=#REF!, "FINALIZADO","EJECUCIÓN")</f>
        <v>#REF!</v>
      </c>
      <c r="BA177" s="1"/>
      <c r="BC177" s="8"/>
      <c r="BD177" s="103"/>
      <c r="BE177"/>
      <c r="BF177" s="100"/>
      <c r="BI177" s="1" t="str">
        <f t="shared" si="14"/>
        <v>enero</v>
      </c>
      <c r="BJ177" s="1"/>
      <c r="BK177" s="1"/>
      <c r="BL177" s="1"/>
    </row>
    <row r="178" spans="1:64" x14ac:dyDescent="0.25">
      <c r="A178" s="1">
        <v>2023</v>
      </c>
      <c r="B178" s="3">
        <v>174</v>
      </c>
      <c r="C178" t="s">
        <v>87</v>
      </c>
      <c r="D178" t="s">
        <v>108</v>
      </c>
      <c r="E178" t="s">
        <v>120</v>
      </c>
      <c r="F178" t="s">
        <v>207</v>
      </c>
      <c r="G178" s="1" t="s">
        <v>86</v>
      </c>
      <c r="H178" s="1" t="s">
        <v>137</v>
      </c>
      <c r="I178" t="s">
        <v>861</v>
      </c>
      <c r="J178" s="1" t="s">
        <v>140</v>
      </c>
      <c r="K178" t="s">
        <v>1671</v>
      </c>
      <c r="M178" s="1" t="s">
        <v>166</v>
      </c>
      <c r="N178" t="s">
        <v>166</v>
      </c>
      <c r="O178" t="s">
        <v>1672</v>
      </c>
      <c r="P178" t="s">
        <v>1673</v>
      </c>
      <c r="Q178" t="s">
        <v>1674</v>
      </c>
      <c r="R178" s="35">
        <v>54560000</v>
      </c>
      <c r="S178" s="35">
        <v>54560000</v>
      </c>
      <c r="T178" s="4">
        <v>4960000</v>
      </c>
      <c r="U178" s="101">
        <v>44952</v>
      </c>
      <c r="V178" s="1" t="s">
        <v>182</v>
      </c>
      <c r="W178" s="1" t="s">
        <v>182</v>
      </c>
      <c r="X178" t="s">
        <v>183</v>
      </c>
      <c r="Y178" t="s">
        <v>849</v>
      </c>
      <c r="Z178" t="s">
        <v>624</v>
      </c>
      <c r="AA178" t="s">
        <v>477</v>
      </c>
      <c r="AB178" s="1">
        <v>8011600</v>
      </c>
      <c r="AC178" s="100"/>
      <c r="AD178" s="101"/>
      <c r="AE178" s="1" t="s">
        <v>145</v>
      </c>
      <c r="AF178" s="100" t="s">
        <v>188</v>
      </c>
      <c r="AG178" s="5">
        <v>44952</v>
      </c>
      <c r="AH178" t="s">
        <v>305</v>
      </c>
      <c r="AI178" s="5">
        <v>44952</v>
      </c>
      <c r="AJ178" s="5">
        <v>44952</v>
      </c>
      <c r="AK178" s="5">
        <v>45286</v>
      </c>
      <c r="AL178" s="102">
        <f>+Tabla3[[#This Row],[FECHA TERMINACION
(INICIAL)]]-Tabla3[[#This Row],[FECHA INICIO]]</f>
        <v>334</v>
      </c>
      <c r="AM178" s="102">
        <f>+Tabla3[[#This Row],[PLAZO DE EJECUCIÓN EN DÍAS (INICIAL)]]/30</f>
        <v>11.133333333333333</v>
      </c>
      <c r="AN178" t="s">
        <v>1675</v>
      </c>
      <c r="AO178" s="4">
        <f>+BD_2!E176</f>
        <v>0</v>
      </c>
      <c r="AP178" s="4">
        <f>BD_2!BA176</f>
        <v>0</v>
      </c>
      <c r="AQ178" s="1">
        <f>BD_2!BZ176</f>
        <v>0</v>
      </c>
      <c r="AR178" s="1" t="str">
        <f>BD_2!CA176</f>
        <v>2 NO</v>
      </c>
      <c r="AS178" s="5" t="str">
        <f>BD_2!CF176</f>
        <v>2 NO</v>
      </c>
      <c r="AT178" s="1" t="s">
        <v>146</v>
      </c>
      <c r="AU178">
        <f t="shared" si="15"/>
        <v>334</v>
      </c>
      <c r="AV178" s="21">
        <f t="shared" si="16"/>
        <v>44952</v>
      </c>
      <c r="AW178" s="21">
        <f t="shared" si="17"/>
        <v>45286</v>
      </c>
      <c r="AX178" s="6" t="e">
        <f>((#REF!-$AV178)/($AW178-$AV178))</f>
        <v>#REF!</v>
      </c>
      <c r="AY178" s="4">
        <f t="shared" si="13"/>
        <v>54560000</v>
      </c>
      <c r="AZ178" s="1" t="e">
        <f>+IF($AW178&lt;=#REF!, "FINALIZADO","EJECUCIÓN")</f>
        <v>#REF!</v>
      </c>
      <c r="BA178" s="1"/>
      <c r="BC178" s="8"/>
      <c r="BD178" s="103"/>
      <c r="BE178"/>
      <c r="BF178" s="100"/>
      <c r="BI178" s="1" t="str">
        <f t="shared" si="14"/>
        <v>enero</v>
      </c>
      <c r="BJ178" s="1"/>
      <c r="BK178" s="1"/>
      <c r="BL178" s="1"/>
    </row>
    <row r="179" spans="1:64" x14ac:dyDescent="0.25">
      <c r="A179" s="1">
        <v>2023</v>
      </c>
      <c r="B179" s="3">
        <v>175</v>
      </c>
      <c r="C179" t="s">
        <v>87</v>
      </c>
      <c r="D179" t="s">
        <v>108</v>
      </c>
      <c r="E179" t="s">
        <v>120</v>
      </c>
      <c r="F179" t="s">
        <v>207</v>
      </c>
      <c r="G179" s="1" t="s">
        <v>86</v>
      </c>
      <c r="H179" s="1" t="s">
        <v>136</v>
      </c>
      <c r="I179" t="s">
        <v>1676</v>
      </c>
      <c r="J179" s="1" t="s">
        <v>140</v>
      </c>
      <c r="K179" t="s">
        <v>143</v>
      </c>
      <c r="M179" s="1" t="s">
        <v>541</v>
      </c>
      <c r="N179" t="s">
        <v>541</v>
      </c>
      <c r="O179" t="s">
        <v>1058</v>
      </c>
      <c r="P179" t="s">
        <v>1677</v>
      </c>
      <c r="Q179" t="s">
        <v>1126</v>
      </c>
      <c r="R179" s="35">
        <v>60000000</v>
      </c>
      <c r="S179" s="35">
        <v>60000000</v>
      </c>
      <c r="T179" s="4">
        <v>8000000</v>
      </c>
      <c r="U179" s="101">
        <v>44953</v>
      </c>
      <c r="V179" s="1" t="s">
        <v>182</v>
      </c>
      <c r="W179" s="1" t="s">
        <v>182</v>
      </c>
      <c r="X179" t="s">
        <v>183</v>
      </c>
      <c r="Y179" t="s">
        <v>956</v>
      </c>
      <c r="Z179" t="s">
        <v>576</v>
      </c>
      <c r="AA179" t="s">
        <v>541</v>
      </c>
      <c r="AB179" s="1">
        <v>80111600</v>
      </c>
      <c r="AC179" s="100"/>
      <c r="AD179" s="101"/>
      <c r="AE179" s="1" t="s">
        <v>145</v>
      </c>
      <c r="AF179" s="100" t="s">
        <v>188</v>
      </c>
      <c r="AG179" s="5">
        <v>44953</v>
      </c>
      <c r="AH179" t="s">
        <v>305</v>
      </c>
      <c r="AI179" s="5">
        <v>44953</v>
      </c>
      <c r="AJ179" s="5">
        <v>44953</v>
      </c>
      <c r="AK179" s="5">
        <v>45180</v>
      </c>
      <c r="AL179" s="102">
        <f>+Tabla3[[#This Row],[FECHA TERMINACION
(INICIAL)]]-Tabla3[[#This Row],[FECHA INICIO]]</f>
        <v>227</v>
      </c>
      <c r="AM179" s="102">
        <f>+Tabla3[[#This Row],[PLAZO DE EJECUCIÓN EN DÍAS (INICIAL)]]/30</f>
        <v>7.5666666666666664</v>
      </c>
      <c r="AN179" t="s">
        <v>1678</v>
      </c>
      <c r="AO179" s="4">
        <f>+BD_2!E177</f>
        <v>0</v>
      </c>
      <c r="AP179" s="4">
        <f>BD_2!BA177</f>
        <v>0</v>
      </c>
      <c r="AQ179" s="1">
        <f>BD_2!BZ177</f>
        <v>0</v>
      </c>
      <c r="AR179" s="1" t="str">
        <f>BD_2!CA177</f>
        <v>2 NO</v>
      </c>
      <c r="AS179" s="5" t="str">
        <f>BD_2!CF177</f>
        <v>2 NO</v>
      </c>
      <c r="AT179" s="1" t="s">
        <v>146</v>
      </c>
      <c r="AU179">
        <f t="shared" si="15"/>
        <v>227</v>
      </c>
      <c r="AV179" s="21">
        <f t="shared" si="16"/>
        <v>44953</v>
      </c>
      <c r="AW179" s="21">
        <f t="shared" si="17"/>
        <v>45180</v>
      </c>
      <c r="AX179" s="6" t="e">
        <f>((#REF!-$AV179)/($AW179-$AV179))</f>
        <v>#REF!</v>
      </c>
      <c r="AY179" s="4">
        <f t="shared" si="13"/>
        <v>60000000</v>
      </c>
      <c r="AZ179" s="1" t="e">
        <f>+IF($AW179&lt;=#REF!, "FINALIZADO","EJECUCIÓN")</f>
        <v>#REF!</v>
      </c>
      <c r="BA179" s="1"/>
      <c r="BC179" s="8"/>
      <c r="BD179" s="103"/>
      <c r="BE179"/>
      <c r="BF179" s="100"/>
      <c r="BI179" s="1" t="str">
        <f t="shared" si="14"/>
        <v>enero</v>
      </c>
      <c r="BJ179" s="1"/>
      <c r="BK179" s="1"/>
      <c r="BL179" s="1"/>
    </row>
    <row r="180" spans="1:64" x14ac:dyDescent="0.25">
      <c r="A180" s="1">
        <v>2023</v>
      </c>
      <c r="B180" s="3">
        <v>176</v>
      </c>
      <c r="C180" t="s">
        <v>87</v>
      </c>
      <c r="D180" t="s">
        <v>108</v>
      </c>
      <c r="E180" t="s">
        <v>120</v>
      </c>
      <c r="F180" t="s">
        <v>207</v>
      </c>
      <c r="G180" s="1" t="s">
        <v>86</v>
      </c>
      <c r="H180" s="1" t="s">
        <v>136</v>
      </c>
      <c r="I180" t="s">
        <v>817</v>
      </c>
      <c r="J180" s="1" t="s">
        <v>140</v>
      </c>
      <c r="K180" t="s">
        <v>143</v>
      </c>
      <c r="M180" s="1" t="s">
        <v>556</v>
      </c>
      <c r="N180" t="s">
        <v>556</v>
      </c>
      <c r="O180" t="s">
        <v>1679</v>
      </c>
      <c r="P180" t="s">
        <v>1680</v>
      </c>
      <c r="Q180" t="s">
        <v>1681</v>
      </c>
      <c r="R180" s="35">
        <v>60500000</v>
      </c>
      <c r="S180" s="35">
        <v>60500000</v>
      </c>
      <c r="T180" s="4">
        <v>5500000</v>
      </c>
      <c r="U180" s="101">
        <v>44953</v>
      </c>
      <c r="V180" s="1" t="s">
        <v>182</v>
      </c>
      <c r="W180" s="1" t="s">
        <v>182</v>
      </c>
      <c r="X180" t="s">
        <v>183</v>
      </c>
      <c r="Y180" t="s">
        <v>568</v>
      </c>
      <c r="Z180" t="s">
        <v>1360</v>
      </c>
      <c r="AA180" t="s">
        <v>569</v>
      </c>
      <c r="AB180" s="1">
        <v>8011600</v>
      </c>
      <c r="AC180" s="100"/>
      <c r="AD180" s="101"/>
      <c r="AE180" s="1" t="s">
        <v>145</v>
      </c>
      <c r="AF180" s="100" t="s">
        <v>188</v>
      </c>
      <c r="AG180" s="5">
        <v>44953</v>
      </c>
      <c r="AH180" t="s">
        <v>306</v>
      </c>
      <c r="AI180" s="5">
        <v>44953</v>
      </c>
      <c r="AJ180" s="5">
        <v>44956</v>
      </c>
      <c r="AK180" s="5">
        <v>45289</v>
      </c>
      <c r="AL180" s="102">
        <f>+Tabla3[[#This Row],[FECHA TERMINACION
(INICIAL)]]-Tabla3[[#This Row],[FECHA INICIO]]</f>
        <v>333</v>
      </c>
      <c r="AM180" s="102">
        <f>+Tabla3[[#This Row],[PLAZO DE EJECUCIÓN EN DÍAS (INICIAL)]]/30</f>
        <v>11.1</v>
      </c>
      <c r="AN180" t="s">
        <v>1580</v>
      </c>
      <c r="AO180" s="4">
        <f>+BD_2!E178</f>
        <v>0</v>
      </c>
      <c r="AP180" s="4">
        <f>BD_2!BA178</f>
        <v>0</v>
      </c>
      <c r="AQ180" s="1">
        <f>BD_2!BZ178</f>
        <v>0</v>
      </c>
      <c r="AR180" s="1" t="str">
        <f>BD_2!CA178</f>
        <v>2 NO</v>
      </c>
      <c r="AS180" s="5" t="str">
        <f>BD_2!CF178</f>
        <v>2 NO</v>
      </c>
      <c r="AT180" s="1" t="s">
        <v>146</v>
      </c>
      <c r="AU180">
        <f t="shared" si="15"/>
        <v>333</v>
      </c>
      <c r="AV180" s="21">
        <f t="shared" si="16"/>
        <v>44956</v>
      </c>
      <c r="AW180" s="21">
        <f t="shared" si="17"/>
        <v>45289</v>
      </c>
      <c r="AX180" s="6" t="e">
        <f>((#REF!-$AV180)/($AW180-$AV180))</f>
        <v>#REF!</v>
      </c>
      <c r="AY180" s="4">
        <f t="shared" si="13"/>
        <v>60500000</v>
      </c>
      <c r="AZ180" s="1" t="e">
        <f>+IF($AW180&lt;=#REF!, "FINALIZADO","EJECUCIÓN")</f>
        <v>#REF!</v>
      </c>
      <c r="BA180" s="1"/>
      <c r="BC180" s="8"/>
      <c r="BD180" s="103"/>
      <c r="BE180"/>
      <c r="BF180" s="100"/>
      <c r="BI180" s="1" t="str">
        <f t="shared" si="14"/>
        <v>enero</v>
      </c>
      <c r="BJ180" s="1"/>
      <c r="BK180" s="1"/>
      <c r="BL180" s="1"/>
    </row>
    <row r="181" spans="1:64" x14ac:dyDescent="0.25">
      <c r="A181" s="1">
        <v>2023</v>
      </c>
      <c r="B181" s="3">
        <v>177</v>
      </c>
      <c r="C181" t="s">
        <v>87</v>
      </c>
      <c r="D181" t="s">
        <v>108</v>
      </c>
      <c r="E181" t="s">
        <v>120</v>
      </c>
      <c r="F181" t="s">
        <v>207</v>
      </c>
      <c r="G181" s="1" t="s">
        <v>86</v>
      </c>
      <c r="H181" s="1" t="s">
        <v>136</v>
      </c>
      <c r="I181" t="s">
        <v>1682</v>
      </c>
      <c r="J181" s="1" t="s">
        <v>140</v>
      </c>
      <c r="K181" t="s">
        <v>581</v>
      </c>
      <c r="M181" s="1" t="s">
        <v>556</v>
      </c>
      <c r="N181" t="s">
        <v>556</v>
      </c>
      <c r="O181" t="s">
        <v>1683</v>
      </c>
      <c r="P181" t="s">
        <v>1684</v>
      </c>
      <c r="Q181" t="s">
        <v>1685</v>
      </c>
      <c r="R181" s="35">
        <v>58483333</v>
      </c>
      <c r="S181" s="35">
        <v>58483333</v>
      </c>
      <c r="T181" s="4">
        <v>5500000</v>
      </c>
      <c r="U181" s="101">
        <v>44959</v>
      </c>
      <c r="V181" s="1" t="s">
        <v>182</v>
      </c>
      <c r="W181" s="1" t="s">
        <v>182</v>
      </c>
      <c r="X181" t="s">
        <v>183</v>
      </c>
      <c r="Y181" t="s">
        <v>568</v>
      </c>
      <c r="Z181" t="s">
        <v>1360</v>
      </c>
      <c r="AA181" t="s">
        <v>569</v>
      </c>
      <c r="AB181" s="1">
        <v>8011600</v>
      </c>
      <c r="AC181" s="100"/>
      <c r="AD181" s="101"/>
      <c r="AE181" s="1" t="s">
        <v>145</v>
      </c>
      <c r="AF181" s="100" t="s">
        <v>188</v>
      </c>
      <c r="AG181" s="5">
        <v>44959</v>
      </c>
      <c r="AH181" t="s">
        <v>306</v>
      </c>
      <c r="AI181" s="5">
        <v>44959</v>
      </c>
      <c r="AJ181" s="5">
        <v>44959</v>
      </c>
      <c r="AK181" s="5">
        <v>45280</v>
      </c>
      <c r="AL181" s="102">
        <f>+Tabla3[[#This Row],[FECHA TERMINACION
(INICIAL)]]-Tabla3[[#This Row],[FECHA INICIO]]</f>
        <v>321</v>
      </c>
      <c r="AM181" s="102">
        <f>+Tabla3[[#This Row],[PLAZO DE EJECUCIÓN EN DÍAS (INICIAL)]]/30</f>
        <v>10.7</v>
      </c>
      <c r="AN181" t="s">
        <v>1580</v>
      </c>
      <c r="AO181" s="4">
        <f>+BD_2!E179</f>
        <v>0</v>
      </c>
      <c r="AP181" s="4">
        <f>BD_2!BA179</f>
        <v>0</v>
      </c>
      <c r="AQ181" s="1">
        <f>BD_2!BZ179</f>
        <v>0</v>
      </c>
      <c r="AR181" s="1" t="str">
        <f>BD_2!CA179</f>
        <v>2 NO</v>
      </c>
      <c r="AS181" s="5" t="str">
        <f>BD_2!CF179</f>
        <v>2 NO</v>
      </c>
      <c r="AT181" s="1" t="s">
        <v>146</v>
      </c>
      <c r="AU181">
        <f t="shared" si="15"/>
        <v>321</v>
      </c>
      <c r="AV181" s="21">
        <f t="shared" si="16"/>
        <v>44959</v>
      </c>
      <c r="AW181" s="21">
        <f t="shared" si="17"/>
        <v>45280</v>
      </c>
      <c r="AX181" s="6" t="e">
        <f>((#REF!-$AV181)/($AW181-$AV181))</f>
        <v>#REF!</v>
      </c>
      <c r="AY181" s="4">
        <f t="shared" si="13"/>
        <v>58483333</v>
      </c>
      <c r="AZ181" s="1" t="e">
        <f>+IF($AW181&lt;=#REF!, "FINALIZADO","EJECUCIÓN")</f>
        <v>#REF!</v>
      </c>
      <c r="BA181" s="1"/>
      <c r="BC181" s="8"/>
      <c r="BD181" s="103"/>
      <c r="BE181"/>
      <c r="BF181" s="100"/>
      <c r="BI181" s="1" t="str">
        <f t="shared" si="14"/>
        <v>febrero</v>
      </c>
      <c r="BJ181" s="1"/>
      <c r="BK181" s="1"/>
      <c r="BL181" s="1"/>
    </row>
    <row r="182" spans="1:64" x14ac:dyDescent="0.25">
      <c r="A182" s="1">
        <v>2023</v>
      </c>
      <c r="B182" s="3">
        <v>178</v>
      </c>
      <c r="C182" t="s">
        <v>87</v>
      </c>
      <c r="D182" t="s">
        <v>108</v>
      </c>
      <c r="E182" t="s">
        <v>120</v>
      </c>
      <c r="F182" t="s">
        <v>207</v>
      </c>
      <c r="G182" s="1" t="s">
        <v>86</v>
      </c>
      <c r="H182" s="1" t="s">
        <v>136</v>
      </c>
      <c r="I182" t="s">
        <v>1686</v>
      </c>
      <c r="J182" s="1" t="s">
        <v>140</v>
      </c>
      <c r="K182" t="s">
        <v>566</v>
      </c>
      <c r="M182" s="1" t="s">
        <v>556</v>
      </c>
      <c r="N182" t="s">
        <v>556</v>
      </c>
      <c r="O182" t="s">
        <v>1687</v>
      </c>
      <c r="P182" t="s">
        <v>1688</v>
      </c>
      <c r="Q182" t="s">
        <v>1689</v>
      </c>
      <c r="R182" s="35">
        <v>57240000</v>
      </c>
      <c r="S182" s="35">
        <v>57240000</v>
      </c>
      <c r="T182" s="4">
        <v>5400000</v>
      </c>
      <c r="U182" s="101">
        <v>44960</v>
      </c>
      <c r="V182" s="1" t="s">
        <v>182</v>
      </c>
      <c r="W182" s="1" t="s">
        <v>182</v>
      </c>
      <c r="X182" t="s">
        <v>183</v>
      </c>
      <c r="Y182" t="s">
        <v>568</v>
      </c>
      <c r="Z182" t="s">
        <v>1360</v>
      </c>
      <c r="AA182" t="s">
        <v>569</v>
      </c>
      <c r="AB182" s="1">
        <v>8011600</v>
      </c>
      <c r="AC182" s="100"/>
      <c r="AD182" s="101"/>
      <c r="AE182" s="1" t="s">
        <v>145</v>
      </c>
      <c r="AF182" s="100" t="s">
        <v>188</v>
      </c>
      <c r="AG182" s="5">
        <v>44963</v>
      </c>
      <c r="AH182" t="s">
        <v>306</v>
      </c>
      <c r="AI182" s="5">
        <v>44963</v>
      </c>
      <c r="AJ182" s="5">
        <v>44963</v>
      </c>
      <c r="AK182" s="5">
        <v>45283</v>
      </c>
      <c r="AL182" s="102">
        <f>+Tabla3[[#This Row],[FECHA TERMINACION
(INICIAL)]]-Tabla3[[#This Row],[FECHA INICIO]]</f>
        <v>320</v>
      </c>
      <c r="AM182" s="102">
        <f>+Tabla3[[#This Row],[PLAZO DE EJECUCIÓN EN DÍAS (INICIAL)]]/30</f>
        <v>10.666666666666666</v>
      </c>
      <c r="AN182" t="s">
        <v>1690</v>
      </c>
      <c r="AO182" s="4">
        <f>+BD_2!E180</f>
        <v>0</v>
      </c>
      <c r="AP182" s="4">
        <f>BD_2!BA180</f>
        <v>0</v>
      </c>
      <c r="AQ182" s="1">
        <f>BD_2!BZ180</f>
        <v>0</v>
      </c>
      <c r="AR182" s="1" t="str">
        <f>BD_2!CA180</f>
        <v>2 NO</v>
      </c>
      <c r="AS182" s="5" t="str">
        <f>BD_2!CF180</f>
        <v>2 NO</v>
      </c>
      <c r="AT182" s="1" t="s">
        <v>146</v>
      </c>
      <c r="AU182">
        <f t="shared" si="15"/>
        <v>320</v>
      </c>
      <c r="AV182" s="21">
        <f t="shared" si="16"/>
        <v>44963</v>
      </c>
      <c r="AW182" s="21">
        <f t="shared" si="17"/>
        <v>45283</v>
      </c>
      <c r="AX182" s="6" t="e">
        <f>((#REF!-$AV182)/($AW182-$AV182))</f>
        <v>#REF!</v>
      </c>
      <c r="AY182" s="4">
        <f t="shared" si="13"/>
        <v>57240000</v>
      </c>
      <c r="AZ182" s="1" t="e">
        <f>+IF($AW182&lt;=#REF!, "FINALIZADO","EJECUCIÓN")</f>
        <v>#REF!</v>
      </c>
      <c r="BA182" s="1"/>
      <c r="BC182" s="8"/>
      <c r="BD182" s="103"/>
      <c r="BE182"/>
      <c r="BF182" s="100"/>
      <c r="BI182" s="1" t="str">
        <f t="shared" si="14"/>
        <v>febrero</v>
      </c>
      <c r="BJ182" s="1"/>
      <c r="BK182" s="1"/>
      <c r="BL182" s="1"/>
    </row>
    <row r="183" spans="1:64" x14ac:dyDescent="0.25">
      <c r="A183" s="1">
        <v>2023</v>
      </c>
      <c r="B183" s="3">
        <v>179</v>
      </c>
      <c r="C183" t="s">
        <v>87</v>
      </c>
      <c r="D183" t="s">
        <v>108</v>
      </c>
      <c r="E183" t="s">
        <v>120</v>
      </c>
      <c r="F183" t="s">
        <v>207</v>
      </c>
      <c r="G183" s="1" t="s">
        <v>86</v>
      </c>
      <c r="H183" s="1" t="s">
        <v>136</v>
      </c>
      <c r="I183" t="s">
        <v>1691</v>
      </c>
      <c r="J183" s="1" t="s">
        <v>140</v>
      </c>
      <c r="K183" t="s">
        <v>522</v>
      </c>
      <c r="M183" s="1" t="s">
        <v>556</v>
      </c>
      <c r="N183" t="s">
        <v>556</v>
      </c>
      <c r="O183" t="s">
        <v>1692</v>
      </c>
      <c r="P183" t="s">
        <v>1693</v>
      </c>
      <c r="Q183" t="s">
        <v>1694</v>
      </c>
      <c r="R183" s="35">
        <v>110000000</v>
      </c>
      <c r="S183" s="35">
        <v>110000000</v>
      </c>
      <c r="T183" s="4">
        <v>10000000</v>
      </c>
      <c r="U183" s="101">
        <v>44956</v>
      </c>
      <c r="V183" s="1" t="s">
        <v>182</v>
      </c>
      <c r="W183" s="1" t="s">
        <v>182</v>
      </c>
      <c r="X183" t="s">
        <v>183</v>
      </c>
      <c r="Y183" t="s">
        <v>568</v>
      </c>
      <c r="Z183" t="s">
        <v>1360</v>
      </c>
      <c r="AA183" t="s">
        <v>569</v>
      </c>
      <c r="AB183" s="1">
        <v>8011600</v>
      </c>
      <c r="AC183" s="100"/>
      <c r="AD183" s="101"/>
      <c r="AE183" s="1" t="s">
        <v>145</v>
      </c>
      <c r="AF183" s="100" t="s">
        <v>188</v>
      </c>
      <c r="AG183" s="5">
        <v>44956</v>
      </c>
      <c r="AH183" t="s">
        <v>306</v>
      </c>
      <c r="AI183" s="5">
        <v>44956</v>
      </c>
      <c r="AJ183" s="5">
        <v>44956</v>
      </c>
      <c r="AK183" s="5">
        <v>45289</v>
      </c>
      <c r="AL183" s="102">
        <f>+Tabla3[[#This Row],[FECHA TERMINACION
(INICIAL)]]-Tabla3[[#This Row],[FECHA INICIO]]</f>
        <v>333</v>
      </c>
      <c r="AM183" s="102">
        <f>+Tabla3[[#This Row],[PLAZO DE EJECUCIÓN EN DÍAS (INICIAL)]]/30</f>
        <v>11.1</v>
      </c>
      <c r="AN183" t="s">
        <v>1695</v>
      </c>
      <c r="AO183" s="4">
        <f>+BD_2!E181</f>
        <v>0</v>
      </c>
      <c r="AP183" s="4">
        <f>BD_2!BA181</f>
        <v>0</v>
      </c>
      <c r="AQ183" s="1">
        <f>BD_2!BZ181</f>
        <v>0</v>
      </c>
      <c r="AR183" s="1" t="str">
        <f>BD_2!CA181</f>
        <v>2 NO</v>
      </c>
      <c r="AS183" s="5" t="str">
        <f>BD_2!CF181</f>
        <v>2 NO</v>
      </c>
      <c r="AT183" s="1" t="s">
        <v>146</v>
      </c>
      <c r="AU183">
        <f t="shared" si="15"/>
        <v>333</v>
      </c>
      <c r="AV183" s="21">
        <f t="shared" si="16"/>
        <v>44956</v>
      </c>
      <c r="AW183" s="21">
        <f t="shared" si="17"/>
        <v>45289</v>
      </c>
      <c r="AX183" s="6" t="e">
        <f>((#REF!-$AV183)/($AW183-$AV183))</f>
        <v>#REF!</v>
      </c>
      <c r="AY183" s="4">
        <f t="shared" si="13"/>
        <v>110000000</v>
      </c>
      <c r="AZ183" s="1" t="e">
        <f>+IF($AW183&lt;=#REF!, "FINALIZADO","EJECUCIÓN")</f>
        <v>#REF!</v>
      </c>
      <c r="BA183" s="1"/>
      <c r="BC183" s="8"/>
      <c r="BD183" s="103"/>
      <c r="BE183"/>
      <c r="BF183" s="100"/>
      <c r="BI183" s="1" t="str">
        <f t="shared" si="14"/>
        <v>enero</v>
      </c>
      <c r="BJ183" s="1"/>
      <c r="BK183" s="1"/>
      <c r="BL183" s="1"/>
    </row>
    <row r="184" spans="1:64" x14ac:dyDescent="0.25">
      <c r="A184" s="1">
        <v>2023</v>
      </c>
      <c r="B184" s="3">
        <v>180</v>
      </c>
      <c r="C184" t="s">
        <v>87</v>
      </c>
      <c r="D184" t="s">
        <v>108</v>
      </c>
      <c r="E184" t="s">
        <v>120</v>
      </c>
      <c r="F184" t="s">
        <v>207</v>
      </c>
      <c r="G184" s="1" t="s">
        <v>86</v>
      </c>
      <c r="H184" s="1" t="s">
        <v>136</v>
      </c>
      <c r="I184" t="s">
        <v>710</v>
      </c>
      <c r="J184" s="1" t="s">
        <v>140</v>
      </c>
      <c r="K184" t="s">
        <v>711</v>
      </c>
      <c r="M184" s="1" t="s">
        <v>556</v>
      </c>
      <c r="N184" t="s">
        <v>556</v>
      </c>
      <c r="O184" t="s">
        <v>1696</v>
      </c>
      <c r="P184" t="s">
        <v>1697</v>
      </c>
      <c r="Q184" t="s">
        <v>1698</v>
      </c>
      <c r="R184" s="35">
        <v>77866667</v>
      </c>
      <c r="S184" s="35">
        <v>77866667</v>
      </c>
      <c r="T184" s="4">
        <v>7300000</v>
      </c>
      <c r="U184" s="101">
        <v>44955</v>
      </c>
      <c r="V184" s="1" t="s">
        <v>182</v>
      </c>
      <c r="W184" s="1" t="s">
        <v>182</v>
      </c>
      <c r="X184" t="s">
        <v>183</v>
      </c>
      <c r="Y184" t="s">
        <v>568</v>
      </c>
      <c r="Z184" t="s">
        <v>1360</v>
      </c>
      <c r="AA184" t="s">
        <v>569</v>
      </c>
      <c r="AB184" s="1">
        <v>8011600</v>
      </c>
      <c r="AC184" s="100"/>
      <c r="AD184" s="101"/>
      <c r="AE184" s="1" t="s">
        <v>145</v>
      </c>
      <c r="AF184" s="100" t="s">
        <v>188</v>
      </c>
      <c r="AG184" s="5">
        <v>44956</v>
      </c>
      <c r="AH184" t="s">
        <v>306</v>
      </c>
      <c r="AI184" s="5">
        <v>44956</v>
      </c>
      <c r="AJ184" s="5">
        <v>44956</v>
      </c>
      <c r="AK184" s="5">
        <v>45279</v>
      </c>
      <c r="AL184" s="102">
        <f>+Tabla3[[#This Row],[FECHA TERMINACION
(INICIAL)]]-Tabla3[[#This Row],[FECHA INICIO]]</f>
        <v>323</v>
      </c>
      <c r="AM184" s="102">
        <f>+Tabla3[[#This Row],[PLAZO DE EJECUCIÓN EN DÍAS (INICIAL)]]/30</f>
        <v>10.766666666666667</v>
      </c>
      <c r="AN184" t="s">
        <v>1699</v>
      </c>
      <c r="AO184" s="4">
        <f>+BD_2!E182</f>
        <v>0</v>
      </c>
      <c r="AP184" s="4">
        <f>BD_2!BA182</f>
        <v>0</v>
      </c>
      <c r="AQ184" s="1">
        <f>BD_2!BZ182</f>
        <v>0</v>
      </c>
      <c r="AR184" s="1" t="str">
        <f>BD_2!CA182</f>
        <v>2 NO</v>
      </c>
      <c r="AS184" s="5" t="str">
        <f>BD_2!CF182</f>
        <v>2 NO</v>
      </c>
      <c r="AT184" s="1" t="s">
        <v>146</v>
      </c>
      <c r="AU184">
        <f t="shared" si="15"/>
        <v>323</v>
      </c>
      <c r="AV184" s="21">
        <f t="shared" si="16"/>
        <v>44956</v>
      </c>
      <c r="AW184" s="21">
        <f t="shared" si="17"/>
        <v>45279</v>
      </c>
      <c r="AX184" s="6" t="e">
        <f>((#REF!-$AV184)/($AW184-$AV184))</f>
        <v>#REF!</v>
      </c>
      <c r="AY184" s="4">
        <f t="shared" si="13"/>
        <v>77866667</v>
      </c>
      <c r="AZ184" s="1" t="e">
        <f>+IF($AW184&lt;=#REF!, "FINALIZADO","EJECUCIÓN")</f>
        <v>#REF!</v>
      </c>
      <c r="BA184" s="1"/>
      <c r="BC184" s="8"/>
      <c r="BD184" s="103"/>
      <c r="BE184"/>
      <c r="BF184" s="100"/>
      <c r="BI184" s="1" t="str">
        <f t="shared" si="14"/>
        <v>enero</v>
      </c>
      <c r="BJ184" s="1"/>
      <c r="BK184" s="1"/>
      <c r="BL184" s="1"/>
    </row>
    <row r="185" spans="1:64" x14ac:dyDescent="0.25">
      <c r="A185" s="1">
        <v>2023</v>
      </c>
      <c r="B185" s="3">
        <v>181</v>
      </c>
      <c r="C185" t="s">
        <v>87</v>
      </c>
      <c r="D185" t="s">
        <v>108</v>
      </c>
      <c r="E185" t="s">
        <v>120</v>
      </c>
      <c r="F185" t="s">
        <v>207</v>
      </c>
      <c r="G185" s="1" t="s">
        <v>86</v>
      </c>
      <c r="H185" s="1" t="s">
        <v>136</v>
      </c>
      <c r="I185" t="s">
        <v>1700</v>
      </c>
      <c r="J185" s="1" t="s">
        <v>140</v>
      </c>
      <c r="K185" t="s">
        <v>506</v>
      </c>
      <c r="M185" s="1" t="s">
        <v>556</v>
      </c>
      <c r="N185" t="s">
        <v>556</v>
      </c>
      <c r="O185" t="s">
        <v>1701</v>
      </c>
      <c r="P185" t="s">
        <v>1702</v>
      </c>
      <c r="Q185" t="s">
        <v>1703</v>
      </c>
      <c r="R185" s="35">
        <v>82133333</v>
      </c>
      <c r="S185" s="35">
        <v>82133333</v>
      </c>
      <c r="T185" s="4">
        <v>7700000</v>
      </c>
      <c r="U185" s="101">
        <v>44956</v>
      </c>
      <c r="V185" s="1" t="s">
        <v>182</v>
      </c>
      <c r="W185" s="1" t="s">
        <v>182</v>
      </c>
      <c r="X185" t="s">
        <v>183</v>
      </c>
      <c r="Y185" t="s">
        <v>568</v>
      </c>
      <c r="Z185" t="s">
        <v>1360</v>
      </c>
      <c r="AA185" t="s">
        <v>569</v>
      </c>
      <c r="AB185" s="1">
        <v>8011600</v>
      </c>
      <c r="AC185" s="100"/>
      <c r="AD185" s="101"/>
      <c r="AE185" s="1" t="s">
        <v>145</v>
      </c>
      <c r="AF185" s="100" t="s">
        <v>188</v>
      </c>
      <c r="AG185" s="5">
        <v>44956</v>
      </c>
      <c r="AH185" t="s">
        <v>306</v>
      </c>
      <c r="AI185" s="5">
        <v>44956</v>
      </c>
      <c r="AJ185" s="5">
        <v>44956</v>
      </c>
      <c r="AK185" s="5">
        <v>45279</v>
      </c>
      <c r="AL185" s="102">
        <f>+Tabla3[[#This Row],[FECHA TERMINACION
(INICIAL)]]-Tabla3[[#This Row],[FECHA INICIO]]</f>
        <v>323</v>
      </c>
      <c r="AM185" s="102">
        <f>+Tabla3[[#This Row],[PLAZO DE EJECUCIÓN EN DÍAS (INICIAL)]]/30</f>
        <v>10.766666666666667</v>
      </c>
      <c r="AN185" t="s">
        <v>1704</v>
      </c>
      <c r="AO185" s="4">
        <f>+BD_2!E183</f>
        <v>0</v>
      </c>
      <c r="AP185" s="4">
        <f>BD_2!BA183</f>
        <v>0</v>
      </c>
      <c r="AQ185" s="1">
        <f>BD_2!BZ183</f>
        <v>0</v>
      </c>
      <c r="AR185" s="1" t="str">
        <f>BD_2!CA183</f>
        <v>2 NO</v>
      </c>
      <c r="AS185" s="5" t="str">
        <f>BD_2!CF183</f>
        <v>2 NO</v>
      </c>
      <c r="AT185" s="1" t="s">
        <v>146</v>
      </c>
      <c r="AU185">
        <f t="shared" si="15"/>
        <v>323</v>
      </c>
      <c r="AV185" s="21">
        <f t="shared" si="16"/>
        <v>44956</v>
      </c>
      <c r="AW185" s="21">
        <f t="shared" si="17"/>
        <v>45279</v>
      </c>
      <c r="AX185" s="6" t="e">
        <f>((#REF!-$AV185)/($AW185-$AV185))</f>
        <v>#REF!</v>
      </c>
      <c r="AY185" s="4">
        <f t="shared" si="13"/>
        <v>82133333</v>
      </c>
      <c r="AZ185" s="1" t="e">
        <f>+IF($AW185&lt;=#REF!, "FINALIZADO","EJECUCIÓN")</f>
        <v>#REF!</v>
      </c>
      <c r="BA185" s="1"/>
      <c r="BC185" s="8"/>
      <c r="BD185" s="103"/>
      <c r="BE185"/>
      <c r="BF185" s="100"/>
      <c r="BI185" s="1" t="str">
        <f t="shared" si="14"/>
        <v>enero</v>
      </c>
      <c r="BJ185" s="1"/>
      <c r="BK185" s="1"/>
      <c r="BL185" s="1"/>
    </row>
    <row r="186" spans="1:64" x14ac:dyDescent="0.25">
      <c r="A186" s="1">
        <v>2023</v>
      </c>
      <c r="B186" s="3">
        <v>182</v>
      </c>
      <c r="C186" t="s">
        <v>87</v>
      </c>
      <c r="D186" t="s">
        <v>108</v>
      </c>
      <c r="E186" t="s">
        <v>120</v>
      </c>
      <c r="F186" t="s">
        <v>207</v>
      </c>
      <c r="G186" s="1" t="s">
        <v>86</v>
      </c>
      <c r="H186" s="1" t="s">
        <v>136</v>
      </c>
      <c r="I186" t="s">
        <v>708</v>
      </c>
      <c r="J186" s="1" t="s">
        <v>140</v>
      </c>
      <c r="K186" t="s">
        <v>709</v>
      </c>
      <c r="M186" s="1" t="s">
        <v>556</v>
      </c>
      <c r="N186" t="s">
        <v>556</v>
      </c>
      <c r="O186" t="s">
        <v>1705</v>
      </c>
      <c r="P186" t="s">
        <v>1706</v>
      </c>
      <c r="Q186" t="s">
        <v>1703</v>
      </c>
      <c r="R186" s="35">
        <v>82133333</v>
      </c>
      <c r="S186" s="35">
        <v>82133333</v>
      </c>
      <c r="T186" s="4">
        <v>7700000</v>
      </c>
      <c r="U186" s="101">
        <v>44956</v>
      </c>
      <c r="V186" s="1" t="s">
        <v>182</v>
      </c>
      <c r="W186" s="1" t="s">
        <v>182</v>
      </c>
      <c r="X186" t="s">
        <v>183</v>
      </c>
      <c r="Y186" t="s">
        <v>568</v>
      </c>
      <c r="Z186" t="s">
        <v>1360</v>
      </c>
      <c r="AA186" t="s">
        <v>569</v>
      </c>
      <c r="AB186" s="1">
        <v>8011600</v>
      </c>
      <c r="AC186" s="100"/>
      <c r="AD186" s="101"/>
      <c r="AE186" s="1" t="s">
        <v>145</v>
      </c>
      <c r="AF186" s="100" t="s">
        <v>188</v>
      </c>
      <c r="AG186" s="5">
        <v>44956</v>
      </c>
      <c r="AH186" t="s">
        <v>306</v>
      </c>
      <c r="AI186" s="5">
        <v>44956</v>
      </c>
      <c r="AJ186" s="5">
        <v>44956</v>
      </c>
      <c r="AK186" s="5">
        <v>45279</v>
      </c>
      <c r="AL186" s="102">
        <f>+Tabla3[[#This Row],[FECHA TERMINACION
(INICIAL)]]-Tabla3[[#This Row],[FECHA INICIO]]</f>
        <v>323</v>
      </c>
      <c r="AM186" s="102">
        <f>+Tabla3[[#This Row],[PLAZO DE EJECUCIÓN EN DÍAS (INICIAL)]]/30</f>
        <v>10.766666666666667</v>
      </c>
      <c r="AN186" t="s">
        <v>1704</v>
      </c>
      <c r="AO186" s="4">
        <f>+BD_2!E184</f>
        <v>0</v>
      </c>
      <c r="AP186" s="4">
        <f>BD_2!BA184</f>
        <v>0</v>
      </c>
      <c r="AQ186" s="1">
        <f>BD_2!BZ184</f>
        <v>0</v>
      </c>
      <c r="AR186" s="1" t="str">
        <f>BD_2!CA184</f>
        <v>2 NO</v>
      </c>
      <c r="AS186" s="5" t="str">
        <f>BD_2!CF184</f>
        <v>2 NO</v>
      </c>
      <c r="AT186" s="1" t="s">
        <v>146</v>
      </c>
      <c r="AU186">
        <f t="shared" si="15"/>
        <v>323</v>
      </c>
      <c r="AV186" s="21">
        <f t="shared" si="16"/>
        <v>44956</v>
      </c>
      <c r="AW186" s="21">
        <f t="shared" si="17"/>
        <v>45279</v>
      </c>
      <c r="AX186" s="6" t="e">
        <f>((#REF!-$AV186)/($AW186-$AV186))</f>
        <v>#REF!</v>
      </c>
      <c r="AY186" s="4">
        <f t="shared" si="13"/>
        <v>82133333</v>
      </c>
      <c r="AZ186" s="1" t="e">
        <f>+IF($AW186&lt;=#REF!, "FINALIZADO","EJECUCIÓN")</f>
        <v>#REF!</v>
      </c>
      <c r="BA186" s="1"/>
      <c r="BC186" s="8"/>
      <c r="BD186" s="103"/>
      <c r="BE186"/>
      <c r="BF186" s="100"/>
      <c r="BI186" s="1" t="str">
        <f t="shared" si="14"/>
        <v>enero</v>
      </c>
      <c r="BJ186" s="1"/>
      <c r="BK186" s="1"/>
      <c r="BL186" s="1"/>
    </row>
    <row r="187" spans="1:64" x14ac:dyDescent="0.25">
      <c r="A187" s="1">
        <v>2023</v>
      </c>
      <c r="B187" s="3">
        <v>183</v>
      </c>
      <c r="C187" t="s">
        <v>87</v>
      </c>
      <c r="D187" t="s">
        <v>108</v>
      </c>
      <c r="E187" t="s">
        <v>120</v>
      </c>
      <c r="F187" t="s">
        <v>207</v>
      </c>
      <c r="G187" s="1" t="s">
        <v>86</v>
      </c>
      <c r="H187" s="1" t="s">
        <v>136</v>
      </c>
      <c r="I187" t="s">
        <v>1707</v>
      </c>
      <c r="J187" s="1" t="s">
        <v>140</v>
      </c>
      <c r="K187" t="s">
        <v>566</v>
      </c>
      <c r="M187" s="1" t="s">
        <v>556</v>
      </c>
      <c r="N187" t="s">
        <v>556</v>
      </c>
      <c r="O187" t="s">
        <v>1708</v>
      </c>
      <c r="P187" t="s">
        <v>1709</v>
      </c>
      <c r="Q187" t="s">
        <v>1703</v>
      </c>
      <c r="R187" s="35">
        <v>82133333</v>
      </c>
      <c r="S187" s="35">
        <v>82133333</v>
      </c>
      <c r="T187" s="4">
        <v>7700000</v>
      </c>
      <c r="U187" s="101">
        <v>44956</v>
      </c>
      <c r="V187" s="1" t="s">
        <v>182</v>
      </c>
      <c r="W187" s="1" t="s">
        <v>182</v>
      </c>
      <c r="X187" t="s">
        <v>183</v>
      </c>
      <c r="Y187" t="s">
        <v>568</v>
      </c>
      <c r="Z187" t="s">
        <v>1360</v>
      </c>
      <c r="AA187" t="s">
        <v>569</v>
      </c>
      <c r="AB187" s="1">
        <v>8011600</v>
      </c>
      <c r="AC187" s="100"/>
      <c r="AD187" s="101"/>
      <c r="AE187" s="1" t="s">
        <v>145</v>
      </c>
      <c r="AF187" s="100" t="s">
        <v>188</v>
      </c>
      <c r="AG187" s="5">
        <v>44956</v>
      </c>
      <c r="AH187" t="s">
        <v>306</v>
      </c>
      <c r="AI187" s="5">
        <v>44956</v>
      </c>
      <c r="AJ187" s="5">
        <v>44956</v>
      </c>
      <c r="AK187" s="5">
        <v>45279</v>
      </c>
      <c r="AL187" s="102">
        <f>+Tabla3[[#This Row],[FECHA TERMINACION
(INICIAL)]]-Tabla3[[#This Row],[FECHA INICIO]]</f>
        <v>323</v>
      </c>
      <c r="AM187" s="102">
        <f>+Tabla3[[#This Row],[PLAZO DE EJECUCIÓN EN DÍAS (INICIAL)]]/30</f>
        <v>10.766666666666667</v>
      </c>
      <c r="AN187" t="s">
        <v>1704</v>
      </c>
      <c r="AO187" s="4">
        <f>+BD_2!E185</f>
        <v>0</v>
      </c>
      <c r="AP187" s="4">
        <f>BD_2!BA185</f>
        <v>0</v>
      </c>
      <c r="AQ187" s="1">
        <f>BD_2!BZ185</f>
        <v>0</v>
      </c>
      <c r="AR187" s="1" t="str">
        <f>BD_2!CA185</f>
        <v>2 NO</v>
      </c>
      <c r="AS187" s="5" t="str">
        <f>BD_2!CF185</f>
        <v>2 NO</v>
      </c>
      <c r="AT187" s="1" t="s">
        <v>146</v>
      </c>
      <c r="AU187">
        <f t="shared" si="15"/>
        <v>323</v>
      </c>
      <c r="AV187" s="21">
        <f t="shared" si="16"/>
        <v>44956</v>
      </c>
      <c r="AW187" s="21">
        <f t="shared" si="17"/>
        <v>45279</v>
      </c>
      <c r="AX187" s="6" t="e">
        <f>((#REF!-$AV187)/($AW187-$AV187))</f>
        <v>#REF!</v>
      </c>
      <c r="AY187" s="4">
        <f t="shared" si="13"/>
        <v>82133333</v>
      </c>
      <c r="AZ187" s="1" t="e">
        <f>+IF($AW187&lt;=#REF!, "FINALIZADO","EJECUCIÓN")</f>
        <v>#REF!</v>
      </c>
      <c r="BA187" s="1"/>
      <c r="BC187" s="8"/>
      <c r="BD187" s="103"/>
      <c r="BE187"/>
      <c r="BF187" s="100"/>
      <c r="BI187" s="1" t="str">
        <f t="shared" si="14"/>
        <v>enero</v>
      </c>
      <c r="BJ187" s="1"/>
      <c r="BK187" s="1"/>
      <c r="BL187" s="1"/>
    </row>
    <row r="188" spans="1:64" x14ac:dyDescent="0.25">
      <c r="A188" s="1">
        <v>2023</v>
      </c>
      <c r="B188" s="3">
        <v>184</v>
      </c>
      <c r="C188" t="s">
        <v>87</v>
      </c>
      <c r="D188" t="s">
        <v>108</v>
      </c>
      <c r="E188" t="s">
        <v>120</v>
      </c>
      <c r="F188" t="s">
        <v>207</v>
      </c>
      <c r="G188" s="1" t="s">
        <v>86</v>
      </c>
      <c r="H188" s="1" t="s">
        <v>136</v>
      </c>
      <c r="I188" t="s">
        <v>754</v>
      </c>
      <c r="J188" s="1" t="s">
        <v>140</v>
      </c>
      <c r="K188" t="s">
        <v>498</v>
      </c>
      <c r="M188" s="1" t="s">
        <v>492</v>
      </c>
      <c r="N188" t="s">
        <v>166</v>
      </c>
      <c r="O188" t="s">
        <v>1710</v>
      </c>
      <c r="P188" t="s">
        <v>1711</v>
      </c>
      <c r="Q188" t="s">
        <v>1712</v>
      </c>
      <c r="R188" s="35">
        <v>18000000</v>
      </c>
      <c r="S188" s="35">
        <v>18000000</v>
      </c>
      <c r="T188" s="4">
        <v>3000000</v>
      </c>
      <c r="U188" s="101">
        <v>44957</v>
      </c>
      <c r="V188" s="1" t="s">
        <v>182</v>
      </c>
      <c r="W188" s="1" t="s">
        <v>182</v>
      </c>
      <c r="X188" t="s">
        <v>183</v>
      </c>
      <c r="Y188" t="s">
        <v>493</v>
      </c>
      <c r="Z188" t="s">
        <v>492</v>
      </c>
      <c r="AA188" t="s">
        <v>477</v>
      </c>
      <c r="AB188" s="1">
        <v>80111600</v>
      </c>
      <c r="AC188" s="100"/>
      <c r="AD188" s="101"/>
      <c r="AE188" s="1" t="s">
        <v>146</v>
      </c>
      <c r="AF188" s="100" t="s">
        <v>193</v>
      </c>
      <c r="AG188" s="5"/>
      <c r="AH188"/>
      <c r="AI188" s="5">
        <v>44958</v>
      </c>
      <c r="AJ188" s="5">
        <v>44958</v>
      </c>
      <c r="AK188" s="5">
        <v>45137</v>
      </c>
      <c r="AL188" s="102">
        <f>+Tabla3[[#This Row],[FECHA TERMINACION
(INICIAL)]]-Tabla3[[#This Row],[FECHA INICIO]]</f>
        <v>179</v>
      </c>
      <c r="AM188" s="102">
        <f>+Tabla3[[#This Row],[PLAZO DE EJECUCIÓN EN DÍAS (INICIAL)]]/30</f>
        <v>5.9666666666666668</v>
      </c>
      <c r="AN188" t="s">
        <v>1612</v>
      </c>
      <c r="AO188" s="4">
        <f>+BD_2!E186</f>
        <v>0</v>
      </c>
      <c r="AP188" s="4">
        <f>BD_2!BA186</f>
        <v>0</v>
      </c>
      <c r="AQ188" s="1">
        <f>BD_2!BZ186</f>
        <v>0</v>
      </c>
      <c r="AR188" s="1" t="str">
        <f>BD_2!CA186</f>
        <v>2 NO</v>
      </c>
      <c r="AS188" s="5" t="str">
        <f>BD_2!CF186</f>
        <v>2 NO</v>
      </c>
      <c r="AT188" s="1" t="s">
        <v>146</v>
      </c>
      <c r="AU188">
        <f t="shared" si="15"/>
        <v>179</v>
      </c>
      <c r="AV188" s="21">
        <f t="shared" si="16"/>
        <v>44958</v>
      </c>
      <c r="AW188" s="21">
        <f t="shared" si="17"/>
        <v>45137</v>
      </c>
      <c r="AX188" s="6" t="e">
        <f>((#REF!-$AV188)/($AW188-$AV188))</f>
        <v>#REF!</v>
      </c>
      <c r="AY188" s="4">
        <f t="shared" si="13"/>
        <v>18000000</v>
      </c>
      <c r="AZ188" s="1" t="e">
        <f>+IF($AW188&lt;=#REF!, "FINALIZADO","EJECUCIÓN")</f>
        <v>#REF!</v>
      </c>
      <c r="BA188" s="1"/>
      <c r="BC188" s="8"/>
      <c r="BD188" s="103"/>
      <c r="BE188"/>
      <c r="BF188" s="100"/>
      <c r="BI188" s="1" t="str">
        <f t="shared" si="14"/>
        <v>enero</v>
      </c>
      <c r="BJ188" s="1"/>
      <c r="BK188" s="1"/>
      <c r="BL188" s="1"/>
    </row>
    <row r="189" spans="1:64" x14ac:dyDescent="0.25">
      <c r="A189" s="1">
        <v>2023</v>
      </c>
      <c r="B189" s="3">
        <v>185</v>
      </c>
      <c r="C189" t="s">
        <v>87</v>
      </c>
      <c r="D189" t="s">
        <v>108</v>
      </c>
      <c r="E189" t="s">
        <v>120</v>
      </c>
      <c r="F189" t="s">
        <v>207</v>
      </c>
      <c r="G189" s="1" t="s">
        <v>86</v>
      </c>
      <c r="H189" s="1" t="s">
        <v>137</v>
      </c>
      <c r="I189" t="s">
        <v>1713</v>
      </c>
      <c r="J189" s="1" t="s">
        <v>140</v>
      </c>
      <c r="K189" t="s">
        <v>498</v>
      </c>
      <c r="M189" s="1" t="s">
        <v>1396</v>
      </c>
      <c r="N189" t="s">
        <v>166</v>
      </c>
      <c r="O189" t="s">
        <v>1714</v>
      </c>
      <c r="P189" t="s">
        <v>1715</v>
      </c>
      <c r="Q189" t="s">
        <v>1716</v>
      </c>
      <c r="R189" s="35">
        <v>8504000</v>
      </c>
      <c r="S189" s="35">
        <v>8504000</v>
      </c>
      <c r="T189" s="4">
        <v>2126000</v>
      </c>
      <c r="U189" s="101">
        <v>44956</v>
      </c>
      <c r="V189" s="1" t="s">
        <v>182</v>
      </c>
      <c r="W189" s="1" t="s">
        <v>182</v>
      </c>
      <c r="X189" t="s">
        <v>183</v>
      </c>
      <c r="Y189" t="s">
        <v>1138</v>
      </c>
      <c r="Z189" t="s">
        <v>1314</v>
      </c>
      <c r="AA189" t="s">
        <v>477</v>
      </c>
      <c r="AB189" s="1">
        <v>80111600</v>
      </c>
      <c r="AC189" s="100"/>
      <c r="AD189" s="101"/>
      <c r="AE189" s="1" t="s">
        <v>146</v>
      </c>
      <c r="AF189" s="100" t="s">
        <v>193</v>
      </c>
      <c r="AG189" s="5"/>
      <c r="AH189"/>
      <c r="AI189" s="5">
        <v>44956</v>
      </c>
      <c r="AJ189" s="5">
        <v>44958</v>
      </c>
      <c r="AK189" s="5">
        <v>45077</v>
      </c>
      <c r="AL189" s="102">
        <f>+Tabla3[[#This Row],[FECHA TERMINACION
(INICIAL)]]-Tabla3[[#This Row],[FECHA INICIO]]</f>
        <v>119</v>
      </c>
      <c r="AM189" s="102">
        <f>+Tabla3[[#This Row],[PLAZO DE EJECUCIÓN EN DÍAS (INICIAL)]]/30</f>
        <v>3.9666666666666668</v>
      </c>
      <c r="AN189" t="s">
        <v>1307</v>
      </c>
      <c r="AO189" s="4">
        <f>+BD_2!E187</f>
        <v>0</v>
      </c>
      <c r="AP189" s="4">
        <f>BD_2!BA187</f>
        <v>0</v>
      </c>
      <c r="AQ189" s="1">
        <f>BD_2!BZ187</f>
        <v>0</v>
      </c>
      <c r="AR189" s="1" t="str">
        <f>BD_2!CA187</f>
        <v>2 NO</v>
      </c>
      <c r="AS189" s="5" t="str">
        <f>BD_2!CF187</f>
        <v>2 NO</v>
      </c>
      <c r="AT189" s="1" t="s">
        <v>146</v>
      </c>
      <c r="AU189">
        <f t="shared" si="15"/>
        <v>119</v>
      </c>
      <c r="AV189" s="21">
        <f t="shared" si="16"/>
        <v>44958</v>
      </c>
      <c r="AW189" s="21">
        <f t="shared" si="17"/>
        <v>45077</v>
      </c>
      <c r="AX189" s="6" t="e">
        <f>((#REF!-$AV189)/($AW189-$AV189))</f>
        <v>#REF!</v>
      </c>
      <c r="AY189" s="4">
        <f t="shared" si="13"/>
        <v>8504000</v>
      </c>
      <c r="AZ189" s="1" t="e">
        <f>+IF($AW189&lt;=#REF!, "FINALIZADO","EJECUCIÓN")</f>
        <v>#REF!</v>
      </c>
      <c r="BA189" s="1"/>
      <c r="BC189" s="8"/>
      <c r="BD189" s="103"/>
      <c r="BE189"/>
      <c r="BF189" s="100"/>
      <c r="BI189" s="1" t="str">
        <f t="shared" si="14"/>
        <v>enero</v>
      </c>
      <c r="BJ189" s="1"/>
      <c r="BK189" s="1"/>
      <c r="BL189" s="1"/>
    </row>
    <row r="190" spans="1:64" x14ac:dyDescent="0.25">
      <c r="A190" s="1">
        <v>2023</v>
      </c>
      <c r="B190" s="3">
        <v>186</v>
      </c>
      <c r="C190" t="s">
        <v>87</v>
      </c>
      <c r="D190" t="s">
        <v>108</v>
      </c>
      <c r="E190" t="s">
        <v>120</v>
      </c>
      <c r="F190" t="s">
        <v>207</v>
      </c>
      <c r="G190" s="1" t="s">
        <v>86</v>
      </c>
      <c r="H190" s="1" t="s">
        <v>136</v>
      </c>
      <c r="I190" t="s">
        <v>549</v>
      </c>
      <c r="J190" s="1" t="s">
        <v>140</v>
      </c>
      <c r="K190" t="s">
        <v>143</v>
      </c>
      <c r="M190" s="1" t="s">
        <v>553</v>
      </c>
      <c r="N190" t="s">
        <v>166</v>
      </c>
      <c r="O190" t="s">
        <v>1717</v>
      </c>
      <c r="P190" t="s">
        <v>1718</v>
      </c>
      <c r="Q190" t="s">
        <v>1719</v>
      </c>
      <c r="R190" s="35">
        <v>77000000</v>
      </c>
      <c r="S190" s="35">
        <v>77000000</v>
      </c>
      <c r="T190" s="4">
        <v>7000000</v>
      </c>
      <c r="U190" s="101">
        <v>44953</v>
      </c>
      <c r="V190" s="1" t="s">
        <v>182</v>
      </c>
      <c r="W190" s="1" t="s">
        <v>182</v>
      </c>
      <c r="X190" t="s">
        <v>183</v>
      </c>
      <c r="Y190" t="s">
        <v>1720</v>
      </c>
      <c r="Z190" t="s">
        <v>804</v>
      </c>
      <c r="AA190" t="s">
        <v>477</v>
      </c>
      <c r="AB190" s="1">
        <v>80111600</v>
      </c>
      <c r="AC190" s="100"/>
      <c r="AD190" s="101"/>
      <c r="AE190" s="1" t="s">
        <v>145</v>
      </c>
      <c r="AF190" s="100" t="s">
        <v>188</v>
      </c>
      <c r="AG190" s="5">
        <v>44953</v>
      </c>
      <c r="AH190" t="s">
        <v>306</v>
      </c>
      <c r="AI190" s="5">
        <v>44953</v>
      </c>
      <c r="AJ190" s="5">
        <v>44953</v>
      </c>
      <c r="AK190" s="5">
        <v>45286</v>
      </c>
      <c r="AL190" s="102">
        <f>+Tabla3[[#This Row],[FECHA TERMINACION
(INICIAL)]]-Tabla3[[#This Row],[FECHA INICIO]]</f>
        <v>333</v>
      </c>
      <c r="AM190" s="102">
        <f>+Tabla3[[#This Row],[PLAZO DE EJECUCIÓN EN DÍAS (INICIAL)]]/30</f>
        <v>11.1</v>
      </c>
      <c r="AN190" t="s">
        <v>1721</v>
      </c>
      <c r="AO190" s="4">
        <f>+BD_2!E188</f>
        <v>0</v>
      </c>
      <c r="AP190" s="4">
        <f>BD_2!BA188</f>
        <v>0</v>
      </c>
      <c r="AQ190" s="1">
        <f>BD_2!BZ188</f>
        <v>0</v>
      </c>
      <c r="AR190" s="1" t="str">
        <f>BD_2!CA188</f>
        <v>2 NO</v>
      </c>
      <c r="AS190" s="5" t="str">
        <f>BD_2!CF188</f>
        <v>2 NO</v>
      </c>
      <c r="AT190" s="1" t="s">
        <v>146</v>
      </c>
      <c r="AU190">
        <f t="shared" si="15"/>
        <v>333</v>
      </c>
      <c r="AV190" s="21">
        <f t="shared" si="16"/>
        <v>44953</v>
      </c>
      <c r="AW190" s="21">
        <f t="shared" si="17"/>
        <v>45286</v>
      </c>
      <c r="AX190" s="6" t="e">
        <f>((#REF!-$AV190)/($AW190-$AV190))</f>
        <v>#REF!</v>
      </c>
      <c r="AY190" s="4">
        <f t="shared" si="13"/>
        <v>77000000</v>
      </c>
      <c r="AZ190" s="1" t="e">
        <f>+IF($AW190&lt;=#REF!, "FINALIZADO","EJECUCIÓN")</f>
        <v>#REF!</v>
      </c>
      <c r="BA190" s="1"/>
      <c r="BC190" s="8"/>
      <c r="BD190" s="103"/>
      <c r="BE190"/>
      <c r="BF190" s="100"/>
      <c r="BI190" s="1" t="str">
        <f t="shared" si="14"/>
        <v>enero</v>
      </c>
      <c r="BJ190" s="1"/>
      <c r="BK190" s="1"/>
      <c r="BL190" s="1"/>
    </row>
    <row r="191" spans="1:64" x14ac:dyDescent="0.25">
      <c r="A191" s="1">
        <v>2023</v>
      </c>
      <c r="B191" s="3">
        <v>187</v>
      </c>
      <c r="C191" t="s">
        <v>87</v>
      </c>
      <c r="D191" t="s">
        <v>108</v>
      </c>
      <c r="E191" t="s">
        <v>120</v>
      </c>
      <c r="F191" t="s">
        <v>207</v>
      </c>
      <c r="G191" s="1" t="s">
        <v>86</v>
      </c>
      <c r="H191" s="1" t="s">
        <v>136</v>
      </c>
      <c r="I191" t="s">
        <v>1722</v>
      </c>
      <c r="J191" s="1" t="s">
        <v>140</v>
      </c>
      <c r="K191" t="s">
        <v>654</v>
      </c>
      <c r="M191" s="1" t="s">
        <v>1388</v>
      </c>
      <c r="N191" t="s">
        <v>1389</v>
      </c>
      <c r="O191" t="s">
        <v>1723</v>
      </c>
      <c r="P191" t="s">
        <v>1724</v>
      </c>
      <c r="Q191" t="s">
        <v>1725</v>
      </c>
      <c r="R191" s="35">
        <v>94856000</v>
      </c>
      <c r="S191" s="35">
        <v>94856000</v>
      </c>
      <c r="T191" s="4">
        <v>8520000</v>
      </c>
      <c r="U191" s="101">
        <v>44947</v>
      </c>
      <c r="V191" s="1" t="s">
        <v>182</v>
      </c>
      <c r="W191" s="1" t="s">
        <v>182</v>
      </c>
      <c r="X191" t="s">
        <v>183</v>
      </c>
      <c r="Y191" t="s">
        <v>1393</v>
      </c>
      <c r="Z191" t="s">
        <v>1389</v>
      </c>
      <c r="AA191" t="s">
        <v>1389</v>
      </c>
      <c r="AB191" s="1">
        <v>80111600</v>
      </c>
      <c r="AC191" s="100"/>
      <c r="AD191" s="101"/>
      <c r="AE191" s="1" t="s">
        <v>145</v>
      </c>
      <c r="AF191" s="100" t="s">
        <v>188</v>
      </c>
      <c r="AG191" s="5">
        <v>44953</v>
      </c>
      <c r="AH191" t="s">
        <v>306</v>
      </c>
      <c r="AI191" s="5">
        <v>44953</v>
      </c>
      <c r="AJ191" s="5">
        <v>44953</v>
      </c>
      <c r="AK191" s="5">
        <v>45290</v>
      </c>
      <c r="AL191" s="102">
        <f>+Tabla3[[#This Row],[FECHA TERMINACION
(INICIAL)]]-Tabla3[[#This Row],[FECHA INICIO]]</f>
        <v>337</v>
      </c>
      <c r="AM191" s="102">
        <f>+Tabla3[[#This Row],[PLAZO DE EJECUCIÓN EN DÍAS (INICIAL)]]/30</f>
        <v>11.233333333333333</v>
      </c>
      <c r="AN191" t="s">
        <v>1726</v>
      </c>
      <c r="AO191" s="4">
        <f>+BD_2!E189</f>
        <v>0</v>
      </c>
      <c r="AP191" s="4">
        <f>BD_2!BA189</f>
        <v>0</v>
      </c>
      <c r="AQ191" s="1">
        <f>BD_2!BZ189</f>
        <v>0</v>
      </c>
      <c r="AR191" s="1" t="str">
        <f>BD_2!CA189</f>
        <v>2 NO</v>
      </c>
      <c r="AS191" s="5" t="str">
        <f>BD_2!CF189</f>
        <v>2 NO</v>
      </c>
      <c r="AT191" s="1" t="s">
        <v>146</v>
      </c>
      <c r="AU191">
        <f t="shared" si="15"/>
        <v>337</v>
      </c>
      <c r="AV191" s="21">
        <f t="shared" si="16"/>
        <v>44953</v>
      </c>
      <c r="AW191" s="21">
        <f t="shared" si="17"/>
        <v>45290</v>
      </c>
      <c r="AX191" s="6" t="e">
        <f>((#REF!-$AV191)/($AW191-$AV191))</f>
        <v>#REF!</v>
      </c>
      <c r="AY191" s="4">
        <f t="shared" si="13"/>
        <v>94856000</v>
      </c>
      <c r="AZ191" s="1" t="e">
        <f>+IF($AW191&lt;=#REF!, "FINALIZADO","EJECUCIÓN")</f>
        <v>#REF!</v>
      </c>
      <c r="BA191" s="1"/>
      <c r="BC191" s="8"/>
      <c r="BD191" s="103"/>
      <c r="BE191"/>
      <c r="BF191" s="100"/>
      <c r="BI191" s="1" t="str">
        <f t="shared" si="14"/>
        <v>enero</v>
      </c>
      <c r="BJ191" s="1"/>
      <c r="BK191" s="1"/>
      <c r="BL191" s="1"/>
    </row>
    <row r="192" spans="1:64" x14ac:dyDescent="0.25">
      <c r="A192" s="1">
        <v>2023</v>
      </c>
      <c r="B192" s="3">
        <v>188</v>
      </c>
      <c r="C192" t="s">
        <v>87</v>
      </c>
      <c r="D192" t="s">
        <v>108</v>
      </c>
      <c r="E192" t="s">
        <v>120</v>
      </c>
      <c r="F192" t="s">
        <v>207</v>
      </c>
      <c r="G192" s="1" t="s">
        <v>86</v>
      </c>
      <c r="H192" s="1" t="s">
        <v>137</v>
      </c>
      <c r="I192" t="s">
        <v>1727</v>
      </c>
      <c r="J192" s="1" t="s">
        <v>140</v>
      </c>
      <c r="K192" t="s">
        <v>1728</v>
      </c>
      <c r="M192" s="1" t="s">
        <v>543</v>
      </c>
      <c r="N192" t="s">
        <v>543</v>
      </c>
      <c r="O192" t="s">
        <v>1614</v>
      </c>
      <c r="P192" t="s">
        <v>1729</v>
      </c>
      <c r="Q192" t="s">
        <v>1616</v>
      </c>
      <c r="R192" s="35">
        <v>71419788</v>
      </c>
      <c r="S192" s="35">
        <v>71419788</v>
      </c>
      <c r="T192" s="4">
        <v>6492708</v>
      </c>
      <c r="U192" s="101">
        <v>44955</v>
      </c>
      <c r="V192" s="1" t="s">
        <v>182</v>
      </c>
      <c r="W192" s="1" t="s">
        <v>182</v>
      </c>
      <c r="X192" t="s">
        <v>183</v>
      </c>
      <c r="Y192" t="s">
        <v>1104</v>
      </c>
      <c r="Z192" t="s">
        <v>718</v>
      </c>
      <c r="AA192" t="s">
        <v>1730</v>
      </c>
      <c r="AB192" s="1">
        <v>80111600</v>
      </c>
      <c r="AC192" s="100"/>
      <c r="AD192" s="101"/>
      <c r="AE192" s="1" t="s">
        <v>145</v>
      </c>
      <c r="AF192" s="100" t="s">
        <v>188</v>
      </c>
      <c r="AG192" s="5">
        <v>44956</v>
      </c>
      <c r="AH192" t="s">
        <v>306</v>
      </c>
      <c r="AI192" s="5">
        <v>44957</v>
      </c>
      <c r="AJ192" s="5">
        <v>44958</v>
      </c>
      <c r="AK192" s="5">
        <v>45291</v>
      </c>
      <c r="AL192" s="102">
        <f>+Tabla3[[#This Row],[FECHA TERMINACION
(INICIAL)]]-Tabla3[[#This Row],[FECHA INICIO]]</f>
        <v>333</v>
      </c>
      <c r="AM192" s="102">
        <f>+Tabla3[[#This Row],[PLAZO DE EJECUCIÓN EN DÍAS (INICIAL)]]/30</f>
        <v>11.1</v>
      </c>
      <c r="AO192" s="4">
        <f>+BD_2!E190</f>
        <v>0</v>
      </c>
      <c r="AP192" s="4">
        <f>BD_2!BA190</f>
        <v>0</v>
      </c>
      <c r="AQ192" s="1">
        <f>BD_2!BZ190</f>
        <v>0</v>
      </c>
      <c r="AR192" s="1" t="str">
        <f>BD_2!CA190</f>
        <v>2 NO</v>
      </c>
      <c r="AS192" s="5" t="str">
        <f>BD_2!CF190</f>
        <v>2 NO</v>
      </c>
      <c r="AT192" s="1" t="s">
        <v>146</v>
      </c>
      <c r="AU192">
        <f t="shared" si="15"/>
        <v>333</v>
      </c>
      <c r="AV192" s="21">
        <f t="shared" si="16"/>
        <v>44958</v>
      </c>
      <c r="AW192" s="21">
        <f t="shared" si="17"/>
        <v>45291</v>
      </c>
      <c r="AX192" s="6" t="e">
        <f>((#REF!-$AV192)/($AW192-$AV192))</f>
        <v>#REF!</v>
      </c>
      <c r="AY192" s="4">
        <f t="shared" si="13"/>
        <v>71419788</v>
      </c>
      <c r="AZ192" s="1" t="e">
        <f>+IF($AW192&lt;=#REF!, "FINALIZADO","EJECUCIÓN")</f>
        <v>#REF!</v>
      </c>
      <c r="BA192" s="1"/>
      <c r="BC192" s="8"/>
      <c r="BD192" s="103"/>
      <c r="BE192"/>
      <c r="BF192" s="100"/>
      <c r="BI192" s="1" t="str">
        <f t="shared" si="14"/>
        <v>enero</v>
      </c>
      <c r="BJ192" s="1"/>
      <c r="BK192" s="1"/>
      <c r="BL192" s="1"/>
    </row>
    <row r="193" spans="1:64" x14ac:dyDescent="0.25">
      <c r="A193" s="1">
        <v>2023</v>
      </c>
      <c r="B193" s="3">
        <v>189</v>
      </c>
      <c r="C193" t="s">
        <v>87</v>
      </c>
      <c r="D193" t="s">
        <v>108</v>
      </c>
      <c r="E193" t="s">
        <v>120</v>
      </c>
      <c r="F193" t="s">
        <v>207</v>
      </c>
      <c r="G193" s="1" t="s">
        <v>86</v>
      </c>
      <c r="H193" s="1" t="s">
        <v>137</v>
      </c>
      <c r="I193" t="s">
        <v>1731</v>
      </c>
      <c r="J193" s="1" t="s">
        <v>140</v>
      </c>
      <c r="K193" t="s">
        <v>1732</v>
      </c>
      <c r="M193" s="1" t="s">
        <v>554</v>
      </c>
      <c r="N193" t="s">
        <v>555</v>
      </c>
      <c r="O193" t="s">
        <v>1733</v>
      </c>
      <c r="Q193" t="s">
        <v>1734</v>
      </c>
      <c r="R193" s="35">
        <v>19840000</v>
      </c>
      <c r="S193" s="35">
        <v>19840000</v>
      </c>
      <c r="T193" s="4">
        <v>4960000</v>
      </c>
      <c r="U193" s="101">
        <v>44957</v>
      </c>
      <c r="V193" s="1" t="s">
        <v>182</v>
      </c>
      <c r="W193" s="1" t="s">
        <v>182</v>
      </c>
      <c r="X193" t="s">
        <v>183</v>
      </c>
      <c r="Y193" t="s">
        <v>1735</v>
      </c>
      <c r="Z193" t="s">
        <v>1736</v>
      </c>
      <c r="AA193" t="s">
        <v>1737</v>
      </c>
      <c r="AC193" s="100"/>
      <c r="AD193" s="101"/>
      <c r="AE193" s="1" t="s">
        <v>145</v>
      </c>
      <c r="AF193" s="100" t="s">
        <v>188</v>
      </c>
      <c r="AG193" s="5">
        <v>44957</v>
      </c>
      <c r="AH193" t="s">
        <v>306</v>
      </c>
      <c r="AI193" s="5">
        <v>44957</v>
      </c>
      <c r="AJ193" s="5">
        <v>44958</v>
      </c>
      <c r="AK193" s="5">
        <v>45077</v>
      </c>
      <c r="AL193" s="102">
        <f>+Tabla3[[#This Row],[FECHA TERMINACION
(INICIAL)]]-Tabla3[[#This Row],[FECHA INICIO]]</f>
        <v>119</v>
      </c>
      <c r="AM193" s="102">
        <f>+Tabla3[[#This Row],[PLAZO DE EJECUCIÓN EN DÍAS (INICIAL)]]/30</f>
        <v>3.9666666666666668</v>
      </c>
      <c r="AN193" t="s">
        <v>1738</v>
      </c>
      <c r="AO193" s="4">
        <f>+BD_2!E191</f>
        <v>0</v>
      </c>
      <c r="AP193" s="4">
        <f>BD_2!BA191</f>
        <v>0</v>
      </c>
      <c r="AQ193" s="1">
        <f>BD_2!BZ191</f>
        <v>0</v>
      </c>
      <c r="AR193" s="1" t="str">
        <f>BD_2!CA191</f>
        <v>2 NO</v>
      </c>
      <c r="AS193" s="5" t="str">
        <f>BD_2!CF191</f>
        <v>2 NO</v>
      </c>
      <c r="AT193" s="1" t="s">
        <v>146</v>
      </c>
      <c r="AU193">
        <f t="shared" si="15"/>
        <v>119</v>
      </c>
      <c r="AV193" s="21">
        <f t="shared" si="16"/>
        <v>44958</v>
      </c>
      <c r="AW193" s="21">
        <f t="shared" si="17"/>
        <v>45077</v>
      </c>
      <c r="AX193" s="6" t="e">
        <f>((#REF!-$AV193)/($AW193-$AV193))</f>
        <v>#REF!</v>
      </c>
      <c r="AY193" s="4">
        <f t="shared" si="13"/>
        <v>19840000</v>
      </c>
      <c r="AZ193" s="1" t="e">
        <f>+IF($AW193&lt;=#REF!, "FINALIZADO","EJECUCIÓN")</f>
        <v>#REF!</v>
      </c>
      <c r="BA193" s="1"/>
      <c r="BC193" s="8"/>
      <c r="BD193" s="103"/>
      <c r="BE193"/>
      <c r="BF193" s="100"/>
      <c r="BI193" s="1" t="str">
        <f t="shared" si="14"/>
        <v>enero</v>
      </c>
      <c r="BJ193" s="1"/>
      <c r="BK193" s="1"/>
      <c r="BL193" s="1"/>
    </row>
    <row r="194" spans="1:64" x14ac:dyDescent="0.25">
      <c r="A194" s="1">
        <v>2023</v>
      </c>
      <c r="B194" s="3">
        <v>190</v>
      </c>
      <c r="C194" t="s">
        <v>87</v>
      </c>
      <c r="D194" t="s">
        <v>108</v>
      </c>
      <c r="E194" t="s">
        <v>120</v>
      </c>
      <c r="F194" t="s">
        <v>207</v>
      </c>
      <c r="G194" s="1" t="s">
        <v>86</v>
      </c>
      <c r="H194" s="1" t="s">
        <v>136</v>
      </c>
      <c r="I194" t="s">
        <v>1739</v>
      </c>
      <c r="J194" s="1" t="s">
        <v>140</v>
      </c>
      <c r="K194" t="s">
        <v>1740</v>
      </c>
      <c r="M194" s="1" t="s">
        <v>1388</v>
      </c>
      <c r="N194" t="s">
        <v>1389</v>
      </c>
      <c r="O194" t="s">
        <v>1741</v>
      </c>
      <c r="Q194" t="s">
        <v>1742</v>
      </c>
      <c r="R194" s="35">
        <v>111333333</v>
      </c>
      <c r="S194" s="35">
        <v>111333333</v>
      </c>
      <c r="T194" s="4">
        <v>10000000</v>
      </c>
      <c r="U194" s="101">
        <v>44953</v>
      </c>
      <c r="V194" s="1" t="s">
        <v>182</v>
      </c>
      <c r="W194" s="1" t="s">
        <v>182</v>
      </c>
      <c r="X194" t="s">
        <v>183</v>
      </c>
      <c r="Y194" t="s">
        <v>1393</v>
      </c>
      <c r="Z194" t="s">
        <v>1389</v>
      </c>
      <c r="AA194" t="s">
        <v>1389</v>
      </c>
      <c r="AB194" s="1">
        <v>80111600</v>
      </c>
      <c r="AC194" s="100"/>
      <c r="AD194" s="101"/>
      <c r="AE194" s="1" t="s">
        <v>145</v>
      </c>
      <c r="AF194" s="100" t="s">
        <v>188</v>
      </c>
      <c r="AG194" s="5">
        <v>44953</v>
      </c>
      <c r="AH194" t="s">
        <v>305</v>
      </c>
      <c r="AI194" s="5">
        <v>44953</v>
      </c>
      <c r="AJ194" s="5">
        <v>44953</v>
      </c>
      <c r="AK194" s="5">
        <v>45290</v>
      </c>
      <c r="AL194" s="102">
        <f>+Tabla3[[#This Row],[FECHA TERMINACION
(INICIAL)]]-Tabla3[[#This Row],[FECHA INICIO]]</f>
        <v>337</v>
      </c>
      <c r="AM194" s="102">
        <f>+Tabla3[[#This Row],[PLAZO DE EJECUCIÓN EN DÍAS (INICIAL)]]/30</f>
        <v>11.233333333333333</v>
      </c>
      <c r="AN194" t="s">
        <v>1726</v>
      </c>
      <c r="AO194" s="4">
        <f>+BD_2!E192</f>
        <v>0</v>
      </c>
      <c r="AP194" s="4">
        <f>BD_2!BA192</f>
        <v>0</v>
      </c>
      <c r="AQ194" s="1">
        <f>BD_2!BZ192</f>
        <v>0</v>
      </c>
      <c r="AR194" s="1" t="str">
        <f>BD_2!CA192</f>
        <v>2 NO</v>
      </c>
      <c r="AS194" s="5" t="str">
        <f>BD_2!CF192</f>
        <v>2 NO</v>
      </c>
      <c r="AT194" s="1" t="s">
        <v>146</v>
      </c>
      <c r="AU194">
        <f t="shared" si="15"/>
        <v>337</v>
      </c>
      <c r="AV194" s="21">
        <f t="shared" si="16"/>
        <v>44953</v>
      </c>
      <c r="AW194" s="21">
        <f t="shared" si="17"/>
        <v>45290</v>
      </c>
      <c r="AX194" s="6" t="e">
        <f>((#REF!-$AV194)/($AW194-$AV194))</f>
        <v>#REF!</v>
      </c>
      <c r="AY194" s="4">
        <f t="shared" si="13"/>
        <v>111333333</v>
      </c>
      <c r="AZ194" s="1" t="e">
        <f>+IF($AW194&lt;=#REF!, "FINALIZADO","EJECUCIÓN")</f>
        <v>#REF!</v>
      </c>
      <c r="BA194" s="1"/>
      <c r="BC194" s="8"/>
      <c r="BD194" s="103"/>
      <c r="BE194"/>
      <c r="BF194" s="100"/>
      <c r="BI194" s="1" t="str">
        <f t="shared" si="14"/>
        <v>enero</v>
      </c>
      <c r="BJ194" s="1"/>
      <c r="BK194" s="1"/>
      <c r="BL194" s="1"/>
    </row>
    <row r="195" spans="1:64" x14ac:dyDescent="0.25">
      <c r="A195" s="1">
        <v>2023</v>
      </c>
      <c r="B195" s="3">
        <v>191</v>
      </c>
      <c r="C195" t="s">
        <v>87</v>
      </c>
      <c r="D195" t="s">
        <v>108</v>
      </c>
      <c r="E195" t="s">
        <v>120</v>
      </c>
      <c r="F195" t="s">
        <v>207</v>
      </c>
      <c r="G195" s="1" t="s">
        <v>86</v>
      </c>
      <c r="H195" s="1" t="s">
        <v>136</v>
      </c>
      <c r="I195" t="s">
        <v>828</v>
      </c>
      <c r="J195" s="1" t="s">
        <v>140</v>
      </c>
      <c r="K195" t="s">
        <v>652</v>
      </c>
      <c r="M195" s="1" t="s">
        <v>558</v>
      </c>
      <c r="N195" t="s">
        <v>148</v>
      </c>
      <c r="O195" t="s">
        <v>1743</v>
      </c>
      <c r="P195" t="s">
        <v>1744</v>
      </c>
      <c r="Q195" t="s">
        <v>1745</v>
      </c>
      <c r="R195" s="35">
        <v>110000000</v>
      </c>
      <c r="S195" s="35">
        <v>110000000</v>
      </c>
      <c r="T195" s="4">
        <v>10000000</v>
      </c>
      <c r="U195" s="101">
        <v>44958</v>
      </c>
      <c r="V195" s="1" t="s">
        <v>182</v>
      </c>
      <c r="W195" s="1" t="s">
        <v>182</v>
      </c>
      <c r="X195" t="s">
        <v>183</v>
      </c>
      <c r="Y195" t="s">
        <v>1024</v>
      </c>
      <c r="Z195" t="s">
        <v>575</v>
      </c>
      <c r="AA195" t="s">
        <v>575</v>
      </c>
      <c r="AB195" s="1">
        <v>80111600</v>
      </c>
      <c r="AC195" s="100"/>
      <c r="AD195" s="101"/>
      <c r="AE195" s="1" t="s">
        <v>145</v>
      </c>
      <c r="AF195" s="100" t="s">
        <v>188</v>
      </c>
      <c r="AG195" s="5">
        <v>44958</v>
      </c>
      <c r="AH195" t="s">
        <v>305</v>
      </c>
      <c r="AI195" s="5">
        <v>44958</v>
      </c>
      <c r="AJ195" s="5">
        <v>44959</v>
      </c>
      <c r="AK195" s="5">
        <v>45291</v>
      </c>
      <c r="AL195" s="102">
        <f>+Tabla3[[#This Row],[FECHA TERMINACION
(INICIAL)]]-Tabla3[[#This Row],[FECHA INICIO]]</f>
        <v>332</v>
      </c>
      <c r="AM195" s="102">
        <f>+Tabla3[[#This Row],[PLAZO DE EJECUCIÓN EN DÍAS (INICIAL)]]/30</f>
        <v>11.066666666666666</v>
      </c>
      <c r="AN195" t="s">
        <v>1746</v>
      </c>
      <c r="AO195" s="4">
        <f>+BD_2!E193</f>
        <v>0</v>
      </c>
      <c r="AP195" s="4">
        <f>BD_2!BA193</f>
        <v>0</v>
      </c>
      <c r="AQ195" s="1">
        <f>BD_2!BZ193</f>
        <v>0</v>
      </c>
      <c r="AR195" s="1" t="str">
        <f>BD_2!CA193</f>
        <v>2 NO</v>
      </c>
      <c r="AS195" s="5" t="str">
        <f>BD_2!CF193</f>
        <v>2 NO</v>
      </c>
      <c r="AT195" s="1" t="s">
        <v>146</v>
      </c>
      <c r="AU195">
        <f t="shared" si="15"/>
        <v>332</v>
      </c>
      <c r="AV195" s="21">
        <f t="shared" si="16"/>
        <v>44959</v>
      </c>
      <c r="AW195" s="21">
        <f t="shared" si="17"/>
        <v>45291</v>
      </c>
      <c r="AX195" s="6" t="e">
        <f>((#REF!-$AV195)/($AW195-$AV195))</f>
        <v>#REF!</v>
      </c>
      <c r="AY195" s="4">
        <f t="shared" si="13"/>
        <v>110000000</v>
      </c>
      <c r="AZ195" s="1" t="e">
        <f>+IF($AW195&lt;=#REF!, "FINALIZADO","EJECUCIÓN")</f>
        <v>#REF!</v>
      </c>
      <c r="BA195" s="1"/>
      <c r="BC195" s="8"/>
      <c r="BD195" s="103"/>
      <c r="BE195"/>
      <c r="BF195" s="100"/>
      <c r="BI195" s="1" t="str">
        <f t="shared" si="14"/>
        <v>febrero</v>
      </c>
      <c r="BJ195" s="1"/>
      <c r="BK195" s="1"/>
      <c r="BL195" s="1"/>
    </row>
    <row r="196" spans="1:64" x14ac:dyDescent="0.25">
      <c r="A196" s="1">
        <v>2023</v>
      </c>
      <c r="B196" s="3">
        <v>192</v>
      </c>
      <c r="C196" t="s">
        <v>87</v>
      </c>
      <c r="D196" t="s">
        <v>108</v>
      </c>
      <c r="E196" t="s">
        <v>120</v>
      </c>
      <c r="F196" t="s">
        <v>207</v>
      </c>
      <c r="G196" s="1" t="s">
        <v>86</v>
      </c>
      <c r="H196" s="1" t="s">
        <v>136</v>
      </c>
      <c r="I196" t="s">
        <v>813</v>
      </c>
      <c r="J196" s="1" t="s">
        <v>140</v>
      </c>
      <c r="K196" t="s">
        <v>764</v>
      </c>
      <c r="M196" s="1" t="s">
        <v>558</v>
      </c>
      <c r="N196" t="s">
        <v>148</v>
      </c>
      <c r="O196" t="s">
        <v>1747</v>
      </c>
      <c r="P196" t="s">
        <v>1748</v>
      </c>
      <c r="Q196" t="s">
        <v>1749</v>
      </c>
      <c r="R196" s="35">
        <v>95252577</v>
      </c>
      <c r="S196" s="35">
        <v>95252577</v>
      </c>
      <c r="T196" s="4">
        <v>9071674</v>
      </c>
      <c r="U196" s="101">
        <v>44966</v>
      </c>
      <c r="V196" s="1" t="s">
        <v>182</v>
      </c>
      <c r="W196" s="1" t="s">
        <v>182</v>
      </c>
      <c r="X196" t="s">
        <v>183</v>
      </c>
      <c r="Y196" t="s">
        <v>1024</v>
      </c>
      <c r="Z196" t="s">
        <v>575</v>
      </c>
      <c r="AA196" t="s">
        <v>575</v>
      </c>
      <c r="AB196" s="1">
        <v>80111600</v>
      </c>
      <c r="AC196" s="100"/>
      <c r="AD196" s="101"/>
      <c r="AE196" s="1" t="s">
        <v>145</v>
      </c>
      <c r="AF196" s="100" t="s">
        <v>188</v>
      </c>
      <c r="AG196" s="5">
        <v>44966</v>
      </c>
      <c r="AH196" t="s">
        <v>305</v>
      </c>
      <c r="AI196" s="5">
        <v>44967</v>
      </c>
      <c r="AJ196" s="5">
        <v>44967</v>
      </c>
      <c r="AK196" s="5">
        <v>45284</v>
      </c>
      <c r="AL196" s="102">
        <f>+Tabla3[[#This Row],[FECHA TERMINACION
(INICIAL)]]-Tabla3[[#This Row],[FECHA INICIO]]</f>
        <v>317</v>
      </c>
      <c r="AM196" s="102">
        <f>+Tabla3[[#This Row],[PLAZO DE EJECUCIÓN EN DÍAS (INICIAL)]]/30</f>
        <v>10.566666666666666</v>
      </c>
      <c r="AN196" t="s">
        <v>1750</v>
      </c>
      <c r="AO196" s="4">
        <f>+BD_2!E194</f>
        <v>0</v>
      </c>
      <c r="AP196" s="4">
        <f>BD_2!BA194</f>
        <v>0</v>
      </c>
      <c r="AQ196" s="1">
        <f>BD_2!BZ194</f>
        <v>0</v>
      </c>
      <c r="AR196" s="1" t="str">
        <f>BD_2!CA194</f>
        <v>2 NO</v>
      </c>
      <c r="AS196" s="5" t="str">
        <f>BD_2!CF194</f>
        <v>2 NO</v>
      </c>
      <c r="AT196" s="1" t="s">
        <v>146</v>
      </c>
      <c r="AU196">
        <f t="shared" si="15"/>
        <v>317</v>
      </c>
      <c r="AV196" s="21">
        <f t="shared" si="16"/>
        <v>44967</v>
      </c>
      <c r="AW196" s="21">
        <f t="shared" si="17"/>
        <v>45284</v>
      </c>
      <c r="AX196" s="6" t="e">
        <f>((#REF!-$AV196)/($AW196-$AV196))</f>
        <v>#REF!</v>
      </c>
      <c r="AY196" s="4">
        <f t="shared" ref="AY196:AY259" si="18">$S196+$AP196-$AO196</f>
        <v>95252577</v>
      </c>
      <c r="AZ196" s="1" t="e">
        <f>+IF($AW196&lt;=#REF!, "FINALIZADO","EJECUCIÓN")</f>
        <v>#REF!</v>
      </c>
      <c r="BA196" s="1"/>
      <c r="BC196" s="8"/>
      <c r="BD196" s="103"/>
      <c r="BE196"/>
      <c r="BF196" s="100"/>
      <c r="BI196" s="1" t="str">
        <f t="shared" ref="BI196:BI259" si="19">TEXT(U196,"MMMM")</f>
        <v>febrero</v>
      </c>
      <c r="BJ196" s="1"/>
      <c r="BK196" s="1"/>
      <c r="BL196" s="1"/>
    </row>
    <row r="197" spans="1:64" x14ac:dyDescent="0.25">
      <c r="A197" s="1">
        <v>2023</v>
      </c>
      <c r="B197" s="3">
        <v>193</v>
      </c>
      <c r="C197" t="s">
        <v>87</v>
      </c>
      <c r="D197" t="s">
        <v>108</v>
      </c>
      <c r="E197" t="s">
        <v>120</v>
      </c>
      <c r="F197" t="s">
        <v>207</v>
      </c>
      <c r="G197" s="1" t="s">
        <v>86</v>
      </c>
      <c r="H197" s="1" t="s">
        <v>136</v>
      </c>
      <c r="I197" t="s">
        <v>730</v>
      </c>
      <c r="J197" s="1" t="s">
        <v>140</v>
      </c>
      <c r="K197" t="s">
        <v>598</v>
      </c>
      <c r="M197" s="1" t="s">
        <v>558</v>
      </c>
      <c r="N197" t="s">
        <v>148</v>
      </c>
      <c r="O197" t="s">
        <v>1751</v>
      </c>
      <c r="P197" t="s">
        <v>1752</v>
      </c>
      <c r="Q197" t="s">
        <v>1749</v>
      </c>
      <c r="R197" s="35">
        <v>95252257</v>
      </c>
      <c r="S197" s="35">
        <v>95252257</v>
      </c>
      <c r="T197" s="4">
        <v>9071674</v>
      </c>
      <c r="U197" s="101">
        <v>44966</v>
      </c>
      <c r="V197" s="1" t="s">
        <v>182</v>
      </c>
      <c r="W197" s="1" t="s">
        <v>182</v>
      </c>
      <c r="X197" t="s">
        <v>183</v>
      </c>
      <c r="Y197" t="s">
        <v>1024</v>
      </c>
      <c r="Z197" t="s">
        <v>575</v>
      </c>
      <c r="AA197" t="s">
        <v>575</v>
      </c>
      <c r="AB197" s="1">
        <v>80111600</v>
      </c>
      <c r="AC197" s="100"/>
      <c r="AD197" s="101"/>
      <c r="AE197" s="1" t="s">
        <v>145</v>
      </c>
      <c r="AF197" s="100" t="s">
        <v>188</v>
      </c>
      <c r="AG197" s="5">
        <v>44966</v>
      </c>
      <c r="AH197" t="s">
        <v>305</v>
      </c>
      <c r="AI197" s="5">
        <v>44966</v>
      </c>
      <c r="AJ197" s="5">
        <v>44967</v>
      </c>
      <c r="AK197" s="5">
        <v>45284</v>
      </c>
      <c r="AL197" s="102">
        <f>+Tabla3[[#This Row],[FECHA TERMINACION
(INICIAL)]]-Tabla3[[#This Row],[FECHA INICIO]]</f>
        <v>317</v>
      </c>
      <c r="AM197" s="102">
        <f>+Tabla3[[#This Row],[PLAZO DE EJECUCIÓN EN DÍAS (INICIAL)]]/30</f>
        <v>10.566666666666666</v>
      </c>
      <c r="AN197" t="s">
        <v>1753</v>
      </c>
      <c r="AO197" s="4">
        <f>+BD_2!E195</f>
        <v>0</v>
      </c>
      <c r="AP197" s="4">
        <f>BD_2!BA195</f>
        <v>0</v>
      </c>
      <c r="AQ197" s="1">
        <f>BD_2!BZ195</f>
        <v>0</v>
      </c>
      <c r="AR197" s="1" t="str">
        <f>BD_2!CA195</f>
        <v>2 NO</v>
      </c>
      <c r="AS197" s="5" t="str">
        <f>BD_2!CF195</f>
        <v>2 NO</v>
      </c>
      <c r="AT197" s="1" t="s">
        <v>146</v>
      </c>
      <c r="AU197">
        <f t="shared" si="15"/>
        <v>317</v>
      </c>
      <c r="AV197" s="21">
        <f t="shared" si="16"/>
        <v>44967</v>
      </c>
      <c r="AW197" s="21">
        <f t="shared" si="17"/>
        <v>45284</v>
      </c>
      <c r="AX197" s="6" t="e">
        <f>((#REF!-$AV197)/($AW197-$AV197))</f>
        <v>#REF!</v>
      </c>
      <c r="AY197" s="4">
        <f t="shared" si="18"/>
        <v>95252257</v>
      </c>
      <c r="AZ197" s="1" t="e">
        <f>+IF($AW197&lt;=#REF!, "FINALIZADO","EJECUCIÓN")</f>
        <v>#REF!</v>
      </c>
      <c r="BA197" s="1"/>
      <c r="BC197" s="8"/>
      <c r="BD197" s="103"/>
      <c r="BE197"/>
      <c r="BF197" s="100"/>
      <c r="BI197" s="1" t="str">
        <f t="shared" si="19"/>
        <v>febrero</v>
      </c>
      <c r="BJ197" s="1"/>
      <c r="BK197" s="1"/>
      <c r="BL197" s="1"/>
    </row>
    <row r="198" spans="1:64" x14ac:dyDescent="0.25">
      <c r="A198" s="1">
        <v>2023</v>
      </c>
      <c r="B198" s="3">
        <v>194</v>
      </c>
      <c r="C198" t="s">
        <v>87</v>
      </c>
      <c r="D198" t="s">
        <v>108</v>
      </c>
      <c r="E198" t="s">
        <v>120</v>
      </c>
      <c r="F198" t="s">
        <v>207</v>
      </c>
      <c r="G198" s="1" t="s">
        <v>86</v>
      </c>
      <c r="H198" s="1" t="s">
        <v>136</v>
      </c>
      <c r="I198" t="s">
        <v>1754</v>
      </c>
      <c r="J198" s="1" t="s">
        <v>140</v>
      </c>
      <c r="K198" t="s">
        <v>506</v>
      </c>
      <c r="M198" s="1" t="s">
        <v>558</v>
      </c>
      <c r="N198" t="s">
        <v>148</v>
      </c>
      <c r="O198" t="s">
        <v>1755</v>
      </c>
      <c r="P198" t="s">
        <v>1756</v>
      </c>
      <c r="Q198" t="s">
        <v>1757</v>
      </c>
      <c r="R198" s="35">
        <v>87949125</v>
      </c>
      <c r="S198" s="35">
        <v>87949125</v>
      </c>
      <c r="T198" s="4">
        <v>7995375</v>
      </c>
      <c r="U198" s="101">
        <v>44958</v>
      </c>
      <c r="V198" s="1" t="s">
        <v>182</v>
      </c>
      <c r="W198" s="1" t="s">
        <v>182</v>
      </c>
      <c r="X198" t="s">
        <v>183</v>
      </c>
      <c r="Y198" t="s">
        <v>1024</v>
      </c>
      <c r="Z198" t="s">
        <v>575</v>
      </c>
      <c r="AA198" t="s">
        <v>575</v>
      </c>
      <c r="AB198" s="1">
        <v>80111600</v>
      </c>
      <c r="AC198" s="100"/>
      <c r="AD198" s="101"/>
      <c r="AE198" s="1" t="s">
        <v>145</v>
      </c>
      <c r="AF198" s="100" t="s">
        <v>188</v>
      </c>
      <c r="AG198" s="5">
        <v>44958</v>
      </c>
      <c r="AH198" t="s">
        <v>305</v>
      </c>
      <c r="AI198" s="5"/>
      <c r="AJ198" s="5">
        <v>44958</v>
      </c>
      <c r="AK198" s="5">
        <v>45291</v>
      </c>
      <c r="AL198" s="102">
        <f>+Tabla3[[#This Row],[FECHA TERMINACION
(INICIAL)]]-Tabla3[[#This Row],[FECHA INICIO]]</f>
        <v>333</v>
      </c>
      <c r="AM198" s="102">
        <f>+Tabla3[[#This Row],[PLAZO DE EJECUCIÓN EN DÍAS (INICIAL)]]/30</f>
        <v>11.1</v>
      </c>
      <c r="AN198" t="s">
        <v>1758</v>
      </c>
      <c r="AO198" s="4">
        <f>+BD_2!E196</f>
        <v>0</v>
      </c>
      <c r="AP198" s="4">
        <f>BD_2!BA196</f>
        <v>0</v>
      </c>
      <c r="AQ198" s="1">
        <f>BD_2!BZ196</f>
        <v>0</v>
      </c>
      <c r="AR198" s="1" t="str">
        <f>BD_2!CA196</f>
        <v>2 NO</v>
      </c>
      <c r="AS198" s="5" t="str">
        <f>BD_2!CF196</f>
        <v>2 NO</v>
      </c>
      <c r="AT198" s="1" t="s">
        <v>146</v>
      </c>
      <c r="AU198">
        <f t="shared" si="15"/>
        <v>333</v>
      </c>
      <c r="AV198" s="21">
        <f t="shared" si="16"/>
        <v>44958</v>
      </c>
      <c r="AW198" s="21">
        <f t="shared" si="17"/>
        <v>45291</v>
      </c>
      <c r="AX198" s="6" t="e">
        <f>((#REF!-$AV198)/($AW198-$AV198))</f>
        <v>#REF!</v>
      </c>
      <c r="AY198" s="4">
        <f t="shared" si="18"/>
        <v>87949125</v>
      </c>
      <c r="AZ198" s="1" t="e">
        <f>+IF($AW198&lt;=#REF!, "FINALIZADO","EJECUCIÓN")</f>
        <v>#REF!</v>
      </c>
      <c r="BA198" s="1"/>
      <c r="BC198" s="8"/>
      <c r="BD198" s="103"/>
      <c r="BE198"/>
      <c r="BF198" s="100"/>
      <c r="BI198" s="1" t="str">
        <f t="shared" si="19"/>
        <v>febrero</v>
      </c>
      <c r="BJ198" s="1"/>
      <c r="BK198" s="1"/>
      <c r="BL198" s="1"/>
    </row>
    <row r="199" spans="1:64" x14ac:dyDescent="0.25">
      <c r="A199" s="1">
        <v>2023</v>
      </c>
      <c r="B199" s="3">
        <v>195</v>
      </c>
      <c r="C199" t="s">
        <v>87</v>
      </c>
      <c r="D199" t="s">
        <v>108</v>
      </c>
      <c r="E199" t="s">
        <v>120</v>
      </c>
      <c r="F199" t="s">
        <v>207</v>
      </c>
      <c r="G199" s="1" t="s">
        <v>86</v>
      </c>
      <c r="H199" s="1" t="s">
        <v>136</v>
      </c>
      <c r="I199" t="s">
        <v>1759</v>
      </c>
      <c r="J199" s="1" t="s">
        <v>140</v>
      </c>
      <c r="K199" t="s">
        <v>581</v>
      </c>
      <c r="M199" s="1" t="s">
        <v>1760</v>
      </c>
      <c r="N199" t="s">
        <v>1760</v>
      </c>
      <c r="O199" t="s">
        <v>1761</v>
      </c>
      <c r="P199" t="s">
        <v>1762</v>
      </c>
      <c r="Q199" t="s">
        <v>1763</v>
      </c>
      <c r="R199" s="35">
        <v>94925250</v>
      </c>
      <c r="S199" s="35">
        <v>94925250</v>
      </c>
      <c r="T199" s="4">
        <v>9040500</v>
      </c>
      <c r="U199" s="101">
        <v>44967</v>
      </c>
      <c r="V199" s="1" t="s">
        <v>182</v>
      </c>
      <c r="W199" s="1" t="s">
        <v>182</v>
      </c>
      <c r="X199" t="s">
        <v>183</v>
      </c>
      <c r="Y199" t="s">
        <v>1024</v>
      </c>
      <c r="Z199" t="s">
        <v>1764</v>
      </c>
      <c r="AA199" t="s">
        <v>1764</v>
      </c>
      <c r="AB199" s="1">
        <v>80111600</v>
      </c>
      <c r="AC199" s="100"/>
      <c r="AD199" s="101"/>
      <c r="AE199" s="1" t="s">
        <v>145</v>
      </c>
      <c r="AF199" s="100" t="s">
        <v>188</v>
      </c>
      <c r="AG199" s="5">
        <v>44967</v>
      </c>
      <c r="AH199" t="s">
        <v>305</v>
      </c>
      <c r="AI199" s="5">
        <v>44967</v>
      </c>
      <c r="AJ199" s="5">
        <v>44967</v>
      </c>
      <c r="AK199" s="5">
        <v>45284</v>
      </c>
      <c r="AL199" s="102">
        <f>+Tabla3[[#This Row],[FECHA TERMINACION
(INICIAL)]]-Tabla3[[#This Row],[FECHA INICIO]]</f>
        <v>317</v>
      </c>
      <c r="AM199" s="102">
        <f>+Tabla3[[#This Row],[PLAZO DE EJECUCIÓN EN DÍAS (INICIAL)]]/30</f>
        <v>10.566666666666666</v>
      </c>
      <c r="AN199" t="s">
        <v>1765</v>
      </c>
      <c r="AO199" s="4">
        <f>+BD_2!E197</f>
        <v>0</v>
      </c>
      <c r="AP199" s="4">
        <f>BD_2!BA197</f>
        <v>0</v>
      </c>
      <c r="AQ199" s="1">
        <f>BD_2!BZ197</f>
        <v>0</v>
      </c>
      <c r="AR199" s="1" t="str">
        <f>BD_2!CA197</f>
        <v>2 NO</v>
      </c>
      <c r="AS199" s="5" t="str">
        <f>BD_2!CF197</f>
        <v>2 NO</v>
      </c>
      <c r="AT199" s="1" t="s">
        <v>146</v>
      </c>
      <c r="AU199">
        <f t="shared" si="15"/>
        <v>317</v>
      </c>
      <c r="AV199" s="21">
        <f t="shared" si="16"/>
        <v>44967</v>
      </c>
      <c r="AW199" s="21">
        <f t="shared" si="17"/>
        <v>45284</v>
      </c>
      <c r="AX199" s="6" t="e">
        <f>((#REF!-$AV199)/($AW199-$AV199))</f>
        <v>#REF!</v>
      </c>
      <c r="AY199" s="4">
        <f t="shared" si="18"/>
        <v>94925250</v>
      </c>
      <c r="AZ199" s="1" t="e">
        <f>+IF($AW199&lt;=#REF!, "FINALIZADO","EJECUCIÓN")</f>
        <v>#REF!</v>
      </c>
      <c r="BA199" s="1"/>
      <c r="BC199" s="8"/>
      <c r="BD199" s="103"/>
      <c r="BE199"/>
      <c r="BF199" s="100"/>
      <c r="BI199" s="1" t="str">
        <f t="shared" si="19"/>
        <v>febrero</v>
      </c>
      <c r="BJ199" s="1"/>
      <c r="BK199" s="1"/>
      <c r="BL199" s="1"/>
    </row>
    <row r="200" spans="1:64" x14ac:dyDescent="0.25">
      <c r="A200" s="1">
        <v>2023</v>
      </c>
      <c r="B200" s="3">
        <v>196</v>
      </c>
      <c r="C200" t="s">
        <v>87</v>
      </c>
      <c r="D200" t="s">
        <v>108</v>
      </c>
      <c r="E200" t="s">
        <v>120</v>
      </c>
      <c r="F200" t="s">
        <v>207</v>
      </c>
      <c r="G200" s="1" t="s">
        <v>86</v>
      </c>
      <c r="H200" s="1" t="s">
        <v>136</v>
      </c>
      <c r="I200" t="s">
        <v>1766</v>
      </c>
      <c r="J200" s="1" t="s">
        <v>140</v>
      </c>
      <c r="K200" t="s">
        <v>506</v>
      </c>
      <c r="M200" s="1" t="s">
        <v>558</v>
      </c>
      <c r="N200" t="s">
        <v>148</v>
      </c>
      <c r="O200" t="s">
        <v>1767</v>
      </c>
      <c r="P200" t="s">
        <v>1768</v>
      </c>
      <c r="Q200" t="s">
        <v>1769</v>
      </c>
      <c r="R200" s="35">
        <v>78750000</v>
      </c>
      <c r="S200" s="35">
        <v>78750000</v>
      </c>
      <c r="T200" s="4">
        <v>7875000</v>
      </c>
      <c r="U200" s="101">
        <v>44960</v>
      </c>
      <c r="V200" s="1" t="s">
        <v>182</v>
      </c>
      <c r="W200" s="1" t="s">
        <v>182</v>
      </c>
      <c r="X200" t="s">
        <v>183</v>
      </c>
      <c r="Y200" t="s">
        <v>1024</v>
      </c>
      <c r="Z200" t="s">
        <v>575</v>
      </c>
      <c r="AA200" t="s">
        <v>575</v>
      </c>
      <c r="AB200" s="1">
        <v>80111600</v>
      </c>
      <c r="AC200" s="100"/>
      <c r="AD200" s="101"/>
      <c r="AE200" s="1" t="s">
        <v>145</v>
      </c>
      <c r="AF200" s="100" t="s">
        <v>188</v>
      </c>
      <c r="AG200" s="5">
        <v>44960</v>
      </c>
      <c r="AH200" t="s">
        <v>305</v>
      </c>
      <c r="AI200" s="5">
        <v>44960</v>
      </c>
      <c r="AJ200" s="5">
        <v>44960</v>
      </c>
      <c r="AK200" s="5">
        <v>45262</v>
      </c>
      <c r="AL200" s="102">
        <f>+Tabla3[[#This Row],[FECHA TERMINACION
(INICIAL)]]-Tabla3[[#This Row],[FECHA INICIO]]</f>
        <v>302</v>
      </c>
      <c r="AM200" s="102">
        <f>+Tabla3[[#This Row],[PLAZO DE EJECUCIÓN EN DÍAS (INICIAL)]]/30</f>
        <v>10.066666666666666</v>
      </c>
      <c r="AN200" t="s">
        <v>1770</v>
      </c>
      <c r="AO200" s="4">
        <f>+BD_2!E198</f>
        <v>0</v>
      </c>
      <c r="AP200" s="4">
        <f>BD_2!BA198</f>
        <v>0</v>
      </c>
      <c r="AQ200" s="1">
        <f>BD_2!BZ198</f>
        <v>0</v>
      </c>
      <c r="AR200" s="1" t="str">
        <f>BD_2!CA198</f>
        <v>2 NO</v>
      </c>
      <c r="AS200" s="5" t="str">
        <f>BD_2!CF198</f>
        <v>2 NO</v>
      </c>
      <c r="AT200" s="1" t="s">
        <v>146</v>
      </c>
      <c r="AU200">
        <f t="shared" si="15"/>
        <v>302</v>
      </c>
      <c r="AV200" s="21">
        <f t="shared" si="16"/>
        <v>44960</v>
      </c>
      <c r="AW200" s="21">
        <f t="shared" si="17"/>
        <v>45262</v>
      </c>
      <c r="AX200" s="6" t="e">
        <f>((#REF!-$AV200)/($AW200-$AV200))</f>
        <v>#REF!</v>
      </c>
      <c r="AY200" s="4">
        <f t="shared" si="18"/>
        <v>78750000</v>
      </c>
      <c r="AZ200" s="1" t="e">
        <f>+IF($AW200&lt;=#REF!, "FINALIZADO","EJECUCIÓN")</f>
        <v>#REF!</v>
      </c>
      <c r="BA200" s="1"/>
      <c r="BC200" s="8"/>
      <c r="BD200" s="103"/>
      <c r="BE200"/>
      <c r="BF200" s="100"/>
      <c r="BI200" s="1" t="str">
        <f t="shared" si="19"/>
        <v>febrero</v>
      </c>
      <c r="BJ200" s="1"/>
      <c r="BK200" s="1"/>
      <c r="BL200" s="1"/>
    </row>
    <row r="201" spans="1:64" x14ac:dyDescent="0.25">
      <c r="A201" s="1">
        <v>2023</v>
      </c>
      <c r="B201" s="3">
        <v>197</v>
      </c>
      <c r="C201" t="s">
        <v>87</v>
      </c>
      <c r="D201" t="s">
        <v>108</v>
      </c>
      <c r="E201" t="s">
        <v>120</v>
      </c>
      <c r="F201" t="s">
        <v>207</v>
      </c>
      <c r="G201" s="1" t="s">
        <v>86</v>
      </c>
      <c r="H201" s="1" t="s">
        <v>136</v>
      </c>
      <c r="I201" t="s">
        <v>1771</v>
      </c>
      <c r="J201" s="1" t="s">
        <v>140</v>
      </c>
      <c r="K201" t="s">
        <v>506</v>
      </c>
      <c r="M201" s="1" t="s">
        <v>558</v>
      </c>
      <c r="N201" t="s">
        <v>148</v>
      </c>
      <c r="O201" t="s">
        <v>1772</v>
      </c>
      <c r="P201" t="s">
        <v>1773</v>
      </c>
      <c r="Q201" t="s">
        <v>1774</v>
      </c>
      <c r="R201" s="35">
        <v>129030000</v>
      </c>
      <c r="S201" s="35">
        <v>129030000</v>
      </c>
      <c r="T201" s="4">
        <v>11730000</v>
      </c>
      <c r="U201" s="101">
        <v>44958</v>
      </c>
      <c r="V201" s="1" t="s">
        <v>182</v>
      </c>
      <c r="W201" s="1" t="s">
        <v>182</v>
      </c>
      <c r="X201" t="s">
        <v>183</v>
      </c>
      <c r="Y201" t="s">
        <v>1024</v>
      </c>
      <c r="Z201" t="s">
        <v>575</v>
      </c>
      <c r="AA201" t="s">
        <v>575</v>
      </c>
      <c r="AB201" s="1">
        <v>80111600</v>
      </c>
      <c r="AC201" s="100"/>
      <c r="AD201" s="101"/>
      <c r="AE201" s="1" t="s">
        <v>145</v>
      </c>
      <c r="AF201" s="100" t="s">
        <v>188</v>
      </c>
      <c r="AG201" s="5">
        <v>44958</v>
      </c>
      <c r="AH201" t="s">
        <v>305</v>
      </c>
      <c r="AI201" s="5">
        <v>44958</v>
      </c>
      <c r="AJ201" s="5">
        <v>44958</v>
      </c>
      <c r="AK201" s="5">
        <v>45291</v>
      </c>
      <c r="AL201" s="102">
        <f>+Tabla3[[#This Row],[FECHA TERMINACION
(INICIAL)]]-Tabla3[[#This Row],[FECHA INICIO]]</f>
        <v>333</v>
      </c>
      <c r="AM201" s="102">
        <f>+Tabla3[[#This Row],[PLAZO DE EJECUCIÓN EN DÍAS (INICIAL)]]/30</f>
        <v>11.1</v>
      </c>
      <c r="AN201" t="s">
        <v>1037</v>
      </c>
      <c r="AO201" s="4">
        <f>+BD_2!E199</f>
        <v>0</v>
      </c>
      <c r="AP201" s="4">
        <f>BD_2!BA199</f>
        <v>0</v>
      </c>
      <c r="AQ201" s="1">
        <f>BD_2!BZ199</f>
        <v>0</v>
      </c>
      <c r="AR201" s="1" t="str">
        <f>BD_2!CA199</f>
        <v>2 NO</v>
      </c>
      <c r="AS201" s="5" t="str">
        <f>BD_2!CF199</f>
        <v>2 NO</v>
      </c>
      <c r="AT201" s="1" t="s">
        <v>146</v>
      </c>
      <c r="AU201">
        <f t="shared" si="15"/>
        <v>333</v>
      </c>
      <c r="AV201" s="21">
        <f t="shared" si="16"/>
        <v>44958</v>
      </c>
      <c r="AW201" s="21">
        <f t="shared" si="17"/>
        <v>45291</v>
      </c>
      <c r="AX201" s="6" t="e">
        <f>((#REF!-$AV201)/($AW201-$AV201))</f>
        <v>#REF!</v>
      </c>
      <c r="AY201" s="4">
        <f t="shared" si="18"/>
        <v>129030000</v>
      </c>
      <c r="AZ201" s="1" t="e">
        <f>+IF($AW201&lt;=#REF!, "FINALIZADO","EJECUCIÓN")</f>
        <v>#REF!</v>
      </c>
      <c r="BA201" s="1"/>
      <c r="BC201" s="8"/>
      <c r="BD201" s="103"/>
      <c r="BE201"/>
      <c r="BF201" s="100"/>
      <c r="BI201" s="1" t="str">
        <f t="shared" si="19"/>
        <v>febrero</v>
      </c>
      <c r="BJ201" s="1"/>
      <c r="BK201" s="1"/>
      <c r="BL201" s="1"/>
    </row>
    <row r="202" spans="1:64" x14ac:dyDescent="0.25">
      <c r="A202" s="1">
        <v>2023</v>
      </c>
      <c r="B202" s="3">
        <v>198</v>
      </c>
      <c r="C202" t="s">
        <v>87</v>
      </c>
      <c r="D202" t="s">
        <v>108</v>
      </c>
      <c r="E202" t="s">
        <v>120</v>
      </c>
      <c r="F202" t="s">
        <v>207</v>
      </c>
      <c r="G202" s="1" t="s">
        <v>86</v>
      </c>
      <c r="H202" s="1" t="s">
        <v>136</v>
      </c>
      <c r="I202" t="s">
        <v>869</v>
      </c>
      <c r="J202" s="1" t="s">
        <v>140</v>
      </c>
      <c r="K202" t="s">
        <v>506</v>
      </c>
      <c r="M202" s="1" t="s">
        <v>554</v>
      </c>
      <c r="N202" t="s">
        <v>555</v>
      </c>
      <c r="O202" t="s">
        <v>1775</v>
      </c>
      <c r="Q202" t="s">
        <v>1776</v>
      </c>
      <c r="R202" s="35">
        <v>20000000</v>
      </c>
      <c r="S202" s="35">
        <v>20000000</v>
      </c>
      <c r="T202" s="4">
        <v>5000000</v>
      </c>
      <c r="U202" s="101">
        <v>44956</v>
      </c>
      <c r="V202" s="1" t="s">
        <v>182</v>
      </c>
      <c r="W202" s="1" t="s">
        <v>182</v>
      </c>
      <c r="X202" t="s">
        <v>183</v>
      </c>
      <c r="Y202" t="s">
        <v>1735</v>
      </c>
      <c r="Z202" t="s">
        <v>1736</v>
      </c>
      <c r="AA202" t="s">
        <v>1737</v>
      </c>
      <c r="AC202" s="100"/>
      <c r="AD202" s="101"/>
      <c r="AE202" s="1" t="s">
        <v>145</v>
      </c>
      <c r="AF202" s="100" t="s">
        <v>188</v>
      </c>
      <c r="AG202" s="5">
        <v>44956</v>
      </c>
      <c r="AH202" t="s">
        <v>306</v>
      </c>
      <c r="AI202" s="5">
        <v>44956</v>
      </c>
      <c r="AJ202" s="5">
        <v>44958</v>
      </c>
      <c r="AK202" s="5">
        <v>45076</v>
      </c>
      <c r="AL202" s="102">
        <f>+Tabla3[[#This Row],[FECHA TERMINACION
(INICIAL)]]-Tabla3[[#This Row],[FECHA INICIO]]</f>
        <v>118</v>
      </c>
      <c r="AM202" s="102">
        <f>+Tabla3[[#This Row],[PLAZO DE EJECUCIÓN EN DÍAS (INICIAL)]]/30</f>
        <v>3.9333333333333331</v>
      </c>
      <c r="AN202" t="s">
        <v>1738</v>
      </c>
      <c r="AO202" s="4">
        <f>+BD_2!E200</f>
        <v>0</v>
      </c>
      <c r="AP202" s="4">
        <f>BD_2!BA200</f>
        <v>0</v>
      </c>
      <c r="AQ202" s="1">
        <f>BD_2!BZ200</f>
        <v>0</v>
      </c>
      <c r="AR202" s="1" t="str">
        <f>BD_2!CA200</f>
        <v>2 NO</v>
      </c>
      <c r="AS202" s="5" t="str">
        <f>BD_2!CF200</f>
        <v>2 NO</v>
      </c>
      <c r="AT202" s="1" t="s">
        <v>146</v>
      </c>
      <c r="AU202">
        <f t="shared" si="15"/>
        <v>118</v>
      </c>
      <c r="AV202" s="21">
        <f t="shared" si="16"/>
        <v>44958</v>
      </c>
      <c r="AW202" s="21">
        <f t="shared" si="17"/>
        <v>45076</v>
      </c>
      <c r="AX202" s="6" t="e">
        <f>((#REF!-$AV202)/($AW202-$AV202))</f>
        <v>#REF!</v>
      </c>
      <c r="AY202" s="4">
        <f t="shared" si="18"/>
        <v>20000000</v>
      </c>
      <c r="AZ202" s="1" t="e">
        <f>+IF($AW202&lt;=#REF!, "FINALIZADO","EJECUCIÓN")</f>
        <v>#REF!</v>
      </c>
      <c r="BA202" s="1"/>
      <c r="BC202" s="8"/>
      <c r="BD202" s="103"/>
      <c r="BE202"/>
      <c r="BF202" s="100"/>
      <c r="BI202" s="1" t="str">
        <f t="shared" si="19"/>
        <v>enero</v>
      </c>
      <c r="BJ202" s="1"/>
      <c r="BK202" s="1"/>
      <c r="BL202" s="1"/>
    </row>
    <row r="203" spans="1:64" x14ac:dyDescent="0.25">
      <c r="A203" s="1">
        <v>2023</v>
      </c>
      <c r="B203" s="3">
        <v>199</v>
      </c>
      <c r="C203" t="s">
        <v>87</v>
      </c>
      <c r="D203" t="s">
        <v>108</v>
      </c>
      <c r="E203" t="s">
        <v>120</v>
      </c>
      <c r="F203" t="s">
        <v>207</v>
      </c>
      <c r="G203" s="1" t="s">
        <v>86</v>
      </c>
      <c r="H203" s="1" t="s">
        <v>136</v>
      </c>
      <c r="I203" t="s">
        <v>803</v>
      </c>
      <c r="J203" s="1" t="s">
        <v>140</v>
      </c>
      <c r="K203" t="s">
        <v>620</v>
      </c>
      <c r="M203" s="1" t="s">
        <v>553</v>
      </c>
      <c r="N203" t="s">
        <v>166</v>
      </c>
      <c r="O203" t="s">
        <v>1777</v>
      </c>
      <c r="P203" t="s">
        <v>1778</v>
      </c>
      <c r="Q203" t="s">
        <v>1779</v>
      </c>
      <c r="R203" s="35">
        <v>55000000</v>
      </c>
      <c r="S203" s="35">
        <v>55000000</v>
      </c>
      <c r="T203" s="4">
        <v>5000000</v>
      </c>
      <c r="U203" s="101">
        <v>44953</v>
      </c>
      <c r="V203" s="1" t="s">
        <v>182</v>
      </c>
      <c r="W203" s="1" t="s">
        <v>182</v>
      </c>
      <c r="X203" t="s">
        <v>183</v>
      </c>
      <c r="Y203" t="s">
        <v>1720</v>
      </c>
      <c r="Z203" t="s">
        <v>804</v>
      </c>
      <c r="AA203" t="s">
        <v>477</v>
      </c>
      <c r="AB203" s="1">
        <v>80111600</v>
      </c>
      <c r="AC203" s="100"/>
      <c r="AD203" s="101"/>
      <c r="AE203" s="1" t="s">
        <v>145</v>
      </c>
      <c r="AF203" s="100" t="s">
        <v>188</v>
      </c>
      <c r="AG203" s="5">
        <v>44956</v>
      </c>
      <c r="AH203" t="s">
        <v>306</v>
      </c>
      <c r="AI203" s="5">
        <v>44953</v>
      </c>
      <c r="AJ203" s="5">
        <v>44956</v>
      </c>
      <c r="AK203" s="5">
        <v>45289</v>
      </c>
      <c r="AL203" s="102">
        <f>+Tabla3[[#This Row],[FECHA TERMINACION
(INICIAL)]]-Tabla3[[#This Row],[FECHA INICIO]]</f>
        <v>333</v>
      </c>
      <c r="AM203" s="102">
        <f>+Tabla3[[#This Row],[PLAZO DE EJECUCIÓN EN DÍAS (INICIAL)]]/30</f>
        <v>11.1</v>
      </c>
      <c r="AN203" t="s">
        <v>1470</v>
      </c>
      <c r="AO203" s="4">
        <f>+BD_2!E201</f>
        <v>0</v>
      </c>
      <c r="AP203" s="4">
        <f>BD_2!BA201</f>
        <v>0</v>
      </c>
      <c r="AQ203" s="1">
        <f>BD_2!BZ201</f>
        <v>0</v>
      </c>
      <c r="AR203" s="1" t="str">
        <f>BD_2!CA201</f>
        <v>2 NO</v>
      </c>
      <c r="AS203" s="5" t="str">
        <f>BD_2!CF201</f>
        <v>2 NO</v>
      </c>
      <c r="AT203" s="1" t="s">
        <v>146</v>
      </c>
      <c r="AU203">
        <f t="shared" si="15"/>
        <v>333</v>
      </c>
      <c r="AV203" s="21">
        <f t="shared" si="16"/>
        <v>44956</v>
      </c>
      <c r="AW203" s="21">
        <f t="shared" si="17"/>
        <v>45289</v>
      </c>
      <c r="AX203" s="6" t="e">
        <f>((#REF!-$AV203)/($AW203-$AV203))</f>
        <v>#REF!</v>
      </c>
      <c r="AY203" s="4">
        <f t="shared" si="18"/>
        <v>55000000</v>
      </c>
      <c r="AZ203" s="1" t="e">
        <f>+IF($AW203&lt;=#REF!, "FINALIZADO","EJECUCIÓN")</f>
        <v>#REF!</v>
      </c>
      <c r="BA203" s="1"/>
      <c r="BC203" s="8"/>
      <c r="BD203" s="103"/>
      <c r="BE203"/>
      <c r="BF203" s="100"/>
      <c r="BI203" s="1" t="str">
        <f t="shared" si="19"/>
        <v>enero</v>
      </c>
      <c r="BJ203" s="1"/>
      <c r="BK203" s="1"/>
      <c r="BL203" s="1"/>
    </row>
    <row r="204" spans="1:64" x14ac:dyDescent="0.25">
      <c r="A204" s="1">
        <v>2023</v>
      </c>
      <c r="B204" s="3">
        <v>200</v>
      </c>
      <c r="C204" t="s">
        <v>87</v>
      </c>
      <c r="D204" t="s">
        <v>108</v>
      </c>
      <c r="E204" t="s">
        <v>120</v>
      </c>
      <c r="F204" t="s">
        <v>207</v>
      </c>
      <c r="G204" s="1" t="s">
        <v>86</v>
      </c>
      <c r="H204" s="1" t="s">
        <v>136</v>
      </c>
      <c r="I204" t="s">
        <v>898</v>
      </c>
      <c r="J204" s="1" t="s">
        <v>140</v>
      </c>
      <c r="K204" t="s">
        <v>890</v>
      </c>
      <c r="M204" s="1" t="s">
        <v>553</v>
      </c>
      <c r="N204" t="s">
        <v>166</v>
      </c>
      <c r="O204" t="s">
        <v>1780</v>
      </c>
      <c r="P204" t="s">
        <v>1781</v>
      </c>
      <c r="Q204" t="s">
        <v>1782</v>
      </c>
      <c r="R204" s="35">
        <v>77000000</v>
      </c>
      <c r="S204" s="35">
        <v>77000000</v>
      </c>
      <c r="T204" s="4">
        <v>7000000</v>
      </c>
      <c r="U204" s="101">
        <v>44956</v>
      </c>
      <c r="V204" s="1" t="s">
        <v>182</v>
      </c>
      <c r="W204" s="1" t="s">
        <v>182</v>
      </c>
      <c r="X204" t="s">
        <v>183</v>
      </c>
      <c r="Y204" t="s">
        <v>1720</v>
      </c>
      <c r="Z204" t="s">
        <v>804</v>
      </c>
      <c r="AA204" t="s">
        <v>477</v>
      </c>
      <c r="AB204" s="1">
        <v>80111600</v>
      </c>
      <c r="AC204" s="100"/>
      <c r="AD204" s="101"/>
      <c r="AE204" s="1" t="s">
        <v>145</v>
      </c>
      <c r="AF204" s="100" t="s">
        <v>188</v>
      </c>
      <c r="AG204" s="5">
        <v>44956</v>
      </c>
      <c r="AH204" t="s">
        <v>306</v>
      </c>
      <c r="AI204" s="5">
        <v>44956</v>
      </c>
      <c r="AJ204" s="5">
        <v>44956</v>
      </c>
      <c r="AK204" s="5">
        <v>45289</v>
      </c>
      <c r="AL204" s="102">
        <f>+Tabla3[[#This Row],[FECHA TERMINACION
(INICIAL)]]-Tabla3[[#This Row],[FECHA INICIO]]</f>
        <v>333</v>
      </c>
      <c r="AM204" s="102">
        <f>+Tabla3[[#This Row],[PLAZO DE EJECUCIÓN EN DÍAS (INICIAL)]]/30</f>
        <v>11.1</v>
      </c>
      <c r="AN204" t="s">
        <v>1721</v>
      </c>
      <c r="AO204" s="4">
        <f>+BD_2!E202</f>
        <v>0</v>
      </c>
      <c r="AP204" s="4">
        <f>BD_2!BA202</f>
        <v>0</v>
      </c>
      <c r="AQ204" s="1">
        <f>BD_2!BZ202</f>
        <v>0</v>
      </c>
      <c r="AR204" s="1" t="str">
        <f>BD_2!CA202</f>
        <v>2 NO</v>
      </c>
      <c r="AS204" s="5" t="str">
        <f>BD_2!CF202</f>
        <v>2 NO</v>
      </c>
      <c r="AT204" s="1" t="s">
        <v>146</v>
      </c>
      <c r="AU204">
        <f t="shared" si="15"/>
        <v>333</v>
      </c>
      <c r="AV204" s="21">
        <f t="shared" si="16"/>
        <v>44956</v>
      </c>
      <c r="AW204" s="21">
        <f t="shared" si="17"/>
        <v>45289</v>
      </c>
      <c r="AX204" s="6" t="e">
        <f>((#REF!-$AV204)/($AW204-$AV204))</f>
        <v>#REF!</v>
      </c>
      <c r="AY204" s="4">
        <f t="shared" si="18"/>
        <v>77000000</v>
      </c>
      <c r="AZ204" s="1" t="e">
        <f>+IF($AW204&lt;=#REF!, "FINALIZADO","EJECUCIÓN")</f>
        <v>#REF!</v>
      </c>
      <c r="BA204" s="1"/>
      <c r="BC204" s="8"/>
      <c r="BD204" s="103"/>
      <c r="BE204"/>
      <c r="BF204" s="100"/>
      <c r="BI204" s="1" t="str">
        <f t="shared" si="19"/>
        <v>enero</v>
      </c>
      <c r="BJ204" s="1"/>
      <c r="BK204" s="1"/>
      <c r="BL204" s="1"/>
    </row>
    <row r="205" spans="1:64" x14ac:dyDescent="0.25">
      <c r="A205" s="1">
        <v>2023</v>
      </c>
      <c r="B205" s="3">
        <v>201</v>
      </c>
      <c r="C205" t="s">
        <v>87</v>
      </c>
      <c r="D205" t="s">
        <v>108</v>
      </c>
      <c r="E205" t="s">
        <v>120</v>
      </c>
      <c r="F205" t="s">
        <v>207</v>
      </c>
      <c r="G205" s="1" t="s">
        <v>86</v>
      </c>
      <c r="H205" s="1" t="s">
        <v>136</v>
      </c>
      <c r="I205" t="s">
        <v>770</v>
      </c>
      <c r="J205" s="1" t="s">
        <v>140</v>
      </c>
      <c r="K205" t="s">
        <v>508</v>
      </c>
      <c r="M205" s="1" t="s">
        <v>541</v>
      </c>
      <c r="N205" t="s">
        <v>541</v>
      </c>
      <c r="O205" t="s">
        <v>1362</v>
      </c>
      <c r="P205" t="s">
        <v>1783</v>
      </c>
      <c r="Q205" t="s">
        <v>1784</v>
      </c>
      <c r="R205" s="35">
        <v>60900000</v>
      </c>
      <c r="S205" s="35">
        <v>60900000</v>
      </c>
      <c r="T205" s="4">
        <v>5800000</v>
      </c>
      <c r="U205" s="101">
        <v>44960</v>
      </c>
      <c r="V205" s="1" t="s">
        <v>182</v>
      </c>
      <c r="W205" s="1" t="s">
        <v>182</v>
      </c>
      <c r="X205" t="s">
        <v>183</v>
      </c>
      <c r="Y205" t="s">
        <v>956</v>
      </c>
      <c r="Z205" t="s">
        <v>576</v>
      </c>
      <c r="AA205" t="s">
        <v>541</v>
      </c>
      <c r="AB205" s="1">
        <v>80111600</v>
      </c>
      <c r="AC205" s="100"/>
      <c r="AD205" s="101"/>
      <c r="AE205" s="1" t="s">
        <v>145</v>
      </c>
      <c r="AF205" s="100" t="s">
        <v>188</v>
      </c>
      <c r="AG205" s="5">
        <v>44960</v>
      </c>
      <c r="AH205" t="s">
        <v>305</v>
      </c>
      <c r="AI205" s="5">
        <v>44960</v>
      </c>
      <c r="AJ205" s="5">
        <v>44960</v>
      </c>
      <c r="AK205" s="5">
        <v>45277</v>
      </c>
      <c r="AL205" s="102">
        <f>+Tabla3[[#This Row],[FECHA TERMINACION
(INICIAL)]]-Tabla3[[#This Row],[FECHA INICIO]]</f>
        <v>317</v>
      </c>
      <c r="AM205" s="102">
        <f>+Tabla3[[#This Row],[PLAZO DE EJECUCIÓN EN DÍAS (INICIAL)]]/30</f>
        <v>10.566666666666666</v>
      </c>
      <c r="AN205" t="s">
        <v>1624</v>
      </c>
      <c r="AO205" s="4">
        <f>+BD_2!E203</f>
        <v>0</v>
      </c>
      <c r="AP205" s="4">
        <f>BD_2!BA203</f>
        <v>0</v>
      </c>
      <c r="AQ205" s="1">
        <f>BD_2!BZ203</f>
        <v>0</v>
      </c>
      <c r="AR205" s="1" t="str">
        <f>BD_2!CA203</f>
        <v>2 NO</v>
      </c>
      <c r="AS205" s="5" t="str">
        <f>BD_2!CF203</f>
        <v>2 NO</v>
      </c>
      <c r="AT205" s="1" t="s">
        <v>146</v>
      </c>
      <c r="AU205">
        <f t="shared" si="15"/>
        <v>317</v>
      </c>
      <c r="AV205" s="21">
        <f t="shared" si="16"/>
        <v>44960</v>
      </c>
      <c r="AW205" s="21">
        <f t="shared" si="17"/>
        <v>45277</v>
      </c>
      <c r="AX205" s="6" t="e">
        <f>((#REF!-$AV205)/($AW205-$AV205))</f>
        <v>#REF!</v>
      </c>
      <c r="AY205" s="4">
        <f t="shared" si="18"/>
        <v>60900000</v>
      </c>
      <c r="AZ205" s="1" t="e">
        <f>+IF($AW205&lt;=#REF!, "FINALIZADO","EJECUCIÓN")</f>
        <v>#REF!</v>
      </c>
      <c r="BA205" s="1"/>
      <c r="BC205" s="8"/>
      <c r="BD205" s="103"/>
      <c r="BE205"/>
      <c r="BF205" s="100"/>
      <c r="BI205" s="1" t="str">
        <f t="shared" si="19"/>
        <v>febrero</v>
      </c>
      <c r="BJ205" s="1"/>
      <c r="BK205" s="1"/>
      <c r="BL205" s="1"/>
    </row>
    <row r="206" spans="1:64" x14ac:dyDescent="0.25">
      <c r="A206" s="1">
        <v>2023</v>
      </c>
      <c r="B206" s="3">
        <v>202</v>
      </c>
      <c r="C206" t="s">
        <v>87</v>
      </c>
      <c r="D206" t="s">
        <v>108</v>
      </c>
      <c r="E206" t="s">
        <v>120</v>
      </c>
      <c r="F206" t="s">
        <v>207</v>
      </c>
      <c r="G206" s="1" t="s">
        <v>86</v>
      </c>
      <c r="H206" s="1" t="s">
        <v>136</v>
      </c>
      <c r="I206" t="s">
        <v>738</v>
      </c>
      <c r="J206" s="1" t="s">
        <v>140</v>
      </c>
      <c r="K206" t="s">
        <v>513</v>
      </c>
      <c r="M206" s="1" t="s">
        <v>1388</v>
      </c>
      <c r="N206" t="s">
        <v>1389</v>
      </c>
      <c r="O206" t="s">
        <v>1785</v>
      </c>
      <c r="P206" t="s">
        <v>1786</v>
      </c>
      <c r="Q206" t="s">
        <v>1787</v>
      </c>
      <c r="R206" s="35">
        <v>137500000</v>
      </c>
      <c r="S206" s="35">
        <v>137500000</v>
      </c>
      <c r="T206" s="4">
        <v>12500000</v>
      </c>
      <c r="U206" s="101">
        <v>44956</v>
      </c>
      <c r="V206" s="1" t="s">
        <v>182</v>
      </c>
      <c r="W206" s="1" t="s">
        <v>182</v>
      </c>
      <c r="X206" t="s">
        <v>183</v>
      </c>
      <c r="Y206" t="s">
        <v>739</v>
      </c>
      <c r="Z206" t="s">
        <v>1389</v>
      </c>
      <c r="AA206" t="s">
        <v>704</v>
      </c>
      <c r="AB206" s="1">
        <v>80111600</v>
      </c>
      <c r="AC206" s="100"/>
      <c r="AD206" s="101"/>
      <c r="AE206" s="1" t="s">
        <v>145</v>
      </c>
      <c r="AF206" s="100" t="s">
        <v>188</v>
      </c>
      <c r="AG206" s="5">
        <v>44958</v>
      </c>
      <c r="AH206" t="s">
        <v>305</v>
      </c>
      <c r="AI206" s="5">
        <v>44956</v>
      </c>
      <c r="AJ206" s="5">
        <v>44958</v>
      </c>
      <c r="AK206" s="5">
        <v>45289</v>
      </c>
      <c r="AL206" s="102">
        <f>+Tabla3[[#This Row],[FECHA TERMINACION
(INICIAL)]]-Tabla3[[#This Row],[FECHA INICIO]]</f>
        <v>331</v>
      </c>
      <c r="AM206" s="102">
        <f>+Tabla3[[#This Row],[PLAZO DE EJECUCIÓN EN DÍAS (INICIAL)]]/30</f>
        <v>11.033333333333333</v>
      </c>
      <c r="AN206" t="s">
        <v>1788</v>
      </c>
      <c r="AO206" s="4">
        <f>+BD_2!E204</f>
        <v>0</v>
      </c>
      <c r="AP206" s="4">
        <f>BD_2!BA204</f>
        <v>0</v>
      </c>
      <c r="AQ206" s="1">
        <f>BD_2!BZ204</f>
        <v>0</v>
      </c>
      <c r="AR206" s="1" t="str">
        <f>BD_2!CA204</f>
        <v>2 NO</v>
      </c>
      <c r="AS206" s="5" t="str">
        <f>BD_2!CF204</f>
        <v>2 NO</v>
      </c>
      <c r="AT206" s="1" t="s">
        <v>146</v>
      </c>
      <c r="AU206">
        <f t="shared" si="15"/>
        <v>331</v>
      </c>
      <c r="AV206" s="21">
        <f t="shared" si="16"/>
        <v>44958</v>
      </c>
      <c r="AW206" s="21">
        <f t="shared" si="17"/>
        <v>45289</v>
      </c>
      <c r="AX206" s="6" t="e">
        <f>((#REF!-$AV206)/($AW206-$AV206))</f>
        <v>#REF!</v>
      </c>
      <c r="AY206" s="4">
        <f t="shared" si="18"/>
        <v>137500000</v>
      </c>
      <c r="AZ206" s="1" t="e">
        <f>+IF($AW206&lt;=#REF!, "FINALIZADO","EJECUCIÓN")</f>
        <v>#REF!</v>
      </c>
      <c r="BA206" s="1"/>
      <c r="BC206" s="8"/>
      <c r="BD206" s="103"/>
      <c r="BE206"/>
      <c r="BF206" s="100"/>
      <c r="BI206" s="1" t="str">
        <f t="shared" si="19"/>
        <v>enero</v>
      </c>
      <c r="BJ206" s="1"/>
      <c r="BK206" s="1"/>
      <c r="BL206" s="1"/>
    </row>
    <row r="207" spans="1:64" x14ac:dyDescent="0.25">
      <c r="A207" s="1">
        <v>2023</v>
      </c>
      <c r="B207" s="3">
        <v>203</v>
      </c>
      <c r="C207" t="s">
        <v>87</v>
      </c>
      <c r="D207" t="s">
        <v>108</v>
      </c>
      <c r="E207" t="s">
        <v>120</v>
      </c>
      <c r="F207" t="s">
        <v>207</v>
      </c>
      <c r="G207" s="1" t="s">
        <v>86</v>
      </c>
      <c r="H207" s="1" t="s">
        <v>136</v>
      </c>
      <c r="I207" t="s">
        <v>618</v>
      </c>
      <c r="J207" s="1" t="s">
        <v>140</v>
      </c>
      <c r="K207" t="s">
        <v>619</v>
      </c>
      <c r="M207" s="1" t="s">
        <v>554</v>
      </c>
      <c r="N207" t="s">
        <v>555</v>
      </c>
      <c r="O207" t="s">
        <v>1789</v>
      </c>
      <c r="Q207" t="s">
        <v>1790</v>
      </c>
      <c r="R207" s="35">
        <v>40000000</v>
      </c>
      <c r="S207" s="35">
        <v>40000000</v>
      </c>
      <c r="T207" s="4">
        <v>10000000</v>
      </c>
      <c r="U207" s="101">
        <v>44960</v>
      </c>
      <c r="V207" s="1" t="s">
        <v>182</v>
      </c>
      <c r="W207" s="1" t="s">
        <v>182</v>
      </c>
      <c r="X207" t="s">
        <v>183</v>
      </c>
      <c r="Y207" t="s">
        <v>865</v>
      </c>
      <c r="Z207" t="s">
        <v>559</v>
      </c>
      <c r="AA207" t="s">
        <v>560</v>
      </c>
      <c r="AB207" s="1">
        <v>80111600</v>
      </c>
      <c r="AC207" s="100"/>
      <c r="AD207" s="101"/>
      <c r="AE207" s="1" t="s">
        <v>145</v>
      </c>
      <c r="AF207" s="100" t="s">
        <v>188</v>
      </c>
      <c r="AG207" s="5">
        <v>44960</v>
      </c>
      <c r="AH207" t="s">
        <v>306</v>
      </c>
      <c r="AI207" s="5">
        <v>44960</v>
      </c>
      <c r="AJ207" s="5">
        <v>44960</v>
      </c>
      <c r="AK207" s="5">
        <v>45079</v>
      </c>
      <c r="AL207" s="102">
        <f>+Tabla3[[#This Row],[FECHA TERMINACION
(INICIAL)]]-Tabla3[[#This Row],[FECHA INICIO]]</f>
        <v>119</v>
      </c>
      <c r="AM207" s="102">
        <f>+Tabla3[[#This Row],[PLAZO DE EJECUCIÓN EN DÍAS (INICIAL)]]/30</f>
        <v>3.9666666666666668</v>
      </c>
      <c r="AN207" t="s">
        <v>1791</v>
      </c>
      <c r="AO207" s="4">
        <f>+BD_2!E205</f>
        <v>0</v>
      </c>
      <c r="AP207" s="4">
        <f>BD_2!BA205</f>
        <v>0</v>
      </c>
      <c r="AQ207" s="1">
        <f>BD_2!BZ205</f>
        <v>0</v>
      </c>
      <c r="AR207" s="1" t="str">
        <f>BD_2!CA205</f>
        <v>2 NO</v>
      </c>
      <c r="AS207" s="5" t="str">
        <f>BD_2!CF205</f>
        <v>2 NO</v>
      </c>
      <c r="AT207" s="1" t="s">
        <v>146</v>
      </c>
      <c r="AU207">
        <f t="shared" si="15"/>
        <v>119</v>
      </c>
      <c r="AV207" s="21">
        <f t="shared" si="16"/>
        <v>44960</v>
      </c>
      <c r="AW207" s="21">
        <f t="shared" si="17"/>
        <v>45079</v>
      </c>
      <c r="AX207" s="6" t="e">
        <f>((#REF!-$AV207)/($AW207-$AV207))</f>
        <v>#REF!</v>
      </c>
      <c r="AY207" s="4">
        <f t="shared" si="18"/>
        <v>40000000</v>
      </c>
      <c r="AZ207" s="1" t="e">
        <f>+IF($AW207&lt;=#REF!, "FINALIZADO","EJECUCIÓN")</f>
        <v>#REF!</v>
      </c>
      <c r="BA207" s="1"/>
      <c r="BC207" s="8"/>
      <c r="BD207" s="103"/>
      <c r="BE207"/>
      <c r="BF207" s="100"/>
      <c r="BI207" s="1" t="str">
        <f t="shared" si="19"/>
        <v>febrero</v>
      </c>
      <c r="BJ207" s="1"/>
      <c r="BK207" s="1"/>
      <c r="BL207" s="1"/>
    </row>
    <row r="208" spans="1:64" x14ac:dyDescent="0.25">
      <c r="A208" s="1">
        <v>2023</v>
      </c>
      <c r="B208" s="3">
        <v>204</v>
      </c>
      <c r="C208" t="s">
        <v>87</v>
      </c>
      <c r="D208" t="s">
        <v>108</v>
      </c>
      <c r="E208" t="s">
        <v>120</v>
      </c>
      <c r="F208" t="s">
        <v>207</v>
      </c>
      <c r="G208" s="1" t="s">
        <v>86</v>
      </c>
      <c r="H208" s="1" t="s">
        <v>136</v>
      </c>
      <c r="I208" t="s">
        <v>1792</v>
      </c>
      <c r="J208" s="1" t="s">
        <v>140</v>
      </c>
      <c r="K208" t="s">
        <v>501</v>
      </c>
      <c r="M208" s="1" t="s">
        <v>480</v>
      </c>
      <c r="N208" t="s">
        <v>166</v>
      </c>
      <c r="O208" t="s">
        <v>1793</v>
      </c>
      <c r="P208" t="s">
        <v>1794</v>
      </c>
      <c r="Q208" t="s">
        <v>1795</v>
      </c>
      <c r="R208" s="35">
        <v>21200000</v>
      </c>
      <c r="S208" s="35">
        <v>21200000</v>
      </c>
      <c r="T208" s="4">
        <v>5300000</v>
      </c>
      <c r="U208" s="101">
        <v>44956</v>
      </c>
      <c r="V208" s="1" t="s">
        <v>182</v>
      </c>
      <c r="W208" s="1" t="s">
        <v>182</v>
      </c>
      <c r="X208" t="s">
        <v>183</v>
      </c>
      <c r="Y208" t="s">
        <v>499</v>
      </c>
      <c r="Z208" t="s">
        <v>500</v>
      </c>
      <c r="AA208" t="s">
        <v>477</v>
      </c>
      <c r="AB208" s="1">
        <v>80111600</v>
      </c>
      <c r="AC208" s="100"/>
      <c r="AD208" s="101"/>
      <c r="AE208" s="1" t="s">
        <v>145</v>
      </c>
      <c r="AF208" s="100" t="s">
        <v>188</v>
      </c>
      <c r="AG208" s="5">
        <v>44956</v>
      </c>
      <c r="AH208" t="s">
        <v>305</v>
      </c>
      <c r="AI208" s="5">
        <v>44956</v>
      </c>
      <c r="AJ208" s="5">
        <v>44958</v>
      </c>
      <c r="AK208" s="5">
        <v>45076</v>
      </c>
      <c r="AL208" s="102">
        <f>+Tabla3[[#This Row],[FECHA TERMINACION
(INICIAL)]]-Tabla3[[#This Row],[FECHA INICIO]]</f>
        <v>118</v>
      </c>
      <c r="AM208" s="102">
        <f>+Tabla3[[#This Row],[PLAZO DE EJECUCIÓN EN DÍAS (INICIAL)]]/30</f>
        <v>3.9333333333333331</v>
      </c>
      <c r="AN208" t="s">
        <v>1796</v>
      </c>
      <c r="AO208" s="4">
        <f>+BD_2!E206</f>
        <v>0</v>
      </c>
      <c r="AP208" s="4">
        <f>BD_2!BA206</f>
        <v>0</v>
      </c>
      <c r="AQ208" s="1">
        <f>BD_2!BZ206</f>
        <v>0</v>
      </c>
      <c r="AR208" s="1" t="str">
        <f>BD_2!CA206</f>
        <v>2 NO</v>
      </c>
      <c r="AS208" s="5" t="str">
        <f>BD_2!CF206</f>
        <v>2 NO</v>
      </c>
      <c r="AT208" s="1" t="s">
        <v>146</v>
      </c>
      <c r="AU208">
        <f t="shared" si="15"/>
        <v>118</v>
      </c>
      <c r="AV208" s="21">
        <f t="shared" si="16"/>
        <v>44958</v>
      </c>
      <c r="AW208" s="21">
        <f t="shared" si="17"/>
        <v>45076</v>
      </c>
      <c r="AX208" s="6" t="e">
        <f>((#REF!-$AV208)/($AW208-$AV208))</f>
        <v>#REF!</v>
      </c>
      <c r="AY208" s="4">
        <f t="shared" si="18"/>
        <v>21200000</v>
      </c>
      <c r="AZ208" s="1" t="e">
        <f>+IF($AW208&lt;=#REF!, "FINALIZADO","EJECUCIÓN")</f>
        <v>#REF!</v>
      </c>
      <c r="BA208" s="1"/>
      <c r="BC208" s="8"/>
      <c r="BD208" s="103"/>
      <c r="BE208"/>
      <c r="BF208" s="100"/>
      <c r="BI208" s="1" t="str">
        <f t="shared" si="19"/>
        <v>enero</v>
      </c>
      <c r="BJ208" s="1"/>
      <c r="BK208" s="1"/>
      <c r="BL208" s="1"/>
    </row>
    <row r="209" spans="1:64" x14ac:dyDescent="0.25">
      <c r="A209" s="1">
        <v>2023</v>
      </c>
      <c r="B209" s="3">
        <v>205</v>
      </c>
      <c r="C209" t="s">
        <v>87</v>
      </c>
      <c r="D209" t="s">
        <v>108</v>
      </c>
      <c r="E209" t="s">
        <v>120</v>
      </c>
      <c r="F209" t="s">
        <v>207</v>
      </c>
      <c r="G209" s="1" t="s">
        <v>86</v>
      </c>
      <c r="H209" s="1" t="s">
        <v>136</v>
      </c>
      <c r="I209" t="s">
        <v>589</v>
      </c>
      <c r="J209" s="1" t="s">
        <v>140</v>
      </c>
      <c r="K209" t="s">
        <v>590</v>
      </c>
      <c r="M209" s="1" t="s">
        <v>1396</v>
      </c>
      <c r="N209" t="s">
        <v>166</v>
      </c>
      <c r="O209" t="s">
        <v>1797</v>
      </c>
      <c r="P209" t="s">
        <v>1798</v>
      </c>
      <c r="Q209" t="s">
        <v>1799</v>
      </c>
      <c r="R209" s="35">
        <v>24000000</v>
      </c>
      <c r="S209" s="35">
        <v>24000000</v>
      </c>
      <c r="T209" s="4">
        <v>6000000</v>
      </c>
      <c r="U209" s="101">
        <v>44958</v>
      </c>
      <c r="V209" s="1" t="s">
        <v>182</v>
      </c>
      <c r="W209" s="1" t="s">
        <v>182</v>
      </c>
      <c r="X209" t="s">
        <v>183</v>
      </c>
      <c r="Y209" t="s">
        <v>465</v>
      </c>
      <c r="Z209" t="s">
        <v>504</v>
      </c>
      <c r="AA209" t="s">
        <v>477</v>
      </c>
      <c r="AB209" s="1">
        <v>80111600</v>
      </c>
      <c r="AC209" s="100"/>
      <c r="AD209" s="101"/>
      <c r="AE209" s="1" t="s">
        <v>146</v>
      </c>
      <c r="AF209" s="100" t="s">
        <v>193</v>
      </c>
      <c r="AG209" s="5"/>
      <c r="AH209"/>
      <c r="AI209" s="5">
        <v>44958</v>
      </c>
      <c r="AJ209" s="5">
        <v>44958</v>
      </c>
      <c r="AK209" s="5">
        <v>45076</v>
      </c>
      <c r="AL209" s="102">
        <f>+Tabla3[[#This Row],[FECHA TERMINACION
(INICIAL)]]-Tabla3[[#This Row],[FECHA INICIO]]</f>
        <v>118</v>
      </c>
      <c r="AM209" s="102">
        <f>+Tabla3[[#This Row],[PLAZO DE EJECUCIÓN EN DÍAS (INICIAL)]]/30</f>
        <v>3.9333333333333331</v>
      </c>
      <c r="AN209" t="s">
        <v>1307</v>
      </c>
      <c r="AO209" s="4">
        <f>+BD_2!E207</f>
        <v>0</v>
      </c>
      <c r="AP209" s="4">
        <f>BD_2!BA207</f>
        <v>0</v>
      </c>
      <c r="AQ209" s="1">
        <f>BD_2!BZ207</f>
        <v>0</v>
      </c>
      <c r="AR209" s="1" t="str">
        <f>BD_2!CA207</f>
        <v>2 NO</v>
      </c>
      <c r="AS209" s="5" t="str">
        <f>BD_2!CF207</f>
        <v>2 NO</v>
      </c>
      <c r="AT209" s="1" t="s">
        <v>146</v>
      </c>
      <c r="AU209">
        <f t="shared" si="15"/>
        <v>118</v>
      </c>
      <c r="AV209" s="21">
        <f t="shared" si="16"/>
        <v>44958</v>
      </c>
      <c r="AW209" s="21">
        <f t="shared" si="17"/>
        <v>45076</v>
      </c>
      <c r="AX209" s="6" t="e">
        <f>((#REF!-$AV209)/($AW209-$AV209))</f>
        <v>#REF!</v>
      </c>
      <c r="AY209" s="4">
        <f t="shared" si="18"/>
        <v>24000000</v>
      </c>
      <c r="AZ209" s="1" t="e">
        <f>+IF($AW209&lt;=#REF!, "FINALIZADO","EJECUCIÓN")</f>
        <v>#REF!</v>
      </c>
      <c r="BA209" s="1"/>
      <c r="BC209" s="8"/>
      <c r="BD209" s="103"/>
      <c r="BE209"/>
      <c r="BF209" s="100"/>
      <c r="BI209" s="1" t="str">
        <f t="shared" si="19"/>
        <v>febrero</v>
      </c>
      <c r="BJ209" s="1"/>
      <c r="BK209" s="1"/>
      <c r="BL209" s="1"/>
    </row>
    <row r="210" spans="1:64" x14ac:dyDescent="0.25">
      <c r="A210" s="1">
        <v>2023</v>
      </c>
      <c r="B210" s="3">
        <v>206</v>
      </c>
      <c r="C210" t="s">
        <v>87</v>
      </c>
      <c r="D210" t="s">
        <v>108</v>
      </c>
      <c r="E210" t="s">
        <v>120</v>
      </c>
      <c r="F210" t="s">
        <v>207</v>
      </c>
      <c r="G210" s="1" t="s">
        <v>86</v>
      </c>
      <c r="H210" s="1" t="s">
        <v>136</v>
      </c>
      <c r="I210" t="s">
        <v>678</v>
      </c>
      <c r="J210" s="1" t="s">
        <v>140</v>
      </c>
      <c r="K210" t="s">
        <v>143</v>
      </c>
      <c r="M210" s="1" t="s">
        <v>492</v>
      </c>
      <c r="N210" t="s">
        <v>166</v>
      </c>
      <c r="O210" t="s">
        <v>1800</v>
      </c>
      <c r="P210" t="s">
        <v>1801</v>
      </c>
      <c r="Q210" t="s">
        <v>687</v>
      </c>
      <c r="R210" s="35">
        <v>36000000</v>
      </c>
      <c r="S210" s="35">
        <v>36000000</v>
      </c>
      <c r="T210" s="4">
        <v>6000000</v>
      </c>
      <c r="U210" s="101"/>
      <c r="V210" s="1" t="s">
        <v>182</v>
      </c>
      <c r="W210" s="1" t="s">
        <v>182</v>
      </c>
      <c r="X210" t="s">
        <v>183</v>
      </c>
      <c r="Y210" t="s">
        <v>1024</v>
      </c>
      <c r="Z210" t="s">
        <v>575</v>
      </c>
      <c r="AA210" t="s">
        <v>575</v>
      </c>
      <c r="AB210" s="1">
        <v>80111600</v>
      </c>
      <c r="AC210" s="100"/>
      <c r="AD210" s="101"/>
      <c r="AE210" s="1" t="s">
        <v>146</v>
      </c>
      <c r="AF210" s="100" t="s">
        <v>193</v>
      </c>
      <c r="AG210" s="5"/>
      <c r="AH210"/>
      <c r="AI210" s="5">
        <v>44958</v>
      </c>
      <c r="AJ210" s="5">
        <v>44958</v>
      </c>
      <c r="AK210" s="5">
        <v>45137</v>
      </c>
      <c r="AL210" s="102">
        <f>+Tabla3[[#This Row],[FECHA TERMINACION
(INICIAL)]]-Tabla3[[#This Row],[FECHA INICIO]]</f>
        <v>179</v>
      </c>
      <c r="AM210" s="102">
        <f>+Tabla3[[#This Row],[PLAZO DE EJECUCIÓN EN DÍAS (INICIAL)]]/30</f>
        <v>5.9666666666666668</v>
      </c>
      <c r="AN210" t="s">
        <v>1612</v>
      </c>
      <c r="AO210" s="4">
        <f>+BD_2!E208</f>
        <v>0</v>
      </c>
      <c r="AP210" s="4">
        <f>BD_2!BA208</f>
        <v>0</v>
      </c>
      <c r="AQ210" s="1">
        <f>BD_2!BZ208</f>
        <v>0</v>
      </c>
      <c r="AR210" s="1" t="str">
        <f>BD_2!CA208</f>
        <v>2 NO</v>
      </c>
      <c r="AS210" s="5" t="str">
        <f>BD_2!CF208</f>
        <v>2 NO</v>
      </c>
      <c r="AT210" s="1" t="s">
        <v>146</v>
      </c>
      <c r="AU210">
        <f t="shared" si="15"/>
        <v>179</v>
      </c>
      <c r="AV210" s="21">
        <f t="shared" si="16"/>
        <v>44958</v>
      </c>
      <c r="AW210" s="21">
        <f t="shared" si="17"/>
        <v>45137</v>
      </c>
      <c r="AX210" s="6" t="e">
        <f>((#REF!-$AV210)/($AW210-$AV210))</f>
        <v>#REF!</v>
      </c>
      <c r="AY210" s="4">
        <f t="shared" si="18"/>
        <v>36000000</v>
      </c>
      <c r="AZ210" s="1" t="e">
        <f>+IF($AW210&lt;=#REF!, "FINALIZADO","EJECUCIÓN")</f>
        <v>#REF!</v>
      </c>
      <c r="BA210" s="1"/>
      <c r="BC210" s="8"/>
      <c r="BD210" s="103"/>
      <c r="BE210"/>
      <c r="BF210" s="100"/>
      <c r="BI210" s="1" t="str">
        <f t="shared" si="19"/>
        <v>enero</v>
      </c>
      <c r="BJ210" s="1"/>
      <c r="BK210" s="1"/>
      <c r="BL210" s="1"/>
    </row>
    <row r="211" spans="1:64" x14ac:dyDescent="0.25">
      <c r="A211" s="1">
        <v>2023</v>
      </c>
      <c r="B211" s="3">
        <v>207</v>
      </c>
      <c r="C211" t="s">
        <v>87</v>
      </c>
      <c r="D211" t="s">
        <v>108</v>
      </c>
      <c r="E211" t="s">
        <v>120</v>
      </c>
      <c r="F211" t="s">
        <v>207</v>
      </c>
      <c r="G211" s="1" t="s">
        <v>86</v>
      </c>
      <c r="H211" s="1" t="s">
        <v>136</v>
      </c>
      <c r="I211" t="s">
        <v>766</v>
      </c>
      <c r="J211" s="1" t="s">
        <v>140</v>
      </c>
      <c r="K211" t="s">
        <v>506</v>
      </c>
      <c r="M211" s="1" t="s">
        <v>558</v>
      </c>
      <c r="N211" t="s">
        <v>148</v>
      </c>
      <c r="O211" t="s">
        <v>1802</v>
      </c>
      <c r="P211" t="s">
        <v>1803</v>
      </c>
      <c r="Q211" t="s">
        <v>1804</v>
      </c>
      <c r="R211" s="35">
        <v>115500000</v>
      </c>
      <c r="S211" s="35">
        <v>115500000</v>
      </c>
      <c r="T211" s="4">
        <v>11000000</v>
      </c>
      <c r="U211" s="101">
        <v>44965</v>
      </c>
      <c r="V211" s="1" t="s">
        <v>182</v>
      </c>
      <c r="W211" s="1" t="s">
        <v>182</v>
      </c>
      <c r="X211" t="s">
        <v>183</v>
      </c>
      <c r="Y211" t="s">
        <v>1024</v>
      </c>
      <c r="Z211" t="s">
        <v>575</v>
      </c>
      <c r="AA211" t="s">
        <v>575</v>
      </c>
      <c r="AB211" s="1">
        <v>80111600</v>
      </c>
      <c r="AC211" s="100"/>
      <c r="AD211" s="101"/>
      <c r="AE211" s="1" t="s">
        <v>145</v>
      </c>
      <c r="AF211" s="100" t="s">
        <v>188</v>
      </c>
      <c r="AG211" s="5">
        <v>44966</v>
      </c>
      <c r="AH211" t="s">
        <v>305</v>
      </c>
      <c r="AI211" s="5">
        <v>44966</v>
      </c>
      <c r="AJ211" s="5">
        <v>44966</v>
      </c>
      <c r="AK211" s="5">
        <v>45283</v>
      </c>
      <c r="AL211" s="102">
        <f>+Tabla3[[#This Row],[FECHA TERMINACION
(INICIAL)]]-Tabla3[[#This Row],[FECHA INICIO]]</f>
        <v>317</v>
      </c>
      <c r="AM211" s="102">
        <f>+Tabla3[[#This Row],[PLAZO DE EJECUCIÓN EN DÍAS (INICIAL)]]/30</f>
        <v>10.566666666666666</v>
      </c>
      <c r="AN211" t="s">
        <v>1765</v>
      </c>
      <c r="AO211" s="4">
        <f>+BD_2!E209</f>
        <v>0</v>
      </c>
      <c r="AP211" s="4">
        <f>BD_2!BA209</f>
        <v>0</v>
      </c>
      <c r="AQ211" s="1">
        <f>BD_2!BZ209</f>
        <v>0</v>
      </c>
      <c r="AR211" s="1" t="str">
        <f>BD_2!CA209</f>
        <v>2 NO</v>
      </c>
      <c r="AS211" s="5" t="str">
        <f>BD_2!CF209</f>
        <v>2 NO</v>
      </c>
      <c r="AT211" s="1" t="s">
        <v>146</v>
      </c>
      <c r="AU211">
        <f t="shared" si="15"/>
        <v>317</v>
      </c>
      <c r="AV211" s="21">
        <f t="shared" si="16"/>
        <v>44966</v>
      </c>
      <c r="AW211" s="21">
        <f t="shared" si="17"/>
        <v>45283</v>
      </c>
      <c r="AX211" s="6" t="e">
        <f>((#REF!-$AV211)/($AW211-$AV211))</f>
        <v>#REF!</v>
      </c>
      <c r="AY211" s="4">
        <f t="shared" si="18"/>
        <v>115500000</v>
      </c>
      <c r="AZ211" s="1" t="e">
        <f>+IF($AW211&lt;=#REF!, "FINALIZADO","EJECUCIÓN")</f>
        <v>#REF!</v>
      </c>
      <c r="BA211" s="1"/>
      <c r="BC211" s="8"/>
      <c r="BD211" s="103"/>
      <c r="BE211"/>
      <c r="BF211" s="100"/>
      <c r="BI211" s="1" t="str">
        <f t="shared" si="19"/>
        <v>febrero</v>
      </c>
      <c r="BJ211" s="1"/>
      <c r="BK211" s="1"/>
      <c r="BL211" s="1"/>
    </row>
    <row r="212" spans="1:64" x14ac:dyDescent="0.25">
      <c r="A212" s="1">
        <v>2023</v>
      </c>
      <c r="B212" s="3">
        <v>208</v>
      </c>
      <c r="C212" t="s">
        <v>87</v>
      </c>
      <c r="D212" t="s">
        <v>108</v>
      </c>
      <c r="E212" t="s">
        <v>120</v>
      </c>
      <c r="F212" t="s">
        <v>207</v>
      </c>
      <c r="G212" s="1" t="s">
        <v>86</v>
      </c>
      <c r="H212" s="1" t="s">
        <v>136</v>
      </c>
      <c r="I212" t="s">
        <v>818</v>
      </c>
      <c r="J212" s="1" t="s">
        <v>140</v>
      </c>
      <c r="K212" t="s">
        <v>509</v>
      </c>
      <c r="M212" s="1" t="s">
        <v>558</v>
      </c>
      <c r="N212" t="s">
        <v>148</v>
      </c>
      <c r="O212" t="s">
        <v>1805</v>
      </c>
      <c r="P212" t="s">
        <v>1806</v>
      </c>
      <c r="Q212" t="s">
        <v>1807</v>
      </c>
      <c r="R212" s="35">
        <v>112035000</v>
      </c>
      <c r="S212" s="35">
        <v>112035000</v>
      </c>
      <c r="T212" s="4">
        <v>10670000</v>
      </c>
      <c r="U212" s="101">
        <v>44970</v>
      </c>
      <c r="V212" s="1" t="s">
        <v>182</v>
      </c>
      <c r="W212" s="1" t="s">
        <v>182</v>
      </c>
      <c r="X212" t="s">
        <v>183</v>
      </c>
      <c r="Y212" t="s">
        <v>1024</v>
      </c>
      <c r="Z212" t="s">
        <v>575</v>
      </c>
      <c r="AA212" t="s">
        <v>575</v>
      </c>
      <c r="AB212" s="1">
        <v>80111600</v>
      </c>
      <c r="AC212" s="100"/>
      <c r="AD212" s="101"/>
      <c r="AE212" s="1" t="s">
        <v>145</v>
      </c>
      <c r="AF212" s="100" t="s">
        <v>188</v>
      </c>
      <c r="AG212" s="5">
        <v>44971</v>
      </c>
      <c r="AH212" t="s">
        <v>305</v>
      </c>
      <c r="AI212" s="5">
        <v>44971</v>
      </c>
      <c r="AJ212" s="5">
        <v>44971</v>
      </c>
      <c r="AK212" s="5">
        <v>45288</v>
      </c>
      <c r="AL212" s="102">
        <f>+Tabla3[[#This Row],[FECHA TERMINACION
(INICIAL)]]-Tabla3[[#This Row],[FECHA INICIO]]</f>
        <v>317</v>
      </c>
      <c r="AM212" s="102">
        <f>+Tabla3[[#This Row],[PLAZO DE EJECUCIÓN EN DÍAS (INICIAL)]]/30</f>
        <v>10.566666666666666</v>
      </c>
      <c r="AN212" t="s">
        <v>1808</v>
      </c>
      <c r="AO212" s="4">
        <f>+BD_2!E210</f>
        <v>0</v>
      </c>
      <c r="AP212" s="4">
        <f>BD_2!BA210</f>
        <v>0</v>
      </c>
      <c r="AQ212" s="1">
        <f>BD_2!BZ210</f>
        <v>0</v>
      </c>
      <c r="AR212" s="1" t="str">
        <f>BD_2!CA210</f>
        <v>2 NO</v>
      </c>
      <c r="AS212" s="5" t="str">
        <f>BD_2!CF210</f>
        <v>2 NO</v>
      </c>
      <c r="AT212" s="1" t="s">
        <v>146</v>
      </c>
      <c r="AU212">
        <f t="shared" si="15"/>
        <v>317</v>
      </c>
      <c r="AV212" s="21">
        <f t="shared" si="16"/>
        <v>44971</v>
      </c>
      <c r="AW212" s="21">
        <f t="shared" si="17"/>
        <v>45288</v>
      </c>
      <c r="AX212" s="6" t="e">
        <f>((#REF!-$AV212)/($AW212-$AV212))</f>
        <v>#REF!</v>
      </c>
      <c r="AY212" s="4">
        <f t="shared" si="18"/>
        <v>112035000</v>
      </c>
      <c r="AZ212" s="1" t="e">
        <f>+IF($AW212&lt;=#REF!, "FINALIZADO","EJECUCIÓN")</f>
        <v>#REF!</v>
      </c>
      <c r="BA212" s="1"/>
      <c r="BC212" s="8"/>
      <c r="BD212" s="103"/>
      <c r="BE212"/>
      <c r="BF212" s="100"/>
      <c r="BI212" s="1" t="str">
        <f t="shared" si="19"/>
        <v>febrero</v>
      </c>
      <c r="BJ212" s="1"/>
      <c r="BK212" s="1"/>
      <c r="BL212" s="1"/>
    </row>
    <row r="213" spans="1:64" x14ac:dyDescent="0.25">
      <c r="A213" s="1">
        <v>2023</v>
      </c>
      <c r="B213" s="3">
        <v>209</v>
      </c>
      <c r="C213" t="s">
        <v>87</v>
      </c>
      <c r="D213" t="s">
        <v>108</v>
      </c>
      <c r="E213" t="s">
        <v>120</v>
      </c>
      <c r="F213" t="s">
        <v>207</v>
      </c>
      <c r="G213" s="1" t="s">
        <v>86</v>
      </c>
      <c r="H213" s="1" t="s">
        <v>136</v>
      </c>
      <c r="I213" t="s">
        <v>727</v>
      </c>
      <c r="J213" s="1" t="s">
        <v>140</v>
      </c>
      <c r="K213" t="s">
        <v>728</v>
      </c>
      <c r="M213" s="1" t="s">
        <v>558</v>
      </c>
      <c r="N213" t="s">
        <v>148</v>
      </c>
      <c r="O213" t="s">
        <v>1809</v>
      </c>
      <c r="P213" t="s">
        <v>1810</v>
      </c>
      <c r="Q213" t="s">
        <v>1811</v>
      </c>
      <c r="R213" s="35">
        <v>95252577</v>
      </c>
      <c r="S213" s="35">
        <v>95252577</v>
      </c>
      <c r="T213" s="4">
        <v>9071674</v>
      </c>
      <c r="U213" s="101">
        <v>44970</v>
      </c>
      <c r="V213" s="1" t="s">
        <v>182</v>
      </c>
      <c r="W213" s="1" t="s">
        <v>182</v>
      </c>
      <c r="X213" t="s">
        <v>183</v>
      </c>
      <c r="Y213" t="s">
        <v>1024</v>
      </c>
      <c r="Z213" t="s">
        <v>575</v>
      </c>
      <c r="AA213" t="s">
        <v>575</v>
      </c>
      <c r="AB213" s="1">
        <v>80111600</v>
      </c>
      <c r="AC213" s="100"/>
      <c r="AD213" s="101"/>
      <c r="AE213" s="1" t="s">
        <v>145</v>
      </c>
      <c r="AF213" s="100" t="s">
        <v>188</v>
      </c>
      <c r="AG213" s="5">
        <v>44966</v>
      </c>
      <c r="AH213" t="s">
        <v>305</v>
      </c>
      <c r="AI213" s="5">
        <v>44970</v>
      </c>
      <c r="AJ213" s="5">
        <v>44972</v>
      </c>
      <c r="AK213" s="5">
        <v>45289</v>
      </c>
      <c r="AL213" s="102">
        <f>+Tabla3[[#This Row],[FECHA TERMINACION
(INICIAL)]]-Tabla3[[#This Row],[FECHA INICIO]]</f>
        <v>317</v>
      </c>
      <c r="AM213" s="102">
        <f>+Tabla3[[#This Row],[PLAZO DE EJECUCIÓN EN DÍAS (INICIAL)]]/30</f>
        <v>10.566666666666666</v>
      </c>
      <c r="AN213" t="s">
        <v>1753</v>
      </c>
      <c r="AO213" s="4">
        <f>+BD_2!E211</f>
        <v>0</v>
      </c>
      <c r="AP213" s="4">
        <f>BD_2!BA211</f>
        <v>0</v>
      </c>
      <c r="AQ213" s="1">
        <f>BD_2!BZ211</f>
        <v>0</v>
      </c>
      <c r="AR213" s="1" t="str">
        <f>BD_2!CA211</f>
        <v>2 NO</v>
      </c>
      <c r="AS213" s="5" t="str">
        <f>BD_2!CF211</f>
        <v>2 NO</v>
      </c>
      <c r="AT213" s="1" t="s">
        <v>146</v>
      </c>
      <c r="AU213">
        <f t="shared" si="15"/>
        <v>317</v>
      </c>
      <c r="AV213" s="21">
        <f t="shared" si="16"/>
        <v>44972</v>
      </c>
      <c r="AW213" s="21">
        <f t="shared" si="17"/>
        <v>45289</v>
      </c>
      <c r="AX213" s="6" t="e">
        <f>((#REF!-$AV213)/($AW213-$AV213))</f>
        <v>#REF!</v>
      </c>
      <c r="AY213" s="4">
        <f t="shared" si="18"/>
        <v>95252577</v>
      </c>
      <c r="AZ213" s="1" t="e">
        <f>+IF($AW213&lt;=#REF!, "FINALIZADO","EJECUCIÓN")</f>
        <v>#REF!</v>
      </c>
      <c r="BA213" s="1"/>
      <c r="BC213" s="8"/>
      <c r="BD213" s="103"/>
      <c r="BE213"/>
      <c r="BF213" s="100"/>
      <c r="BI213" s="1" t="str">
        <f t="shared" si="19"/>
        <v>febrero</v>
      </c>
      <c r="BJ213" s="1"/>
      <c r="BK213" s="1"/>
      <c r="BL213" s="1"/>
    </row>
    <row r="214" spans="1:64" x14ac:dyDescent="0.25">
      <c r="A214" s="1">
        <v>2023</v>
      </c>
      <c r="B214" s="3">
        <v>210</v>
      </c>
      <c r="C214" t="s">
        <v>87</v>
      </c>
      <c r="D214" t="s">
        <v>108</v>
      </c>
      <c r="E214" t="s">
        <v>120</v>
      </c>
      <c r="F214" t="s">
        <v>207</v>
      </c>
      <c r="G214" s="1" t="s">
        <v>86</v>
      </c>
      <c r="H214" s="1" t="s">
        <v>681</v>
      </c>
      <c r="I214" t="s">
        <v>797</v>
      </c>
      <c r="J214" s="1" t="s">
        <v>140</v>
      </c>
      <c r="K214" t="s">
        <v>721</v>
      </c>
      <c r="M214" s="1" t="s">
        <v>558</v>
      </c>
      <c r="N214" t="s">
        <v>148</v>
      </c>
      <c r="O214" t="s">
        <v>1812</v>
      </c>
      <c r="P214" t="s">
        <v>1813</v>
      </c>
      <c r="Q214" t="s">
        <v>1814</v>
      </c>
      <c r="R214" s="35">
        <v>105000000</v>
      </c>
      <c r="S214" s="35">
        <v>105000000</v>
      </c>
      <c r="T214" s="4">
        <v>10000000</v>
      </c>
      <c r="U214" s="101">
        <v>44967</v>
      </c>
      <c r="V214" s="1" t="s">
        <v>182</v>
      </c>
      <c r="W214" s="1" t="s">
        <v>182</v>
      </c>
      <c r="X214" t="s">
        <v>183</v>
      </c>
      <c r="Y214" t="s">
        <v>1024</v>
      </c>
      <c r="Z214" t="s">
        <v>575</v>
      </c>
      <c r="AA214" t="s">
        <v>575</v>
      </c>
      <c r="AB214" s="1">
        <v>80111600</v>
      </c>
      <c r="AC214" s="100"/>
      <c r="AD214" s="101"/>
      <c r="AE214" s="1" t="s">
        <v>145</v>
      </c>
      <c r="AF214" s="100" t="s">
        <v>188</v>
      </c>
      <c r="AG214" s="5">
        <v>44966</v>
      </c>
      <c r="AH214" t="s">
        <v>305</v>
      </c>
      <c r="AI214" s="5">
        <v>44967</v>
      </c>
      <c r="AJ214" s="5">
        <v>44967</v>
      </c>
      <c r="AK214" s="5">
        <v>45284</v>
      </c>
      <c r="AL214" s="102">
        <f>+Tabla3[[#This Row],[FECHA TERMINACION
(INICIAL)]]-Tabla3[[#This Row],[FECHA INICIO]]</f>
        <v>317</v>
      </c>
      <c r="AM214" s="102">
        <f>+Tabla3[[#This Row],[PLAZO DE EJECUCIÓN EN DÍAS (INICIAL)]]/30</f>
        <v>10.566666666666666</v>
      </c>
      <c r="AN214" t="s">
        <v>1765</v>
      </c>
      <c r="AO214" s="4">
        <f>+BD_2!E212</f>
        <v>0</v>
      </c>
      <c r="AP214" s="4">
        <f>BD_2!BA212</f>
        <v>0</v>
      </c>
      <c r="AQ214" s="1">
        <f>BD_2!BZ212</f>
        <v>0</v>
      </c>
      <c r="AR214" s="1" t="str">
        <f>BD_2!CA212</f>
        <v>2 NO</v>
      </c>
      <c r="AS214" s="5" t="str">
        <f>BD_2!CF212</f>
        <v>2 NO</v>
      </c>
      <c r="AT214" s="1" t="s">
        <v>146</v>
      </c>
      <c r="AU214">
        <f t="shared" ref="AU214:AU278" si="20">$AW214-$AV214</f>
        <v>317</v>
      </c>
      <c r="AV214" s="21">
        <f t="shared" ref="AV214:AV278" si="21">$AJ214</f>
        <v>44967</v>
      </c>
      <c r="AW214" s="21">
        <f t="shared" ref="AW214:AW278" si="22">$AK214+$AQ214</f>
        <v>45284</v>
      </c>
      <c r="AX214" s="6" t="e">
        <f>((#REF!-$AV214)/($AW214-$AV214))</f>
        <v>#REF!</v>
      </c>
      <c r="AY214" s="4">
        <f t="shared" si="18"/>
        <v>105000000</v>
      </c>
      <c r="AZ214" s="1" t="e">
        <f>+IF($AW214&lt;=#REF!, "FINALIZADO","EJECUCIÓN")</f>
        <v>#REF!</v>
      </c>
      <c r="BA214" s="1"/>
      <c r="BC214" s="8"/>
      <c r="BD214" s="103"/>
      <c r="BE214"/>
      <c r="BF214" s="100"/>
      <c r="BI214" s="1" t="str">
        <f t="shared" si="19"/>
        <v>febrero</v>
      </c>
      <c r="BJ214" s="1"/>
      <c r="BK214" s="1"/>
      <c r="BL214" s="1"/>
    </row>
    <row r="215" spans="1:64" x14ac:dyDescent="0.25">
      <c r="A215" s="1">
        <v>2023</v>
      </c>
      <c r="B215" s="3">
        <v>211</v>
      </c>
      <c r="C215" t="s">
        <v>87</v>
      </c>
      <c r="D215" t="s">
        <v>108</v>
      </c>
      <c r="E215" t="s">
        <v>120</v>
      </c>
      <c r="F215" t="s">
        <v>207</v>
      </c>
      <c r="G215" s="1" t="s">
        <v>86</v>
      </c>
      <c r="H215" s="1" t="s">
        <v>136</v>
      </c>
      <c r="I215" t="s">
        <v>760</v>
      </c>
      <c r="J215" s="1" t="s">
        <v>140</v>
      </c>
      <c r="K215" t="s">
        <v>581</v>
      </c>
      <c r="M215" s="1" t="s">
        <v>492</v>
      </c>
      <c r="N215" t="s">
        <v>166</v>
      </c>
      <c r="O215" t="s">
        <v>1800</v>
      </c>
      <c r="P215" t="s">
        <v>1801</v>
      </c>
      <c r="Q215" t="s">
        <v>687</v>
      </c>
      <c r="R215" s="35">
        <v>36000000</v>
      </c>
      <c r="S215" s="35">
        <v>36000000</v>
      </c>
      <c r="T215" s="4">
        <v>6000000</v>
      </c>
      <c r="U215" s="101">
        <v>44958</v>
      </c>
      <c r="V215" s="1" t="s">
        <v>182</v>
      </c>
      <c r="W215" s="1" t="s">
        <v>182</v>
      </c>
      <c r="X215" t="s">
        <v>183</v>
      </c>
      <c r="Y215" t="s">
        <v>493</v>
      </c>
      <c r="Z215" t="s">
        <v>492</v>
      </c>
      <c r="AA215" t="s">
        <v>477</v>
      </c>
      <c r="AB215" s="1">
        <v>80111600</v>
      </c>
      <c r="AC215" s="100"/>
      <c r="AD215" s="101"/>
      <c r="AE215" s="1" t="s">
        <v>146</v>
      </c>
      <c r="AF215" s="100" t="s">
        <v>193</v>
      </c>
      <c r="AG215" s="5"/>
      <c r="AH215"/>
      <c r="AI215" s="5">
        <v>44958</v>
      </c>
      <c r="AJ215" s="5">
        <v>44958</v>
      </c>
      <c r="AK215" s="5">
        <v>45137</v>
      </c>
      <c r="AL215" s="102">
        <f>+Tabla3[[#This Row],[FECHA TERMINACION
(INICIAL)]]-Tabla3[[#This Row],[FECHA INICIO]]</f>
        <v>179</v>
      </c>
      <c r="AM215" s="102">
        <f>+Tabla3[[#This Row],[PLAZO DE EJECUCIÓN EN DÍAS (INICIAL)]]/30</f>
        <v>5.9666666666666668</v>
      </c>
      <c r="AN215" t="s">
        <v>1612</v>
      </c>
      <c r="AO215" s="4">
        <f>+BD_2!E213</f>
        <v>0</v>
      </c>
      <c r="AP215" s="4">
        <f>BD_2!BA213</f>
        <v>0</v>
      </c>
      <c r="AQ215" s="1">
        <f>BD_2!BZ213</f>
        <v>0</v>
      </c>
      <c r="AR215" s="1" t="str">
        <f>BD_2!CA213</f>
        <v>2 NO</v>
      </c>
      <c r="AS215" s="5" t="str">
        <f>BD_2!CF213</f>
        <v>2 NO</v>
      </c>
      <c r="AT215" s="1" t="s">
        <v>146</v>
      </c>
      <c r="AU215">
        <f t="shared" si="20"/>
        <v>179</v>
      </c>
      <c r="AV215" s="21">
        <f t="shared" si="21"/>
        <v>44958</v>
      </c>
      <c r="AW215" s="21">
        <f t="shared" si="22"/>
        <v>45137</v>
      </c>
      <c r="AX215" s="6" t="e">
        <f>((#REF!-$AV215)/($AW215-$AV215))</f>
        <v>#REF!</v>
      </c>
      <c r="AY215" s="4">
        <f t="shared" si="18"/>
        <v>36000000</v>
      </c>
      <c r="AZ215" s="1" t="e">
        <f>+IF($AW215&lt;=#REF!, "FINALIZADO","EJECUCIÓN")</f>
        <v>#REF!</v>
      </c>
      <c r="BA215" s="1"/>
      <c r="BC215" s="8"/>
      <c r="BD215" s="103"/>
      <c r="BE215"/>
      <c r="BF215" s="100"/>
      <c r="BI215" s="1" t="str">
        <f t="shared" si="19"/>
        <v>febrero</v>
      </c>
      <c r="BJ215" s="1"/>
      <c r="BK215" s="1"/>
      <c r="BL215" s="1"/>
    </row>
    <row r="216" spans="1:64" x14ac:dyDescent="0.25">
      <c r="A216" s="1">
        <v>2023</v>
      </c>
      <c r="B216" s="3">
        <v>212</v>
      </c>
      <c r="C216" t="s">
        <v>87</v>
      </c>
      <c r="D216" t="s">
        <v>108</v>
      </c>
      <c r="E216" t="s">
        <v>120</v>
      </c>
      <c r="F216" t="s">
        <v>207</v>
      </c>
      <c r="G216" s="1" t="s">
        <v>86</v>
      </c>
      <c r="H216" s="1" t="s">
        <v>136</v>
      </c>
      <c r="I216" t="s">
        <v>846</v>
      </c>
      <c r="J216" s="1" t="s">
        <v>140</v>
      </c>
      <c r="K216" t="s">
        <v>847</v>
      </c>
      <c r="M216" s="1" t="s">
        <v>492</v>
      </c>
      <c r="N216" t="s">
        <v>166</v>
      </c>
      <c r="O216" t="s">
        <v>1815</v>
      </c>
      <c r="P216" t="s">
        <v>1816</v>
      </c>
      <c r="Q216" t="s">
        <v>1817</v>
      </c>
      <c r="R216" s="35">
        <v>53333333</v>
      </c>
      <c r="S216" s="35">
        <v>53333333</v>
      </c>
      <c r="T216" s="4">
        <v>5000000</v>
      </c>
      <c r="U216" s="101">
        <v>44958</v>
      </c>
      <c r="V216" s="1" t="s">
        <v>182</v>
      </c>
      <c r="W216" s="1" t="s">
        <v>182</v>
      </c>
      <c r="X216" t="s">
        <v>183</v>
      </c>
      <c r="Y216" t="s">
        <v>493</v>
      </c>
      <c r="Z216" t="s">
        <v>492</v>
      </c>
      <c r="AA216" t="s">
        <v>477</v>
      </c>
      <c r="AB216" s="1">
        <v>80111600</v>
      </c>
      <c r="AC216" s="100"/>
      <c r="AD216" s="101"/>
      <c r="AE216" s="1" t="s">
        <v>145</v>
      </c>
      <c r="AF216" s="100" t="s">
        <v>188</v>
      </c>
      <c r="AG216" s="5">
        <v>44958</v>
      </c>
      <c r="AH216" t="s">
        <v>306</v>
      </c>
      <c r="AI216" s="5">
        <v>44958</v>
      </c>
      <c r="AJ216" s="5">
        <v>44958</v>
      </c>
      <c r="AK216" s="5">
        <v>45280</v>
      </c>
      <c r="AL216" s="102">
        <f>+Tabla3[[#This Row],[FECHA TERMINACION
(INICIAL)]]-Tabla3[[#This Row],[FECHA INICIO]]</f>
        <v>322</v>
      </c>
      <c r="AM216" s="102">
        <f>+Tabla3[[#This Row],[PLAZO DE EJECUCIÓN EN DÍAS (INICIAL)]]/30</f>
        <v>10.733333333333333</v>
      </c>
      <c r="AN216" t="s">
        <v>1818</v>
      </c>
      <c r="AO216" s="4">
        <f>+BD_2!E214</f>
        <v>0</v>
      </c>
      <c r="AP216" s="4">
        <f>BD_2!BA214</f>
        <v>0</v>
      </c>
      <c r="AQ216" s="1">
        <f>BD_2!BZ214</f>
        <v>0</v>
      </c>
      <c r="AR216" s="1" t="str">
        <f>BD_2!CA214</f>
        <v>2 NO</v>
      </c>
      <c r="AS216" s="5" t="str">
        <f>BD_2!CF214</f>
        <v>2 NO</v>
      </c>
      <c r="AT216" s="1" t="s">
        <v>146</v>
      </c>
      <c r="AU216">
        <f t="shared" si="20"/>
        <v>322</v>
      </c>
      <c r="AV216" s="21">
        <f t="shared" si="21"/>
        <v>44958</v>
      </c>
      <c r="AW216" s="21">
        <f t="shared" si="22"/>
        <v>45280</v>
      </c>
      <c r="AX216" s="6" t="e">
        <f>((#REF!-$AV216)/($AW216-$AV216))</f>
        <v>#REF!</v>
      </c>
      <c r="AY216" s="4">
        <f t="shared" si="18"/>
        <v>53333333</v>
      </c>
      <c r="AZ216" s="1" t="e">
        <f>+IF($AW216&lt;=#REF!, "FINALIZADO","EJECUCIÓN")</f>
        <v>#REF!</v>
      </c>
      <c r="BA216" s="1"/>
      <c r="BC216" s="8"/>
      <c r="BD216" s="103"/>
      <c r="BE216"/>
      <c r="BF216" s="100"/>
      <c r="BI216" s="1" t="str">
        <f t="shared" si="19"/>
        <v>febrero</v>
      </c>
      <c r="BJ216" s="1"/>
      <c r="BK216" s="1"/>
      <c r="BL216" s="1"/>
    </row>
    <row r="217" spans="1:64" x14ac:dyDescent="0.25">
      <c r="A217" s="1">
        <v>2023</v>
      </c>
      <c r="B217" s="3">
        <v>213</v>
      </c>
      <c r="C217" t="s">
        <v>87</v>
      </c>
      <c r="D217" t="s">
        <v>108</v>
      </c>
      <c r="E217" t="s">
        <v>120</v>
      </c>
      <c r="F217" t="s">
        <v>207</v>
      </c>
      <c r="G217" s="1" t="s">
        <v>86</v>
      </c>
      <c r="H217" s="1" t="s">
        <v>136</v>
      </c>
      <c r="I217" t="s">
        <v>879</v>
      </c>
      <c r="J217" s="1" t="s">
        <v>140</v>
      </c>
      <c r="K217" t="s">
        <v>862</v>
      </c>
      <c r="M217" s="1" t="s">
        <v>526</v>
      </c>
      <c r="N217" t="s">
        <v>526</v>
      </c>
      <c r="O217" t="s">
        <v>1819</v>
      </c>
      <c r="P217" t="s">
        <v>1820</v>
      </c>
      <c r="Q217" t="s">
        <v>1821</v>
      </c>
      <c r="R217" s="35">
        <v>63800000</v>
      </c>
      <c r="S217" s="35">
        <v>63800000</v>
      </c>
      <c r="T217" s="4">
        <v>5800000</v>
      </c>
      <c r="U217" s="101">
        <v>44957</v>
      </c>
      <c r="V217" s="1" t="s">
        <v>182</v>
      </c>
      <c r="W217" s="1" t="s">
        <v>182</v>
      </c>
      <c r="X217" t="s">
        <v>183</v>
      </c>
      <c r="Y217" t="s">
        <v>988</v>
      </c>
      <c r="Z217" t="s">
        <v>529</v>
      </c>
      <c r="AA217" t="s">
        <v>526</v>
      </c>
      <c r="AB217" s="1">
        <v>80111600</v>
      </c>
      <c r="AC217" s="100"/>
      <c r="AD217" s="101"/>
      <c r="AE217" s="1" t="s">
        <v>145</v>
      </c>
      <c r="AF217" s="100" t="s">
        <v>188</v>
      </c>
      <c r="AG217" s="5">
        <v>44957</v>
      </c>
      <c r="AH217" t="s">
        <v>305</v>
      </c>
      <c r="AI217" s="5">
        <v>44958</v>
      </c>
      <c r="AJ217" s="5">
        <v>44958</v>
      </c>
      <c r="AK217" s="5">
        <v>45289</v>
      </c>
      <c r="AL217" s="102">
        <f>+Tabla3[[#This Row],[FECHA TERMINACION
(INICIAL)]]-Tabla3[[#This Row],[FECHA INICIO]]</f>
        <v>331</v>
      </c>
      <c r="AM217" s="102">
        <f>+Tabla3[[#This Row],[PLAZO DE EJECUCIÓN EN DÍAS (INICIAL)]]/30</f>
        <v>11.033333333333333</v>
      </c>
      <c r="AN217" t="s">
        <v>1428</v>
      </c>
      <c r="AO217" s="4">
        <f>+BD_2!E215</f>
        <v>0</v>
      </c>
      <c r="AP217" s="4">
        <f>BD_2!BA215</f>
        <v>0</v>
      </c>
      <c r="AQ217" s="1">
        <f>BD_2!BZ215</f>
        <v>0</v>
      </c>
      <c r="AR217" s="1" t="str">
        <f>BD_2!CA215</f>
        <v>2 NO</v>
      </c>
      <c r="AS217" s="5" t="str">
        <f>BD_2!CF215</f>
        <v>2 NO</v>
      </c>
      <c r="AT217" s="1" t="s">
        <v>146</v>
      </c>
      <c r="AU217">
        <f t="shared" si="20"/>
        <v>331</v>
      </c>
      <c r="AV217" s="21">
        <f t="shared" si="21"/>
        <v>44958</v>
      </c>
      <c r="AW217" s="21">
        <f t="shared" si="22"/>
        <v>45289</v>
      </c>
      <c r="AX217" s="6" t="e">
        <f>((#REF!-$AV217)/($AW217-$AV217))</f>
        <v>#REF!</v>
      </c>
      <c r="AY217" s="4">
        <f t="shared" si="18"/>
        <v>63800000</v>
      </c>
      <c r="AZ217" s="1" t="e">
        <f>+IF($AW217&lt;=#REF!, "FINALIZADO","EJECUCIÓN")</f>
        <v>#REF!</v>
      </c>
      <c r="BA217" s="1"/>
      <c r="BC217" s="8"/>
      <c r="BD217" s="103"/>
      <c r="BE217"/>
      <c r="BF217" s="100"/>
      <c r="BI217" s="1" t="str">
        <f t="shared" si="19"/>
        <v>enero</v>
      </c>
      <c r="BJ217" s="1"/>
      <c r="BK217" s="1"/>
      <c r="BL217" s="1"/>
    </row>
    <row r="218" spans="1:64" x14ac:dyDescent="0.25">
      <c r="A218" s="1">
        <v>2023</v>
      </c>
      <c r="B218" s="3">
        <v>214</v>
      </c>
      <c r="C218" t="s">
        <v>87</v>
      </c>
      <c r="D218" t="s">
        <v>108</v>
      </c>
      <c r="E218" t="s">
        <v>120</v>
      </c>
      <c r="F218" t="s">
        <v>207</v>
      </c>
      <c r="G218" s="1" t="s">
        <v>86</v>
      </c>
      <c r="H218" s="1" t="s">
        <v>136</v>
      </c>
      <c r="I218" t="s">
        <v>1822</v>
      </c>
      <c r="J218" s="1" t="s">
        <v>140</v>
      </c>
      <c r="K218" t="s">
        <v>143</v>
      </c>
      <c r="M218" s="1" t="s">
        <v>535</v>
      </c>
      <c r="N218" t="s">
        <v>165</v>
      </c>
      <c r="O218" t="s">
        <v>1823</v>
      </c>
      <c r="P218" t="s">
        <v>1824</v>
      </c>
      <c r="Q218" t="s">
        <v>1825</v>
      </c>
      <c r="R218" s="35">
        <v>93000000</v>
      </c>
      <c r="S218" s="35">
        <v>93000000</v>
      </c>
      <c r="T218" s="4">
        <v>9000000</v>
      </c>
      <c r="U218" s="101">
        <v>44959</v>
      </c>
      <c r="V218" s="1" t="s">
        <v>182</v>
      </c>
      <c r="W218" s="1" t="s">
        <v>182</v>
      </c>
      <c r="X218" t="s">
        <v>183</v>
      </c>
      <c r="Y218" t="s">
        <v>1019</v>
      </c>
      <c r="Z218" t="s">
        <v>536</v>
      </c>
      <c r="AA218" t="s">
        <v>537</v>
      </c>
      <c r="AB218" s="1">
        <v>80111600</v>
      </c>
      <c r="AC218" s="100"/>
      <c r="AD218" s="101"/>
      <c r="AE218" s="1" t="s">
        <v>145</v>
      </c>
      <c r="AF218" s="100" t="s">
        <v>188</v>
      </c>
      <c r="AG218" s="5">
        <v>44959</v>
      </c>
      <c r="AH218" t="s">
        <v>306</v>
      </c>
      <c r="AI218" s="5">
        <v>44959</v>
      </c>
      <c r="AJ218" s="5">
        <v>44963</v>
      </c>
      <c r="AK218" s="5">
        <v>45275</v>
      </c>
      <c r="AL218" s="102">
        <f>+Tabla3[[#This Row],[FECHA TERMINACION
(INICIAL)]]-Tabla3[[#This Row],[FECHA INICIO]]</f>
        <v>312</v>
      </c>
      <c r="AM218" s="102">
        <f>+Tabla3[[#This Row],[PLAZO DE EJECUCIÓN EN DÍAS (INICIAL)]]/30</f>
        <v>10.4</v>
      </c>
      <c r="AN218" t="s">
        <v>1826</v>
      </c>
      <c r="AO218" s="4">
        <f>+BD_2!E216</f>
        <v>0</v>
      </c>
      <c r="AP218" s="4">
        <f>BD_2!BA216</f>
        <v>0</v>
      </c>
      <c r="AQ218" s="1">
        <f>BD_2!BZ216</f>
        <v>0</v>
      </c>
      <c r="AR218" s="1" t="str">
        <f>BD_2!CA216</f>
        <v>2 NO</v>
      </c>
      <c r="AS218" s="5" t="str">
        <f>BD_2!CF216</f>
        <v>2 NO</v>
      </c>
      <c r="AT218" s="1" t="s">
        <v>146</v>
      </c>
      <c r="AU218">
        <f t="shared" si="20"/>
        <v>312</v>
      </c>
      <c r="AV218" s="21">
        <f t="shared" si="21"/>
        <v>44963</v>
      </c>
      <c r="AW218" s="21">
        <f t="shared" si="22"/>
        <v>45275</v>
      </c>
      <c r="AX218" s="6" t="e">
        <f>((#REF!-$AV218)/($AW218-$AV218))</f>
        <v>#REF!</v>
      </c>
      <c r="AY218" s="4">
        <f t="shared" si="18"/>
        <v>93000000</v>
      </c>
      <c r="AZ218" s="1" t="e">
        <f>+IF($AW218&lt;=#REF!, "FINALIZADO","EJECUCIÓN")</f>
        <v>#REF!</v>
      </c>
      <c r="BA218" s="1"/>
      <c r="BC218" s="8"/>
      <c r="BD218" s="103"/>
      <c r="BE218"/>
      <c r="BF218" s="100"/>
      <c r="BI218" s="1" t="str">
        <f t="shared" si="19"/>
        <v>febrero</v>
      </c>
      <c r="BJ218" s="1"/>
      <c r="BK218" s="1"/>
      <c r="BL218" s="1"/>
    </row>
    <row r="219" spans="1:64" x14ac:dyDescent="0.25">
      <c r="A219" s="1">
        <v>2023</v>
      </c>
      <c r="B219" s="3">
        <v>215</v>
      </c>
      <c r="C219" t="s">
        <v>87</v>
      </c>
      <c r="D219" t="s">
        <v>108</v>
      </c>
      <c r="E219" t="s">
        <v>120</v>
      </c>
      <c r="F219" t="s">
        <v>207</v>
      </c>
      <c r="G219" s="1" t="s">
        <v>86</v>
      </c>
      <c r="H219" s="1" t="s">
        <v>136</v>
      </c>
      <c r="I219" t="s">
        <v>894</v>
      </c>
      <c r="J219" s="1" t="s">
        <v>140</v>
      </c>
      <c r="K219" t="s">
        <v>488</v>
      </c>
      <c r="M219" s="1" t="s">
        <v>535</v>
      </c>
      <c r="N219" t="s">
        <v>165</v>
      </c>
      <c r="O219" t="s">
        <v>1827</v>
      </c>
      <c r="P219" t="s">
        <v>1828</v>
      </c>
      <c r="Q219" t="s">
        <v>1829</v>
      </c>
      <c r="R219" s="35">
        <v>100000000</v>
      </c>
      <c r="S219" s="35">
        <v>100000000</v>
      </c>
      <c r="T219" s="4">
        <v>10000000</v>
      </c>
      <c r="U219" s="101">
        <v>44959</v>
      </c>
      <c r="V219" s="1" t="s">
        <v>182</v>
      </c>
      <c r="W219" s="1" t="s">
        <v>182</v>
      </c>
      <c r="X219" t="s">
        <v>183</v>
      </c>
      <c r="Y219" t="s">
        <v>1019</v>
      </c>
      <c r="Z219" t="s">
        <v>536</v>
      </c>
      <c r="AA219" t="s">
        <v>537</v>
      </c>
      <c r="AB219" s="1">
        <v>80111600</v>
      </c>
      <c r="AC219" s="100"/>
      <c r="AD219" s="101"/>
      <c r="AE219" s="1" t="s">
        <v>145</v>
      </c>
      <c r="AF219" s="100" t="s">
        <v>188</v>
      </c>
      <c r="AG219" s="5">
        <v>44960</v>
      </c>
      <c r="AH219" t="s">
        <v>306</v>
      </c>
      <c r="AI219" s="5">
        <v>44960</v>
      </c>
      <c r="AJ219" s="5">
        <v>44963</v>
      </c>
      <c r="AK219" s="5">
        <v>45275</v>
      </c>
      <c r="AL219" s="102">
        <f>+Tabla3[[#This Row],[FECHA TERMINACION
(INICIAL)]]-Tabla3[[#This Row],[FECHA INICIO]]</f>
        <v>312</v>
      </c>
      <c r="AM219" s="102">
        <f>+Tabla3[[#This Row],[PLAZO DE EJECUCIÓN EN DÍAS (INICIAL)]]/30</f>
        <v>10.4</v>
      </c>
      <c r="AN219" t="s">
        <v>1830</v>
      </c>
      <c r="AO219" s="4">
        <f>+BD_2!E217</f>
        <v>0</v>
      </c>
      <c r="AP219" s="4">
        <f>BD_2!BA217</f>
        <v>0</v>
      </c>
      <c r="AQ219" s="1">
        <f>BD_2!BZ217</f>
        <v>0</v>
      </c>
      <c r="AR219" s="1" t="str">
        <f>BD_2!CA217</f>
        <v>2 NO</v>
      </c>
      <c r="AS219" s="5" t="str">
        <f>BD_2!CF217</f>
        <v>2 NO</v>
      </c>
      <c r="AT219" s="1" t="s">
        <v>146</v>
      </c>
      <c r="AU219">
        <f t="shared" si="20"/>
        <v>312</v>
      </c>
      <c r="AV219" s="21">
        <f t="shared" si="21"/>
        <v>44963</v>
      </c>
      <c r="AW219" s="21">
        <f t="shared" si="22"/>
        <v>45275</v>
      </c>
      <c r="AX219" s="6" t="e">
        <f>((#REF!-$AV219)/($AW219-$AV219))</f>
        <v>#REF!</v>
      </c>
      <c r="AY219" s="4">
        <f t="shared" si="18"/>
        <v>100000000</v>
      </c>
      <c r="AZ219" s="1" t="e">
        <f>+IF($AW219&lt;=#REF!, "FINALIZADO","EJECUCIÓN")</f>
        <v>#REF!</v>
      </c>
      <c r="BA219" s="1"/>
      <c r="BC219" s="8"/>
      <c r="BD219" s="103"/>
      <c r="BE219"/>
      <c r="BF219" s="100"/>
      <c r="BI219" s="1" t="str">
        <f t="shared" si="19"/>
        <v>febrero</v>
      </c>
      <c r="BJ219" s="1"/>
      <c r="BK219" s="1"/>
      <c r="BL219" s="1"/>
    </row>
    <row r="220" spans="1:64" x14ac:dyDescent="0.25">
      <c r="A220" s="1">
        <v>2023</v>
      </c>
      <c r="B220" s="3">
        <v>216</v>
      </c>
      <c r="C220" t="s">
        <v>87</v>
      </c>
      <c r="D220" t="s">
        <v>108</v>
      </c>
      <c r="E220" t="s">
        <v>120</v>
      </c>
      <c r="F220" t="s">
        <v>207</v>
      </c>
      <c r="G220" s="1" t="s">
        <v>86</v>
      </c>
      <c r="H220" s="1" t="s">
        <v>136</v>
      </c>
      <c r="I220" t="s">
        <v>583</v>
      </c>
      <c r="J220" s="1" t="s">
        <v>140</v>
      </c>
      <c r="K220" t="s">
        <v>584</v>
      </c>
      <c r="M220" s="1" t="s">
        <v>535</v>
      </c>
      <c r="N220" t="s">
        <v>165</v>
      </c>
      <c r="O220" t="s">
        <v>1831</v>
      </c>
      <c r="P220" t="s">
        <v>1832</v>
      </c>
      <c r="Q220" t="s">
        <v>1833</v>
      </c>
      <c r="R220" s="35">
        <v>105000000</v>
      </c>
      <c r="S220" s="35">
        <v>105000000</v>
      </c>
      <c r="T220" s="4">
        <v>10000000</v>
      </c>
      <c r="U220" s="101">
        <v>44958</v>
      </c>
      <c r="V220" s="1" t="s">
        <v>182</v>
      </c>
      <c r="W220" s="1" t="s">
        <v>182</v>
      </c>
      <c r="X220" t="s">
        <v>183</v>
      </c>
      <c r="Y220" t="s">
        <v>1019</v>
      </c>
      <c r="Z220" t="s">
        <v>536</v>
      </c>
      <c r="AA220" t="s">
        <v>537</v>
      </c>
      <c r="AB220" s="1">
        <v>80111600</v>
      </c>
      <c r="AC220" s="100"/>
      <c r="AD220" s="101"/>
      <c r="AE220" s="1" t="s">
        <v>145</v>
      </c>
      <c r="AF220" s="100" t="s">
        <v>188</v>
      </c>
      <c r="AG220" s="5">
        <v>44958</v>
      </c>
      <c r="AH220" t="s">
        <v>306</v>
      </c>
      <c r="AI220" s="5">
        <v>44958</v>
      </c>
      <c r="AJ220" s="5">
        <v>44959</v>
      </c>
      <c r="AK220" s="5">
        <v>45280</v>
      </c>
      <c r="AL220" s="102">
        <f>+Tabla3[[#This Row],[FECHA TERMINACION
(INICIAL)]]-Tabla3[[#This Row],[FECHA INICIO]]</f>
        <v>321</v>
      </c>
      <c r="AM220" s="102">
        <f>+Tabla3[[#This Row],[PLAZO DE EJECUCIÓN EN DÍAS (INICIAL)]]/30</f>
        <v>10.7</v>
      </c>
      <c r="AN220" t="s">
        <v>1834</v>
      </c>
      <c r="AO220" s="4">
        <f>+BD_2!E218</f>
        <v>0</v>
      </c>
      <c r="AP220" s="4">
        <f>BD_2!BA218</f>
        <v>0</v>
      </c>
      <c r="AQ220" s="1">
        <f>BD_2!BZ218</f>
        <v>0</v>
      </c>
      <c r="AR220" s="1" t="str">
        <f>BD_2!CA218</f>
        <v>2 NO</v>
      </c>
      <c r="AS220" s="5" t="str">
        <f>BD_2!CF218</f>
        <v>2 NO</v>
      </c>
      <c r="AT220" s="1" t="s">
        <v>146</v>
      </c>
      <c r="AU220">
        <f t="shared" si="20"/>
        <v>321</v>
      </c>
      <c r="AV220" s="21">
        <f t="shared" si="21"/>
        <v>44959</v>
      </c>
      <c r="AW220" s="21">
        <f t="shared" si="22"/>
        <v>45280</v>
      </c>
      <c r="AX220" s="6" t="e">
        <f>((#REF!-$AV220)/($AW220-$AV220))</f>
        <v>#REF!</v>
      </c>
      <c r="AY220" s="4">
        <f t="shared" si="18"/>
        <v>105000000</v>
      </c>
      <c r="AZ220" s="1" t="e">
        <f>+IF($AW220&lt;=#REF!, "FINALIZADO","EJECUCIÓN")</f>
        <v>#REF!</v>
      </c>
      <c r="BA220" s="1"/>
      <c r="BC220" s="8"/>
      <c r="BD220" s="103"/>
      <c r="BE220"/>
      <c r="BF220" s="100"/>
      <c r="BI220" s="1" t="str">
        <f t="shared" si="19"/>
        <v>febrero</v>
      </c>
      <c r="BJ220" s="1"/>
      <c r="BK220" s="1"/>
      <c r="BL220" s="1"/>
    </row>
    <row r="221" spans="1:64" x14ac:dyDescent="0.25">
      <c r="A221" s="1">
        <v>2023</v>
      </c>
      <c r="B221" s="3">
        <v>217</v>
      </c>
      <c r="C221" t="s">
        <v>87</v>
      </c>
      <c r="D221" t="s">
        <v>108</v>
      </c>
      <c r="E221" t="s">
        <v>120</v>
      </c>
      <c r="F221" t="s">
        <v>207</v>
      </c>
      <c r="G221" s="1" t="s">
        <v>86</v>
      </c>
      <c r="H221" s="1" t="s">
        <v>136</v>
      </c>
      <c r="I221" t="s">
        <v>706</v>
      </c>
      <c r="J221" s="1" t="s">
        <v>140</v>
      </c>
      <c r="K221" t="s">
        <v>488</v>
      </c>
      <c r="M221" s="1" t="s">
        <v>535</v>
      </c>
      <c r="N221" t="s">
        <v>165</v>
      </c>
      <c r="O221" t="s">
        <v>1835</v>
      </c>
      <c r="P221" t="s">
        <v>1836</v>
      </c>
      <c r="Q221" t="s">
        <v>1837</v>
      </c>
      <c r="R221" s="35">
        <v>84000000</v>
      </c>
      <c r="S221" s="35">
        <v>84000000</v>
      </c>
      <c r="T221" s="4">
        <v>8000000</v>
      </c>
      <c r="U221" s="101">
        <v>44959</v>
      </c>
      <c r="V221" s="1" t="s">
        <v>182</v>
      </c>
      <c r="W221" s="1" t="s">
        <v>182</v>
      </c>
      <c r="X221" t="s">
        <v>183</v>
      </c>
      <c r="Y221" t="s">
        <v>1019</v>
      </c>
      <c r="Z221" t="s">
        <v>536</v>
      </c>
      <c r="AA221" t="s">
        <v>537</v>
      </c>
      <c r="AB221" s="1">
        <v>80111600</v>
      </c>
      <c r="AC221" s="100"/>
      <c r="AD221" s="101"/>
      <c r="AE221" s="1" t="s">
        <v>145</v>
      </c>
      <c r="AF221" s="100" t="s">
        <v>188</v>
      </c>
      <c r="AG221" s="5">
        <v>44959</v>
      </c>
      <c r="AH221" t="s">
        <v>306</v>
      </c>
      <c r="AI221" s="5">
        <v>44959</v>
      </c>
      <c r="AJ221" s="5">
        <v>44963</v>
      </c>
      <c r="AK221" s="5">
        <v>45280</v>
      </c>
      <c r="AL221" s="102">
        <f>+Tabla3[[#This Row],[FECHA TERMINACION
(INICIAL)]]-Tabla3[[#This Row],[FECHA INICIO]]</f>
        <v>317</v>
      </c>
      <c r="AM221" s="102">
        <f>+Tabla3[[#This Row],[PLAZO DE EJECUCIÓN EN DÍAS (INICIAL)]]/30</f>
        <v>10.566666666666666</v>
      </c>
      <c r="AN221" t="s">
        <v>1834</v>
      </c>
      <c r="AO221" s="4">
        <f>+BD_2!E219</f>
        <v>0</v>
      </c>
      <c r="AP221" s="4">
        <f>BD_2!BA219</f>
        <v>0</v>
      </c>
      <c r="AQ221" s="1">
        <f>BD_2!BZ219</f>
        <v>0</v>
      </c>
      <c r="AR221" s="1" t="str">
        <f>BD_2!CA219</f>
        <v>2 NO</v>
      </c>
      <c r="AS221" s="5" t="str">
        <f>BD_2!CF219</f>
        <v>2 NO</v>
      </c>
      <c r="AT221" s="1" t="s">
        <v>146</v>
      </c>
      <c r="AU221">
        <f t="shared" si="20"/>
        <v>317</v>
      </c>
      <c r="AV221" s="21">
        <f t="shared" si="21"/>
        <v>44963</v>
      </c>
      <c r="AW221" s="21">
        <f t="shared" si="22"/>
        <v>45280</v>
      </c>
      <c r="AX221" s="6" t="e">
        <f>((#REF!-$AV221)/($AW221-$AV221))</f>
        <v>#REF!</v>
      </c>
      <c r="AY221" s="4">
        <f t="shared" si="18"/>
        <v>84000000</v>
      </c>
      <c r="AZ221" s="1" t="e">
        <f>+IF($AW221&lt;=#REF!, "FINALIZADO","EJECUCIÓN")</f>
        <v>#REF!</v>
      </c>
      <c r="BA221" s="1"/>
      <c r="BC221" s="8"/>
      <c r="BD221" s="103"/>
      <c r="BE221"/>
      <c r="BF221" s="100"/>
      <c r="BI221" s="1" t="str">
        <f t="shared" si="19"/>
        <v>febrero</v>
      </c>
      <c r="BJ221" s="1"/>
      <c r="BK221" s="1"/>
      <c r="BL221" s="1"/>
    </row>
    <row r="222" spans="1:64" x14ac:dyDescent="0.25">
      <c r="A222" s="1">
        <v>2023</v>
      </c>
      <c r="B222" s="3">
        <v>218</v>
      </c>
      <c r="C222" t="s">
        <v>87</v>
      </c>
      <c r="D222" t="s">
        <v>108</v>
      </c>
      <c r="E222" t="s">
        <v>120</v>
      </c>
      <c r="F222" t="s">
        <v>207</v>
      </c>
      <c r="G222" s="1" t="s">
        <v>86</v>
      </c>
      <c r="H222" s="1" t="s">
        <v>136</v>
      </c>
      <c r="I222" t="s">
        <v>1838</v>
      </c>
      <c r="J222" s="1" t="s">
        <v>140</v>
      </c>
      <c r="K222" t="s">
        <v>683</v>
      </c>
      <c r="M222" s="1" t="s">
        <v>543</v>
      </c>
      <c r="N222" t="s">
        <v>543</v>
      </c>
      <c r="O222" t="s">
        <v>1839</v>
      </c>
      <c r="P222" t="s">
        <v>1840</v>
      </c>
      <c r="Q222" t="s">
        <v>1841</v>
      </c>
      <c r="R222" s="35">
        <v>42535395</v>
      </c>
      <c r="S222" s="35">
        <v>42535395</v>
      </c>
      <c r="T222" s="4">
        <v>4050990</v>
      </c>
      <c r="U222" s="101">
        <v>44958</v>
      </c>
      <c r="V222" s="1" t="s">
        <v>182</v>
      </c>
      <c r="W222" s="1" t="s">
        <v>182</v>
      </c>
      <c r="X222" t="s">
        <v>1842</v>
      </c>
      <c r="Y222" t="s">
        <v>1104</v>
      </c>
      <c r="Z222" t="s">
        <v>718</v>
      </c>
      <c r="AA222" t="s">
        <v>1302</v>
      </c>
      <c r="AB222" s="1">
        <v>80111600</v>
      </c>
      <c r="AC222" s="100"/>
      <c r="AD222" s="101"/>
      <c r="AE222" s="1" t="s">
        <v>145</v>
      </c>
      <c r="AF222" s="100" t="s">
        <v>188</v>
      </c>
      <c r="AG222" s="5">
        <v>44958</v>
      </c>
      <c r="AH222" t="s">
        <v>306</v>
      </c>
      <c r="AI222" s="5">
        <v>44958</v>
      </c>
      <c r="AJ222" s="5">
        <v>44963</v>
      </c>
      <c r="AK222" s="5">
        <v>45280</v>
      </c>
      <c r="AL222" s="102">
        <f>+Tabla3[[#This Row],[FECHA TERMINACION
(INICIAL)]]-Tabla3[[#This Row],[FECHA INICIO]]</f>
        <v>317</v>
      </c>
      <c r="AM222" s="102">
        <f>+Tabla3[[#This Row],[PLAZO DE EJECUCIÓN EN DÍAS (INICIAL)]]/30</f>
        <v>10.566666666666666</v>
      </c>
      <c r="AN222" t="s">
        <v>1843</v>
      </c>
      <c r="AO222" s="4">
        <f>+BD_2!E220</f>
        <v>0</v>
      </c>
      <c r="AP222" s="4">
        <f>BD_2!BA220</f>
        <v>0</v>
      </c>
      <c r="AQ222" s="1">
        <f>BD_2!BZ220</f>
        <v>0</v>
      </c>
      <c r="AR222" s="1" t="str">
        <f>BD_2!CA220</f>
        <v>2 NO</v>
      </c>
      <c r="AS222" s="5" t="str">
        <f>BD_2!CF220</f>
        <v>2 NO</v>
      </c>
      <c r="AT222" s="1" t="s">
        <v>146</v>
      </c>
      <c r="AU222">
        <f t="shared" si="20"/>
        <v>317</v>
      </c>
      <c r="AV222" s="21">
        <f t="shared" si="21"/>
        <v>44963</v>
      </c>
      <c r="AW222" s="21">
        <f t="shared" si="22"/>
        <v>45280</v>
      </c>
      <c r="AX222" s="6" t="e">
        <f>((#REF!-$AV222)/($AW222-$AV222))</f>
        <v>#REF!</v>
      </c>
      <c r="AY222" s="4">
        <f t="shared" si="18"/>
        <v>42535395</v>
      </c>
      <c r="AZ222" s="1" t="e">
        <f>+IF($AW222&lt;=#REF!, "FINALIZADO","EJECUCIÓN")</f>
        <v>#REF!</v>
      </c>
      <c r="BA222" s="1"/>
      <c r="BC222" s="8"/>
      <c r="BD222" s="103"/>
      <c r="BE222"/>
      <c r="BF222" s="100"/>
      <c r="BI222" s="1" t="str">
        <f t="shared" si="19"/>
        <v>febrero</v>
      </c>
      <c r="BJ222" s="1"/>
      <c r="BK222" s="1"/>
      <c r="BL222" s="1"/>
    </row>
    <row r="223" spans="1:64" x14ac:dyDescent="0.25">
      <c r="A223" s="1">
        <v>2023</v>
      </c>
      <c r="B223" s="3">
        <v>219</v>
      </c>
      <c r="C223" t="s">
        <v>87</v>
      </c>
      <c r="D223" t="s">
        <v>108</v>
      </c>
      <c r="E223" t="s">
        <v>120</v>
      </c>
      <c r="F223" t="s">
        <v>207</v>
      </c>
      <c r="G223" s="1" t="s">
        <v>86</v>
      </c>
      <c r="H223" s="1" t="s">
        <v>136</v>
      </c>
      <c r="I223" t="s">
        <v>1844</v>
      </c>
      <c r="J223" s="1" t="s">
        <v>140</v>
      </c>
      <c r="K223" t="s">
        <v>557</v>
      </c>
      <c r="M223" s="1" t="s">
        <v>535</v>
      </c>
      <c r="N223" t="s">
        <v>165</v>
      </c>
      <c r="O223" t="s">
        <v>1845</v>
      </c>
      <c r="P223" t="s">
        <v>1846</v>
      </c>
      <c r="Q223" t="s">
        <v>1847</v>
      </c>
      <c r="R223" s="35">
        <v>55650000</v>
      </c>
      <c r="S223" s="35">
        <v>55650000</v>
      </c>
      <c r="T223" s="4">
        <v>5300000</v>
      </c>
      <c r="U223" s="101">
        <v>44960</v>
      </c>
      <c r="V223" s="1" t="s">
        <v>182</v>
      </c>
      <c r="W223" s="1" t="s">
        <v>182</v>
      </c>
      <c r="X223" t="s">
        <v>1848</v>
      </c>
      <c r="Y223" t="s">
        <v>1019</v>
      </c>
      <c r="Z223" t="s">
        <v>536</v>
      </c>
      <c r="AA223" t="s">
        <v>537</v>
      </c>
      <c r="AB223" s="1">
        <v>80111600</v>
      </c>
      <c r="AC223" s="100"/>
      <c r="AD223" s="101"/>
      <c r="AE223" s="1" t="s">
        <v>145</v>
      </c>
      <c r="AF223" s="100" t="s">
        <v>188</v>
      </c>
      <c r="AG223" s="5">
        <v>44959</v>
      </c>
      <c r="AH223" t="s">
        <v>305</v>
      </c>
      <c r="AI223" s="5">
        <v>44960</v>
      </c>
      <c r="AJ223" s="5">
        <v>44963</v>
      </c>
      <c r="AK223" s="5">
        <v>45280</v>
      </c>
      <c r="AL223" s="102">
        <f>+Tabla3[[#This Row],[FECHA TERMINACION
(INICIAL)]]-Tabla3[[#This Row],[FECHA INICIO]]</f>
        <v>317</v>
      </c>
      <c r="AM223" s="102">
        <f>+Tabla3[[#This Row],[PLAZO DE EJECUCIÓN EN DÍAS (INICIAL)]]/30</f>
        <v>10.566666666666666</v>
      </c>
      <c r="AN223" t="s">
        <v>1834</v>
      </c>
      <c r="AO223" s="4">
        <f>+BD_2!E221</f>
        <v>0</v>
      </c>
      <c r="AP223" s="4">
        <f>BD_2!BA221</f>
        <v>0</v>
      </c>
      <c r="AQ223" s="1">
        <f>BD_2!BZ221</f>
        <v>0</v>
      </c>
      <c r="AR223" s="1" t="str">
        <f>BD_2!CA221</f>
        <v>2 NO</v>
      </c>
      <c r="AS223" s="5" t="str">
        <f>BD_2!CF221</f>
        <v>2 NO</v>
      </c>
      <c r="AT223" s="1" t="s">
        <v>146</v>
      </c>
      <c r="AU223">
        <f t="shared" si="20"/>
        <v>317</v>
      </c>
      <c r="AV223" s="21">
        <f t="shared" si="21"/>
        <v>44963</v>
      </c>
      <c r="AW223" s="21">
        <f t="shared" si="22"/>
        <v>45280</v>
      </c>
      <c r="AX223" s="6" t="e">
        <f>((#REF!-$AV223)/($AW223-$AV223))</f>
        <v>#REF!</v>
      </c>
      <c r="AY223" s="4">
        <f t="shared" si="18"/>
        <v>55650000</v>
      </c>
      <c r="AZ223" s="1" t="e">
        <f>+IF($AW223&lt;=#REF!, "FINALIZADO","EJECUCIÓN")</f>
        <v>#REF!</v>
      </c>
      <c r="BA223" s="1"/>
      <c r="BC223" s="8"/>
      <c r="BD223" s="103"/>
      <c r="BE223"/>
      <c r="BF223" s="100"/>
      <c r="BI223" s="1" t="str">
        <f t="shared" si="19"/>
        <v>febrero</v>
      </c>
      <c r="BJ223" s="1"/>
      <c r="BK223" s="1"/>
      <c r="BL223" s="1"/>
    </row>
    <row r="224" spans="1:64" x14ac:dyDescent="0.25">
      <c r="A224" s="1">
        <v>2023</v>
      </c>
      <c r="B224" s="3">
        <v>220</v>
      </c>
      <c r="C224" t="s">
        <v>87</v>
      </c>
      <c r="D224" t="s">
        <v>108</v>
      </c>
      <c r="E224" t="s">
        <v>120</v>
      </c>
      <c r="F224" t="s">
        <v>207</v>
      </c>
      <c r="G224" s="1" t="s">
        <v>86</v>
      </c>
      <c r="H224" s="1" t="s">
        <v>136</v>
      </c>
      <c r="I224" t="s">
        <v>805</v>
      </c>
      <c r="J224" s="1" t="s">
        <v>140</v>
      </c>
      <c r="K224" t="s">
        <v>482</v>
      </c>
      <c r="M224" s="1" t="s">
        <v>553</v>
      </c>
      <c r="N224" t="s">
        <v>166</v>
      </c>
      <c r="O224" t="s">
        <v>1849</v>
      </c>
      <c r="P224" t="s">
        <v>1850</v>
      </c>
      <c r="Q224" t="s">
        <v>1851</v>
      </c>
      <c r="R224" s="35">
        <v>70000000</v>
      </c>
      <c r="S224" s="35">
        <v>70000000</v>
      </c>
      <c r="T224" s="4">
        <v>7000000</v>
      </c>
      <c r="U224" s="101">
        <v>44958</v>
      </c>
      <c r="V224" s="1" t="s">
        <v>182</v>
      </c>
      <c r="W224" s="1" t="s">
        <v>182</v>
      </c>
      <c r="X224" t="s">
        <v>1852</v>
      </c>
      <c r="Y224" t="s">
        <v>1720</v>
      </c>
      <c r="Z224" t="s">
        <v>804</v>
      </c>
      <c r="AA224" t="s">
        <v>477</v>
      </c>
      <c r="AB224" s="1">
        <v>80111600</v>
      </c>
      <c r="AC224" s="100"/>
      <c r="AD224" s="101"/>
      <c r="AE224" s="1" t="s">
        <v>145</v>
      </c>
      <c r="AF224" s="100" t="s">
        <v>188</v>
      </c>
      <c r="AG224" s="5">
        <v>44958</v>
      </c>
      <c r="AH224" t="s">
        <v>306</v>
      </c>
      <c r="AI224" s="5">
        <v>44958</v>
      </c>
      <c r="AJ224" s="5">
        <v>44958</v>
      </c>
      <c r="AK224" s="5">
        <v>45260</v>
      </c>
      <c r="AL224" s="102">
        <f>+Tabla3[[#This Row],[FECHA TERMINACION
(INICIAL)]]-Tabla3[[#This Row],[FECHA INICIO]]</f>
        <v>302</v>
      </c>
      <c r="AM224" s="102">
        <f>+Tabla3[[#This Row],[PLAZO DE EJECUCIÓN EN DÍAS (INICIAL)]]/30</f>
        <v>10.066666666666666</v>
      </c>
      <c r="AN224" t="s">
        <v>1853</v>
      </c>
      <c r="AO224" s="4">
        <f>+BD_2!E222</f>
        <v>0</v>
      </c>
      <c r="AP224" s="4">
        <f>BD_2!BA222</f>
        <v>0</v>
      </c>
      <c r="AQ224" s="1">
        <f>BD_2!BZ222</f>
        <v>0</v>
      </c>
      <c r="AR224" s="1" t="str">
        <f>BD_2!CA222</f>
        <v>2 NO</v>
      </c>
      <c r="AS224" s="5" t="str">
        <f>BD_2!CF222</f>
        <v>2 NO</v>
      </c>
      <c r="AT224" s="1" t="s">
        <v>146</v>
      </c>
      <c r="AU224">
        <f t="shared" si="20"/>
        <v>302</v>
      </c>
      <c r="AV224" s="21">
        <f t="shared" si="21"/>
        <v>44958</v>
      </c>
      <c r="AW224" s="21">
        <f t="shared" si="22"/>
        <v>45260</v>
      </c>
      <c r="AX224" s="6" t="e">
        <f>((#REF!-$AV224)/($AW224-$AV224))</f>
        <v>#REF!</v>
      </c>
      <c r="AY224" s="4">
        <f t="shared" si="18"/>
        <v>70000000</v>
      </c>
      <c r="AZ224" s="1" t="e">
        <f>+IF($AW224&lt;=#REF!, "FINALIZADO","EJECUCIÓN")</f>
        <v>#REF!</v>
      </c>
      <c r="BA224" s="1"/>
      <c r="BC224" s="8"/>
      <c r="BD224" s="103"/>
      <c r="BE224"/>
      <c r="BF224" s="100"/>
      <c r="BI224" s="1" t="str">
        <f t="shared" si="19"/>
        <v>febrero</v>
      </c>
      <c r="BJ224" s="1"/>
      <c r="BK224" s="1"/>
      <c r="BL224" s="1"/>
    </row>
    <row r="225" spans="1:64" x14ac:dyDescent="0.25">
      <c r="A225" s="1">
        <v>2023</v>
      </c>
      <c r="B225" s="3">
        <v>221</v>
      </c>
      <c r="C225" t="s">
        <v>87</v>
      </c>
      <c r="D225" t="s">
        <v>108</v>
      </c>
      <c r="E225" t="s">
        <v>120</v>
      </c>
      <c r="F225" t="s">
        <v>207</v>
      </c>
      <c r="G225" s="1" t="s">
        <v>86</v>
      </c>
      <c r="H225" s="1" t="s">
        <v>136</v>
      </c>
      <c r="I225" t="s">
        <v>1854</v>
      </c>
      <c r="J225" s="1" t="s">
        <v>140</v>
      </c>
      <c r="K225" t="s">
        <v>651</v>
      </c>
      <c r="M225" s="1" t="s">
        <v>553</v>
      </c>
      <c r="N225" t="s">
        <v>166</v>
      </c>
      <c r="O225" t="s">
        <v>1855</v>
      </c>
      <c r="Q225" t="s">
        <v>1856</v>
      </c>
      <c r="R225" s="35">
        <v>84000000</v>
      </c>
      <c r="S225" s="35">
        <v>84000000</v>
      </c>
      <c r="T225" s="4">
        <v>8400000</v>
      </c>
      <c r="U225" s="101">
        <v>44958</v>
      </c>
      <c r="V225" s="1" t="s">
        <v>182</v>
      </c>
      <c r="W225" s="1" t="s">
        <v>182</v>
      </c>
      <c r="X225" t="s">
        <v>1857</v>
      </c>
      <c r="Y225" t="s">
        <v>1720</v>
      </c>
      <c r="Z225" t="s">
        <v>804</v>
      </c>
      <c r="AA225" t="s">
        <v>477</v>
      </c>
      <c r="AB225" s="1">
        <v>80111600</v>
      </c>
      <c r="AC225" s="100"/>
      <c r="AD225" s="101"/>
      <c r="AE225" s="1" t="s">
        <v>145</v>
      </c>
      <c r="AF225" s="100" t="s">
        <v>188</v>
      </c>
      <c r="AG225" s="5">
        <v>44958</v>
      </c>
      <c r="AH225" t="s">
        <v>306</v>
      </c>
      <c r="AI225" s="5">
        <v>44958</v>
      </c>
      <c r="AJ225" s="5">
        <v>44958</v>
      </c>
      <c r="AK225" s="5">
        <v>45260</v>
      </c>
      <c r="AL225" s="102">
        <f>+Tabla3[[#This Row],[FECHA TERMINACION
(INICIAL)]]-Tabla3[[#This Row],[FECHA INICIO]]</f>
        <v>302</v>
      </c>
      <c r="AM225" s="102">
        <f>+Tabla3[[#This Row],[PLAZO DE EJECUCIÓN EN DÍAS (INICIAL)]]/30</f>
        <v>10.066666666666666</v>
      </c>
      <c r="AN225" t="s">
        <v>1858</v>
      </c>
      <c r="AO225" s="4">
        <f>+BD_2!E223</f>
        <v>0</v>
      </c>
      <c r="AP225" s="4">
        <f>BD_2!BA223</f>
        <v>0</v>
      </c>
      <c r="AQ225" s="1">
        <f>BD_2!BZ223</f>
        <v>0</v>
      </c>
      <c r="AR225" s="1" t="str">
        <f>BD_2!CA223</f>
        <v>2 NO</v>
      </c>
      <c r="AS225" s="5" t="str">
        <f>BD_2!CF223</f>
        <v>2 NO</v>
      </c>
      <c r="AT225" s="1" t="s">
        <v>146</v>
      </c>
      <c r="AU225">
        <f t="shared" si="20"/>
        <v>302</v>
      </c>
      <c r="AV225" s="21">
        <f t="shared" si="21"/>
        <v>44958</v>
      </c>
      <c r="AW225" s="21">
        <f t="shared" si="22"/>
        <v>45260</v>
      </c>
      <c r="AX225" s="6" t="e">
        <f>((#REF!-$AV225)/($AW225-$AV225))</f>
        <v>#REF!</v>
      </c>
      <c r="AY225" s="4">
        <f t="shared" si="18"/>
        <v>84000000</v>
      </c>
      <c r="AZ225" s="1" t="e">
        <f>+IF($AW225&lt;=#REF!, "FINALIZADO","EJECUCIÓN")</f>
        <v>#REF!</v>
      </c>
      <c r="BA225" s="1"/>
      <c r="BC225" s="8"/>
      <c r="BD225" s="103"/>
      <c r="BE225"/>
      <c r="BF225" s="100"/>
      <c r="BI225" s="1" t="str">
        <f t="shared" si="19"/>
        <v>febrero</v>
      </c>
      <c r="BJ225" s="1"/>
      <c r="BK225" s="1"/>
      <c r="BL225" s="1"/>
    </row>
    <row r="226" spans="1:64" x14ac:dyDescent="0.25">
      <c r="A226" s="1">
        <v>2023</v>
      </c>
      <c r="B226" s="3">
        <v>222</v>
      </c>
      <c r="C226" t="s">
        <v>87</v>
      </c>
      <c r="D226" t="s">
        <v>108</v>
      </c>
      <c r="E226" t="s">
        <v>120</v>
      </c>
      <c r="F226" t="s">
        <v>207</v>
      </c>
      <c r="G226" s="1" t="s">
        <v>86</v>
      </c>
      <c r="H226" s="1" t="s">
        <v>136</v>
      </c>
      <c r="I226" t="s">
        <v>833</v>
      </c>
      <c r="J226" s="1" t="s">
        <v>140</v>
      </c>
      <c r="K226" t="s">
        <v>651</v>
      </c>
      <c r="M226" s="1" t="s">
        <v>553</v>
      </c>
      <c r="N226" t="s">
        <v>166</v>
      </c>
      <c r="O226" t="s">
        <v>1859</v>
      </c>
      <c r="P226" t="s">
        <v>1860</v>
      </c>
      <c r="Q226" t="s">
        <v>1861</v>
      </c>
      <c r="R226" s="35">
        <v>64000000</v>
      </c>
      <c r="S226" s="35">
        <v>64000000</v>
      </c>
      <c r="T226" s="4">
        <v>6000000</v>
      </c>
      <c r="U226" s="101">
        <v>44958</v>
      </c>
      <c r="V226" s="1" t="s">
        <v>182</v>
      </c>
      <c r="W226" s="1" t="s">
        <v>182</v>
      </c>
      <c r="X226" t="s">
        <v>1862</v>
      </c>
      <c r="Y226" t="s">
        <v>1720</v>
      </c>
      <c r="Z226" t="s">
        <v>804</v>
      </c>
      <c r="AA226" t="s">
        <v>477</v>
      </c>
      <c r="AB226" s="1">
        <v>80111600</v>
      </c>
      <c r="AC226" s="100"/>
      <c r="AD226" s="101"/>
      <c r="AE226" s="1" t="s">
        <v>145</v>
      </c>
      <c r="AF226" s="100" t="s">
        <v>188</v>
      </c>
      <c r="AG226" s="5">
        <v>44958</v>
      </c>
      <c r="AH226" t="s">
        <v>306</v>
      </c>
      <c r="AI226" s="5">
        <v>44958</v>
      </c>
      <c r="AJ226" s="5">
        <v>44958</v>
      </c>
      <c r="AK226" s="5">
        <v>45280</v>
      </c>
      <c r="AL226" s="102">
        <f>+Tabla3[[#This Row],[FECHA TERMINACION
(INICIAL)]]-Tabla3[[#This Row],[FECHA INICIO]]</f>
        <v>322</v>
      </c>
      <c r="AM226" s="102">
        <f>+Tabla3[[#This Row],[PLAZO DE EJECUCIÓN EN DÍAS (INICIAL)]]/30</f>
        <v>10.733333333333333</v>
      </c>
      <c r="AN226" t="s">
        <v>1863</v>
      </c>
      <c r="AO226" s="4">
        <f>+BD_2!E224</f>
        <v>0</v>
      </c>
      <c r="AP226" s="4">
        <f>BD_2!BA224</f>
        <v>0</v>
      </c>
      <c r="AQ226" s="1">
        <f>BD_2!BZ224</f>
        <v>0</v>
      </c>
      <c r="AR226" s="1" t="str">
        <f>BD_2!CA224</f>
        <v>2 NO</v>
      </c>
      <c r="AS226" s="5" t="str">
        <f>BD_2!CF224</f>
        <v>2 NO</v>
      </c>
      <c r="AT226" s="1" t="s">
        <v>146</v>
      </c>
      <c r="AU226">
        <f t="shared" si="20"/>
        <v>322</v>
      </c>
      <c r="AV226" s="21">
        <f t="shared" si="21"/>
        <v>44958</v>
      </c>
      <c r="AW226" s="21">
        <f t="shared" si="22"/>
        <v>45280</v>
      </c>
      <c r="AX226" s="6" t="e">
        <f>((#REF!-$AV226)/($AW226-$AV226))</f>
        <v>#REF!</v>
      </c>
      <c r="AY226" s="4">
        <f t="shared" si="18"/>
        <v>64000000</v>
      </c>
      <c r="AZ226" s="1" t="e">
        <f>+IF($AW226&lt;=#REF!, "FINALIZADO","EJECUCIÓN")</f>
        <v>#REF!</v>
      </c>
      <c r="BA226" s="1"/>
      <c r="BC226" s="8"/>
      <c r="BD226" s="103"/>
      <c r="BE226"/>
      <c r="BF226" s="100"/>
      <c r="BI226" s="1" t="str">
        <f t="shared" si="19"/>
        <v>febrero</v>
      </c>
      <c r="BJ226" s="1"/>
      <c r="BK226" s="1"/>
      <c r="BL226" s="1"/>
    </row>
    <row r="227" spans="1:64" x14ac:dyDescent="0.25">
      <c r="A227" s="1">
        <v>2023</v>
      </c>
      <c r="B227" s="3">
        <v>223</v>
      </c>
      <c r="C227" t="s">
        <v>87</v>
      </c>
      <c r="D227" t="s">
        <v>108</v>
      </c>
      <c r="E227" t="s">
        <v>120</v>
      </c>
      <c r="F227" t="s">
        <v>207</v>
      </c>
      <c r="G227" s="1" t="s">
        <v>86</v>
      </c>
      <c r="H227" s="1" t="s">
        <v>136</v>
      </c>
      <c r="I227" t="s">
        <v>832</v>
      </c>
      <c r="J227" s="1" t="s">
        <v>140</v>
      </c>
      <c r="K227" t="s">
        <v>143</v>
      </c>
      <c r="M227" s="1" t="s">
        <v>553</v>
      </c>
      <c r="N227" t="s">
        <v>166</v>
      </c>
      <c r="O227" t="s">
        <v>1864</v>
      </c>
      <c r="P227" t="s">
        <v>1865</v>
      </c>
      <c r="Q227" t="s">
        <v>1866</v>
      </c>
      <c r="R227" s="35">
        <v>74666667</v>
      </c>
      <c r="S227" s="35">
        <v>74666667</v>
      </c>
      <c r="T227" s="4">
        <v>7000000</v>
      </c>
      <c r="U227" s="101">
        <v>44960</v>
      </c>
      <c r="V227" s="1" t="s">
        <v>182</v>
      </c>
      <c r="W227" s="1" t="s">
        <v>182</v>
      </c>
      <c r="X227" t="s">
        <v>1867</v>
      </c>
      <c r="Y227" t="s">
        <v>1720</v>
      </c>
      <c r="Z227" t="s">
        <v>804</v>
      </c>
      <c r="AA227" t="s">
        <v>477</v>
      </c>
      <c r="AB227" s="1">
        <v>80111600</v>
      </c>
      <c r="AC227" s="100"/>
      <c r="AD227" s="101"/>
      <c r="AE227" s="1" t="s">
        <v>145</v>
      </c>
      <c r="AF227" s="100" t="s">
        <v>188</v>
      </c>
      <c r="AG227" s="5">
        <v>44960</v>
      </c>
      <c r="AH227" t="s">
        <v>306</v>
      </c>
      <c r="AI227" s="5">
        <v>44960</v>
      </c>
      <c r="AJ227" s="5">
        <v>44960</v>
      </c>
      <c r="AK227" s="5">
        <v>45282</v>
      </c>
      <c r="AL227" s="102">
        <f>+Tabla3[[#This Row],[FECHA TERMINACION
(INICIAL)]]-Tabla3[[#This Row],[FECHA INICIO]]</f>
        <v>322</v>
      </c>
      <c r="AM227" s="102">
        <f>+Tabla3[[#This Row],[PLAZO DE EJECUCIÓN EN DÍAS (INICIAL)]]/30</f>
        <v>10.733333333333333</v>
      </c>
      <c r="AN227" t="s">
        <v>1868</v>
      </c>
      <c r="AO227" s="4">
        <f>+BD_2!E225</f>
        <v>0</v>
      </c>
      <c r="AP227" s="4">
        <f>BD_2!BA225</f>
        <v>0</v>
      </c>
      <c r="AQ227" s="1">
        <f>BD_2!BZ225</f>
        <v>0</v>
      </c>
      <c r="AR227" s="1" t="str">
        <f>BD_2!CA225</f>
        <v>2 NO</v>
      </c>
      <c r="AS227" s="5" t="str">
        <f>BD_2!CF225</f>
        <v>2 NO</v>
      </c>
      <c r="AT227" s="1" t="s">
        <v>146</v>
      </c>
      <c r="AU227">
        <f t="shared" si="20"/>
        <v>322</v>
      </c>
      <c r="AV227" s="21">
        <f t="shared" si="21"/>
        <v>44960</v>
      </c>
      <c r="AW227" s="21">
        <f t="shared" si="22"/>
        <v>45282</v>
      </c>
      <c r="AX227" s="6" t="e">
        <f>((#REF!-$AV227)/($AW227-$AV227))</f>
        <v>#REF!</v>
      </c>
      <c r="AY227" s="4">
        <f t="shared" si="18"/>
        <v>74666667</v>
      </c>
      <c r="AZ227" s="1" t="e">
        <f>+IF($AW227&lt;=#REF!, "FINALIZADO","EJECUCIÓN")</f>
        <v>#REF!</v>
      </c>
      <c r="BA227" s="1"/>
      <c r="BC227" s="8"/>
      <c r="BD227" s="103"/>
      <c r="BE227"/>
      <c r="BF227" s="100"/>
      <c r="BI227" s="1" t="str">
        <f t="shared" si="19"/>
        <v>febrero</v>
      </c>
      <c r="BJ227" s="1"/>
      <c r="BK227" s="1"/>
      <c r="BL227" s="1"/>
    </row>
    <row r="228" spans="1:64" x14ac:dyDescent="0.25">
      <c r="A228" s="1">
        <v>2023</v>
      </c>
      <c r="B228" s="3">
        <v>224</v>
      </c>
      <c r="C228" t="s">
        <v>87</v>
      </c>
      <c r="D228" t="s">
        <v>108</v>
      </c>
      <c r="E228" t="s">
        <v>120</v>
      </c>
      <c r="F228" t="s">
        <v>207</v>
      </c>
      <c r="G228" s="1" t="s">
        <v>86</v>
      </c>
      <c r="H228" s="1" t="s">
        <v>136</v>
      </c>
      <c r="I228" t="s">
        <v>895</v>
      </c>
      <c r="J228" s="1" t="s">
        <v>140</v>
      </c>
      <c r="K228" t="s">
        <v>143</v>
      </c>
      <c r="M228" s="1" t="s">
        <v>553</v>
      </c>
      <c r="N228" t="s">
        <v>166</v>
      </c>
      <c r="O228" t="s">
        <v>1869</v>
      </c>
      <c r="P228" t="s">
        <v>1870</v>
      </c>
      <c r="Q228" t="s">
        <v>1871</v>
      </c>
      <c r="R228" s="35">
        <v>54000000</v>
      </c>
      <c r="S228" s="35">
        <v>54000000</v>
      </c>
      <c r="T228" s="4">
        <v>6000000</v>
      </c>
      <c r="U228" s="101">
        <v>44959</v>
      </c>
      <c r="V228" s="1" t="s">
        <v>182</v>
      </c>
      <c r="W228" s="1" t="s">
        <v>182</v>
      </c>
      <c r="X228" t="s">
        <v>1867</v>
      </c>
      <c r="Y228" t="s">
        <v>1720</v>
      </c>
      <c r="Z228" t="s">
        <v>804</v>
      </c>
      <c r="AA228" t="s">
        <v>477</v>
      </c>
      <c r="AB228" s="1">
        <v>80111600</v>
      </c>
      <c r="AC228" s="100"/>
      <c r="AD228" s="101"/>
      <c r="AE228" s="1" t="s">
        <v>145</v>
      </c>
      <c r="AF228" s="100" t="s">
        <v>188</v>
      </c>
      <c r="AG228" s="5">
        <v>44959</v>
      </c>
      <c r="AH228" t="s">
        <v>306</v>
      </c>
      <c r="AI228" s="5">
        <v>44960</v>
      </c>
      <c r="AJ228" s="5">
        <v>44959</v>
      </c>
      <c r="AK228" s="5">
        <v>44976</v>
      </c>
      <c r="AL228" s="102">
        <f>+Tabla3[[#This Row],[FECHA TERMINACION
(INICIAL)]]-Tabla3[[#This Row],[FECHA INICIO]]</f>
        <v>17</v>
      </c>
      <c r="AM228" s="102">
        <f>+Tabla3[[#This Row],[PLAZO DE EJECUCIÓN EN DÍAS (INICIAL)]]/30</f>
        <v>0.56666666666666665</v>
      </c>
      <c r="AN228" t="s">
        <v>1872</v>
      </c>
      <c r="AO228" s="4">
        <f>+BD_2!E226</f>
        <v>0</v>
      </c>
      <c r="AP228" s="4">
        <f>BD_2!BA226</f>
        <v>0</v>
      </c>
      <c r="AQ228" s="1">
        <f>BD_2!BZ226</f>
        <v>0</v>
      </c>
      <c r="AR228" s="1" t="str">
        <f>BD_2!CA226</f>
        <v>2 NO</v>
      </c>
      <c r="AS228" s="5" t="str">
        <f>BD_2!CF226</f>
        <v>2 NO</v>
      </c>
      <c r="AT228" s="1" t="s">
        <v>145</v>
      </c>
      <c r="AU228">
        <f t="shared" si="20"/>
        <v>17</v>
      </c>
      <c r="AV228" s="21">
        <f t="shared" si="21"/>
        <v>44959</v>
      </c>
      <c r="AW228" s="21">
        <f t="shared" si="22"/>
        <v>44976</v>
      </c>
      <c r="AX228" s="6" t="e">
        <f>((#REF!-$AV228)/($AW228-$AV228))</f>
        <v>#REF!</v>
      </c>
      <c r="AY228" s="4">
        <f t="shared" si="18"/>
        <v>54000000</v>
      </c>
      <c r="AZ228" s="1" t="e">
        <f>+IF($AW228&lt;=#REF!, "FINALIZADO","EJECUCIÓN")</f>
        <v>#REF!</v>
      </c>
      <c r="BA228" s="1"/>
      <c r="BC228" s="8"/>
      <c r="BD228" s="103"/>
      <c r="BE228"/>
      <c r="BF228" s="100"/>
      <c r="BI228" s="1" t="str">
        <f t="shared" si="19"/>
        <v>febrero</v>
      </c>
      <c r="BJ228" s="1"/>
      <c r="BK228" s="1"/>
      <c r="BL228" s="1"/>
    </row>
    <row r="229" spans="1:64" x14ac:dyDescent="0.25">
      <c r="A229" s="1">
        <v>2023</v>
      </c>
      <c r="B229" s="3" t="s">
        <v>3385</v>
      </c>
      <c r="C229" t="s">
        <v>87</v>
      </c>
      <c r="D229" t="s">
        <v>108</v>
      </c>
      <c r="E229" t="s">
        <v>120</v>
      </c>
      <c r="F229" t="s">
        <v>207</v>
      </c>
      <c r="G229" s="1" t="s">
        <v>86</v>
      </c>
      <c r="H229" s="1" t="s">
        <v>136</v>
      </c>
      <c r="I229" t="s">
        <v>3386</v>
      </c>
      <c r="J229" s="1" t="s">
        <v>140</v>
      </c>
      <c r="K229" t="s">
        <v>143</v>
      </c>
      <c r="M229" s="1" t="s">
        <v>553</v>
      </c>
      <c r="N229" t="s">
        <v>166</v>
      </c>
      <c r="O229" t="s">
        <v>1869</v>
      </c>
      <c r="P229" t="s">
        <v>1870</v>
      </c>
      <c r="Q229" t="s">
        <v>3387</v>
      </c>
      <c r="R229" s="35">
        <v>50400000</v>
      </c>
      <c r="S229" s="35">
        <v>50400000</v>
      </c>
      <c r="T229" s="4">
        <v>6000000</v>
      </c>
      <c r="U229" s="101">
        <v>44977</v>
      </c>
      <c r="V229" s="1" t="s">
        <v>182</v>
      </c>
      <c r="W229" s="1" t="s">
        <v>182</v>
      </c>
      <c r="X229" t="s">
        <v>1867</v>
      </c>
      <c r="Y229" t="s">
        <v>1720</v>
      </c>
      <c r="Z229" t="s">
        <v>804</v>
      </c>
      <c r="AA229" t="s">
        <v>477</v>
      </c>
      <c r="AB229" s="1">
        <v>80111600</v>
      </c>
      <c r="AC229" s="100"/>
      <c r="AD229" s="101"/>
      <c r="AE229" s="1" t="s">
        <v>145</v>
      </c>
      <c r="AF229" s="100" t="s">
        <v>188</v>
      </c>
      <c r="AG229" s="5">
        <v>44977</v>
      </c>
      <c r="AH229" t="s">
        <v>306</v>
      </c>
      <c r="AI229" s="5">
        <v>44977</v>
      </c>
      <c r="AJ229" s="5">
        <v>44977</v>
      </c>
      <c r="AK229" s="5">
        <v>45231</v>
      </c>
      <c r="AL229" s="102">
        <f>+Tabla3[[#This Row],[FECHA TERMINACION
(INICIAL)]]-Tabla3[[#This Row],[FECHA INICIO]]</f>
        <v>254</v>
      </c>
      <c r="AM229" s="102">
        <f>+Tabla3[[#This Row],[PLAZO DE EJECUCIÓN EN DÍAS (INICIAL)]]/30</f>
        <v>8.4666666666666668</v>
      </c>
      <c r="AN229" t="s">
        <v>1872</v>
      </c>
      <c r="AO229" s="4">
        <f>+BD_2!E227</f>
        <v>0</v>
      </c>
      <c r="AP229" s="4">
        <f>BD_2!BA227</f>
        <v>0</v>
      </c>
      <c r="AQ229" s="1">
        <f>BD_2!BZ227</f>
        <v>0</v>
      </c>
      <c r="AR229" s="1" t="str">
        <f>BD_2!CA227</f>
        <v>2 NO</v>
      </c>
      <c r="AS229" s="5" t="str">
        <f>BD_2!CF227</f>
        <v>2 NO</v>
      </c>
      <c r="AT229" s="1" t="s">
        <v>146</v>
      </c>
      <c r="AU229">
        <f>$AW229-$AV229</f>
        <v>254</v>
      </c>
      <c r="AV229" s="21">
        <f>$AJ229</f>
        <v>44977</v>
      </c>
      <c r="AW229" s="21">
        <f>$AK229+$AQ229</f>
        <v>45231</v>
      </c>
      <c r="AX229" s="6" t="e">
        <f>((#REF!-$AV229)/($AW229-$AV229))</f>
        <v>#REF!</v>
      </c>
      <c r="AY229" s="4">
        <f t="shared" si="18"/>
        <v>50400000</v>
      </c>
      <c r="AZ229" s="1" t="e">
        <f>+IF($AW229&lt;=#REF!, "FINALIZADO","EJECUCIÓN")</f>
        <v>#REF!</v>
      </c>
      <c r="BA229" s="1"/>
      <c r="BC229" s="8"/>
      <c r="BD229" s="103"/>
      <c r="BE229"/>
      <c r="BF229" s="100"/>
      <c r="BI229" s="1" t="str">
        <f t="shared" si="19"/>
        <v>febrero</v>
      </c>
      <c r="BJ229" s="1"/>
      <c r="BK229" s="1"/>
      <c r="BL229" s="1"/>
    </row>
    <row r="230" spans="1:64" x14ac:dyDescent="0.25">
      <c r="A230" s="1">
        <v>2023</v>
      </c>
      <c r="B230" s="3">
        <v>225</v>
      </c>
      <c r="C230" t="s">
        <v>87</v>
      </c>
      <c r="D230" t="s">
        <v>108</v>
      </c>
      <c r="E230" t="s">
        <v>120</v>
      </c>
      <c r="F230" t="s">
        <v>207</v>
      </c>
      <c r="G230" s="1" t="s">
        <v>86</v>
      </c>
      <c r="H230" s="1" t="s">
        <v>136</v>
      </c>
      <c r="I230" t="s">
        <v>1873</v>
      </c>
      <c r="J230" s="1" t="s">
        <v>140</v>
      </c>
      <c r="K230" t="s">
        <v>508</v>
      </c>
      <c r="M230" s="1" t="s">
        <v>526</v>
      </c>
      <c r="N230" t="s">
        <v>526</v>
      </c>
      <c r="O230" t="s">
        <v>1874</v>
      </c>
      <c r="P230" t="s">
        <v>1875</v>
      </c>
      <c r="Q230" t="s">
        <v>1572</v>
      </c>
      <c r="R230" s="35">
        <v>99000000</v>
      </c>
      <c r="S230" s="35">
        <v>99000000</v>
      </c>
      <c r="T230" s="4">
        <v>9000000</v>
      </c>
      <c r="U230" s="101">
        <v>44958</v>
      </c>
      <c r="V230" s="1" t="s">
        <v>182</v>
      </c>
      <c r="W230" s="1" t="s">
        <v>182</v>
      </c>
      <c r="X230" t="s">
        <v>1867</v>
      </c>
      <c r="Y230" t="s">
        <v>988</v>
      </c>
      <c r="Z230" t="s">
        <v>529</v>
      </c>
      <c r="AA230" t="s">
        <v>526</v>
      </c>
      <c r="AB230" s="1">
        <v>80111600</v>
      </c>
      <c r="AC230" s="100"/>
      <c r="AD230" s="101"/>
      <c r="AE230" s="1" t="s">
        <v>145</v>
      </c>
      <c r="AF230" s="100" t="s">
        <v>188</v>
      </c>
      <c r="AG230" s="5">
        <v>44958</v>
      </c>
      <c r="AH230" t="s">
        <v>306</v>
      </c>
      <c r="AI230" s="5">
        <v>44958</v>
      </c>
      <c r="AJ230" s="5">
        <v>44959</v>
      </c>
      <c r="AK230" s="5">
        <v>45291</v>
      </c>
      <c r="AL230" s="102">
        <f>+Tabla3[[#This Row],[FECHA TERMINACION
(INICIAL)]]-Tabla3[[#This Row],[FECHA INICIO]]</f>
        <v>332</v>
      </c>
      <c r="AM230" s="102">
        <f>+Tabla3[[#This Row],[PLAZO DE EJECUCIÓN EN DÍAS (INICIAL)]]/30</f>
        <v>11.066666666666666</v>
      </c>
      <c r="AN230" t="s">
        <v>989</v>
      </c>
      <c r="AO230" s="4">
        <f>+BD_2!E228</f>
        <v>300000</v>
      </c>
      <c r="AP230" s="4">
        <f>BD_2!BA228</f>
        <v>0</v>
      </c>
      <c r="AQ230" s="1">
        <f>BD_2!BZ228</f>
        <v>0</v>
      </c>
      <c r="AR230" s="1" t="str">
        <f>BD_2!CA227</f>
        <v>2 NO</v>
      </c>
      <c r="AS230" s="5" t="str">
        <f>BD_2!CF227</f>
        <v>2 NO</v>
      </c>
      <c r="AT230" s="1" t="s">
        <v>146</v>
      </c>
      <c r="AU230">
        <f t="shared" si="20"/>
        <v>332</v>
      </c>
      <c r="AV230" s="21">
        <f t="shared" si="21"/>
        <v>44959</v>
      </c>
      <c r="AW230" s="21">
        <f t="shared" si="22"/>
        <v>45291</v>
      </c>
      <c r="AX230" s="6" t="e">
        <f>((#REF!-$AV230)/($AW230-$AV230))</f>
        <v>#REF!</v>
      </c>
      <c r="AY230" s="4">
        <f t="shared" si="18"/>
        <v>98700000</v>
      </c>
      <c r="AZ230" s="1" t="e">
        <f>+IF($AW230&lt;=#REF!, "FINALIZADO","EJECUCIÓN")</f>
        <v>#REF!</v>
      </c>
      <c r="BA230" s="1"/>
      <c r="BC230" s="8"/>
      <c r="BD230" s="103"/>
      <c r="BE230"/>
      <c r="BF230" s="100"/>
      <c r="BI230" s="1" t="str">
        <f t="shared" si="19"/>
        <v>febrero</v>
      </c>
      <c r="BJ230" s="1"/>
      <c r="BK230" s="1"/>
      <c r="BL230" s="1"/>
    </row>
    <row r="231" spans="1:64" x14ac:dyDescent="0.25">
      <c r="A231" s="1">
        <v>2023</v>
      </c>
      <c r="B231" s="3">
        <v>226</v>
      </c>
      <c r="C231" t="s">
        <v>87</v>
      </c>
      <c r="D231" t="s">
        <v>108</v>
      </c>
      <c r="E231" t="s">
        <v>120</v>
      </c>
      <c r="F231" t="s">
        <v>207</v>
      </c>
      <c r="G231" s="1" t="s">
        <v>86</v>
      </c>
      <c r="H231" s="1" t="s">
        <v>136</v>
      </c>
      <c r="I231" t="s">
        <v>523</v>
      </c>
      <c r="J231" s="1" t="s">
        <v>140</v>
      </c>
      <c r="K231" t="s">
        <v>524</v>
      </c>
      <c r="M231" s="1" t="s">
        <v>518</v>
      </c>
      <c r="N231" t="s">
        <v>164</v>
      </c>
      <c r="O231" t="s">
        <v>1876</v>
      </c>
      <c r="P231" t="s">
        <v>1877</v>
      </c>
      <c r="Q231" t="s">
        <v>1878</v>
      </c>
      <c r="R231" s="35">
        <v>150594400</v>
      </c>
      <c r="S231" s="35">
        <v>150594400</v>
      </c>
      <c r="T231" s="4">
        <v>13816000</v>
      </c>
      <c r="U231" s="101">
        <v>44959</v>
      </c>
      <c r="V231" s="1" t="s">
        <v>182</v>
      </c>
      <c r="W231" s="1" t="s">
        <v>182</v>
      </c>
      <c r="X231" t="s">
        <v>1867</v>
      </c>
      <c r="Y231" t="s">
        <v>842</v>
      </c>
      <c r="Z231" t="s">
        <v>517</v>
      </c>
      <c r="AA231" t="s">
        <v>518</v>
      </c>
      <c r="AB231" s="1">
        <v>80111600</v>
      </c>
      <c r="AC231" s="100"/>
      <c r="AD231" s="101"/>
      <c r="AE231" s="1" t="s">
        <v>145</v>
      </c>
      <c r="AF231" s="100" t="s">
        <v>188</v>
      </c>
      <c r="AG231" s="5">
        <v>44959</v>
      </c>
      <c r="AH231" t="s">
        <v>306</v>
      </c>
      <c r="AI231" s="5">
        <v>44959</v>
      </c>
      <c r="AJ231" s="5">
        <v>44960</v>
      </c>
      <c r="AK231" s="5">
        <v>45289</v>
      </c>
      <c r="AL231" s="102">
        <f>+Tabla3[[#This Row],[FECHA TERMINACION
(INICIAL)]]-Tabla3[[#This Row],[FECHA INICIO]]</f>
        <v>329</v>
      </c>
      <c r="AM231" s="102">
        <f>+Tabla3[[#This Row],[PLAZO DE EJECUCIÓN EN DÍAS (INICIAL)]]/30</f>
        <v>10.966666666666667</v>
      </c>
      <c r="AN231" t="s">
        <v>1879</v>
      </c>
      <c r="AO231" s="4">
        <f>+BD_2!E229</f>
        <v>0</v>
      </c>
      <c r="AP231" s="4">
        <f>BD_2!BA229</f>
        <v>0</v>
      </c>
      <c r="AQ231" s="1">
        <f>BD_2!BZ229</f>
        <v>0</v>
      </c>
      <c r="AR231" s="1" t="str">
        <f>BD_2!CA228</f>
        <v>2 NO</v>
      </c>
      <c r="AS231" s="5" t="str">
        <f>BD_2!CF228</f>
        <v>2 NO</v>
      </c>
      <c r="AT231" s="1" t="s">
        <v>146</v>
      </c>
      <c r="AU231">
        <f t="shared" si="20"/>
        <v>329</v>
      </c>
      <c r="AV231" s="21">
        <f t="shared" si="21"/>
        <v>44960</v>
      </c>
      <c r="AW231" s="21">
        <f t="shared" si="22"/>
        <v>45289</v>
      </c>
      <c r="AX231" s="6" t="e">
        <f>((#REF!-$AV231)/($AW231-$AV231))</f>
        <v>#REF!</v>
      </c>
      <c r="AY231" s="4">
        <f t="shared" si="18"/>
        <v>150594400</v>
      </c>
      <c r="AZ231" s="1" t="e">
        <f>+IF($AW231&lt;=#REF!, "FINALIZADO","EJECUCIÓN")</f>
        <v>#REF!</v>
      </c>
      <c r="BA231" s="1"/>
      <c r="BC231" s="8"/>
      <c r="BD231" s="103"/>
      <c r="BE231"/>
      <c r="BF231" s="100"/>
      <c r="BI231" s="1" t="str">
        <f t="shared" si="19"/>
        <v>febrero</v>
      </c>
      <c r="BJ231" s="1"/>
      <c r="BK231" s="1"/>
      <c r="BL231" s="1"/>
    </row>
    <row r="232" spans="1:64" x14ac:dyDescent="0.25">
      <c r="A232" s="1">
        <v>2023</v>
      </c>
      <c r="B232" s="3">
        <v>227</v>
      </c>
      <c r="C232" t="s">
        <v>87</v>
      </c>
      <c r="D232" t="s">
        <v>108</v>
      </c>
      <c r="E232" t="s">
        <v>120</v>
      </c>
      <c r="F232" t="s">
        <v>207</v>
      </c>
      <c r="G232" s="1" t="s">
        <v>86</v>
      </c>
      <c r="H232" s="1" t="s">
        <v>136</v>
      </c>
      <c r="I232" t="s">
        <v>1880</v>
      </c>
      <c r="J232" s="1" t="s">
        <v>140</v>
      </c>
      <c r="K232" t="s">
        <v>143</v>
      </c>
      <c r="M232" s="1" t="s">
        <v>526</v>
      </c>
      <c r="N232" t="s">
        <v>526</v>
      </c>
      <c r="O232" t="s">
        <v>1881</v>
      </c>
      <c r="P232" t="s">
        <v>1882</v>
      </c>
      <c r="Q232" t="s">
        <v>1883</v>
      </c>
      <c r="R232" s="35">
        <v>88000000</v>
      </c>
      <c r="S232" s="35">
        <v>88000000</v>
      </c>
      <c r="T232" s="4">
        <v>8000000</v>
      </c>
      <c r="U232" s="101">
        <v>44958</v>
      </c>
      <c r="V232" s="1" t="s">
        <v>182</v>
      </c>
      <c r="W232" s="1" t="s">
        <v>182</v>
      </c>
      <c r="X232" t="s">
        <v>1867</v>
      </c>
      <c r="Y232" t="s">
        <v>988</v>
      </c>
      <c r="Z232" t="s">
        <v>529</v>
      </c>
      <c r="AA232" t="s">
        <v>526</v>
      </c>
      <c r="AB232" s="1">
        <v>80111600</v>
      </c>
      <c r="AC232" s="100"/>
      <c r="AD232" s="101"/>
      <c r="AE232" s="1" t="s">
        <v>145</v>
      </c>
      <c r="AF232" s="100" t="s">
        <v>188</v>
      </c>
      <c r="AG232" s="5">
        <v>44958</v>
      </c>
      <c r="AH232" t="s">
        <v>305</v>
      </c>
      <c r="AI232" s="5">
        <v>44958</v>
      </c>
      <c r="AJ232" s="5">
        <v>44958</v>
      </c>
      <c r="AK232" s="5">
        <v>45290</v>
      </c>
      <c r="AL232" s="102">
        <f>+Tabla3[[#This Row],[FECHA TERMINACION
(INICIAL)]]-Tabla3[[#This Row],[FECHA INICIO]]</f>
        <v>332</v>
      </c>
      <c r="AM232" s="102">
        <f>+Tabla3[[#This Row],[PLAZO DE EJECUCIÓN EN DÍAS (INICIAL)]]/30</f>
        <v>11.066666666666666</v>
      </c>
      <c r="AN232" t="s">
        <v>989</v>
      </c>
      <c r="AO232" s="4">
        <f>+BD_2!E230</f>
        <v>0</v>
      </c>
      <c r="AP232" s="4">
        <f>BD_2!BA230</f>
        <v>0</v>
      </c>
      <c r="AQ232" s="1">
        <f>BD_2!BZ230</f>
        <v>0</v>
      </c>
      <c r="AR232" s="1" t="str">
        <f>BD_2!CA229</f>
        <v>2 NO</v>
      </c>
      <c r="AS232" s="5" t="str">
        <f>BD_2!CF229</f>
        <v>2 NO</v>
      </c>
      <c r="AT232" s="1" t="s">
        <v>146</v>
      </c>
      <c r="AU232">
        <f t="shared" si="20"/>
        <v>332</v>
      </c>
      <c r="AV232" s="21">
        <f t="shared" si="21"/>
        <v>44958</v>
      </c>
      <c r="AW232" s="21">
        <f t="shared" si="22"/>
        <v>45290</v>
      </c>
      <c r="AX232" s="6" t="e">
        <f>((#REF!-$AV232)/($AW232-$AV232))</f>
        <v>#REF!</v>
      </c>
      <c r="AY232" s="4">
        <f t="shared" si="18"/>
        <v>88000000</v>
      </c>
      <c r="AZ232" s="1" t="e">
        <f>+IF($AW232&lt;=#REF!, "FINALIZADO","EJECUCIÓN")</f>
        <v>#REF!</v>
      </c>
      <c r="BA232" s="1"/>
      <c r="BC232" s="8"/>
      <c r="BD232" s="103"/>
      <c r="BE232"/>
      <c r="BF232" s="100"/>
      <c r="BI232" s="1" t="str">
        <f t="shared" si="19"/>
        <v>febrero</v>
      </c>
      <c r="BJ232" s="1"/>
      <c r="BK232" s="1"/>
      <c r="BL232" s="1"/>
    </row>
    <row r="233" spans="1:64" x14ac:dyDescent="0.25">
      <c r="A233" s="1">
        <v>2023</v>
      </c>
      <c r="B233" s="3">
        <v>228</v>
      </c>
      <c r="C233" t="s">
        <v>87</v>
      </c>
      <c r="D233" t="s">
        <v>108</v>
      </c>
      <c r="E233" t="s">
        <v>120</v>
      </c>
      <c r="F233" t="s">
        <v>207</v>
      </c>
      <c r="G233" s="1" t="s">
        <v>86</v>
      </c>
      <c r="H233" s="1" t="s">
        <v>137</v>
      </c>
      <c r="I233" t="s">
        <v>632</v>
      </c>
      <c r="J233" s="1" t="s">
        <v>140</v>
      </c>
      <c r="K233" t="s">
        <v>498</v>
      </c>
      <c r="M233" s="1" t="s">
        <v>1396</v>
      </c>
      <c r="N233" t="s">
        <v>166</v>
      </c>
      <c r="O233" t="s">
        <v>1884</v>
      </c>
      <c r="P233" t="s">
        <v>1885</v>
      </c>
      <c r="Q233" t="s">
        <v>1886</v>
      </c>
      <c r="R233" s="35">
        <v>10016000</v>
      </c>
      <c r="S233" s="35">
        <v>10016000</v>
      </c>
      <c r="T233" s="4">
        <v>2504000</v>
      </c>
      <c r="U233" s="101">
        <v>44958</v>
      </c>
      <c r="V233" s="1" t="s">
        <v>182</v>
      </c>
      <c r="W233" s="1" t="s">
        <v>182</v>
      </c>
      <c r="X233" t="s">
        <v>1867</v>
      </c>
      <c r="Y233" t="s">
        <v>1138</v>
      </c>
      <c r="Z233" t="s">
        <v>504</v>
      </c>
      <c r="AA233" t="s">
        <v>477</v>
      </c>
      <c r="AB233" s="1">
        <v>80111600</v>
      </c>
      <c r="AC233" s="100"/>
      <c r="AD233" s="101"/>
      <c r="AE233" s="1" t="s">
        <v>146</v>
      </c>
      <c r="AF233" s="100" t="s">
        <v>193</v>
      </c>
      <c r="AG233" s="5"/>
      <c r="AH233"/>
      <c r="AI233" s="5">
        <v>44958</v>
      </c>
      <c r="AJ233" s="5">
        <v>44959</v>
      </c>
      <c r="AK233" s="5">
        <v>45078</v>
      </c>
      <c r="AL233" s="102">
        <f>+Tabla3[[#This Row],[FECHA TERMINACION
(INICIAL)]]-Tabla3[[#This Row],[FECHA INICIO]]</f>
        <v>119</v>
      </c>
      <c r="AM233" s="102">
        <f>+Tabla3[[#This Row],[PLAZO DE EJECUCIÓN EN DÍAS (INICIAL)]]/30</f>
        <v>3.9666666666666668</v>
      </c>
      <c r="AN233" t="s">
        <v>1307</v>
      </c>
      <c r="AO233" s="4">
        <f>+BD_2!E231</f>
        <v>0</v>
      </c>
      <c r="AP233" s="4">
        <f>BD_2!BA231</f>
        <v>0</v>
      </c>
      <c r="AQ233" s="1">
        <f>BD_2!BZ231</f>
        <v>0</v>
      </c>
      <c r="AR233" s="1" t="str">
        <f>BD_2!CA230</f>
        <v>2 NO</v>
      </c>
      <c r="AS233" s="5" t="str">
        <f>BD_2!CF230</f>
        <v>2 NO</v>
      </c>
      <c r="AT233" s="1" t="s">
        <v>146</v>
      </c>
      <c r="AU233">
        <f t="shared" si="20"/>
        <v>119</v>
      </c>
      <c r="AV233" s="21">
        <f t="shared" si="21"/>
        <v>44959</v>
      </c>
      <c r="AW233" s="21">
        <f t="shared" si="22"/>
        <v>45078</v>
      </c>
      <c r="AX233" s="6" t="e">
        <f>((#REF!-$AV233)/($AW233-$AV233))</f>
        <v>#REF!</v>
      </c>
      <c r="AY233" s="4">
        <f t="shared" si="18"/>
        <v>10016000</v>
      </c>
      <c r="AZ233" s="1" t="e">
        <f>+IF($AW233&lt;=#REF!, "FINALIZADO","EJECUCIÓN")</f>
        <v>#REF!</v>
      </c>
      <c r="BA233" s="1"/>
      <c r="BC233" s="8"/>
      <c r="BD233" s="103"/>
      <c r="BE233"/>
      <c r="BF233" s="100"/>
      <c r="BI233" s="1" t="str">
        <f t="shared" si="19"/>
        <v>febrero</v>
      </c>
      <c r="BJ233" s="1"/>
      <c r="BK233" s="1"/>
      <c r="BL233" s="1"/>
    </row>
    <row r="234" spans="1:64" x14ac:dyDescent="0.25">
      <c r="A234" s="1">
        <v>2023</v>
      </c>
      <c r="B234" s="3">
        <v>229</v>
      </c>
      <c r="C234" t="s">
        <v>87</v>
      </c>
      <c r="D234" t="s">
        <v>108</v>
      </c>
      <c r="E234" t="s">
        <v>120</v>
      </c>
      <c r="F234" t="s">
        <v>207</v>
      </c>
      <c r="G234" s="1" t="s">
        <v>86</v>
      </c>
      <c r="H234" s="1" t="s">
        <v>136</v>
      </c>
      <c r="I234" t="s">
        <v>765</v>
      </c>
      <c r="J234" s="1" t="s">
        <v>140</v>
      </c>
      <c r="K234" t="s">
        <v>488</v>
      </c>
      <c r="M234" s="1" t="s">
        <v>592</v>
      </c>
      <c r="N234" t="s">
        <v>592</v>
      </c>
      <c r="O234" t="s">
        <v>1887</v>
      </c>
      <c r="P234" t="s">
        <v>1888</v>
      </c>
      <c r="Q234" t="s">
        <v>1889</v>
      </c>
      <c r="R234" s="35">
        <v>76066667</v>
      </c>
      <c r="S234" s="35">
        <v>76066667</v>
      </c>
      <c r="T234" s="4">
        <v>7000000</v>
      </c>
      <c r="U234" s="101">
        <v>44958</v>
      </c>
      <c r="V234" s="1" t="s">
        <v>182</v>
      </c>
      <c r="W234" s="1" t="s">
        <v>182</v>
      </c>
      <c r="X234" t="s">
        <v>1867</v>
      </c>
      <c r="Y234" t="s">
        <v>851</v>
      </c>
      <c r="Z234" t="s">
        <v>852</v>
      </c>
      <c r="AA234" t="s">
        <v>592</v>
      </c>
      <c r="AB234" s="1">
        <v>80111600</v>
      </c>
      <c r="AC234" s="100"/>
      <c r="AD234" s="101"/>
      <c r="AE234" s="1" t="s">
        <v>145</v>
      </c>
      <c r="AF234" s="100" t="s">
        <v>188</v>
      </c>
      <c r="AG234" s="5">
        <v>44958</v>
      </c>
      <c r="AH234" t="s">
        <v>306</v>
      </c>
      <c r="AI234" s="5">
        <v>44958</v>
      </c>
      <c r="AJ234" s="5">
        <v>44959</v>
      </c>
      <c r="AK234" s="5">
        <v>45287</v>
      </c>
      <c r="AL234" s="102">
        <f>+Tabla3[[#This Row],[FECHA TERMINACION
(INICIAL)]]-Tabla3[[#This Row],[FECHA INICIO]]</f>
        <v>328</v>
      </c>
      <c r="AM234" s="102">
        <f>+Tabla3[[#This Row],[PLAZO DE EJECUCIÓN EN DÍAS (INICIAL)]]/30</f>
        <v>10.933333333333334</v>
      </c>
      <c r="AN234" t="s">
        <v>1890</v>
      </c>
      <c r="AO234" s="4">
        <f>+BD_2!E232</f>
        <v>0</v>
      </c>
      <c r="AP234" s="4">
        <f>BD_2!BA232</f>
        <v>0</v>
      </c>
      <c r="AQ234" s="1">
        <f>BD_2!BZ232</f>
        <v>0</v>
      </c>
      <c r="AR234" s="1" t="str">
        <f>BD_2!CA231</f>
        <v>2 NO</v>
      </c>
      <c r="AS234" s="5" t="str">
        <f>BD_2!CF231</f>
        <v>2 NO</v>
      </c>
      <c r="AT234" s="1" t="s">
        <v>146</v>
      </c>
      <c r="AU234">
        <f t="shared" si="20"/>
        <v>328</v>
      </c>
      <c r="AV234" s="21">
        <f t="shared" si="21"/>
        <v>44959</v>
      </c>
      <c r="AW234" s="21">
        <f t="shared" si="22"/>
        <v>45287</v>
      </c>
      <c r="AX234" s="6" t="e">
        <f>((#REF!-$AV234)/($AW234-$AV234))</f>
        <v>#REF!</v>
      </c>
      <c r="AY234" s="4">
        <f t="shared" si="18"/>
        <v>76066667</v>
      </c>
      <c r="AZ234" s="1" t="e">
        <f>+IF($AW234&lt;=#REF!, "FINALIZADO","EJECUCIÓN")</f>
        <v>#REF!</v>
      </c>
      <c r="BA234" s="1"/>
      <c r="BC234" s="8"/>
      <c r="BD234" s="103"/>
      <c r="BE234"/>
      <c r="BF234" s="100"/>
      <c r="BI234" s="1" t="str">
        <f t="shared" si="19"/>
        <v>febrero</v>
      </c>
      <c r="BJ234" s="1"/>
      <c r="BK234" s="1"/>
      <c r="BL234" s="1"/>
    </row>
    <row r="235" spans="1:64" x14ac:dyDescent="0.25">
      <c r="A235" s="1">
        <v>2023</v>
      </c>
      <c r="B235" s="3">
        <v>230</v>
      </c>
      <c r="C235" t="s">
        <v>87</v>
      </c>
      <c r="D235" t="s">
        <v>108</v>
      </c>
      <c r="E235" t="s">
        <v>120</v>
      </c>
      <c r="F235" t="s">
        <v>207</v>
      </c>
      <c r="G235" s="1" t="s">
        <v>86</v>
      </c>
      <c r="H235" s="1" t="s">
        <v>136</v>
      </c>
      <c r="I235" t="s">
        <v>1891</v>
      </c>
      <c r="J235" s="1" t="s">
        <v>140</v>
      </c>
      <c r="K235" t="s">
        <v>143</v>
      </c>
      <c r="M235" s="1" t="s">
        <v>543</v>
      </c>
      <c r="N235" t="s">
        <v>543</v>
      </c>
      <c r="O235" t="s">
        <v>1892</v>
      </c>
      <c r="P235" t="s">
        <v>1893</v>
      </c>
      <c r="Q235" t="s">
        <v>1894</v>
      </c>
      <c r="R235" s="35">
        <v>49640850</v>
      </c>
      <c r="S235" s="35">
        <v>49640850</v>
      </c>
      <c r="T235" s="4">
        <v>4727700</v>
      </c>
      <c r="U235" s="101">
        <v>44958</v>
      </c>
      <c r="V235" s="1" t="s">
        <v>182</v>
      </c>
      <c r="W235" s="1" t="s">
        <v>182</v>
      </c>
      <c r="X235" t="s">
        <v>1867</v>
      </c>
      <c r="Y235" t="s">
        <v>1104</v>
      </c>
      <c r="Z235" t="s">
        <v>718</v>
      </c>
      <c r="AA235" t="s">
        <v>1302</v>
      </c>
      <c r="AB235" s="1">
        <v>80111600</v>
      </c>
      <c r="AC235" s="100"/>
      <c r="AD235" s="101"/>
      <c r="AE235" s="1" t="s">
        <v>145</v>
      </c>
      <c r="AF235" s="100" t="s">
        <v>188</v>
      </c>
      <c r="AG235" s="5">
        <v>44959</v>
      </c>
      <c r="AH235" t="s">
        <v>306</v>
      </c>
      <c r="AI235" s="5">
        <v>44959</v>
      </c>
      <c r="AJ235" s="5">
        <v>44959</v>
      </c>
      <c r="AK235" s="5">
        <v>45276</v>
      </c>
      <c r="AL235" s="102">
        <f>+Tabla3[[#This Row],[FECHA TERMINACION
(INICIAL)]]-Tabla3[[#This Row],[FECHA INICIO]]</f>
        <v>317</v>
      </c>
      <c r="AM235" s="102">
        <f>+Tabla3[[#This Row],[PLAZO DE EJECUCIÓN EN DÍAS (INICIAL)]]/30</f>
        <v>10.566666666666666</v>
      </c>
      <c r="AN235" t="s">
        <v>1895</v>
      </c>
      <c r="AO235" s="4">
        <f>+BD_2!E233</f>
        <v>0</v>
      </c>
      <c r="AP235" s="4">
        <f>BD_2!BA233</f>
        <v>0</v>
      </c>
      <c r="AQ235" s="1">
        <f>BD_2!BZ233</f>
        <v>0</v>
      </c>
      <c r="AR235" s="1" t="str">
        <f>BD_2!CA232</f>
        <v>2 NO</v>
      </c>
      <c r="AS235" s="5" t="str">
        <f>BD_2!CF232</f>
        <v>2 NO</v>
      </c>
      <c r="AT235" s="1" t="s">
        <v>146</v>
      </c>
      <c r="AU235">
        <f t="shared" si="20"/>
        <v>317</v>
      </c>
      <c r="AV235" s="21">
        <f t="shared" si="21"/>
        <v>44959</v>
      </c>
      <c r="AW235" s="21">
        <f t="shared" si="22"/>
        <v>45276</v>
      </c>
      <c r="AX235" s="6" t="e">
        <f>((#REF!-$AV235)/($AW235-$AV235))</f>
        <v>#REF!</v>
      </c>
      <c r="AY235" s="4">
        <f t="shared" si="18"/>
        <v>49640850</v>
      </c>
      <c r="AZ235" s="1" t="e">
        <f>+IF($AW235&lt;=#REF!, "FINALIZADO","EJECUCIÓN")</f>
        <v>#REF!</v>
      </c>
      <c r="BA235" s="1"/>
      <c r="BC235" s="8"/>
      <c r="BD235" s="103"/>
      <c r="BE235"/>
      <c r="BF235" s="100"/>
      <c r="BI235" s="1" t="str">
        <f t="shared" si="19"/>
        <v>febrero</v>
      </c>
      <c r="BJ235" s="1"/>
      <c r="BK235" s="1"/>
      <c r="BL235" s="1"/>
    </row>
    <row r="236" spans="1:64" x14ac:dyDescent="0.25">
      <c r="A236" s="1">
        <v>2023</v>
      </c>
      <c r="B236" s="3">
        <v>231</v>
      </c>
      <c r="C236" t="s">
        <v>87</v>
      </c>
      <c r="D236" t="s">
        <v>108</v>
      </c>
      <c r="E236" t="s">
        <v>120</v>
      </c>
      <c r="F236" t="s">
        <v>207</v>
      </c>
      <c r="G236" s="1" t="s">
        <v>86</v>
      </c>
      <c r="H236" s="1" t="s">
        <v>137</v>
      </c>
      <c r="I236" t="s">
        <v>1896</v>
      </c>
      <c r="J236" s="1" t="s">
        <v>140</v>
      </c>
      <c r="K236" t="s">
        <v>830</v>
      </c>
      <c r="M236" s="1" t="s">
        <v>1396</v>
      </c>
      <c r="N236" t="s">
        <v>166</v>
      </c>
      <c r="O236" t="s">
        <v>1897</v>
      </c>
      <c r="P236" t="s">
        <v>1898</v>
      </c>
      <c r="Q236" t="s">
        <v>1899</v>
      </c>
      <c r="R236" s="35">
        <v>11200000</v>
      </c>
      <c r="S236" s="35">
        <v>11200000</v>
      </c>
      <c r="T236" s="4">
        <v>2800000</v>
      </c>
      <c r="U236" s="101">
        <v>44963</v>
      </c>
      <c r="V236" s="1" t="s">
        <v>182</v>
      </c>
      <c r="W236" s="1" t="s">
        <v>182</v>
      </c>
      <c r="X236" t="s">
        <v>1867</v>
      </c>
      <c r="Y236" t="s">
        <v>1138</v>
      </c>
      <c r="Z236" t="s">
        <v>504</v>
      </c>
      <c r="AA236" t="s">
        <v>477</v>
      </c>
      <c r="AB236" s="1">
        <v>80111600</v>
      </c>
      <c r="AC236" s="100"/>
      <c r="AD236" s="101"/>
      <c r="AE236" s="1" t="s">
        <v>146</v>
      </c>
      <c r="AF236" s="100" t="s">
        <v>193</v>
      </c>
      <c r="AG236" s="5"/>
      <c r="AH236"/>
      <c r="AI236" s="5">
        <v>44963</v>
      </c>
      <c r="AJ236" s="5">
        <v>44963</v>
      </c>
      <c r="AK236" s="5">
        <v>45083</v>
      </c>
      <c r="AL236" s="102">
        <f>+Tabla3[[#This Row],[FECHA TERMINACION
(INICIAL)]]-Tabla3[[#This Row],[FECHA INICIO]]</f>
        <v>120</v>
      </c>
      <c r="AM236" s="102">
        <f>+Tabla3[[#This Row],[PLAZO DE EJECUCIÓN EN DÍAS (INICIAL)]]/30</f>
        <v>4</v>
      </c>
      <c r="AN236" t="s">
        <v>1315</v>
      </c>
      <c r="AO236" s="4">
        <f>+BD_2!E234</f>
        <v>0</v>
      </c>
      <c r="AP236" s="4">
        <f>BD_2!BA234</f>
        <v>0</v>
      </c>
      <c r="AQ236" s="1">
        <f>BD_2!BZ234</f>
        <v>0</v>
      </c>
      <c r="AR236" s="1" t="str">
        <f>BD_2!CA233</f>
        <v>2 NO</v>
      </c>
      <c r="AS236" s="5" t="str">
        <f>BD_2!CF233</f>
        <v>2 NO</v>
      </c>
      <c r="AT236" s="1" t="s">
        <v>146</v>
      </c>
      <c r="AU236">
        <f t="shared" si="20"/>
        <v>120</v>
      </c>
      <c r="AV236" s="21">
        <f t="shared" si="21"/>
        <v>44963</v>
      </c>
      <c r="AW236" s="21">
        <f t="shared" si="22"/>
        <v>45083</v>
      </c>
      <c r="AX236" s="6" t="e">
        <f>((#REF!-$AV236)/($AW236-$AV236))</f>
        <v>#REF!</v>
      </c>
      <c r="AY236" s="4">
        <f t="shared" si="18"/>
        <v>11200000</v>
      </c>
      <c r="AZ236" s="1" t="e">
        <f>+IF($AW236&lt;=#REF!, "FINALIZADO","EJECUCIÓN")</f>
        <v>#REF!</v>
      </c>
      <c r="BA236" s="1"/>
      <c r="BC236" s="8"/>
      <c r="BD236" s="103"/>
      <c r="BE236"/>
      <c r="BF236" s="100"/>
      <c r="BI236" s="1" t="str">
        <f t="shared" si="19"/>
        <v>febrero</v>
      </c>
      <c r="BJ236" s="1"/>
      <c r="BK236" s="1"/>
      <c r="BL236" s="1"/>
    </row>
    <row r="237" spans="1:64" x14ac:dyDescent="0.25">
      <c r="A237" s="1">
        <v>2023</v>
      </c>
      <c r="B237" s="3">
        <v>232</v>
      </c>
      <c r="C237" t="s">
        <v>87</v>
      </c>
      <c r="D237" t="s">
        <v>108</v>
      </c>
      <c r="E237" t="s">
        <v>120</v>
      </c>
      <c r="F237" t="s">
        <v>207</v>
      </c>
      <c r="G237" s="1" t="s">
        <v>86</v>
      </c>
      <c r="H237" s="1" t="s">
        <v>137</v>
      </c>
      <c r="I237" t="s">
        <v>1900</v>
      </c>
      <c r="J237" s="1" t="s">
        <v>140</v>
      </c>
      <c r="K237" t="s">
        <v>498</v>
      </c>
      <c r="M237" s="1" t="s">
        <v>1396</v>
      </c>
      <c r="N237" t="s">
        <v>166</v>
      </c>
      <c r="O237" t="s">
        <v>1897</v>
      </c>
      <c r="P237" t="s">
        <v>1901</v>
      </c>
      <c r="Q237" t="s">
        <v>1899</v>
      </c>
      <c r="R237" s="35">
        <v>11200000</v>
      </c>
      <c r="S237" s="35">
        <v>11200000</v>
      </c>
      <c r="T237" s="4">
        <v>2800000</v>
      </c>
      <c r="U237" s="101">
        <v>44958</v>
      </c>
      <c r="V237" s="1" t="s">
        <v>182</v>
      </c>
      <c r="W237" s="1" t="s">
        <v>182</v>
      </c>
      <c r="X237" t="s">
        <v>1867</v>
      </c>
      <c r="Y237" t="s">
        <v>1138</v>
      </c>
      <c r="Z237" t="s">
        <v>504</v>
      </c>
      <c r="AA237" t="s">
        <v>477</v>
      </c>
      <c r="AB237" s="1">
        <v>80111600</v>
      </c>
      <c r="AC237" s="100"/>
      <c r="AD237" s="101"/>
      <c r="AE237" s="1" t="s">
        <v>146</v>
      </c>
      <c r="AF237" s="100" t="s">
        <v>193</v>
      </c>
      <c r="AG237" s="5"/>
      <c r="AH237"/>
      <c r="AI237" s="5">
        <v>44958</v>
      </c>
      <c r="AJ237" s="5">
        <v>44958</v>
      </c>
      <c r="AK237" s="5">
        <v>45076</v>
      </c>
      <c r="AL237" s="102">
        <f>+Tabla3[[#This Row],[FECHA TERMINACION
(INICIAL)]]-Tabla3[[#This Row],[FECHA INICIO]]</f>
        <v>118</v>
      </c>
      <c r="AM237" s="102">
        <f>+Tabla3[[#This Row],[PLAZO DE EJECUCIÓN EN DÍAS (INICIAL)]]/30</f>
        <v>3.9333333333333331</v>
      </c>
      <c r="AN237" t="s">
        <v>1315</v>
      </c>
      <c r="AO237" s="4">
        <f>+BD_2!E235</f>
        <v>0</v>
      </c>
      <c r="AP237" s="4">
        <f>BD_2!BA235</f>
        <v>0</v>
      </c>
      <c r="AQ237" s="1">
        <f>BD_2!BZ235</f>
        <v>0</v>
      </c>
      <c r="AR237" s="1" t="str">
        <f>BD_2!CA234</f>
        <v>2 NO</v>
      </c>
      <c r="AS237" s="5" t="str">
        <f>BD_2!CF234</f>
        <v>2 NO</v>
      </c>
      <c r="AT237" s="1" t="s">
        <v>146</v>
      </c>
      <c r="AU237">
        <f t="shared" si="20"/>
        <v>118</v>
      </c>
      <c r="AV237" s="21">
        <f t="shared" si="21"/>
        <v>44958</v>
      </c>
      <c r="AW237" s="21">
        <f t="shared" si="22"/>
        <v>45076</v>
      </c>
      <c r="AX237" s="6" t="e">
        <f>((#REF!-$AV237)/($AW237-$AV237))</f>
        <v>#REF!</v>
      </c>
      <c r="AY237" s="4">
        <f t="shared" si="18"/>
        <v>11200000</v>
      </c>
      <c r="AZ237" s="1" t="e">
        <f>+IF($AW237&lt;=#REF!, "FINALIZADO","EJECUCIÓN")</f>
        <v>#REF!</v>
      </c>
      <c r="BA237" s="1"/>
      <c r="BC237" s="8"/>
      <c r="BD237" s="103"/>
      <c r="BE237"/>
      <c r="BF237" s="100"/>
      <c r="BI237" s="1" t="str">
        <f t="shared" si="19"/>
        <v>febrero</v>
      </c>
      <c r="BJ237" s="1"/>
      <c r="BK237" s="1"/>
      <c r="BL237" s="1"/>
    </row>
    <row r="238" spans="1:64" x14ac:dyDescent="0.25">
      <c r="A238" s="1">
        <v>2023</v>
      </c>
      <c r="B238" s="3">
        <v>233</v>
      </c>
      <c r="C238" t="s">
        <v>87</v>
      </c>
      <c r="D238" t="s">
        <v>108</v>
      </c>
      <c r="E238" t="s">
        <v>120</v>
      </c>
      <c r="F238" t="s">
        <v>207</v>
      </c>
      <c r="G238" s="1" t="s">
        <v>86</v>
      </c>
      <c r="H238" s="1" t="s">
        <v>137</v>
      </c>
      <c r="I238" t="s">
        <v>1902</v>
      </c>
      <c r="J238" s="1" t="s">
        <v>140</v>
      </c>
      <c r="K238" t="s">
        <v>498</v>
      </c>
      <c r="M238" s="1" t="s">
        <v>1396</v>
      </c>
      <c r="N238" t="s">
        <v>166</v>
      </c>
      <c r="O238" t="s">
        <v>1897</v>
      </c>
      <c r="P238" t="s">
        <v>1903</v>
      </c>
      <c r="Q238" t="s">
        <v>1904</v>
      </c>
      <c r="R238" s="35">
        <v>11200000</v>
      </c>
      <c r="S238" s="35">
        <v>11200000</v>
      </c>
      <c r="T238" s="4">
        <v>2800000</v>
      </c>
      <c r="U238" s="101">
        <v>44958</v>
      </c>
      <c r="V238" s="1" t="s">
        <v>182</v>
      </c>
      <c r="W238" s="1" t="s">
        <v>182</v>
      </c>
      <c r="X238" t="s">
        <v>1867</v>
      </c>
      <c r="Y238" t="s">
        <v>1138</v>
      </c>
      <c r="Z238" t="s">
        <v>504</v>
      </c>
      <c r="AA238" t="s">
        <v>477</v>
      </c>
      <c r="AB238" s="1">
        <v>80111600</v>
      </c>
      <c r="AC238" s="100"/>
      <c r="AD238" s="101"/>
      <c r="AE238" s="1" t="s">
        <v>146</v>
      </c>
      <c r="AF238" s="100" t="s">
        <v>193</v>
      </c>
      <c r="AG238" s="5"/>
      <c r="AH238"/>
      <c r="AI238" s="5">
        <v>44958</v>
      </c>
      <c r="AJ238" s="5">
        <v>44958</v>
      </c>
      <c r="AK238" s="5">
        <v>45076</v>
      </c>
      <c r="AL238" s="102">
        <f>+Tabla3[[#This Row],[FECHA TERMINACION
(INICIAL)]]-Tabla3[[#This Row],[FECHA INICIO]]</f>
        <v>118</v>
      </c>
      <c r="AM238" s="102">
        <f>+Tabla3[[#This Row],[PLAZO DE EJECUCIÓN EN DÍAS (INICIAL)]]/30</f>
        <v>3.9333333333333331</v>
      </c>
      <c r="AN238" t="s">
        <v>1315</v>
      </c>
      <c r="AO238" s="4">
        <f>+BD_2!E236</f>
        <v>0</v>
      </c>
      <c r="AP238" s="4">
        <f>BD_2!BA236</f>
        <v>0</v>
      </c>
      <c r="AQ238" s="1">
        <f>BD_2!BZ236</f>
        <v>0</v>
      </c>
      <c r="AR238" s="1" t="str">
        <f>BD_2!CA235</f>
        <v>2 NO</v>
      </c>
      <c r="AS238" s="5" t="str">
        <f>BD_2!CF235</f>
        <v>2 NO</v>
      </c>
      <c r="AT238" s="1" t="s">
        <v>146</v>
      </c>
      <c r="AU238">
        <f t="shared" si="20"/>
        <v>118</v>
      </c>
      <c r="AV238" s="21">
        <f t="shared" si="21"/>
        <v>44958</v>
      </c>
      <c r="AW238" s="21">
        <f t="shared" si="22"/>
        <v>45076</v>
      </c>
      <c r="AX238" s="6" t="e">
        <f>((#REF!-$AV238)/($AW238-$AV238))</f>
        <v>#REF!</v>
      </c>
      <c r="AY238" s="4">
        <f t="shared" si="18"/>
        <v>11200000</v>
      </c>
      <c r="AZ238" s="1" t="e">
        <f>+IF($AW238&lt;=#REF!, "FINALIZADO","EJECUCIÓN")</f>
        <v>#REF!</v>
      </c>
      <c r="BA238" s="1"/>
      <c r="BC238" s="8"/>
      <c r="BD238" s="103"/>
      <c r="BE238"/>
      <c r="BF238" s="100"/>
      <c r="BI238" s="1" t="str">
        <f t="shared" si="19"/>
        <v>febrero</v>
      </c>
      <c r="BJ238" s="1"/>
      <c r="BK238" s="1"/>
      <c r="BL238" s="1"/>
    </row>
    <row r="239" spans="1:64" x14ac:dyDescent="0.25">
      <c r="A239" s="1">
        <v>2023</v>
      </c>
      <c r="B239" s="3">
        <v>234</v>
      </c>
      <c r="C239" t="s">
        <v>87</v>
      </c>
      <c r="D239" t="s">
        <v>108</v>
      </c>
      <c r="E239" t="s">
        <v>120</v>
      </c>
      <c r="F239" t="s">
        <v>207</v>
      </c>
      <c r="G239" s="1" t="s">
        <v>86</v>
      </c>
      <c r="H239" s="1" t="s">
        <v>137</v>
      </c>
      <c r="I239" t="s">
        <v>829</v>
      </c>
      <c r="J239" s="1" t="s">
        <v>140</v>
      </c>
      <c r="K239" t="s">
        <v>820</v>
      </c>
      <c r="M239" s="1" t="s">
        <v>1396</v>
      </c>
      <c r="N239" t="s">
        <v>166</v>
      </c>
      <c r="O239" t="s">
        <v>1897</v>
      </c>
      <c r="P239" t="s">
        <v>1903</v>
      </c>
      <c r="Q239" t="s">
        <v>1904</v>
      </c>
      <c r="R239" s="35">
        <v>11200000</v>
      </c>
      <c r="S239" s="35">
        <v>11200000</v>
      </c>
      <c r="T239" s="4">
        <v>2800000</v>
      </c>
      <c r="U239" s="101">
        <v>44958</v>
      </c>
      <c r="V239" s="1" t="s">
        <v>182</v>
      </c>
      <c r="W239" s="1" t="s">
        <v>182</v>
      </c>
      <c r="X239" t="s">
        <v>1867</v>
      </c>
      <c r="Y239" t="s">
        <v>1138</v>
      </c>
      <c r="Z239" t="s">
        <v>504</v>
      </c>
      <c r="AA239" t="s">
        <v>477</v>
      </c>
      <c r="AB239" s="1">
        <v>80111600</v>
      </c>
      <c r="AC239" s="100"/>
      <c r="AD239" s="101"/>
      <c r="AE239" s="1" t="s">
        <v>146</v>
      </c>
      <c r="AF239" s="100" t="s">
        <v>193</v>
      </c>
      <c r="AG239" s="5"/>
      <c r="AH239"/>
      <c r="AI239" s="5">
        <v>44958</v>
      </c>
      <c r="AJ239" s="5">
        <v>44958</v>
      </c>
      <c r="AK239" s="5">
        <v>45076</v>
      </c>
      <c r="AL239" s="102">
        <f>+Tabla3[[#This Row],[FECHA TERMINACION
(INICIAL)]]-Tabla3[[#This Row],[FECHA INICIO]]</f>
        <v>118</v>
      </c>
      <c r="AM239" s="102">
        <f>+Tabla3[[#This Row],[PLAZO DE EJECUCIÓN EN DÍAS (INICIAL)]]/30</f>
        <v>3.9333333333333331</v>
      </c>
      <c r="AN239" t="s">
        <v>1315</v>
      </c>
      <c r="AO239" s="4">
        <f>+BD_2!E237</f>
        <v>0</v>
      </c>
      <c r="AP239" s="4">
        <f>BD_2!BA237</f>
        <v>0</v>
      </c>
      <c r="AQ239" s="1">
        <f>BD_2!BZ237</f>
        <v>0</v>
      </c>
      <c r="AR239" s="1" t="str">
        <f>BD_2!CA236</f>
        <v>2 NO</v>
      </c>
      <c r="AS239" s="5" t="str">
        <f>BD_2!CF236</f>
        <v>2 NO</v>
      </c>
      <c r="AT239" s="1" t="s">
        <v>146</v>
      </c>
      <c r="AU239">
        <f t="shared" si="20"/>
        <v>118</v>
      </c>
      <c r="AV239" s="21">
        <f t="shared" si="21"/>
        <v>44958</v>
      </c>
      <c r="AW239" s="21">
        <f t="shared" si="22"/>
        <v>45076</v>
      </c>
      <c r="AX239" s="6" t="e">
        <f>((#REF!-$AV239)/($AW239-$AV239))</f>
        <v>#REF!</v>
      </c>
      <c r="AY239" s="4">
        <f t="shared" si="18"/>
        <v>11200000</v>
      </c>
      <c r="AZ239" s="1" t="e">
        <f>+IF($AW239&lt;=#REF!, "FINALIZADO","EJECUCIÓN")</f>
        <v>#REF!</v>
      </c>
      <c r="BA239" s="1"/>
      <c r="BC239" s="8"/>
      <c r="BD239" s="103"/>
      <c r="BE239"/>
      <c r="BF239" s="100"/>
      <c r="BI239" s="1" t="str">
        <f t="shared" si="19"/>
        <v>febrero</v>
      </c>
      <c r="BJ239" s="1"/>
      <c r="BK239" s="1"/>
      <c r="BL239" s="1"/>
    </row>
    <row r="240" spans="1:64" x14ac:dyDescent="0.25">
      <c r="A240" s="1">
        <v>2023</v>
      </c>
      <c r="B240" s="3">
        <v>235</v>
      </c>
      <c r="C240" t="s">
        <v>87</v>
      </c>
      <c r="D240" t="s">
        <v>108</v>
      </c>
      <c r="E240" t="s">
        <v>120</v>
      </c>
      <c r="F240" t="s">
        <v>207</v>
      </c>
      <c r="G240" s="1" t="s">
        <v>86</v>
      </c>
      <c r="H240" s="1" t="s">
        <v>136</v>
      </c>
      <c r="I240" t="s">
        <v>1905</v>
      </c>
      <c r="J240" s="1" t="s">
        <v>140</v>
      </c>
      <c r="K240" t="s">
        <v>652</v>
      </c>
      <c r="M240" s="1" t="s">
        <v>1388</v>
      </c>
      <c r="N240" t="s">
        <v>1389</v>
      </c>
      <c r="O240" t="s">
        <v>1906</v>
      </c>
      <c r="P240" t="s">
        <v>1907</v>
      </c>
      <c r="Q240" t="s">
        <v>831</v>
      </c>
      <c r="R240" s="35">
        <v>110000000</v>
      </c>
      <c r="S240" s="35">
        <v>110000000</v>
      </c>
      <c r="T240" s="4">
        <v>10000000</v>
      </c>
      <c r="U240" s="101">
        <v>44958</v>
      </c>
      <c r="V240" s="1" t="s">
        <v>182</v>
      </c>
      <c r="W240" s="1" t="s">
        <v>182</v>
      </c>
      <c r="X240" t="s">
        <v>1867</v>
      </c>
      <c r="Y240" t="s">
        <v>739</v>
      </c>
      <c r="Z240" t="s">
        <v>1389</v>
      </c>
      <c r="AA240" t="s">
        <v>704</v>
      </c>
      <c r="AB240" s="1">
        <v>80111600</v>
      </c>
      <c r="AC240" s="100"/>
      <c r="AD240" s="101"/>
      <c r="AE240" s="1" t="s">
        <v>145</v>
      </c>
      <c r="AF240" s="100" t="s">
        <v>188</v>
      </c>
      <c r="AG240" s="5">
        <v>44958</v>
      </c>
      <c r="AH240" t="s">
        <v>305</v>
      </c>
      <c r="AI240" s="5">
        <v>44958</v>
      </c>
      <c r="AJ240" s="5">
        <v>44958</v>
      </c>
      <c r="AK240" s="5">
        <v>45290</v>
      </c>
      <c r="AL240" s="102">
        <f>+Tabla3[[#This Row],[FECHA TERMINACION
(INICIAL)]]-Tabla3[[#This Row],[FECHA INICIO]]</f>
        <v>332</v>
      </c>
      <c r="AM240" s="102">
        <f>+Tabla3[[#This Row],[PLAZO DE EJECUCIÓN EN DÍAS (INICIAL)]]/30</f>
        <v>11.066666666666666</v>
      </c>
      <c r="AN240" t="s">
        <v>1908</v>
      </c>
      <c r="AO240" s="4">
        <f>+BD_2!E238</f>
        <v>0</v>
      </c>
      <c r="AP240" s="4">
        <f>BD_2!BA238</f>
        <v>0</v>
      </c>
      <c r="AQ240" s="1">
        <f>BD_2!BZ238</f>
        <v>0</v>
      </c>
      <c r="AR240" s="1" t="str">
        <f>BD_2!CA237</f>
        <v>2 NO</v>
      </c>
      <c r="AS240" s="5" t="str">
        <f>BD_2!CF237</f>
        <v>2 NO</v>
      </c>
      <c r="AT240" s="1" t="s">
        <v>146</v>
      </c>
      <c r="AU240">
        <f t="shared" si="20"/>
        <v>332</v>
      </c>
      <c r="AV240" s="21">
        <f t="shared" si="21"/>
        <v>44958</v>
      </c>
      <c r="AW240" s="21">
        <f t="shared" si="22"/>
        <v>45290</v>
      </c>
      <c r="AX240" s="6" t="e">
        <f>((#REF!-$AV240)/($AW240-$AV240))</f>
        <v>#REF!</v>
      </c>
      <c r="AY240" s="4">
        <f t="shared" si="18"/>
        <v>110000000</v>
      </c>
      <c r="AZ240" s="1" t="e">
        <f>+IF($AW240&lt;=#REF!, "FINALIZADO","EJECUCIÓN")</f>
        <v>#REF!</v>
      </c>
      <c r="BA240" s="1"/>
      <c r="BC240" s="8"/>
      <c r="BD240" s="103"/>
      <c r="BE240"/>
      <c r="BF240" s="100"/>
      <c r="BI240" s="1" t="str">
        <f t="shared" si="19"/>
        <v>febrero</v>
      </c>
      <c r="BJ240" s="1"/>
      <c r="BK240" s="1"/>
      <c r="BL240" s="1"/>
    </row>
    <row r="241" spans="1:64" x14ac:dyDescent="0.25">
      <c r="A241" s="1">
        <v>2023</v>
      </c>
      <c r="B241" s="3">
        <v>236</v>
      </c>
      <c r="C241" t="s">
        <v>87</v>
      </c>
      <c r="D241" t="s">
        <v>108</v>
      </c>
      <c r="E241" t="s">
        <v>120</v>
      </c>
      <c r="F241" t="s">
        <v>207</v>
      </c>
      <c r="G241" s="1" t="s">
        <v>86</v>
      </c>
      <c r="H241" s="1" t="s">
        <v>136</v>
      </c>
      <c r="I241" t="s">
        <v>567</v>
      </c>
      <c r="J241" s="1" t="s">
        <v>140</v>
      </c>
      <c r="K241" t="s">
        <v>143</v>
      </c>
      <c r="M241" s="1" t="s">
        <v>556</v>
      </c>
      <c r="N241" t="s">
        <v>556</v>
      </c>
      <c r="O241" t="s">
        <v>1909</v>
      </c>
      <c r="P241" t="s">
        <v>1910</v>
      </c>
      <c r="Q241" t="s">
        <v>1911</v>
      </c>
      <c r="R241" s="35">
        <v>95700000</v>
      </c>
      <c r="S241" s="35">
        <v>95700000</v>
      </c>
      <c r="T241" s="4">
        <v>9000000</v>
      </c>
      <c r="U241" s="101">
        <v>44959</v>
      </c>
      <c r="V241" s="1" t="s">
        <v>182</v>
      </c>
      <c r="W241" s="1" t="s">
        <v>182</v>
      </c>
      <c r="X241" t="s">
        <v>1867</v>
      </c>
      <c r="Y241" t="s">
        <v>568</v>
      </c>
      <c r="Z241" t="s">
        <v>1360</v>
      </c>
      <c r="AA241" t="s">
        <v>569</v>
      </c>
      <c r="AB241" s="1">
        <v>80111600</v>
      </c>
      <c r="AC241" s="100"/>
      <c r="AD241" s="101"/>
      <c r="AE241" s="1" t="s">
        <v>145</v>
      </c>
      <c r="AF241" s="100" t="s">
        <v>188</v>
      </c>
      <c r="AG241" s="5">
        <v>44959</v>
      </c>
      <c r="AH241" t="s">
        <v>306</v>
      </c>
      <c r="AI241" s="5">
        <v>44959</v>
      </c>
      <c r="AJ241" s="5">
        <v>44959</v>
      </c>
      <c r="AK241" s="5">
        <v>45280</v>
      </c>
      <c r="AL241" s="102">
        <f>+Tabla3[[#This Row],[FECHA TERMINACION
(INICIAL)]]-Tabla3[[#This Row],[FECHA INICIO]]</f>
        <v>321</v>
      </c>
      <c r="AM241" s="102">
        <f>+Tabla3[[#This Row],[PLAZO DE EJECUCIÓN EN DÍAS (INICIAL)]]/30</f>
        <v>10.7</v>
      </c>
      <c r="AN241" t="s">
        <v>1912</v>
      </c>
      <c r="AO241" s="4">
        <f>+BD_2!E239</f>
        <v>0</v>
      </c>
      <c r="AP241" s="4">
        <f>BD_2!BA239</f>
        <v>0</v>
      </c>
      <c r="AQ241" s="1">
        <f>BD_2!BZ239</f>
        <v>0</v>
      </c>
      <c r="AR241" s="1" t="str">
        <f>BD_2!CA238</f>
        <v>2 NO</v>
      </c>
      <c r="AS241" s="5" t="str">
        <f>BD_2!CF238</f>
        <v>2 NO</v>
      </c>
      <c r="AT241" s="1" t="s">
        <v>146</v>
      </c>
      <c r="AU241">
        <f t="shared" si="20"/>
        <v>321</v>
      </c>
      <c r="AV241" s="21">
        <f t="shared" si="21"/>
        <v>44959</v>
      </c>
      <c r="AW241" s="21">
        <f t="shared" si="22"/>
        <v>45280</v>
      </c>
      <c r="AX241" s="6" t="e">
        <f>((#REF!-$AV241)/($AW241-$AV241))</f>
        <v>#REF!</v>
      </c>
      <c r="AY241" s="4">
        <f t="shared" si="18"/>
        <v>95700000</v>
      </c>
      <c r="AZ241" s="1" t="e">
        <f>+IF($AW241&lt;=#REF!, "FINALIZADO","EJECUCIÓN")</f>
        <v>#REF!</v>
      </c>
      <c r="BA241" s="1"/>
      <c r="BC241" s="8"/>
      <c r="BD241" s="103"/>
      <c r="BE241"/>
      <c r="BF241" s="100"/>
      <c r="BI241" s="1" t="str">
        <f t="shared" si="19"/>
        <v>febrero</v>
      </c>
      <c r="BJ241" s="1"/>
      <c r="BK241" s="1"/>
      <c r="BL241" s="1"/>
    </row>
    <row r="242" spans="1:64" x14ac:dyDescent="0.25">
      <c r="A242" s="1">
        <v>2023</v>
      </c>
      <c r="B242" s="3">
        <v>237</v>
      </c>
      <c r="C242" t="s">
        <v>87</v>
      </c>
      <c r="D242" t="s">
        <v>108</v>
      </c>
      <c r="E242" t="s">
        <v>120</v>
      </c>
      <c r="F242" t="s">
        <v>207</v>
      </c>
      <c r="G242" s="1" t="s">
        <v>86</v>
      </c>
      <c r="H242" s="1" t="s">
        <v>136</v>
      </c>
      <c r="I242" t="s">
        <v>1913</v>
      </c>
      <c r="J242" s="1" t="s">
        <v>140</v>
      </c>
      <c r="K242" t="s">
        <v>581</v>
      </c>
      <c r="M242" s="1" t="s">
        <v>556</v>
      </c>
      <c r="N242" t="s">
        <v>556</v>
      </c>
      <c r="O242" t="s">
        <v>1914</v>
      </c>
      <c r="P242" t="s">
        <v>1915</v>
      </c>
      <c r="Q242" t="s">
        <v>1916</v>
      </c>
      <c r="R242" s="35">
        <v>66458333</v>
      </c>
      <c r="S242" s="35">
        <v>66458333</v>
      </c>
      <c r="T242" s="4">
        <v>6250000</v>
      </c>
      <c r="U242" s="101">
        <v>44960</v>
      </c>
      <c r="V242" s="1" t="s">
        <v>182</v>
      </c>
      <c r="W242" s="1" t="s">
        <v>182</v>
      </c>
      <c r="X242" t="s">
        <v>1867</v>
      </c>
      <c r="Y242" t="s">
        <v>568</v>
      </c>
      <c r="Z242" t="s">
        <v>1360</v>
      </c>
      <c r="AA242" t="s">
        <v>569</v>
      </c>
      <c r="AB242" s="1">
        <v>80111600</v>
      </c>
      <c r="AC242" s="100"/>
      <c r="AD242" s="101"/>
      <c r="AE242" s="1" t="s">
        <v>145</v>
      </c>
      <c r="AF242" s="100" t="s">
        <v>188</v>
      </c>
      <c r="AG242" s="5">
        <v>44960</v>
      </c>
      <c r="AH242" t="s">
        <v>306</v>
      </c>
      <c r="AI242" s="5">
        <v>44960</v>
      </c>
      <c r="AJ242" s="5">
        <v>44960</v>
      </c>
      <c r="AK242" s="5">
        <v>45281</v>
      </c>
      <c r="AL242" s="102">
        <f>+Tabla3[[#This Row],[FECHA TERMINACION
(INICIAL)]]-Tabla3[[#This Row],[FECHA INICIO]]</f>
        <v>321</v>
      </c>
      <c r="AM242" s="102">
        <f>+Tabla3[[#This Row],[PLAZO DE EJECUCIÓN EN DÍAS (INICIAL)]]/30</f>
        <v>10.7</v>
      </c>
      <c r="AN242" t="s">
        <v>1917</v>
      </c>
      <c r="AO242" s="4">
        <f>+BD_2!E240</f>
        <v>0</v>
      </c>
      <c r="AP242" s="4">
        <f>BD_2!BA240</f>
        <v>0</v>
      </c>
      <c r="AQ242" s="1">
        <f>BD_2!BZ240</f>
        <v>0</v>
      </c>
      <c r="AR242" s="1" t="str">
        <f>BD_2!CA239</f>
        <v>2 NO</v>
      </c>
      <c r="AS242" s="5" t="str">
        <f>BD_2!CF239</f>
        <v>2 NO</v>
      </c>
      <c r="AT242" s="1" t="s">
        <v>146</v>
      </c>
      <c r="AU242">
        <f t="shared" si="20"/>
        <v>321</v>
      </c>
      <c r="AV242" s="21">
        <f t="shared" si="21"/>
        <v>44960</v>
      </c>
      <c r="AW242" s="21">
        <f t="shared" si="22"/>
        <v>45281</v>
      </c>
      <c r="AX242" s="6" t="e">
        <f>((#REF!-$AV242)/($AW242-$AV242))</f>
        <v>#REF!</v>
      </c>
      <c r="AY242" s="4">
        <f t="shared" si="18"/>
        <v>66458333</v>
      </c>
      <c r="AZ242" s="1" t="e">
        <f>+IF($AW242&lt;=#REF!, "FINALIZADO","EJECUCIÓN")</f>
        <v>#REF!</v>
      </c>
      <c r="BA242" s="1"/>
      <c r="BC242" s="8"/>
      <c r="BD242" s="103"/>
      <c r="BE242"/>
      <c r="BF242" s="100"/>
      <c r="BI242" s="1" t="str">
        <f t="shared" si="19"/>
        <v>febrero</v>
      </c>
      <c r="BJ242" s="1"/>
      <c r="BK242" s="1"/>
      <c r="BL242" s="1"/>
    </row>
    <row r="243" spans="1:64" x14ac:dyDescent="0.25">
      <c r="A243" s="1">
        <v>2023</v>
      </c>
      <c r="B243" s="3">
        <v>238</v>
      </c>
      <c r="C243" t="s">
        <v>87</v>
      </c>
      <c r="D243" t="s">
        <v>108</v>
      </c>
      <c r="E243" t="s">
        <v>120</v>
      </c>
      <c r="F243" t="s">
        <v>207</v>
      </c>
      <c r="G243" s="1" t="s">
        <v>86</v>
      </c>
      <c r="H243" s="1" t="s">
        <v>136</v>
      </c>
      <c r="I243" t="s">
        <v>660</v>
      </c>
      <c r="J243" s="1" t="s">
        <v>140</v>
      </c>
      <c r="K243" t="s">
        <v>661</v>
      </c>
      <c r="M243" s="1" t="s">
        <v>556</v>
      </c>
      <c r="N243" t="s">
        <v>556</v>
      </c>
      <c r="O243" t="s">
        <v>1918</v>
      </c>
      <c r="P243" t="s">
        <v>1919</v>
      </c>
      <c r="Q243" t="s">
        <v>1920</v>
      </c>
      <c r="R243" s="35">
        <v>85066667</v>
      </c>
      <c r="S243" s="35">
        <v>85066667</v>
      </c>
      <c r="T243" s="4">
        <v>8000000</v>
      </c>
      <c r="U243" s="101">
        <v>44959</v>
      </c>
      <c r="V243" s="1" t="s">
        <v>182</v>
      </c>
      <c r="W243" s="1" t="s">
        <v>182</v>
      </c>
      <c r="X243" t="s">
        <v>1867</v>
      </c>
      <c r="Y243" t="s">
        <v>568</v>
      </c>
      <c r="Z243" t="s">
        <v>1360</v>
      </c>
      <c r="AA243" t="s">
        <v>569</v>
      </c>
      <c r="AB243" s="1">
        <v>80111600</v>
      </c>
      <c r="AC243" s="100"/>
      <c r="AD243" s="101"/>
      <c r="AE243" s="1" t="s">
        <v>145</v>
      </c>
      <c r="AF243" s="100" t="s">
        <v>188</v>
      </c>
      <c r="AG243" s="5">
        <v>44959</v>
      </c>
      <c r="AH243" t="s">
        <v>306</v>
      </c>
      <c r="AI243" s="5">
        <v>44959</v>
      </c>
      <c r="AJ243" s="5">
        <v>44959</v>
      </c>
      <c r="AK243" s="5">
        <v>45280</v>
      </c>
      <c r="AL243" s="102">
        <f>+Tabla3[[#This Row],[FECHA TERMINACION
(INICIAL)]]-Tabla3[[#This Row],[FECHA INICIO]]</f>
        <v>321</v>
      </c>
      <c r="AM243" s="102">
        <f>+Tabla3[[#This Row],[PLAZO DE EJECUCIÓN EN DÍAS (INICIAL)]]/30</f>
        <v>10.7</v>
      </c>
      <c r="AN243" t="s">
        <v>1921</v>
      </c>
      <c r="AO243" s="4">
        <f>+BD_2!E241</f>
        <v>0</v>
      </c>
      <c r="AP243" s="4">
        <f>BD_2!BA241</f>
        <v>0</v>
      </c>
      <c r="AQ243" s="1">
        <f>BD_2!BZ241</f>
        <v>0</v>
      </c>
      <c r="AR243" s="1" t="str">
        <f>BD_2!CA240</f>
        <v>2 NO</v>
      </c>
      <c r="AS243" s="5" t="str">
        <f>BD_2!CF240</f>
        <v>2 NO</v>
      </c>
      <c r="AT243" s="1" t="s">
        <v>146</v>
      </c>
      <c r="AU243">
        <f t="shared" si="20"/>
        <v>321</v>
      </c>
      <c r="AV243" s="21">
        <f t="shared" si="21"/>
        <v>44959</v>
      </c>
      <c r="AW243" s="21">
        <f t="shared" si="22"/>
        <v>45280</v>
      </c>
      <c r="AX243" s="6" t="e">
        <f>((#REF!-$AV243)/($AW243-$AV243))</f>
        <v>#REF!</v>
      </c>
      <c r="AY243" s="4">
        <f t="shared" si="18"/>
        <v>85066667</v>
      </c>
      <c r="AZ243" s="1" t="e">
        <f>+IF($AW243&lt;=#REF!, "FINALIZADO","EJECUCIÓN")</f>
        <v>#REF!</v>
      </c>
      <c r="BA243" s="1"/>
      <c r="BC243" s="8"/>
      <c r="BD243" s="103"/>
      <c r="BE243"/>
      <c r="BF243" s="100"/>
      <c r="BI243" s="1" t="str">
        <f t="shared" si="19"/>
        <v>febrero</v>
      </c>
      <c r="BJ243" s="1"/>
      <c r="BK243" s="1"/>
      <c r="BL243" s="1"/>
    </row>
    <row r="244" spans="1:64" x14ac:dyDescent="0.25">
      <c r="A244" s="1">
        <v>2023</v>
      </c>
      <c r="B244" s="3">
        <v>239</v>
      </c>
      <c r="C244" t="s">
        <v>87</v>
      </c>
      <c r="D244" t="s">
        <v>108</v>
      </c>
      <c r="E244" t="s">
        <v>120</v>
      </c>
      <c r="F244" t="s">
        <v>207</v>
      </c>
      <c r="G244" s="1" t="s">
        <v>86</v>
      </c>
      <c r="H244" s="1" t="s">
        <v>136</v>
      </c>
      <c r="I244" t="s">
        <v>1922</v>
      </c>
      <c r="J244" s="1" t="s">
        <v>140</v>
      </c>
      <c r="K244" t="s">
        <v>637</v>
      </c>
      <c r="M244" s="1" t="s">
        <v>556</v>
      </c>
      <c r="N244" t="s">
        <v>556</v>
      </c>
      <c r="O244" t="s">
        <v>1923</v>
      </c>
      <c r="P244" t="s">
        <v>1924</v>
      </c>
      <c r="Q244" t="s">
        <v>1925</v>
      </c>
      <c r="R244" s="35">
        <v>81876667</v>
      </c>
      <c r="S244" s="35">
        <v>81876667</v>
      </c>
      <c r="T244" s="4">
        <v>7700000</v>
      </c>
      <c r="U244" s="101">
        <v>44960</v>
      </c>
      <c r="V244" s="1" t="s">
        <v>182</v>
      </c>
      <c r="W244" s="1" t="s">
        <v>182</v>
      </c>
      <c r="X244" t="s">
        <v>1867</v>
      </c>
      <c r="Y244" t="s">
        <v>568</v>
      </c>
      <c r="Z244" t="s">
        <v>1360</v>
      </c>
      <c r="AA244" t="s">
        <v>569</v>
      </c>
      <c r="AB244" s="1">
        <v>80111600</v>
      </c>
      <c r="AC244" s="100"/>
      <c r="AD244" s="101"/>
      <c r="AE244" s="1" t="s">
        <v>145</v>
      </c>
      <c r="AF244" s="100" t="s">
        <v>188</v>
      </c>
      <c r="AG244" s="5">
        <v>44960</v>
      </c>
      <c r="AH244" t="s">
        <v>306</v>
      </c>
      <c r="AI244" s="5">
        <v>44960</v>
      </c>
      <c r="AJ244" s="5">
        <v>44960</v>
      </c>
      <c r="AK244" s="5">
        <v>45281</v>
      </c>
      <c r="AL244" s="102">
        <f>+Tabla3[[#This Row],[FECHA TERMINACION
(INICIAL)]]-Tabla3[[#This Row],[FECHA INICIO]]</f>
        <v>321</v>
      </c>
      <c r="AM244" s="102">
        <f>+Tabla3[[#This Row],[PLAZO DE EJECUCIÓN EN DÍAS (INICIAL)]]/30</f>
        <v>10.7</v>
      </c>
      <c r="AN244" t="s">
        <v>1926</v>
      </c>
      <c r="AO244" s="4">
        <f>+BD_2!E242</f>
        <v>0</v>
      </c>
      <c r="AP244" s="4">
        <f>BD_2!BA242</f>
        <v>0</v>
      </c>
      <c r="AQ244" s="1">
        <f>BD_2!BZ242</f>
        <v>0</v>
      </c>
      <c r="AR244" s="1" t="str">
        <f>BD_2!CA241</f>
        <v>2 NO</v>
      </c>
      <c r="AS244" s="5" t="str">
        <f>BD_2!CF241</f>
        <v>2 NO</v>
      </c>
      <c r="AT244" s="1" t="s">
        <v>146</v>
      </c>
      <c r="AU244">
        <f t="shared" si="20"/>
        <v>321</v>
      </c>
      <c r="AV244" s="21">
        <f t="shared" si="21"/>
        <v>44960</v>
      </c>
      <c r="AW244" s="21">
        <f t="shared" si="22"/>
        <v>45281</v>
      </c>
      <c r="AX244" s="6" t="e">
        <f>((#REF!-$AV244)/($AW244-$AV244))</f>
        <v>#REF!</v>
      </c>
      <c r="AY244" s="4">
        <f t="shared" si="18"/>
        <v>81876667</v>
      </c>
      <c r="AZ244" s="1" t="e">
        <f>+IF($AW244&lt;=#REF!, "FINALIZADO","EJECUCIÓN")</f>
        <v>#REF!</v>
      </c>
      <c r="BA244" s="1"/>
      <c r="BC244" s="8"/>
      <c r="BD244" s="103"/>
      <c r="BE244"/>
      <c r="BF244" s="100"/>
      <c r="BI244" s="1" t="str">
        <f t="shared" si="19"/>
        <v>febrero</v>
      </c>
      <c r="BJ244" s="1"/>
      <c r="BK244" s="1"/>
      <c r="BL244" s="1"/>
    </row>
    <row r="245" spans="1:64" x14ac:dyDescent="0.25">
      <c r="A245" s="1">
        <v>2023</v>
      </c>
      <c r="B245" s="3">
        <v>240</v>
      </c>
      <c r="C245" t="s">
        <v>87</v>
      </c>
      <c r="D245" t="s">
        <v>108</v>
      </c>
      <c r="E245" t="s">
        <v>120</v>
      </c>
      <c r="F245" t="s">
        <v>207</v>
      </c>
      <c r="G245" s="1" t="s">
        <v>86</v>
      </c>
      <c r="H245" s="1" t="s">
        <v>136</v>
      </c>
      <c r="I245" t="s">
        <v>1927</v>
      </c>
      <c r="J245" s="1" t="s">
        <v>140</v>
      </c>
      <c r="K245" t="s">
        <v>508</v>
      </c>
      <c r="M245" s="1" t="s">
        <v>1928</v>
      </c>
      <c r="N245" t="s">
        <v>1928</v>
      </c>
      <c r="O245" t="s">
        <v>1929</v>
      </c>
      <c r="P245" t="s">
        <v>1930</v>
      </c>
      <c r="Q245" t="s">
        <v>1931</v>
      </c>
      <c r="R245" s="35">
        <v>73500000</v>
      </c>
      <c r="S245" s="35">
        <v>73500000</v>
      </c>
      <c r="T245" s="4">
        <v>7000000</v>
      </c>
      <c r="U245" s="101">
        <v>44959</v>
      </c>
      <c r="V245" s="1" t="s">
        <v>182</v>
      </c>
      <c r="W245" s="1" t="s">
        <v>182</v>
      </c>
      <c r="X245" t="s">
        <v>1867</v>
      </c>
      <c r="Y245" t="s">
        <v>884</v>
      </c>
      <c r="Z245" t="s">
        <v>1932</v>
      </c>
      <c r="AA245" t="s">
        <v>1933</v>
      </c>
      <c r="AB245" s="1">
        <v>80111600</v>
      </c>
      <c r="AC245" s="100"/>
      <c r="AD245" s="101"/>
      <c r="AE245" s="1" t="s">
        <v>145</v>
      </c>
      <c r="AF245" s="100" t="s">
        <v>188</v>
      </c>
      <c r="AG245" s="5">
        <v>44959</v>
      </c>
      <c r="AH245" t="s">
        <v>305</v>
      </c>
      <c r="AI245" s="5">
        <v>44959</v>
      </c>
      <c r="AJ245" s="5">
        <v>44959</v>
      </c>
      <c r="AK245" s="5">
        <v>45276</v>
      </c>
      <c r="AL245" s="102">
        <f>+Tabla3[[#This Row],[FECHA TERMINACION
(INICIAL)]]-Tabla3[[#This Row],[FECHA INICIO]]</f>
        <v>317</v>
      </c>
      <c r="AM245" s="102">
        <f>+Tabla3[[#This Row],[PLAZO DE EJECUCIÓN EN DÍAS (INICIAL)]]/30</f>
        <v>10.566666666666666</v>
      </c>
      <c r="AN245" t="s">
        <v>1934</v>
      </c>
      <c r="AO245" s="4">
        <f>+BD_2!E243</f>
        <v>0</v>
      </c>
      <c r="AP245" s="4">
        <f>BD_2!BA243</f>
        <v>0</v>
      </c>
      <c r="AQ245" s="1">
        <f>BD_2!BZ243</f>
        <v>0</v>
      </c>
      <c r="AR245" s="1" t="str">
        <f>BD_2!CA242</f>
        <v>2 NO</v>
      </c>
      <c r="AS245" s="5" t="str">
        <f>BD_2!CF242</f>
        <v>2 NO</v>
      </c>
      <c r="AT245" s="1" t="s">
        <v>146</v>
      </c>
      <c r="AU245">
        <f t="shared" si="20"/>
        <v>317</v>
      </c>
      <c r="AV245" s="21">
        <f t="shared" si="21"/>
        <v>44959</v>
      </c>
      <c r="AW245" s="21">
        <f t="shared" si="22"/>
        <v>45276</v>
      </c>
      <c r="AX245" s="6" t="e">
        <f>((#REF!-$AV245)/($AW245-$AV245))</f>
        <v>#REF!</v>
      </c>
      <c r="AY245" s="4">
        <f t="shared" si="18"/>
        <v>73500000</v>
      </c>
      <c r="AZ245" s="1" t="e">
        <f>+IF($AW245&lt;=#REF!, "FINALIZADO","EJECUCIÓN")</f>
        <v>#REF!</v>
      </c>
      <c r="BA245" s="1"/>
      <c r="BC245" s="8"/>
      <c r="BD245" s="103"/>
      <c r="BE245"/>
      <c r="BF245" s="100"/>
      <c r="BI245" s="1" t="str">
        <f t="shared" si="19"/>
        <v>febrero</v>
      </c>
      <c r="BJ245" s="1"/>
      <c r="BK245" s="1"/>
      <c r="BL245" s="1"/>
    </row>
    <row r="246" spans="1:64" x14ac:dyDescent="0.25">
      <c r="A246" s="1">
        <v>2023</v>
      </c>
      <c r="B246" s="3">
        <v>241</v>
      </c>
      <c r="C246" t="s">
        <v>87</v>
      </c>
      <c r="D246" t="s">
        <v>108</v>
      </c>
      <c r="E246" t="s">
        <v>120</v>
      </c>
      <c r="F246" t="s">
        <v>207</v>
      </c>
      <c r="G246" s="1" t="s">
        <v>86</v>
      </c>
      <c r="H246" s="1" t="s">
        <v>136</v>
      </c>
      <c r="I246" t="s">
        <v>871</v>
      </c>
      <c r="J246" s="1" t="s">
        <v>140</v>
      </c>
      <c r="K246" t="s">
        <v>143</v>
      </c>
      <c r="M246" s="1" t="s">
        <v>526</v>
      </c>
      <c r="N246" t="s">
        <v>526</v>
      </c>
      <c r="O246" t="s">
        <v>1935</v>
      </c>
      <c r="P246" t="s">
        <v>1936</v>
      </c>
      <c r="Q246" t="s">
        <v>1937</v>
      </c>
      <c r="R246" s="35">
        <v>87952667</v>
      </c>
      <c r="S246" s="35">
        <v>87952667</v>
      </c>
      <c r="T246" s="4">
        <v>8020000</v>
      </c>
      <c r="U246" s="101">
        <v>44959</v>
      </c>
      <c r="V246" s="1" t="s">
        <v>182</v>
      </c>
      <c r="W246" s="1" t="s">
        <v>182</v>
      </c>
      <c r="X246" t="s">
        <v>1867</v>
      </c>
      <c r="Y246" t="s">
        <v>988</v>
      </c>
      <c r="Z246" t="s">
        <v>529</v>
      </c>
      <c r="AA246" t="s">
        <v>526</v>
      </c>
      <c r="AB246" s="1">
        <v>80111600</v>
      </c>
      <c r="AC246" s="100"/>
      <c r="AD246" s="101"/>
      <c r="AE246" s="1" t="s">
        <v>145</v>
      </c>
      <c r="AF246" s="100" t="s">
        <v>188</v>
      </c>
      <c r="AG246" s="5">
        <v>44958</v>
      </c>
      <c r="AH246" t="s">
        <v>305</v>
      </c>
      <c r="AI246" s="5">
        <v>44959</v>
      </c>
      <c r="AJ246" s="5">
        <v>44959</v>
      </c>
      <c r="AK246" s="5">
        <v>45290</v>
      </c>
      <c r="AL246" s="102">
        <f>+Tabla3[[#This Row],[FECHA TERMINACION
(INICIAL)]]-Tabla3[[#This Row],[FECHA INICIO]]</f>
        <v>331</v>
      </c>
      <c r="AM246" s="102">
        <f>+Tabla3[[#This Row],[PLAZO DE EJECUCIÓN EN DÍAS (INICIAL)]]/30</f>
        <v>11.033333333333333</v>
      </c>
      <c r="AN246" t="s">
        <v>1938</v>
      </c>
      <c r="AO246" s="4">
        <f>+BD_2!E244</f>
        <v>0</v>
      </c>
      <c r="AP246" s="4">
        <f>BD_2!BA244</f>
        <v>0</v>
      </c>
      <c r="AQ246" s="1">
        <f>BD_2!BZ244</f>
        <v>0</v>
      </c>
      <c r="AR246" s="1" t="str">
        <f>BD_2!CA243</f>
        <v>2 NO</v>
      </c>
      <c r="AS246" s="5" t="str">
        <f>BD_2!CF243</f>
        <v>2 NO</v>
      </c>
      <c r="AT246" s="1" t="s">
        <v>146</v>
      </c>
      <c r="AU246">
        <f t="shared" si="20"/>
        <v>331</v>
      </c>
      <c r="AV246" s="21">
        <f t="shared" si="21"/>
        <v>44959</v>
      </c>
      <c r="AW246" s="21">
        <f t="shared" si="22"/>
        <v>45290</v>
      </c>
      <c r="AX246" s="6" t="e">
        <f>((#REF!-$AV246)/($AW246-$AV246))</f>
        <v>#REF!</v>
      </c>
      <c r="AY246" s="4">
        <f t="shared" si="18"/>
        <v>87952667</v>
      </c>
      <c r="AZ246" s="1" t="e">
        <f>+IF($AW246&lt;=#REF!, "FINALIZADO","EJECUCIÓN")</f>
        <v>#REF!</v>
      </c>
      <c r="BA246" s="1"/>
      <c r="BC246" s="8"/>
      <c r="BD246" s="103"/>
      <c r="BE246"/>
      <c r="BF246" s="100"/>
      <c r="BI246" s="1" t="str">
        <f t="shared" si="19"/>
        <v>febrero</v>
      </c>
      <c r="BJ246" s="1"/>
      <c r="BK246" s="1"/>
      <c r="BL246" s="1"/>
    </row>
    <row r="247" spans="1:64" x14ac:dyDescent="0.25">
      <c r="A247" s="1">
        <v>2023</v>
      </c>
      <c r="B247" s="3">
        <v>242</v>
      </c>
      <c r="C247" t="s">
        <v>87</v>
      </c>
      <c r="D247" t="s">
        <v>108</v>
      </c>
      <c r="E247" t="s">
        <v>120</v>
      </c>
      <c r="F247" t="s">
        <v>207</v>
      </c>
      <c r="G247" s="1" t="s">
        <v>86</v>
      </c>
      <c r="H247" s="1" t="s">
        <v>136</v>
      </c>
      <c r="I247" t="s">
        <v>1939</v>
      </c>
      <c r="J247" s="1" t="s">
        <v>140</v>
      </c>
      <c r="K247" t="s">
        <v>1940</v>
      </c>
      <c r="M247" s="1" t="s">
        <v>543</v>
      </c>
      <c r="N247" t="s">
        <v>543</v>
      </c>
      <c r="O247" t="s">
        <v>1941</v>
      </c>
      <c r="P247" t="s">
        <v>1942</v>
      </c>
      <c r="Q247" t="s">
        <v>1108</v>
      </c>
      <c r="R247" s="35">
        <v>120750000</v>
      </c>
      <c r="S247" s="35">
        <v>120750000</v>
      </c>
      <c r="T247" s="4">
        <v>11500000</v>
      </c>
      <c r="U247" s="101">
        <v>44959</v>
      </c>
      <c r="V247" s="1" t="s">
        <v>182</v>
      </c>
      <c r="W247" s="1" t="s">
        <v>182</v>
      </c>
      <c r="X247" t="s">
        <v>1943</v>
      </c>
      <c r="Y247" t="s">
        <v>1104</v>
      </c>
      <c r="Z247" t="s">
        <v>718</v>
      </c>
      <c r="AA247" t="s">
        <v>1302</v>
      </c>
      <c r="AB247" s="1">
        <v>80111600</v>
      </c>
      <c r="AC247" s="100"/>
      <c r="AD247" s="101"/>
      <c r="AE247" s="1" t="s">
        <v>145</v>
      </c>
      <c r="AF247" s="100" t="s">
        <v>188</v>
      </c>
      <c r="AG247" s="5">
        <v>44960</v>
      </c>
      <c r="AH247" t="s">
        <v>306</v>
      </c>
      <c r="AI247" s="5">
        <v>44960</v>
      </c>
      <c r="AJ247" s="5">
        <v>44960</v>
      </c>
      <c r="AK247" s="5">
        <v>45277</v>
      </c>
      <c r="AL247" s="102">
        <f>+Tabla3[[#This Row],[FECHA TERMINACION
(INICIAL)]]-Tabla3[[#This Row],[FECHA INICIO]]</f>
        <v>317</v>
      </c>
      <c r="AM247" s="102">
        <f>+Tabla3[[#This Row],[PLAZO DE EJECUCIÓN EN DÍAS (INICIAL)]]/30</f>
        <v>10.566666666666666</v>
      </c>
      <c r="AN247" t="s">
        <v>1944</v>
      </c>
      <c r="AO247" s="4">
        <f>+BD_2!E245</f>
        <v>0</v>
      </c>
      <c r="AP247" s="4">
        <f>BD_2!BA245</f>
        <v>0</v>
      </c>
      <c r="AQ247" s="1">
        <f>BD_2!BZ245</f>
        <v>0</v>
      </c>
      <c r="AR247" s="1" t="str">
        <f>BD_2!CA244</f>
        <v>2 NO</v>
      </c>
      <c r="AS247" s="5" t="str">
        <f>BD_2!CF244</f>
        <v>2 NO</v>
      </c>
      <c r="AT247" s="1" t="s">
        <v>146</v>
      </c>
      <c r="AU247">
        <f t="shared" si="20"/>
        <v>317</v>
      </c>
      <c r="AV247" s="21">
        <f t="shared" si="21"/>
        <v>44960</v>
      </c>
      <c r="AW247" s="21">
        <f t="shared" si="22"/>
        <v>45277</v>
      </c>
      <c r="AX247" s="6" t="e">
        <f>((#REF!-$AV247)/($AW247-$AV247))</f>
        <v>#REF!</v>
      </c>
      <c r="AY247" s="4">
        <f t="shared" si="18"/>
        <v>120750000</v>
      </c>
      <c r="AZ247" s="1" t="e">
        <f>+IF($AW247&lt;=#REF!, "FINALIZADO","EJECUCIÓN")</f>
        <v>#REF!</v>
      </c>
      <c r="BA247" s="1"/>
      <c r="BC247" s="8"/>
      <c r="BD247" s="103"/>
      <c r="BE247"/>
      <c r="BF247" s="100"/>
      <c r="BI247" s="1" t="str">
        <f t="shared" si="19"/>
        <v>febrero</v>
      </c>
      <c r="BJ247" s="1"/>
      <c r="BK247" s="1"/>
      <c r="BL247" s="1"/>
    </row>
    <row r="248" spans="1:64" x14ac:dyDescent="0.25">
      <c r="A248" s="1">
        <v>2023</v>
      </c>
      <c r="B248" s="3">
        <v>243</v>
      </c>
      <c r="C248" t="s">
        <v>87</v>
      </c>
      <c r="D248" t="s">
        <v>108</v>
      </c>
      <c r="E248" t="s">
        <v>120</v>
      </c>
      <c r="F248" t="s">
        <v>207</v>
      </c>
      <c r="G248" s="1" t="s">
        <v>86</v>
      </c>
      <c r="H248" s="1" t="s">
        <v>136</v>
      </c>
      <c r="I248" t="s">
        <v>806</v>
      </c>
      <c r="J248" s="1" t="s">
        <v>140</v>
      </c>
      <c r="K248" t="s">
        <v>597</v>
      </c>
      <c r="M248" s="1" t="s">
        <v>543</v>
      </c>
      <c r="N248" t="s">
        <v>543</v>
      </c>
      <c r="O248" t="s">
        <v>1618</v>
      </c>
      <c r="P248" t="s">
        <v>1945</v>
      </c>
      <c r="Q248" t="s">
        <v>1894</v>
      </c>
      <c r="R248" s="35">
        <v>49640850</v>
      </c>
      <c r="S248" s="35">
        <v>49640850</v>
      </c>
      <c r="T248" s="4">
        <v>4727700</v>
      </c>
      <c r="U248" s="101">
        <v>44962</v>
      </c>
      <c r="V248" s="1" t="s">
        <v>182</v>
      </c>
      <c r="W248" s="1" t="s">
        <v>182</v>
      </c>
      <c r="X248" t="s">
        <v>1946</v>
      </c>
      <c r="Y248" t="s">
        <v>1104</v>
      </c>
      <c r="Z248" t="s">
        <v>718</v>
      </c>
      <c r="AA248" t="s">
        <v>1302</v>
      </c>
      <c r="AB248" s="1">
        <v>80111600</v>
      </c>
      <c r="AC248" s="100"/>
      <c r="AD248" s="101"/>
      <c r="AE248" s="1" t="s">
        <v>145</v>
      </c>
      <c r="AF248" s="100" t="s">
        <v>188</v>
      </c>
      <c r="AG248" s="5">
        <v>44963</v>
      </c>
      <c r="AH248" t="s">
        <v>306</v>
      </c>
      <c r="AI248" s="5">
        <v>44963</v>
      </c>
      <c r="AJ248" s="5">
        <v>44963</v>
      </c>
      <c r="AK248" s="5">
        <v>45280</v>
      </c>
      <c r="AL248" s="102">
        <f>+Tabla3[[#This Row],[FECHA TERMINACION
(INICIAL)]]-Tabla3[[#This Row],[FECHA INICIO]]</f>
        <v>317</v>
      </c>
      <c r="AM248" s="102">
        <f>+Tabla3[[#This Row],[PLAZO DE EJECUCIÓN EN DÍAS (INICIAL)]]/30</f>
        <v>10.566666666666666</v>
      </c>
      <c r="AN248" t="s">
        <v>1947</v>
      </c>
      <c r="AO248" s="4">
        <f>+BD_2!E246</f>
        <v>0</v>
      </c>
      <c r="AP248" s="4">
        <f>BD_2!BA246</f>
        <v>0</v>
      </c>
      <c r="AQ248" s="1">
        <f>BD_2!BZ246</f>
        <v>0</v>
      </c>
      <c r="AR248" s="1" t="str">
        <f>BD_2!CA245</f>
        <v>2 NO</v>
      </c>
      <c r="AS248" s="5" t="str">
        <f>BD_2!CF245</f>
        <v>2 NO</v>
      </c>
      <c r="AT248" s="1" t="s">
        <v>146</v>
      </c>
      <c r="AU248">
        <f t="shared" si="20"/>
        <v>317</v>
      </c>
      <c r="AV248" s="21">
        <f t="shared" si="21"/>
        <v>44963</v>
      </c>
      <c r="AW248" s="21">
        <f t="shared" si="22"/>
        <v>45280</v>
      </c>
      <c r="AX248" s="6" t="e">
        <f>((#REF!-$AV248)/($AW248-$AV248))</f>
        <v>#REF!</v>
      </c>
      <c r="AY248" s="4">
        <f t="shared" si="18"/>
        <v>49640850</v>
      </c>
      <c r="AZ248" s="1" t="e">
        <f>+IF($AW248&lt;=#REF!, "FINALIZADO","EJECUCIÓN")</f>
        <v>#REF!</v>
      </c>
      <c r="BA248" s="1"/>
      <c r="BC248" s="8"/>
      <c r="BD248" s="103"/>
      <c r="BE248"/>
      <c r="BF248" s="100"/>
      <c r="BI248" s="1" t="str">
        <f t="shared" si="19"/>
        <v>febrero</v>
      </c>
      <c r="BJ248" s="1"/>
      <c r="BK248" s="1"/>
      <c r="BL248" s="1"/>
    </row>
    <row r="249" spans="1:64" x14ac:dyDescent="0.25">
      <c r="A249" s="1">
        <v>2023</v>
      </c>
      <c r="B249" s="3">
        <v>244</v>
      </c>
      <c r="C249" t="s">
        <v>87</v>
      </c>
      <c r="D249" t="s">
        <v>108</v>
      </c>
      <c r="E249" t="s">
        <v>120</v>
      </c>
      <c r="F249" t="s">
        <v>207</v>
      </c>
      <c r="G249" s="1" t="s">
        <v>86</v>
      </c>
      <c r="H249" s="1" t="s">
        <v>136</v>
      </c>
      <c r="I249" t="s">
        <v>1948</v>
      </c>
      <c r="J249" s="1" t="s">
        <v>140</v>
      </c>
      <c r="K249" t="s">
        <v>564</v>
      </c>
      <c r="M249" s="1" t="s">
        <v>495</v>
      </c>
      <c r="N249" t="s">
        <v>170</v>
      </c>
      <c r="O249" t="s">
        <v>1949</v>
      </c>
      <c r="P249" t="s">
        <v>1950</v>
      </c>
      <c r="Q249" t="s">
        <v>1951</v>
      </c>
      <c r="R249" s="35">
        <v>94200000</v>
      </c>
      <c r="S249" s="35">
        <v>94200000</v>
      </c>
      <c r="T249" s="4">
        <v>9000000</v>
      </c>
      <c r="U249" s="101">
        <v>44970</v>
      </c>
      <c r="V249" s="1" t="s">
        <v>182</v>
      </c>
      <c r="W249" s="1" t="s">
        <v>182</v>
      </c>
      <c r="X249" t="s">
        <v>183</v>
      </c>
      <c r="Y249" t="s">
        <v>994</v>
      </c>
      <c r="Z249" t="s">
        <v>497</v>
      </c>
      <c r="AA249" t="s">
        <v>495</v>
      </c>
      <c r="AB249" s="1">
        <v>80111600</v>
      </c>
      <c r="AC249" s="100"/>
      <c r="AD249" s="101"/>
      <c r="AE249" s="1" t="s">
        <v>145</v>
      </c>
      <c r="AF249" s="100" t="s">
        <v>188</v>
      </c>
      <c r="AG249" s="5">
        <v>44970</v>
      </c>
      <c r="AH249" t="s">
        <v>305</v>
      </c>
      <c r="AI249" s="5">
        <v>44970</v>
      </c>
      <c r="AJ249" s="5">
        <v>44971</v>
      </c>
      <c r="AK249" s="5">
        <v>45287</v>
      </c>
      <c r="AL249" s="102">
        <f>+Tabla3[[#This Row],[FECHA TERMINACION
(INICIAL)]]-Tabla3[[#This Row],[FECHA INICIO]]</f>
        <v>316</v>
      </c>
      <c r="AM249" s="102">
        <f>+Tabla3[[#This Row],[PLAZO DE EJECUCIÓN EN DÍAS (INICIAL)]]/30</f>
        <v>10.533333333333333</v>
      </c>
      <c r="AN249" t="s">
        <v>1952</v>
      </c>
      <c r="AO249" s="4">
        <f>+BD_2!E247</f>
        <v>0</v>
      </c>
      <c r="AP249" s="4">
        <f>BD_2!BA247</f>
        <v>0</v>
      </c>
      <c r="AQ249" s="1">
        <f>BD_2!BZ247</f>
        <v>0</v>
      </c>
      <c r="AR249" s="1" t="str">
        <f>BD_2!CA246</f>
        <v>2 NO</v>
      </c>
      <c r="AS249" s="5" t="str">
        <f>BD_2!CF246</f>
        <v>2 NO</v>
      </c>
      <c r="AT249" s="1" t="s">
        <v>146</v>
      </c>
      <c r="AU249">
        <f t="shared" si="20"/>
        <v>316</v>
      </c>
      <c r="AV249" s="21">
        <f t="shared" si="21"/>
        <v>44971</v>
      </c>
      <c r="AW249" s="21">
        <f t="shared" si="22"/>
        <v>45287</v>
      </c>
      <c r="AX249" s="6" t="e">
        <f>((#REF!-$AV249)/($AW249-$AV249))</f>
        <v>#REF!</v>
      </c>
      <c r="AY249" s="4">
        <f t="shared" si="18"/>
        <v>94200000</v>
      </c>
      <c r="AZ249" s="1" t="e">
        <f>+IF($AW249&lt;=#REF!, "FINALIZADO","EJECUCIÓN")</f>
        <v>#REF!</v>
      </c>
      <c r="BA249" s="1"/>
      <c r="BC249" s="8"/>
      <c r="BD249" s="103"/>
      <c r="BE249"/>
      <c r="BF249" s="100"/>
      <c r="BI249" s="1" t="str">
        <f t="shared" si="19"/>
        <v>febrero</v>
      </c>
      <c r="BJ249" s="1"/>
      <c r="BK249" s="1"/>
      <c r="BL249" s="1"/>
    </row>
    <row r="250" spans="1:64" x14ac:dyDescent="0.25">
      <c r="A250" s="1">
        <v>2023</v>
      </c>
      <c r="B250" s="3">
        <v>245</v>
      </c>
      <c r="C250" t="s">
        <v>87</v>
      </c>
      <c r="D250" t="s">
        <v>108</v>
      </c>
      <c r="E250" t="s">
        <v>120</v>
      </c>
      <c r="F250" t="s">
        <v>207</v>
      </c>
      <c r="G250" s="1" t="s">
        <v>86</v>
      </c>
      <c r="H250" s="1" t="s">
        <v>136</v>
      </c>
      <c r="I250" t="s">
        <v>1953</v>
      </c>
      <c r="J250" s="1" t="s">
        <v>140</v>
      </c>
      <c r="K250" t="s">
        <v>564</v>
      </c>
      <c r="M250" s="1" t="s">
        <v>495</v>
      </c>
      <c r="N250" t="s">
        <v>170</v>
      </c>
      <c r="O250" t="s">
        <v>1954</v>
      </c>
      <c r="P250" t="s">
        <v>1955</v>
      </c>
      <c r="Q250" t="s">
        <v>1956</v>
      </c>
      <c r="R250" s="35">
        <v>83733333</v>
      </c>
      <c r="S250" s="35">
        <v>83733333</v>
      </c>
      <c r="T250" s="4">
        <v>8000000</v>
      </c>
      <c r="U250" s="101">
        <v>44972</v>
      </c>
      <c r="V250" s="1" t="s">
        <v>182</v>
      </c>
      <c r="W250" s="1" t="s">
        <v>182</v>
      </c>
      <c r="X250" t="s">
        <v>183</v>
      </c>
      <c r="Y250" t="s">
        <v>994</v>
      </c>
      <c r="Z250" t="s">
        <v>497</v>
      </c>
      <c r="AA250" t="s">
        <v>495</v>
      </c>
      <c r="AB250" s="1">
        <v>80111600</v>
      </c>
      <c r="AC250" s="100"/>
      <c r="AD250" s="101"/>
      <c r="AE250" s="1" t="s">
        <v>145</v>
      </c>
      <c r="AF250" s="100" t="s">
        <v>188</v>
      </c>
      <c r="AG250" s="5">
        <v>44973</v>
      </c>
      <c r="AH250" t="s">
        <v>305</v>
      </c>
      <c r="AI250" s="5">
        <v>44973</v>
      </c>
      <c r="AJ250" s="5">
        <v>44973</v>
      </c>
      <c r="AK250" s="5">
        <v>45289</v>
      </c>
      <c r="AL250" s="102">
        <f>+Tabla3[[#This Row],[FECHA TERMINACION
(INICIAL)]]-Tabla3[[#This Row],[FECHA INICIO]]</f>
        <v>316</v>
      </c>
      <c r="AM250" s="102">
        <f>+Tabla3[[#This Row],[PLAZO DE EJECUCIÓN EN DÍAS (INICIAL)]]/30</f>
        <v>10.533333333333333</v>
      </c>
      <c r="AN250" t="s">
        <v>1957</v>
      </c>
      <c r="AO250" s="4">
        <f>+BD_2!E248</f>
        <v>0</v>
      </c>
      <c r="AP250" s="4">
        <f>BD_2!BA248</f>
        <v>0</v>
      </c>
      <c r="AQ250" s="1">
        <f>BD_2!BZ248</f>
        <v>0</v>
      </c>
      <c r="AR250" s="1" t="str">
        <f>BD_2!CA247</f>
        <v>2 NO</v>
      </c>
      <c r="AS250" s="5" t="str">
        <f>BD_2!CF247</f>
        <v>2 NO</v>
      </c>
      <c r="AT250" s="1" t="s">
        <v>146</v>
      </c>
      <c r="AU250">
        <f t="shared" si="20"/>
        <v>316</v>
      </c>
      <c r="AV250" s="21">
        <f t="shared" si="21"/>
        <v>44973</v>
      </c>
      <c r="AW250" s="21">
        <f t="shared" si="22"/>
        <v>45289</v>
      </c>
      <c r="AX250" s="6" t="e">
        <f>((#REF!-$AV250)/($AW250-$AV250))</f>
        <v>#REF!</v>
      </c>
      <c r="AY250" s="4">
        <f t="shared" si="18"/>
        <v>83733333</v>
      </c>
      <c r="AZ250" s="1" t="e">
        <f>+IF($AW250&lt;=#REF!, "FINALIZADO","EJECUCIÓN")</f>
        <v>#REF!</v>
      </c>
      <c r="BA250" s="1"/>
      <c r="BC250" s="8"/>
      <c r="BD250" s="103"/>
      <c r="BE250"/>
      <c r="BF250" s="100"/>
      <c r="BI250" s="1" t="str">
        <f t="shared" si="19"/>
        <v>febrero</v>
      </c>
      <c r="BJ250" s="1"/>
      <c r="BK250" s="1"/>
      <c r="BL250" s="1"/>
    </row>
    <row r="251" spans="1:64" x14ac:dyDescent="0.25">
      <c r="A251" s="1">
        <v>2023</v>
      </c>
      <c r="B251" s="3">
        <v>246</v>
      </c>
      <c r="C251" t="s">
        <v>87</v>
      </c>
      <c r="D251" t="s">
        <v>108</v>
      </c>
      <c r="E251" t="s">
        <v>120</v>
      </c>
      <c r="F251" t="s">
        <v>207</v>
      </c>
      <c r="G251" s="1" t="s">
        <v>86</v>
      </c>
      <c r="H251" s="1" t="s">
        <v>137</v>
      </c>
      <c r="I251" t="s">
        <v>1958</v>
      </c>
      <c r="J251" s="1" t="s">
        <v>140</v>
      </c>
      <c r="K251" t="s">
        <v>844</v>
      </c>
      <c r="M251" s="1" t="s">
        <v>495</v>
      </c>
      <c r="N251" t="s">
        <v>170</v>
      </c>
      <c r="O251" t="s">
        <v>863</v>
      </c>
      <c r="P251" t="s">
        <v>1959</v>
      </c>
      <c r="Q251" t="s">
        <v>1960</v>
      </c>
      <c r="R251" s="35">
        <v>34859835</v>
      </c>
      <c r="S251" s="35">
        <v>34859835</v>
      </c>
      <c r="T251" s="4">
        <v>3198150</v>
      </c>
      <c r="U251" s="101">
        <v>44960</v>
      </c>
      <c r="V251" s="1" t="s">
        <v>182</v>
      </c>
      <c r="W251" s="1" t="s">
        <v>182</v>
      </c>
      <c r="X251" t="s">
        <v>1961</v>
      </c>
      <c r="Y251" t="s">
        <v>994</v>
      </c>
      <c r="Z251" t="s">
        <v>497</v>
      </c>
      <c r="AA251" t="s">
        <v>495</v>
      </c>
      <c r="AB251" s="1">
        <v>80111600</v>
      </c>
      <c r="AC251" s="100"/>
      <c r="AD251" s="101"/>
      <c r="AE251" s="1" t="s">
        <v>146</v>
      </c>
      <c r="AF251" s="100" t="s">
        <v>193</v>
      </c>
      <c r="AG251" s="5"/>
      <c r="AH251"/>
      <c r="AI251" s="5">
        <v>44960</v>
      </c>
      <c r="AJ251" s="5">
        <v>44960</v>
      </c>
      <c r="AK251" s="5">
        <v>45289</v>
      </c>
      <c r="AL251" s="102">
        <f>+Tabla3[[#This Row],[FECHA TERMINACION
(INICIAL)]]-Tabla3[[#This Row],[FECHA INICIO]]</f>
        <v>329</v>
      </c>
      <c r="AM251" s="102">
        <f>+Tabla3[[#This Row],[PLAZO DE EJECUCIÓN EN DÍAS (INICIAL)]]/30</f>
        <v>10.966666666666667</v>
      </c>
      <c r="AN251" t="s">
        <v>1962</v>
      </c>
      <c r="AO251" s="4">
        <f>+BD_2!E249</f>
        <v>0</v>
      </c>
      <c r="AP251" s="4">
        <f>BD_2!BA249</f>
        <v>0</v>
      </c>
      <c r="AQ251" s="1">
        <f>BD_2!BZ249</f>
        <v>0</v>
      </c>
      <c r="AR251" s="1" t="str">
        <f>BD_2!CA248</f>
        <v>2 NO</v>
      </c>
      <c r="AS251" s="5" t="str">
        <f>BD_2!CF248</f>
        <v>2 NO</v>
      </c>
      <c r="AT251" s="1" t="s">
        <v>146</v>
      </c>
      <c r="AU251">
        <f t="shared" si="20"/>
        <v>329</v>
      </c>
      <c r="AV251" s="21">
        <f t="shared" si="21"/>
        <v>44960</v>
      </c>
      <c r="AW251" s="21">
        <f t="shared" si="22"/>
        <v>45289</v>
      </c>
      <c r="AX251" s="6" t="e">
        <f>((#REF!-$AV251)/($AW251-$AV251))</f>
        <v>#REF!</v>
      </c>
      <c r="AY251" s="4">
        <f t="shared" si="18"/>
        <v>34859835</v>
      </c>
      <c r="AZ251" s="1" t="e">
        <f>+IF($AW251&lt;=#REF!, "FINALIZADO","EJECUCIÓN")</f>
        <v>#REF!</v>
      </c>
      <c r="BA251" s="1"/>
      <c r="BC251" s="8"/>
      <c r="BD251" s="103"/>
      <c r="BE251"/>
      <c r="BF251" s="100"/>
      <c r="BI251" s="1" t="str">
        <f t="shared" si="19"/>
        <v>febrero</v>
      </c>
      <c r="BJ251" s="1"/>
      <c r="BK251" s="1"/>
      <c r="BL251" s="1"/>
    </row>
    <row r="252" spans="1:64" x14ac:dyDescent="0.25">
      <c r="A252" s="1">
        <v>2023</v>
      </c>
      <c r="B252" s="3">
        <v>247</v>
      </c>
      <c r="C252" t="s">
        <v>87</v>
      </c>
      <c r="D252" t="s">
        <v>108</v>
      </c>
      <c r="E252" t="s">
        <v>120</v>
      </c>
      <c r="F252" t="s">
        <v>207</v>
      </c>
      <c r="G252" s="1" t="s">
        <v>86</v>
      </c>
      <c r="H252" s="1" t="s">
        <v>137</v>
      </c>
      <c r="I252" t="s">
        <v>1963</v>
      </c>
      <c r="J252" s="1" t="s">
        <v>140</v>
      </c>
      <c r="K252" t="s">
        <v>845</v>
      </c>
      <c r="M252" s="1" t="s">
        <v>495</v>
      </c>
      <c r="N252" t="s">
        <v>170</v>
      </c>
      <c r="O252" t="s">
        <v>1964</v>
      </c>
      <c r="P252" t="s">
        <v>1965</v>
      </c>
      <c r="Q252" t="s">
        <v>1966</v>
      </c>
      <c r="R252" s="35">
        <v>44145000</v>
      </c>
      <c r="S252" s="35">
        <v>44145000</v>
      </c>
      <c r="T252" s="4">
        <v>4050000</v>
      </c>
      <c r="U252" s="101">
        <v>44964</v>
      </c>
      <c r="V252" s="1" t="s">
        <v>182</v>
      </c>
      <c r="W252" s="1" t="s">
        <v>182</v>
      </c>
      <c r="X252" t="s">
        <v>1967</v>
      </c>
      <c r="Y252" t="s">
        <v>994</v>
      </c>
      <c r="Z252" t="s">
        <v>497</v>
      </c>
      <c r="AA252" t="s">
        <v>495</v>
      </c>
      <c r="AB252" s="1">
        <v>80111600</v>
      </c>
      <c r="AC252" s="100"/>
      <c r="AD252" s="101"/>
      <c r="AE252" s="1" t="s">
        <v>146</v>
      </c>
      <c r="AF252" s="100" t="s">
        <v>193</v>
      </c>
      <c r="AG252" s="5"/>
      <c r="AH252"/>
      <c r="AI252" s="5">
        <v>44964</v>
      </c>
      <c r="AJ252" s="5">
        <v>44964</v>
      </c>
      <c r="AK252" s="5">
        <v>45289</v>
      </c>
      <c r="AL252" s="102">
        <f>+Tabla3[[#This Row],[FECHA TERMINACION
(INICIAL)]]-Tabla3[[#This Row],[FECHA INICIO]]</f>
        <v>325</v>
      </c>
      <c r="AM252" s="102">
        <f>+Tabla3[[#This Row],[PLAZO DE EJECUCIÓN EN DÍAS (INICIAL)]]/30</f>
        <v>10.833333333333334</v>
      </c>
      <c r="AN252" t="s">
        <v>1968</v>
      </c>
      <c r="AO252" s="4">
        <f>+BD_2!E250</f>
        <v>0</v>
      </c>
      <c r="AP252" s="4">
        <f>BD_2!BA250</f>
        <v>0</v>
      </c>
      <c r="AQ252" s="1">
        <f>BD_2!BZ250</f>
        <v>0</v>
      </c>
      <c r="AR252" s="1" t="str">
        <f>BD_2!CA249</f>
        <v>2 NO</v>
      </c>
      <c r="AS252" s="5" t="str">
        <f>BD_2!CF249</f>
        <v>2 NO</v>
      </c>
      <c r="AT252" s="1" t="s">
        <v>146</v>
      </c>
      <c r="AU252">
        <f t="shared" si="20"/>
        <v>325</v>
      </c>
      <c r="AV252" s="21">
        <f t="shared" si="21"/>
        <v>44964</v>
      </c>
      <c r="AW252" s="21">
        <f t="shared" si="22"/>
        <v>45289</v>
      </c>
      <c r="AX252" s="6" t="e">
        <f>((#REF!-$AV252)/($AW252-$AV252))</f>
        <v>#REF!</v>
      </c>
      <c r="AY252" s="4">
        <f t="shared" si="18"/>
        <v>44145000</v>
      </c>
      <c r="AZ252" s="1" t="e">
        <f>+IF($AW252&lt;=#REF!, "FINALIZADO","EJECUCIÓN")</f>
        <v>#REF!</v>
      </c>
      <c r="BA252" s="1"/>
      <c r="BC252" s="8"/>
      <c r="BD252" s="103"/>
      <c r="BE252"/>
      <c r="BF252" s="100"/>
      <c r="BI252" s="1" t="str">
        <f t="shared" si="19"/>
        <v>febrero</v>
      </c>
      <c r="BJ252" s="1"/>
      <c r="BK252" s="1"/>
      <c r="BL252" s="1"/>
    </row>
    <row r="253" spans="1:64" x14ac:dyDescent="0.25">
      <c r="A253" s="1">
        <v>2023</v>
      </c>
      <c r="B253" s="3">
        <v>248</v>
      </c>
      <c r="C253" t="s">
        <v>87</v>
      </c>
      <c r="D253" t="s">
        <v>108</v>
      </c>
      <c r="E253" t="s">
        <v>120</v>
      </c>
      <c r="F253" t="s">
        <v>207</v>
      </c>
      <c r="G253" s="1" t="s">
        <v>86</v>
      </c>
      <c r="H253" s="1" t="s">
        <v>136</v>
      </c>
      <c r="I253" t="s">
        <v>868</v>
      </c>
      <c r="J253" s="1" t="s">
        <v>140</v>
      </c>
      <c r="K253" t="s">
        <v>564</v>
      </c>
      <c r="M253" s="1" t="s">
        <v>495</v>
      </c>
      <c r="N253" t="s">
        <v>170</v>
      </c>
      <c r="O253" t="s">
        <v>1969</v>
      </c>
      <c r="P253" t="s">
        <v>1970</v>
      </c>
      <c r="Q253" t="s">
        <v>1971</v>
      </c>
      <c r="R253" s="35">
        <v>43410100</v>
      </c>
      <c r="S253" s="35">
        <v>43410100</v>
      </c>
      <c r="T253" s="4">
        <v>4121212</v>
      </c>
      <c r="U253" s="101"/>
      <c r="V253" s="1" t="s">
        <v>182</v>
      </c>
      <c r="W253" s="1" t="s">
        <v>182</v>
      </c>
      <c r="X253" t="s">
        <v>1972</v>
      </c>
      <c r="Y253" t="s">
        <v>994</v>
      </c>
      <c r="Z253" t="s">
        <v>497</v>
      </c>
      <c r="AA253" t="s">
        <v>495</v>
      </c>
      <c r="AB253" s="1">
        <v>80111600</v>
      </c>
      <c r="AC253" s="100"/>
      <c r="AD253" s="101"/>
      <c r="AE253" s="1" t="s">
        <v>146</v>
      </c>
      <c r="AF253" s="100" t="s">
        <v>193</v>
      </c>
      <c r="AG253" s="5"/>
      <c r="AH253"/>
      <c r="AI253" s="5">
        <v>44970</v>
      </c>
      <c r="AJ253" s="5">
        <v>44970</v>
      </c>
      <c r="AK253" s="5">
        <v>45288</v>
      </c>
      <c r="AL253" s="102">
        <f>+Tabla3[[#This Row],[FECHA TERMINACION
(INICIAL)]]-Tabla3[[#This Row],[FECHA INICIO]]</f>
        <v>318</v>
      </c>
      <c r="AM253" s="102">
        <f>+Tabla3[[#This Row],[PLAZO DE EJECUCIÓN EN DÍAS (INICIAL)]]/30</f>
        <v>10.6</v>
      </c>
      <c r="AN253" t="s">
        <v>1973</v>
      </c>
      <c r="AO253" s="4">
        <f>+BD_2!E251</f>
        <v>0</v>
      </c>
      <c r="AP253" s="4">
        <f>BD_2!BA251</f>
        <v>0</v>
      </c>
      <c r="AQ253" s="1">
        <f>BD_2!BZ251</f>
        <v>0</v>
      </c>
      <c r="AR253" s="1" t="str">
        <f>BD_2!CA250</f>
        <v>2 NO</v>
      </c>
      <c r="AS253" s="5" t="str">
        <f>BD_2!CF250</f>
        <v>2 NO</v>
      </c>
      <c r="AT253" s="1" t="s">
        <v>146</v>
      </c>
      <c r="AU253">
        <f t="shared" si="20"/>
        <v>318</v>
      </c>
      <c r="AV253" s="21">
        <f t="shared" si="21"/>
        <v>44970</v>
      </c>
      <c r="AW253" s="21">
        <f t="shared" si="22"/>
        <v>45288</v>
      </c>
      <c r="AX253" s="6" t="e">
        <f>((#REF!-$AV253)/($AW253-$AV253))</f>
        <v>#REF!</v>
      </c>
      <c r="AY253" s="4">
        <f t="shared" si="18"/>
        <v>43410100</v>
      </c>
      <c r="AZ253" s="1" t="e">
        <f>+IF($AW253&lt;=#REF!, "FINALIZADO","EJECUCIÓN")</f>
        <v>#REF!</v>
      </c>
      <c r="BA253" s="1"/>
      <c r="BC253" s="8"/>
      <c r="BD253" s="103"/>
      <c r="BE253"/>
      <c r="BF253" s="100"/>
      <c r="BI253" s="1" t="str">
        <f t="shared" si="19"/>
        <v>enero</v>
      </c>
      <c r="BJ253" s="1"/>
      <c r="BK253" s="1"/>
      <c r="BL253" s="1"/>
    </row>
    <row r="254" spans="1:64" x14ac:dyDescent="0.25">
      <c r="A254" s="1">
        <v>2023</v>
      </c>
      <c r="B254" s="3">
        <v>249</v>
      </c>
      <c r="C254" t="s">
        <v>87</v>
      </c>
      <c r="D254" t="s">
        <v>108</v>
      </c>
      <c r="E254" t="s">
        <v>120</v>
      </c>
      <c r="F254" t="s">
        <v>207</v>
      </c>
      <c r="G254" s="1" t="s">
        <v>86</v>
      </c>
      <c r="H254" s="1" t="s">
        <v>137</v>
      </c>
      <c r="I254" t="s">
        <v>494</v>
      </c>
      <c r="J254" s="1" t="s">
        <v>140</v>
      </c>
      <c r="K254" t="s">
        <v>488</v>
      </c>
      <c r="M254" s="1" t="s">
        <v>495</v>
      </c>
      <c r="N254" t="s">
        <v>170</v>
      </c>
      <c r="O254" t="s">
        <v>496</v>
      </c>
      <c r="P254" t="s">
        <v>1974</v>
      </c>
      <c r="Q254" t="s">
        <v>1975</v>
      </c>
      <c r="R254" s="35">
        <v>35819280</v>
      </c>
      <c r="S254" s="35">
        <v>35819280</v>
      </c>
      <c r="T254" s="4">
        <v>5117040</v>
      </c>
      <c r="U254" s="101">
        <v>44960</v>
      </c>
      <c r="V254" s="1" t="s">
        <v>182</v>
      </c>
      <c r="W254" s="1" t="s">
        <v>182</v>
      </c>
      <c r="X254" t="s">
        <v>1976</v>
      </c>
      <c r="Y254" t="s">
        <v>994</v>
      </c>
      <c r="Z254" t="s">
        <v>497</v>
      </c>
      <c r="AA254" t="s">
        <v>495</v>
      </c>
      <c r="AB254" s="1">
        <v>80111600</v>
      </c>
      <c r="AC254" s="100"/>
      <c r="AD254" s="101"/>
      <c r="AE254" s="1" t="s">
        <v>146</v>
      </c>
      <c r="AF254" s="100" t="s">
        <v>193</v>
      </c>
      <c r="AG254" s="5"/>
      <c r="AH254"/>
      <c r="AI254" s="5">
        <v>44960</v>
      </c>
      <c r="AJ254" s="5">
        <v>44960</v>
      </c>
      <c r="AK254" s="5">
        <v>45171</v>
      </c>
      <c r="AL254" s="102">
        <f>+Tabla3[[#This Row],[FECHA TERMINACION
(INICIAL)]]-Tabla3[[#This Row],[FECHA INICIO]]</f>
        <v>211</v>
      </c>
      <c r="AM254" s="102">
        <f>+Tabla3[[#This Row],[PLAZO DE EJECUCIÓN EN DÍAS (INICIAL)]]/30</f>
        <v>7.0333333333333332</v>
      </c>
      <c r="AN254" t="s">
        <v>1977</v>
      </c>
      <c r="AO254" s="4">
        <f>+BD_2!E252</f>
        <v>0</v>
      </c>
      <c r="AP254" s="4">
        <f>BD_2!BA252</f>
        <v>0</v>
      </c>
      <c r="AQ254" s="1">
        <f>BD_2!BZ252</f>
        <v>0</v>
      </c>
      <c r="AR254" s="1" t="str">
        <f>BD_2!CA251</f>
        <v>2 NO</v>
      </c>
      <c r="AS254" s="5" t="str">
        <f>BD_2!CF251</f>
        <v>2 NO</v>
      </c>
      <c r="AT254" s="1" t="s">
        <v>146</v>
      </c>
      <c r="AU254">
        <f t="shared" si="20"/>
        <v>211</v>
      </c>
      <c r="AV254" s="21">
        <f t="shared" si="21"/>
        <v>44960</v>
      </c>
      <c r="AW254" s="21">
        <f t="shared" si="22"/>
        <v>45171</v>
      </c>
      <c r="AX254" s="6" t="e">
        <f>((#REF!-$AV254)/($AW254-$AV254))</f>
        <v>#REF!</v>
      </c>
      <c r="AY254" s="4">
        <f t="shared" si="18"/>
        <v>35819280</v>
      </c>
      <c r="AZ254" s="1" t="e">
        <f>+IF($AW254&lt;=#REF!, "FINALIZADO","EJECUCIÓN")</f>
        <v>#REF!</v>
      </c>
      <c r="BA254" s="1"/>
      <c r="BC254" s="8"/>
      <c r="BD254" s="103"/>
      <c r="BE254"/>
      <c r="BF254" s="100"/>
      <c r="BI254" s="1" t="str">
        <f t="shared" si="19"/>
        <v>febrero</v>
      </c>
      <c r="BJ254" s="1"/>
      <c r="BK254" s="1"/>
      <c r="BL254" s="1"/>
    </row>
    <row r="255" spans="1:64" x14ac:dyDescent="0.25">
      <c r="A255" s="1">
        <v>2023</v>
      </c>
      <c r="B255" s="3">
        <v>250</v>
      </c>
      <c r="C255" t="s">
        <v>87</v>
      </c>
      <c r="D255" t="s">
        <v>108</v>
      </c>
      <c r="E255" t="s">
        <v>120</v>
      </c>
      <c r="F255" t="s">
        <v>207</v>
      </c>
      <c r="G255" s="1" t="s">
        <v>86</v>
      </c>
      <c r="H255" s="1" t="s">
        <v>136</v>
      </c>
      <c r="I255" t="s">
        <v>910</v>
      </c>
      <c r="J255" s="1" t="s">
        <v>140</v>
      </c>
      <c r="K255" t="s">
        <v>564</v>
      </c>
      <c r="M255" s="1" t="s">
        <v>495</v>
      </c>
      <c r="N255" t="s">
        <v>170</v>
      </c>
      <c r="O255" t="s">
        <v>1978</v>
      </c>
      <c r="P255" t="s">
        <v>1979</v>
      </c>
      <c r="Q255" t="s">
        <v>1980</v>
      </c>
      <c r="R255" s="35">
        <v>101650000</v>
      </c>
      <c r="S255" s="35">
        <v>101650000</v>
      </c>
      <c r="T255" s="4">
        <v>9500000</v>
      </c>
      <c r="U255" s="101">
        <v>44960</v>
      </c>
      <c r="V255" s="1" t="s">
        <v>182</v>
      </c>
      <c r="W255" s="1" t="s">
        <v>182</v>
      </c>
      <c r="X255" t="s">
        <v>1981</v>
      </c>
      <c r="Y255" t="s">
        <v>994</v>
      </c>
      <c r="Z255" t="s">
        <v>497</v>
      </c>
      <c r="AA255" t="s">
        <v>495</v>
      </c>
      <c r="AB255" s="1">
        <v>80111600</v>
      </c>
      <c r="AC255" s="100"/>
      <c r="AD255" s="101"/>
      <c r="AE255" s="1" t="s">
        <v>145</v>
      </c>
      <c r="AF255" s="100" t="s">
        <v>188</v>
      </c>
      <c r="AG255" s="5">
        <v>44960</v>
      </c>
      <c r="AH255" t="s">
        <v>305</v>
      </c>
      <c r="AI255" s="5">
        <v>44960</v>
      </c>
      <c r="AJ255" s="5">
        <v>44960</v>
      </c>
      <c r="AK255" s="5">
        <v>45283</v>
      </c>
      <c r="AL255" s="102">
        <f>+Tabla3[[#This Row],[FECHA TERMINACION
(INICIAL)]]-Tabla3[[#This Row],[FECHA INICIO]]</f>
        <v>323</v>
      </c>
      <c r="AM255" s="102">
        <f>+Tabla3[[#This Row],[PLAZO DE EJECUCIÓN EN DÍAS (INICIAL)]]/30</f>
        <v>10.766666666666667</v>
      </c>
      <c r="AN255" t="s">
        <v>1982</v>
      </c>
      <c r="AO255" s="4">
        <f>+BD_2!E253</f>
        <v>0</v>
      </c>
      <c r="AP255" s="4">
        <f>BD_2!BA253</f>
        <v>0</v>
      </c>
      <c r="AQ255" s="1">
        <f>BD_2!BZ253</f>
        <v>0</v>
      </c>
      <c r="AR255" s="1" t="str">
        <f>BD_2!CA252</f>
        <v>2 NO</v>
      </c>
      <c r="AS255" s="5" t="str">
        <f>BD_2!CF252</f>
        <v>2 NO</v>
      </c>
      <c r="AT255" s="1" t="s">
        <v>146</v>
      </c>
      <c r="AU255">
        <f t="shared" si="20"/>
        <v>323</v>
      </c>
      <c r="AV255" s="21">
        <f t="shared" si="21"/>
        <v>44960</v>
      </c>
      <c r="AW255" s="21">
        <f t="shared" si="22"/>
        <v>45283</v>
      </c>
      <c r="AX255" s="6" t="e">
        <f>((#REF!-$AV255)/($AW255-$AV255))</f>
        <v>#REF!</v>
      </c>
      <c r="AY255" s="4">
        <f t="shared" si="18"/>
        <v>101650000</v>
      </c>
      <c r="AZ255" s="1" t="e">
        <f>+IF($AW255&lt;=#REF!, "FINALIZADO","EJECUCIÓN")</f>
        <v>#REF!</v>
      </c>
      <c r="BA255" s="1"/>
      <c r="BC255" s="8"/>
      <c r="BD255" s="103"/>
      <c r="BE255"/>
      <c r="BF255" s="100"/>
      <c r="BI255" s="1" t="str">
        <f t="shared" si="19"/>
        <v>febrero</v>
      </c>
      <c r="BJ255" s="1"/>
      <c r="BK255" s="1"/>
      <c r="BL255" s="1"/>
    </row>
    <row r="256" spans="1:64" x14ac:dyDescent="0.25">
      <c r="A256" s="1">
        <v>2023</v>
      </c>
      <c r="B256" s="3">
        <v>251</v>
      </c>
      <c r="C256" t="s">
        <v>87</v>
      </c>
      <c r="D256" t="s">
        <v>108</v>
      </c>
      <c r="E256" t="s">
        <v>120</v>
      </c>
      <c r="F256" t="s">
        <v>207</v>
      </c>
      <c r="G256" s="1" t="s">
        <v>86</v>
      </c>
      <c r="H256" s="1" t="s">
        <v>136</v>
      </c>
      <c r="I256" t="s">
        <v>1983</v>
      </c>
      <c r="J256" s="1" t="s">
        <v>140</v>
      </c>
      <c r="K256" t="s">
        <v>564</v>
      </c>
      <c r="M256" s="1" t="s">
        <v>495</v>
      </c>
      <c r="N256" t="s">
        <v>170</v>
      </c>
      <c r="O256" t="s">
        <v>1984</v>
      </c>
      <c r="P256" t="s">
        <v>1985</v>
      </c>
      <c r="Q256" t="s">
        <v>1986</v>
      </c>
      <c r="R256" s="35">
        <v>76300000</v>
      </c>
      <c r="S256" s="35">
        <v>76300000</v>
      </c>
      <c r="T256" s="4">
        <v>7000000</v>
      </c>
      <c r="U256" s="101">
        <v>44960</v>
      </c>
      <c r="V256" s="1" t="s">
        <v>182</v>
      </c>
      <c r="W256" s="1" t="s">
        <v>182</v>
      </c>
      <c r="X256" t="s">
        <v>1987</v>
      </c>
      <c r="Y256" t="s">
        <v>994</v>
      </c>
      <c r="Z256" t="s">
        <v>497</v>
      </c>
      <c r="AA256" t="s">
        <v>495</v>
      </c>
      <c r="AB256" s="1">
        <v>80111600</v>
      </c>
      <c r="AC256" s="100"/>
      <c r="AD256" s="101"/>
      <c r="AE256" s="1" t="s">
        <v>145</v>
      </c>
      <c r="AF256" s="100" t="s">
        <v>188</v>
      </c>
      <c r="AG256" s="5">
        <v>44960</v>
      </c>
      <c r="AH256" t="s">
        <v>305</v>
      </c>
      <c r="AI256" s="5">
        <v>44960</v>
      </c>
      <c r="AJ256" s="5">
        <v>44963</v>
      </c>
      <c r="AK256" s="5">
        <v>45289</v>
      </c>
      <c r="AL256" s="102">
        <f>+Tabla3[[#This Row],[FECHA TERMINACION
(INICIAL)]]-Tabla3[[#This Row],[FECHA INICIO]]</f>
        <v>326</v>
      </c>
      <c r="AM256" s="102">
        <f>+Tabla3[[#This Row],[PLAZO DE EJECUCIÓN EN DÍAS (INICIAL)]]/30</f>
        <v>10.866666666666667</v>
      </c>
      <c r="AN256" t="s">
        <v>1962</v>
      </c>
      <c r="AO256" s="4">
        <f>+BD_2!E254</f>
        <v>0</v>
      </c>
      <c r="AP256" s="4">
        <f>BD_2!BA254</f>
        <v>0</v>
      </c>
      <c r="AQ256" s="1">
        <f>BD_2!BZ254</f>
        <v>0</v>
      </c>
      <c r="AR256" s="1" t="str">
        <f>BD_2!CA253</f>
        <v>2 NO</v>
      </c>
      <c r="AS256" s="5" t="str">
        <f>BD_2!CF253</f>
        <v>2 NO</v>
      </c>
      <c r="AT256" s="1" t="s">
        <v>146</v>
      </c>
      <c r="AU256">
        <f t="shared" si="20"/>
        <v>326</v>
      </c>
      <c r="AV256" s="21">
        <f t="shared" si="21"/>
        <v>44963</v>
      </c>
      <c r="AW256" s="21">
        <f t="shared" si="22"/>
        <v>45289</v>
      </c>
      <c r="AX256" s="6" t="e">
        <f>((#REF!-$AV256)/($AW256-$AV256))</f>
        <v>#REF!</v>
      </c>
      <c r="AY256" s="4">
        <f t="shared" si="18"/>
        <v>76300000</v>
      </c>
      <c r="AZ256" s="1" t="e">
        <f>+IF($AW256&lt;=#REF!, "FINALIZADO","EJECUCIÓN")</f>
        <v>#REF!</v>
      </c>
      <c r="BA256" s="1"/>
      <c r="BC256" s="8"/>
      <c r="BD256" s="103"/>
      <c r="BE256"/>
      <c r="BF256" s="100"/>
      <c r="BI256" s="1" t="str">
        <f t="shared" si="19"/>
        <v>febrero</v>
      </c>
      <c r="BJ256" s="1"/>
      <c r="BK256" s="1"/>
      <c r="BL256" s="1"/>
    </row>
    <row r="257" spans="1:64" x14ac:dyDescent="0.25">
      <c r="A257" s="1">
        <v>2023</v>
      </c>
      <c r="B257" s="3">
        <v>252</v>
      </c>
      <c r="C257" t="s">
        <v>87</v>
      </c>
      <c r="D257" t="s">
        <v>108</v>
      </c>
      <c r="E257" t="s">
        <v>120</v>
      </c>
      <c r="F257" t="s">
        <v>207</v>
      </c>
      <c r="G257" s="1" t="s">
        <v>86</v>
      </c>
      <c r="H257" s="1" t="s">
        <v>136</v>
      </c>
      <c r="I257" t="s">
        <v>627</v>
      </c>
      <c r="J257" s="1" t="s">
        <v>140</v>
      </c>
      <c r="K257" t="s">
        <v>573</v>
      </c>
      <c r="M257" s="1" t="s">
        <v>1928</v>
      </c>
      <c r="N257" t="s">
        <v>1928</v>
      </c>
      <c r="O257" t="s">
        <v>1988</v>
      </c>
      <c r="P257" t="s">
        <v>1989</v>
      </c>
      <c r="Q257" t="s">
        <v>1990</v>
      </c>
      <c r="R257" s="35">
        <v>89250000</v>
      </c>
      <c r="S257" s="35">
        <v>89250000</v>
      </c>
      <c r="T257" s="4">
        <v>8500000</v>
      </c>
      <c r="U257" s="101">
        <v>44967</v>
      </c>
      <c r="V257" s="1" t="s">
        <v>182</v>
      </c>
      <c r="W257" s="1" t="s">
        <v>182</v>
      </c>
      <c r="X257" t="s">
        <v>1991</v>
      </c>
      <c r="Y257" t="s">
        <v>884</v>
      </c>
      <c r="Z257" t="s">
        <v>1932</v>
      </c>
      <c r="AA257" t="s">
        <v>1933</v>
      </c>
      <c r="AB257" s="1">
        <v>80111600</v>
      </c>
      <c r="AC257" s="100"/>
      <c r="AD257" s="101"/>
      <c r="AE257" s="1" t="s">
        <v>145</v>
      </c>
      <c r="AF257" s="100" t="s">
        <v>188</v>
      </c>
      <c r="AG257" s="5">
        <v>44967</v>
      </c>
      <c r="AH257" t="s">
        <v>305</v>
      </c>
      <c r="AI257" s="5">
        <v>44967</v>
      </c>
      <c r="AJ257" s="5">
        <v>44967</v>
      </c>
      <c r="AK257" s="5">
        <v>45284</v>
      </c>
      <c r="AL257" s="102">
        <f>+Tabla3[[#This Row],[FECHA TERMINACION
(INICIAL)]]-Tabla3[[#This Row],[FECHA INICIO]]</f>
        <v>317</v>
      </c>
      <c r="AM257" s="102">
        <f>+Tabla3[[#This Row],[PLAZO DE EJECUCIÓN EN DÍAS (INICIAL)]]/30</f>
        <v>10.566666666666666</v>
      </c>
      <c r="AN257" t="s">
        <v>1992</v>
      </c>
      <c r="AO257" s="4">
        <f>+BD_2!E255</f>
        <v>0</v>
      </c>
      <c r="AP257" s="4">
        <f>BD_2!BA255</f>
        <v>0</v>
      </c>
      <c r="AQ257" s="1">
        <f>BD_2!BZ255</f>
        <v>0</v>
      </c>
      <c r="AR257" s="1" t="str">
        <f>BD_2!CA254</f>
        <v>2 NO</v>
      </c>
      <c r="AS257" s="5" t="str">
        <f>BD_2!CF254</f>
        <v>2 NO</v>
      </c>
      <c r="AT257" s="1" t="s">
        <v>146</v>
      </c>
      <c r="AU257">
        <f t="shared" si="20"/>
        <v>317</v>
      </c>
      <c r="AV257" s="21">
        <f t="shared" si="21"/>
        <v>44967</v>
      </c>
      <c r="AW257" s="21">
        <f t="shared" si="22"/>
        <v>45284</v>
      </c>
      <c r="AX257" s="6" t="e">
        <f>((#REF!-$AV257)/($AW257-$AV257))</f>
        <v>#REF!</v>
      </c>
      <c r="AY257" s="4">
        <f t="shared" si="18"/>
        <v>89250000</v>
      </c>
      <c r="AZ257" s="1" t="e">
        <f>+IF($AW257&lt;=#REF!, "FINALIZADO","EJECUCIÓN")</f>
        <v>#REF!</v>
      </c>
      <c r="BA257" s="1"/>
      <c r="BC257" s="8"/>
      <c r="BD257" s="103"/>
      <c r="BE257"/>
      <c r="BF257" s="100"/>
      <c r="BI257" s="1" t="str">
        <f t="shared" si="19"/>
        <v>febrero</v>
      </c>
      <c r="BJ257" s="1"/>
      <c r="BK257" s="1"/>
      <c r="BL257" s="1"/>
    </row>
    <row r="258" spans="1:64" x14ac:dyDescent="0.25">
      <c r="A258" s="1">
        <v>2023</v>
      </c>
      <c r="B258" s="3">
        <v>253</v>
      </c>
      <c r="C258" t="s">
        <v>87</v>
      </c>
      <c r="D258" t="s">
        <v>108</v>
      </c>
      <c r="E258" t="s">
        <v>120</v>
      </c>
      <c r="F258" t="s">
        <v>207</v>
      </c>
      <c r="G258" s="1" t="s">
        <v>86</v>
      </c>
      <c r="H258" s="1" t="s">
        <v>136</v>
      </c>
      <c r="I258" t="s">
        <v>1993</v>
      </c>
      <c r="J258" s="1" t="s">
        <v>140</v>
      </c>
      <c r="K258" t="s">
        <v>1994</v>
      </c>
      <c r="M258" s="1" t="s">
        <v>495</v>
      </c>
      <c r="N258" t="s">
        <v>170</v>
      </c>
      <c r="O258" t="s">
        <v>1995</v>
      </c>
      <c r="P258" t="s">
        <v>1996</v>
      </c>
      <c r="Q258" t="s">
        <v>1997</v>
      </c>
      <c r="R258" s="35">
        <v>70416667</v>
      </c>
      <c r="S258" s="35">
        <v>70416667</v>
      </c>
      <c r="T258" s="4">
        <v>6500000</v>
      </c>
      <c r="U258" s="101">
        <v>44960</v>
      </c>
      <c r="V258" s="1" t="s">
        <v>182</v>
      </c>
      <c r="W258" s="1" t="s">
        <v>182</v>
      </c>
      <c r="X258" t="s">
        <v>1998</v>
      </c>
      <c r="Y258" t="s">
        <v>994</v>
      </c>
      <c r="Z258" t="s">
        <v>497</v>
      </c>
      <c r="AA258" t="s">
        <v>495</v>
      </c>
      <c r="AB258" s="1">
        <v>80111600</v>
      </c>
      <c r="AC258" s="100"/>
      <c r="AD258" s="101"/>
      <c r="AE258" s="1" t="s">
        <v>145</v>
      </c>
      <c r="AF258" s="100" t="s">
        <v>188</v>
      </c>
      <c r="AG258" s="5">
        <v>44960</v>
      </c>
      <c r="AH258" t="s">
        <v>305</v>
      </c>
      <c r="AI258" s="5">
        <v>44960</v>
      </c>
      <c r="AJ258" s="5">
        <v>44960</v>
      </c>
      <c r="AK258" s="5">
        <v>45287</v>
      </c>
      <c r="AL258" s="102">
        <f>+Tabla3[[#This Row],[FECHA TERMINACION
(INICIAL)]]-Tabla3[[#This Row],[FECHA INICIO]]</f>
        <v>327</v>
      </c>
      <c r="AM258" s="102">
        <f>+Tabla3[[#This Row],[PLAZO DE EJECUCIÓN EN DÍAS (INICIAL)]]/30</f>
        <v>10.9</v>
      </c>
      <c r="AN258" t="s">
        <v>1999</v>
      </c>
      <c r="AO258" s="4">
        <f>+BD_2!E256</f>
        <v>0</v>
      </c>
      <c r="AP258" s="4">
        <f>BD_2!BA256</f>
        <v>0</v>
      </c>
      <c r="AQ258" s="1">
        <f>BD_2!BZ256</f>
        <v>0</v>
      </c>
      <c r="AR258" s="1" t="str">
        <f>BD_2!CA255</f>
        <v>2 NO</v>
      </c>
      <c r="AS258" s="5" t="str">
        <f>BD_2!CF255</f>
        <v>2 NO</v>
      </c>
      <c r="AT258" s="1" t="s">
        <v>146</v>
      </c>
      <c r="AU258">
        <f t="shared" si="20"/>
        <v>327</v>
      </c>
      <c r="AV258" s="21">
        <f t="shared" si="21"/>
        <v>44960</v>
      </c>
      <c r="AW258" s="21">
        <f t="shared" si="22"/>
        <v>45287</v>
      </c>
      <c r="AX258" s="6" t="e">
        <f>((#REF!-$AV258)/($AW258-$AV258))</f>
        <v>#REF!</v>
      </c>
      <c r="AY258" s="4">
        <f t="shared" si="18"/>
        <v>70416667</v>
      </c>
      <c r="AZ258" s="1" t="e">
        <f>+IF($AW258&lt;=#REF!, "FINALIZADO","EJECUCIÓN")</f>
        <v>#REF!</v>
      </c>
      <c r="BA258" s="1"/>
      <c r="BC258" s="8"/>
      <c r="BD258" s="103"/>
      <c r="BE258"/>
      <c r="BF258" s="100"/>
      <c r="BI258" s="1" t="str">
        <f t="shared" si="19"/>
        <v>febrero</v>
      </c>
      <c r="BJ258" s="1"/>
      <c r="BK258" s="1"/>
      <c r="BL258" s="1"/>
    </row>
    <row r="259" spans="1:64" x14ac:dyDescent="0.25">
      <c r="A259" s="1">
        <v>2023</v>
      </c>
      <c r="B259" s="3">
        <v>254</v>
      </c>
      <c r="C259" t="s">
        <v>87</v>
      </c>
      <c r="D259" t="s">
        <v>108</v>
      </c>
      <c r="E259" t="s">
        <v>120</v>
      </c>
      <c r="F259" t="s">
        <v>207</v>
      </c>
      <c r="G259" s="1" t="s">
        <v>86</v>
      </c>
      <c r="H259" s="1" t="s">
        <v>136</v>
      </c>
      <c r="I259" t="s">
        <v>2000</v>
      </c>
      <c r="J259" s="1" t="s">
        <v>140</v>
      </c>
      <c r="K259" t="s">
        <v>488</v>
      </c>
      <c r="M259" s="1" t="s">
        <v>1928</v>
      </c>
      <c r="N259" t="s">
        <v>1928</v>
      </c>
      <c r="O259" t="s">
        <v>2001</v>
      </c>
      <c r="P259" t="s">
        <v>2002</v>
      </c>
      <c r="Q259" t="s">
        <v>2003</v>
      </c>
      <c r="R259" s="35">
        <v>65625000</v>
      </c>
      <c r="S259" s="35">
        <v>65625000</v>
      </c>
      <c r="T259" s="4">
        <v>6250000</v>
      </c>
      <c r="U259" s="101">
        <v>44959</v>
      </c>
      <c r="V259" s="1" t="s">
        <v>182</v>
      </c>
      <c r="W259" s="1" t="s">
        <v>182</v>
      </c>
      <c r="X259" t="s">
        <v>2004</v>
      </c>
      <c r="Y259" t="s">
        <v>884</v>
      </c>
      <c r="Z259" t="s">
        <v>1932</v>
      </c>
      <c r="AA259" t="s">
        <v>1933</v>
      </c>
      <c r="AB259" s="1">
        <v>80111600</v>
      </c>
      <c r="AC259" s="100"/>
      <c r="AD259" s="101"/>
      <c r="AE259" s="1" t="s">
        <v>145</v>
      </c>
      <c r="AF259" s="100" t="s">
        <v>188</v>
      </c>
      <c r="AG259" s="5">
        <v>44959</v>
      </c>
      <c r="AH259" t="s">
        <v>305</v>
      </c>
      <c r="AI259" s="5">
        <v>44959</v>
      </c>
      <c r="AJ259" s="5">
        <v>44960</v>
      </c>
      <c r="AK259" s="5">
        <v>45277</v>
      </c>
      <c r="AL259" s="102">
        <f>+Tabla3[[#This Row],[FECHA TERMINACION
(INICIAL)]]-Tabla3[[#This Row],[FECHA INICIO]]</f>
        <v>317</v>
      </c>
      <c r="AM259" s="102">
        <f>+Tabla3[[#This Row],[PLAZO DE EJECUCIÓN EN DÍAS (INICIAL)]]/30</f>
        <v>10.566666666666666</v>
      </c>
      <c r="AN259" t="s">
        <v>2005</v>
      </c>
      <c r="AO259" s="4">
        <f>+BD_2!E257</f>
        <v>0</v>
      </c>
      <c r="AP259" s="4">
        <f>BD_2!BA257</f>
        <v>0</v>
      </c>
      <c r="AQ259" s="1">
        <f>BD_2!BZ257</f>
        <v>0</v>
      </c>
      <c r="AR259" s="1" t="str">
        <f>BD_2!CA256</f>
        <v>2 NO</v>
      </c>
      <c r="AS259" s="5" t="str">
        <f>BD_2!CF256</f>
        <v>2 NO</v>
      </c>
      <c r="AT259" s="1" t="s">
        <v>146</v>
      </c>
      <c r="AU259">
        <f t="shared" si="20"/>
        <v>317</v>
      </c>
      <c r="AV259" s="21">
        <f t="shared" si="21"/>
        <v>44960</v>
      </c>
      <c r="AW259" s="21">
        <f t="shared" si="22"/>
        <v>45277</v>
      </c>
      <c r="AX259" s="6" t="e">
        <f>((#REF!-$AV259)/($AW259-$AV259))</f>
        <v>#REF!</v>
      </c>
      <c r="AY259" s="4">
        <f t="shared" si="18"/>
        <v>65625000</v>
      </c>
      <c r="AZ259" s="1" t="e">
        <f>+IF($AW259&lt;=#REF!, "FINALIZADO","EJECUCIÓN")</f>
        <v>#REF!</v>
      </c>
      <c r="BA259" s="1"/>
      <c r="BC259" s="8"/>
      <c r="BD259" s="103"/>
      <c r="BE259"/>
      <c r="BF259" s="100"/>
      <c r="BI259" s="1" t="str">
        <f t="shared" si="19"/>
        <v>febrero</v>
      </c>
      <c r="BJ259" s="1"/>
      <c r="BK259" s="1"/>
      <c r="BL259" s="1"/>
    </row>
    <row r="260" spans="1:64" x14ac:dyDescent="0.25">
      <c r="A260" s="1">
        <v>2023</v>
      </c>
      <c r="B260" s="3">
        <v>255</v>
      </c>
      <c r="C260" t="s">
        <v>87</v>
      </c>
      <c r="D260" t="s">
        <v>108</v>
      </c>
      <c r="E260" t="s">
        <v>120</v>
      </c>
      <c r="F260" t="s">
        <v>207</v>
      </c>
      <c r="G260" s="1" t="s">
        <v>86</v>
      </c>
      <c r="H260" s="1" t="s">
        <v>137</v>
      </c>
      <c r="I260" t="s">
        <v>696</v>
      </c>
      <c r="J260" s="1" t="s">
        <v>140</v>
      </c>
      <c r="K260" t="s">
        <v>143</v>
      </c>
      <c r="M260" s="1" t="s">
        <v>554</v>
      </c>
      <c r="N260" t="s">
        <v>555</v>
      </c>
      <c r="O260" t="s">
        <v>2006</v>
      </c>
      <c r="Q260" t="s">
        <v>2007</v>
      </c>
      <c r="R260" s="35">
        <v>21114084</v>
      </c>
      <c r="S260" s="35">
        <v>21114084</v>
      </c>
      <c r="T260" s="4">
        <v>5278521</v>
      </c>
      <c r="U260" s="101">
        <v>44960</v>
      </c>
      <c r="V260" s="1" t="s">
        <v>182</v>
      </c>
      <c r="W260" s="1" t="s">
        <v>182</v>
      </c>
      <c r="X260" t="s">
        <v>2008</v>
      </c>
      <c r="Y260" t="s">
        <v>865</v>
      </c>
      <c r="Z260" t="s">
        <v>559</v>
      </c>
      <c r="AA260" t="s">
        <v>560</v>
      </c>
      <c r="AB260" s="1">
        <v>80111600</v>
      </c>
      <c r="AC260" s="100"/>
      <c r="AD260" s="101"/>
      <c r="AE260" s="1" t="s">
        <v>145</v>
      </c>
      <c r="AF260" s="100" t="s">
        <v>188</v>
      </c>
      <c r="AG260" s="5">
        <v>44960</v>
      </c>
      <c r="AH260" t="s">
        <v>306</v>
      </c>
      <c r="AI260" s="5">
        <v>44960</v>
      </c>
      <c r="AJ260" s="5">
        <v>44960</v>
      </c>
      <c r="AK260" s="5">
        <v>45079</v>
      </c>
      <c r="AL260" s="102">
        <f>+Tabla3[[#This Row],[FECHA TERMINACION
(INICIAL)]]-Tabla3[[#This Row],[FECHA INICIO]]</f>
        <v>119</v>
      </c>
      <c r="AM260" s="102">
        <f>+Tabla3[[#This Row],[PLAZO DE EJECUCIÓN EN DÍAS (INICIAL)]]/30</f>
        <v>3.9666666666666668</v>
      </c>
      <c r="AN260" t="s">
        <v>2009</v>
      </c>
      <c r="AO260" s="4">
        <f>+BD_2!E258</f>
        <v>0</v>
      </c>
      <c r="AP260" s="4">
        <f>BD_2!BA258</f>
        <v>0</v>
      </c>
      <c r="AQ260" s="1">
        <f>BD_2!BZ258</f>
        <v>0</v>
      </c>
      <c r="AR260" s="1" t="str">
        <f>BD_2!CA257</f>
        <v>2 NO</v>
      </c>
      <c r="AS260" s="5" t="str">
        <f>BD_2!CF257</f>
        <v>2 NO</v>
      </c>
      <c r="AT260" s="1" t="s">
        <v>146</v>
      </c>
      <c r="AU260">
        <f t="shared" si="20"/>
        <v>119</v>
      </c>
      <c r="AV260" s="21">
        <f t="shared" si="21"/>
        <v>44960</v>
      </c>
      <c r="AW260" s="21">
        <f t="shared" si="22"/>
        <v>45079</v>
      </c>
      <c r="AX260" s="6" t="e">
        <f>((#REF!-$AV260)/($AW260-$AV260))</f>
        <v>#REF!</v>
      </c>
      <c r="AY260" s="4">
        <f t="shared" ref="AY260:AY323" si="23">$S260+$AP260-$AO260</f>
        <v>21114084</v>
      </c>
      <c r="AZ260" s="1" t="e">
        <f>+IF($AW260&lt;=#REF!, "FINALIZADO","EJECUCIÓN")</f>
        <v>#REF!</v>
      </c>
      <c r="BA260" s="1"/>
      <c r="BC260" s="8"/>
      <c r="BD260" s="103"/>
      <c r="BE260"/>
      <c r="BF260" s="100"/>
      <c r="BI260" s="1" t="str">
        <f t="shared" ref="BI260:BI323" si="24">TEXT(U260,"MMMM")</f>
        <v>febrero</v>
      </c>
      <c r="BJ260" s="1"/>
      <c r="BK260" s="1"/>
      <c r="BL260" s="1"/>
    </row>
    <row r="261" spans="1:64" x14ac:dyDescent="0.25">
      <c r="A261" s="1">
        <v>2023</v>
      </c>
      <c r="B261" s="3">
        <v>256</v>
      </c>
      <c r="C261" t="s">
        <v>87</v>
      </c>
      <c r="D261" t="s">
        <v>108</v>
      </c>
      <c r="E261" t="s">
        <v>120</v>
      </c>
      <c r="F261" t="s">
        <v>207</v>
      </c>
      <c r="G261" s="1" t="s">
        <v>86</v>
      </c>
      <c r="H261" s="1" t="s">
        <v>136</v>
      </c>
      <c r="I261" t="s">
        <v>2010</v>
      </c>
      <c r="J261" s="1" t="s">
        <v>140</v>
      </c>
      <c r="K261" t="s">
        <v>498</v>
      </c>
      <c r="M261" s="1" t="s">
        <v>1396</v>
      </c>
      <c r="N261" t="s">
        <v>166</v>
      </c>
      <c r="O261" t="s">
        <v>2011</v>
      </c>
      <c r="P261" t="s">
        <v>2012</v>
      </c>
      <c r="Q261" t="s">
        <v>2013</v>
      </c>
      <c r="R261" s="35">
        <v>10800000</v>
      </c>
      <c r="S261" s="35">
        <v>10800000</v>
      </c>
      <c r="T261" s="4">
        <v>2700000</v>
      </c>
      <c r="U261" s="101">
        <v>44962</v>
      </c>
      <c r="V261" s="1" t="s">
        <v>182</v>
      </c>
      <c r="W261" s="1" t="s">
        <v>182</v>
      </c>
      <c r="X261" t="s">
        <v>2014</v>
      </c>
      <c r="Y261" t="s">
        <v>1138</v>
      </c>
      <c r="Z261" t="s">
        <v>504</v>
      </c>
      <c r="AA261" t="s">
        <v>477</v>
      </c>
      <c r="AB261" s="1">
        <v>80111600</v>
      </c>
      <c r="AC261" s="100"/>
      <c r="AD261" s="101"/>
      <c r="AE261" s="1" t="s">
        <v>145</v>
      </c>
      <c r="AF261" s="100" t="s">
        <v>188</v>
      </c>
      <c r="AG261" s="5">
        <v>44963</v>
      </c>
      <c r="AH261" t="s">
        <v>305</v>
      </c>
      <c r="AI261" s="5">
        <v>44963</v>
      </c>
      <c r="AJ261" s="5">
        <v>44963</v>
      </c>
      <c r="AK261" s="5">
        <v>45082</v>
      </c>
      <c r="AL261" s="102">
        <f>+Tabla3[[#This Row],[FECHA TERMINACION
(INICIAL)]]-Tabla3[[#This Row],[FECHA INICIO]]</f>
        <v>119</v>
      </c>
      <c r="AM261" s="102">
        <f>+Tabla3[[#This Row],[PLAZO DE EJECUCIÓN EN DÍAS (INICIAL)]]/30</f>
        <v>3.9666666666666668</v>
      </c>
      <c r="AO261" s="4">
        <f>+BD_2!E259</f>
        <v>0</v>
      </c>
      <c r="AP261" s="4">
        <f>BD_2!BA259</f>
        <v>0</v>
      </c>
      <c r="AQ261" s="1">
        <f>BD_2!BZ259</f>
        <v>0</v>
      </c>
      <c r="AR261" s="1" t="str">
        <f>BD_2!CA258</f>
        <v>2 NO</v>
      </c>
      <c r="AS261" s="5" t="str">
        <f>BD_2!CF258</f>
        <v>2 NO</v>
      </c>
      <c r="AT261" s="1" t="s">
        <v>146</v>
      </c>
      <c r="AU261">
        <f t="shared" si="20"/>
        <v>119</v>
      </c>
      <c r="AV261" s="21">
        <f t="shared" si="21"/>
        <v>44963</v>
      </c>
      <c r="AW261" s="21">
        <f t="shared" si="22"/>
        <v>45082</v>
      </c>
      <c r="AX261" s="6" t="e">
        <f>((#REF!-$AV261)/($AW261-$AV261))</f>
        <v>#REF!</v>
      </c>
      <c r="AY261" s="4">
        <f t="shared" si="23"/>
        <v>10800000</v>
      </c>
      <c r="AZ261" s="1" t="e">
        <f>+IF($AW261&lt;=#REF!, "FINALIZADO","EJECUCIÓN")</f>
        <v>#REF!</v>
      </c>
      <c r="BA261" s="1"/>
      <c r="BC261" s="8"/>
      <c r="BD261" s="103"/>
      <c r="BE261"/>
      <c r="BF261" s="100"/>
      <c r="BI261" s="1" t="str">
        <f t="shared" si="24"/>
        <v>febrero</v>
      </c>
      <c r="BJ261" s="1"/>
      <c r="BK261" s="1"/>
      <c r="BL261" s="1"/>
    </row>
    <row r="262" spans="1:64" x14ac:dyDescent="0.25">
      <c r="A262" s="1">
        <v>2023</v>
      </c>
      <c r="B262" s="3">
        <v>257</v>
      </c>
      <c r="C262" t="s">
        <v>87</v>
      </c>
      <c r="D262" t="s">
        <v>108</v>
      </c>
      <c r="E262" t="s">
        <v>120</v>
      </c>
      <c r="F262" t="s">
        <v>207</v>
      </c>
      <c r="G262" s="1" t="s">
        <v>86</v>
      </c>
      <c r="H262" s="1" t="s">
        <v>136</v>
      </c>
      <c r="I262" t="s">
        <v>752</v>
      </c>
      <c r="J262" s="1" t="s">
        <v>140</v>
      </c>
      <c r="K262" t="s">
        <v>753</v>
      </c>
      <c r="M262" s="1" t="s">
        <v>541</v>
      </c>
      <c r="N262" t="s">
        <v>541</v>
      </c>
      <c r="O262" t="s">
        <v>2015</v>
      </c>
      <c r="P262" t="s">
        <v>2016</v>
      </c>
      <c r="Q262" t="s">
        <v>2017</v>
      </c>
      <c r="R262" s="35">
        <v>12800000</v>
      </c>
      <c r="S262" s="35">
        <v>12800000</v>
      </c>
      <c r="T262" s="4">
        <v>3200000</v>
      </c>
      <c r="U262" s="101">
        <v>44959</v>
      </c>
      <c r="V262" s="1" t="s">
        <v>182</v>
      </c>
      <c r="W262" s="1" t="s">
        <v>182</v>
      </c>
      <c r="X262" t="s">
        <v>183</v>
      </c>
      <c r="Y262" t="s">
        <v>956</v>
      </c>
      <c r="Z262" t="s">
        <v>576</v>
      </c>
      <c r="AA262" t="s">
        <v>541</v>
      </c>
      <c r="AB262" s="1">
        <v>80111600</v>
      </c>
      <c r="AC262" s="100"/>
      <c r="AD262" s="101"/>
      <c r="AE262" s="1" t="s">
        <v>145</v>
      </c>
      <c r="AF262" s="100" t="s">
        <v>188</v>
      </c>
      <c r="AG262" s="5">
        <v>44959</v>
      </c>
      <c r="AH262" t="s">
        <v>305</v>
      </c>
      <c r="AI262" s="5">
        <v>44959</v>
      </c>
      <c r="AJ262" s="5">
        <v>44959</v>
      </c>
      <c r="AK262" s="5">
        <v>45078</v>
      </c>
      <c r="AL262" s="102">
        <f>+Tabla3[[#This Row],[FECHA TERMINACION
(INICIAL)]]-Tabla3[[#This Row],[FECHA INICIO]]</f>
        <v>119</v>
      </c>
      <c r="AM262" s="102">
        <f>+Tabla3[[#This Row],[PLAZO DE EJECUCIÓN EN DÍAS (INICIAL)]]/30</f>
        <v>3.9666666666666668</v>
      </c>
      <c r="AN262" t="s">
        <v>2018</v>
      </c>
      <c r="AO262" s="4">
        <f>+BD_2!E260</f>
        <v>0</v>
      </c>
      <c r="AP262" s="4">
        <f>BD_2!BA260</f>
        <v>0</v>
      </c>
      <c r="AQ262" s="1">
        <f>BD_2!BZ260</f>
        <v>0</v>
      </c>
      <c r="AR262" s="1" t="str">
        <f>BD_2!CA259</f>
        <v>2 NO</v>
      </c>
      <c r="AS262" s="5" t="str">
        <f>BD_2!CF259</f>
        <v>2 NO</v>
      </c>
      <c r="AT262" s="1" t="s">
        <v>146</v>
      </c>
      <c r="AU262">
        <f t="shared" si="20"/>
        <v>119</v>
      </c>
      <c r="AV262" s="21">
        <f t="shared" si="21"/>
        <v>44959</v>
      </c>
      <c r="AW262" s="21">
        <f t="shared" si="22"/>
        <v>45078</v>
      </c>
      <c r="AX262" s="6" t="e">
        <f>((#REF!-$AV262)/($AW262-$AV262))</f>
        <v>#REF!</v>
      </c>
      <c r="AY262" s="4">
        <f t="shared" si="23"/>
        <v>12800000</v>
      </c>
      <c r="AZ262" s="1" t="e">
        <f>+IF($AW262&lt;=#REF!, "FINALIZADO","EJECUCIÓN")</f>
        <v>#REF!</v>
      </c>
      <c r="BA262" s="1"/>
      <c r="BC262" s="8"/>
      <c r="BD262" s="103"/>
      <c r="BE262"/>
      <c r="BF262" s="100"/>
      <c r="BI262" s="1" t="str">
        <f t="shared" si="24"/>
        <v>febrero</v>
      </c>
      <c r="BJ262" s="1"/>
      <c r="BK262" s="1"/>
      <c r="BL262" s="1"/>
    </row>
    <row r="263" spans="1:64" x14ac:dyDescent="0.25">
      <c r="A263" s="1">
        <v>2023</v>
      </c>
      <c r="B263" s="3">
        <v>258</v>
      </c>
      <c r="C263" t="s">
        <v>87</v>
      </c>
      <c r="D263" t="s">
        <v>108</v>
      </c>
      <c r="E263" t="s">
        <v>120</v>
      </c>
      <c r="F263" t="s">
        <v>207</v>
      </c>
      <c r="G263" s="1" t="s">
        <v>86</v>
      </c>
      <c r="H263" s="1" t="s">
        <v>136</v>
      </c>
      <c r="I263" t="s">
        <v>2019</v>
      </c>
      <c r="J263" s="1" t="s">
        <v>140</v>
      </c>
      <c r="K263" t="s">
        <v>862</v>
      </c>
      <c r="M263" s="1" t="s">
        <v>526</v>
      </c>
      <c r="N263" t="s">
        <v>526</v>
      </c>
      <c r="O263" t="s">
        <v>2020</v>
      </c>
      <c r="P263" t="s">
        <v>2021</v>
      </c>
      <c r="Q263" t="s">
        <v>2022</v>
      </c>
      <c r="R263" s="35">
        <v>93500000</v>
      </c>
      <c r="S263" s="35">
        <v>93500000</v>
      </c>
      <c r="T263" s="4">
        <v>8500000</v>
      </c>
      <c r="U263" s="101">
        <v>44958</v>
      </c>
      <c r="V263" s="1" t="s">
        <v>182</v>
      </c>
      <c r="W263" s="1" t="s">
        <v>182</v>
      </c>
      <c r="X263" t="s">
        <v>183</v>
      </c>
      <c r="Y263" t="s">
        <v>988</v>
      </c>
      <c r="Z263" t="s">
        <v>529</v>
      </c>
      <c r="AA263" t="s">
        <v>526</v>
      </c>
      <c r="AB263" s="1">
        <v>80111600</v>
      </c>
      <c r="AC263" s="100"/>
      <c r="AD263" s="101"/>
      <c r="AE263" s="1" t="s">
        <v>145</v>
      </c>
      <c r="AF263" s="100" t="s">
        <v>188</v>
      </c>
      <c r="AG263" s="5">
        <v>44958</v>
      </c>
      <c r="AH263" t="s">
        <v>305</v>
      </c>
      <c r="AI263" s="5">
        <v>44959</v>
      </c>
      <c r="AJ263" s="5">
        <v>44959</v>
      </c>
      <c r="AK263" s="5">
        <v>45290</v>
      </c>
      <c r="AL263" s="102">
        <f>+Tabla3[[#This Row],[FECHA TERMINACION
(INICIAL)]]-Tabla3[[#This Row],[FECHA INICIO]]</f>
        <v>331</v>
      </c>
      <c r="AM263" s="102">
        <f>+Tabla3[[#This Row],[PLAZO DE EJECUCIÓN EN DÍAS (INICIAL)]]/30</f>
        <v>11.033333333333333</v>
      </c>
      <c r="AN263" t="s">
        <v>989</v>
      </c>
      <c r="AO263" s="4">
        <f>+BD_2!E261</f>
        <v>0</v>
      </c>
      <c r="AP263" s="4">
        <f>BD_2!BA261</f>
        <v>0</v>
      </c>
      <c r="AQ263" s="1">
        <f>BD_2!BZ261</f>
        <v>0</v>
      </c>
      <c r="AR263" s="1" t="str">
        <f>BD_2!CA260</f>
        <v>2 NO</v>
      </c>
      <c r="AS263" s="5" t="str">
        <f>BD_2!CF260</f>
        <v>2 NO</v>
      </c>
      <c r="AT263" s="1" t="s">
        <v>146</v>
      </c>
      <c r="AU263">
        <f t="shared" si="20"/>
        <v>331</v>
      </c>
      <c r="AV263" s="21">
        <f t="shared" si="21"/>
        <v>44959</v>
      </c>
      <c r="AW263" s="21">
        <f t="shared" si="22"/>
        <v>45290</v>
      </c>
      <c r="AX263" s="6" t="e">
        <f>((#REF!-$AV263)/($AW263-$AV263))</f>
        <v>#REF!</v>
      </c>
      <c r="AY263" s="4">
        <f t="shared" si="23"/>
        <v>93500000</v>
      </c>
      <c r="AZ263" s="1" t="e">
        <f>+IF($AW263&lt;=#REF!, "FINALIZADO","EJECUCIÓN")</f>
        <v>#REF!</v>
      </c>
      <c r="BA263" s="1"/>
      <c r="BC263" s="8"/>
      <c r="BD263" s="103"/>
      <c r="BE263"/>
      <c r="BF263" s="100"/>
      <c r="BI263" s="1" t="str">
        <f t="shared" si="24"/>
        <v>febrero</v>
      </c>
      <c r="BJ263" s="1"/>
      <c r="BK263" s="1"/>
      <c r="BL263" s="1"/>
    </row>
    <row r="264" spans="1:64" x14ac:dyDescent="0.25">
      <c r="A264" s="1">
        <v>2023</v>
      </c>
      <c r="B264" s="3">
        <v>259</v>
      </c>
      <c r="C264" t="s">
        <v>87</v>
      </c>
      <c r="D264" t="s">
        <v>108</v>
      </c>
      <c r="E264" t="s">
        <v>120</v>
      </c>
      <c r="F264" t="s">
        <v>207</v>
      </c>
      <c r="G264" s="1" t="s">
        <v>86</v>
      </c>
      <c r="H264" s="1" t="s">
        <v>136</v>
      </c>
      <c r="I264" t="s">
        <v>649</v>
      </c>
      <c r="J264" s="1" t="s">
        <v>140</v>
      </c>
      <c r="K264" t="s">
        <v>488</v>
      </c>
      <c r="M264" s="1" t="s">
        <v>480</v>
      </c>
      <c r="N264" t="s">
        <v>166</v>
      </c>
      <c r="O264" t="s">
        <v>2023</v>
      </c>
      <c r="P264" t="s">
        <v>2024</v>
      </c>
      <c r="Q264" t="s">
        <v>2025</v>
      </c>
      <c r="R264" s="35">
        <v>34000000</v>
      </c>
      <c r="S264" s="35">
        <v>34000000</v>
      </c>
      <c r="T264" s="4">
        <v>8500000</v>
      </c>
      <c r="U264" s="101">
        <v>44960</v>
      </c>
      <c r="V264" s="1" t="s">
        <v>182</v>
      </c>
      <c r="W264" s="1" t="s">
        <v>182</v>
      </c>
      <c r="X264" t="s">
        <v>183</v>
      </c>
      <c r="Y264" t="s">
        <v>1019</v>
      </c>
      <c r="Z264" t="s">
        <v>536</v>
      </c>
      <c r="AA264" t="s">
        <v>537</v>
      </c>
      <c r="AB264" s="1">
        <v>80111600</v>
      </c>
      <c r="AC264" s="100"/>
      <c r="AD264" s="101"/>
      <c r="AE264" s="1" t="s">
        <v>145</v>
      </c>
      <c r="AF264" s="100" t="s">
        <v>188</v>
      </c>
      <c r="AG264" s="5">
        <v>44960</v>
      </c>
      <c r="AH264" t="s">
        <v>306</v>
      </c>
      <c r="AI264" s="5">
        <v>44960</v>
      </c>
      <c r="AJ264" s="5">
        <v>44960</v>
      </c>
      <c r="AK264" s="5">
        <v>45079</v>
      </c>
      <c r="AL264" s="102">
        <f>+Tabla3[[#This Row],[FECHA TERMINACION
(INICIAL)]]-Tabla3[[#This Row],[FECHA INICIO]]</f>
        <v>119</v>
      </c>
      <c r="AM264" s="102">
        <f>+Tabla3[[#This Row],[PLAZO DE EJECUCIÓN EN DÍAS (INICIAL)]]/30</f>
        <v>3.9666666666666668</v>
      </c>
      <c r="AN264" t="s">
        <v>2026</v>
      </c>
      <c r="AO264" s="4">
        <f>+BD_2!E262</f>
        <v>0</v>
      </c>
      <c r="AP264" s="4">
        <f>BD_2!BA262</f>
        <v>0</v>
      </c>
      <c r="AQ264" s="1">
        <f>BD_2!BZ262</f>
        <v>0</v>
      </c>
      <c r="AR264" s="1" t="str">
        <f>BD_2!CA261</f>
        <v>2 NO</v>
      </c>
      <c r="AS264" s="5" t="str">
        <f>BD_2!CF261</f>
        <v>2 NO</v>
      </c>
      <c r="AT264" s="1" t="s">
        <v>146</v>
      </c>
      <c r="AU264">
        <f t="shared" si="20"/>
        <v>119</v>
      </c>
      <c r="AV264" s="21">
        <f t="shared" si="21"/>
        <v>44960</v>
      </c>
      <c r="AW264" s="21">
        <f t="shared" si="22"/>
        <v>45079</v>
      </c>
      <c r="AX264" s="6" t="e">
        <f>((#REF!-$AV264)/($AW264-$AV264))</f>
        <v>#REF!</v>
      </c>
      <c r="AY264" s="4">
        <f t="shared" si="23"/>
        <v>34000000</v>
      </c>
      <c r="AZ264" s="1" t="e">
        <f>+IF($AW264&lt;=#REF!, "FINALIZADO","EJECUCIÓN")</f>
        <v>#REF!</v>
      </c>
      <c r="BA264" s="1"/>
      <c r="BC264" s="8"/>
      <c r="BD264" s="103"/>
      <c r="BE264"/>
      <c r="BF264" s="100"/>
      <c r="BI264" s="1" t="str">
        <f t="shared" si="24"/>
        <v>febrero</v>
      </c>
      <c r="BJ264" s="1"/>
      <c r="BK264" s="1"/>
      <c r="BL264" s="1"/>
    </row>
    <row r="265" spans="1:64" x14ac:dyDescent="0.25">
      <c r="A265" s="1">
        <v>2023</v>
      </c>
      <c r="B265" s="3">
        <v>260</v>
      </c>
      <c r="C265" t="s">
        <v>87</v>
      </c>
      <c r="D265" t="s">
        <v>108</v>
      </c>
      <c r="E265" t="s">
        <v>120</v>
      </c>
      <c r="F265" t="s">
        <v>207</v>
      </c>
      <c r="G265" s="1" t="s">
        <v>86</v>
      </c>
      <c r="H265" s="1" t="s">
        <v>136</v>
      </c>
      <c r="I265" t="s">
        <v>2027</v>
      </c>
      <c r="J265" s="1" t="s">
        <v>140</v>
      </c>
      <c r="K265" t="s">
        <v>2028</v>
      </c>
      <c r="M265" s="1" t="s">
        <v>518</v>
      </c>
      <c r="N265" t="s">
        <v>164</v>
      </c>
      <c r="O265" t="s">
        <v>2029</v>
      </c>
      <c r="P265" t="s">
        <v>2030</v>
      </c>
      <c r="Q265" t="s">
        <v>2031</v>
      </c>
      <c r="R265" s="35">
        <v>92650000</v>
      </c>
      <c r="S265" s="35">
        <v>92650000</v>
      </c>
      <c r="T265" s="4">
        <v>8500000</v>
      </c>
      <c r="U265" s="101">
        <v>44959</v>
      </c>
      <c r="V265" s="1" t="s">
        <v>182</v>
      </c>
      <c r="W265" s="1" t="s">
        <v>182</v>
      </c>
      <c r="X265" t="s">
        <v>183</v>
      </c>
      <c r="Y265" t="s">
        <v>842</v>
      </c>
      <c r="Z265" t="s">
        <v>517</v>
      </c>
      <c r="AA265" t="s">
        <v>518</v>
      </c>
      <c r="AB265" s="1">
        <v>80111600</v>
      </c>
      <c r="AC265" s="100"/>
      <c r="AD265" s="101"/>
      <c r="AE265" s="1" t="s">
        <v>145</v>
      </c>
      <c r="AF265" s="100" t="s">
        <v>188</v>
      </c>
      <c r="AG265" s="5">
        <v>44959</v>
      </c>
      <c r="AH265" t="s">
        <v>306</v>
      </c>
      <c r="AI265" s="5">
        <v>44959</v>
      </c>
      <c r="AJ265" s="5">
        <v>44960</v>
      </c>
      <c r="AK265" s="5">
        <v>45289</v>
      </c>
      <c r="AL265" s="102">
        <f>+Tabla3[[#This Row],[FECHA TERMINACION
(INICIAL)]]-Tabla3[[#This Row],[FECHA INICIO]]</f>
        <v>329</v>
      </c>
      <c r="AM265" s="102">
        <f>+Tabla3[[#This Row],[PLAZO DE EJECUCIÓN EN DÍAS (INICIAL)]]/30</f>
        <v>10.966666666666667</v>
      </c>
      <c r="AN265" t="s">
        <v>2032</v>
      </c>
      <c r="AO265" s="4">
        <f>+BD_2!E263</f>
        <v>0</v>
      </c>
      <c r="AP265" s="4">
        <f>BD_2!BA263</f>
        <v>0</v>
      </c>
      <c r="AQ265" s="1">
        <f>BD_2!BZ263</f>
        <v>0</v>
      </c>
      <c r="AR265" s="1" t="str">
        <f>BD_2!CA262</f>
        <v>2 NO</v>
      </c>
      <c r="AS265" s="5" t="str">
        <f>BD_2!CF262</f>
        <v>2 NO</v>
      </c>
      <c r="AT265" s="1" t="s">
        <v>146</v>
      </c>
      <c r="AU265">
        <f t="shared" si="20"/>
        <v>329</v>
      </c>
      <c r="AV265" s="21">
        <f t="shared" si="21"/>
        <v>44960</v>
      </c>
      <c r="AW265" s="21">
        <f t="shared" si="22"/>
        <v>45289</v>
      </c>
      <c r="AX265" s="6" t="e">
        <f>((#REF!-$AV265)/($AW265-$AV265))</f>
        <v>#REF!</v>
      </c>
      <c r="AY265" s="4">
        <f t="shared" si="23"/>
        <v>92650000</v>
      </c>
      <c r="AZ265" s="1" t="e">
        <f>+IF($AW265&lt;=#REF!, "FINALIZADO","EJECUCIÓN")</f>
        <v>#REF!</v>
      </c>
      <c r="BA265" s="1"/>
      <c r="BC265" s="8"/>
      <c r="BD265" s="103"/>
      <c r="BE265"/>
      <c r="BF265" s="100"/>
      <c r="BI265" s="1" t="str">
        <f t="shared" si="24"/>
        <v>febrero</v>
      </c>
      <c r="BJ265" s="1"/>
      <c r="BK265" s="1"/>
      <c r="BL265" s="1"/>
    </row>
    <row r="266" spans="1:64" x14ac:dyDescent="0.25">
      <c r="A266" s="1">
        <v>2023</v>
      </c>
      <c r="B266" s="3">
        <v>261</v>
      </c>
      <c r="C266" t="s">
        <v>87</v>
      </c>
      <c r="D266" t="s">
        <v>108</v>
      </c>
      <c r="E266" t="s">
        <v>120</v>
      </c>
      <c r="F266" t="s">
        <v>207</v>
      </c>
      <c r="G266" s="1" t="s">
        <v>86</v>
      </c>
      <c r="H266" s="1" t="s">
        <v>136</v>
      </c>
      <c r="I266" t="s">
        <v>2033</v>
      </c>
      <c r="J266" s="1" t="s">
        <v>140</v>
      </c>
      <c r="K266" t="s">
        <v>143</v>
      </c>
      <c r="M266" s="1" t="s">
        <v>541</v>
      </c>
      <c r="N266" t="s">
        <v>541</v>
      </c>
      <c r="O266" t="s">
        <v>2034</v>
      </c>
      <c r="P266" t="s">
        <v>2035</v>
      </c>
      <c r="Q266" t="s">
        <v>2036</v>
      </c>
      <c r="R266" s="35">
        <v>84000000</v>
      </c>
      <c r="S266" s="35">
        <v>84000000</v>
      </c>
      <c r="T266" s="4">
        <v>8000000</v>
      </c>
      <c r="U266" s="101">
        <v>44959</v>
      </c>
      <c r="V266" s="1" t="s">
        <v>182</v>
      </c>
      <c r="W266" s="1" t="s">
        <v>182</v>
      </c>
      <c r="X266" t="s">
        <v>183</v>
      </c>
      <c r="Y266" t="s">
        <v>956</v>
      </c>
      <c r="Z266" t="s">
        <v>576</v>
      </c>
      <c r="AA266" t="s">
        <v>541</v>
      </c>
      <c r="AB266" s="1">
        <v>80111600</v>
      </c>
      <c r="AC266" s="100"/>
      <c r="AD266" s="101"/>
      <c r="AE266" s="1" t="s">
        <v>145</v>
      </c>
      <c r="AF266" s="100" t="s">
        <v>188</v>
      </c>
      <c r="AG266" s="5">
        <v>44963</v>
      </c>
      <c r="AH266" t="s">
        <v>305</v>
      </c>
      <c r="AI266" s="5">
        <v>44959</v>
      </c>
      <c r="AJ266" s="5">
        <v>44963</v>
      </c>
      <c r="AK266" s="5">
        <v>45280</v>
      </c>
      <c r="AL266" s="102">
        <f>+Tabla3[[#This Row],[FECHA TERMINACION
(INICIAL)]]-Tabla3[[#This Row],[FECHA INICIO]]</f>
        <v>317</v>
      </c>
      <c r="AM266" s="102">
        <f>+Tabla3[[#This Row],[PLAZO DE EJECUCIÓN EN DÍAS (INICIAL)]]/30</f>
        <v>10.566666666666666</v>
      </c>
      <c r="AN266" t="s">
        <v>2037</v>
      </c>
      <c r="AO266" s="4">
        <f>+BD_2!E264</f>
        <v>0</v>
      </c>
      <c r="AP266" s="4">
        <f>BD_2!BA264</f>
        <v>0</v>
      </c>
      <c r="AQ266" s="1">
        <f>BD_2!BZ264</f>
        <v>0</v>
      </c>
      <c r="AR266" s="1" t="str">
        <f>BD_2!CA263</f>
        <v>2 NO</v>
      </c>
      <c r="AS266" s="5" t="str">
        <f>BD_2!CF263</f>
        <v>2 NO</v>
      </c>
      <c r="AT266" s="1" t="s">
        <v>146</v>
      </c>
      <c r="AU266">
        <f t="shared" si="20"/>
        <v>317</v>
      </c>
      <c r="AV266" s="21">
        <f t="shared" si="21"/>
        <v>44963</v>
      </c>
      <c r="AW266" s="21">
        <f t="shared" si="22"/>
        <v>45280</v>
      </c>
      <c r="AX266" s="6" t="e">
        <f>((#REF!-$AV266)/($AW266-$AV266))</f>
        <v>#REF!</v>
      </c>
      <c r="AY266" s="4">
        <f t="shared" si="23"/>
        <v>84000000</v>
      </c>
      <c r="AZ266" s="1" t="e">
        <f>+IF($AW266&lt;=#REF!, "FINALIZADO","EJECUCIÓN")</f>
        <v>#REF!</v>
      </c>
      <c r="BA266" s="1"/>
      <c r="BC266" s="8"/>
      <c r="BD266" s="103"/>
      <c r="BE266"/>
      <c r="BF266" s="100"/>
      <c r="BI266" s="1" t="str">
        <f t="shared" si="24"/>
        <v>febrero</v>
      </c>
      <c r="BJ266" s="1"/>
      <c r="BK266" s="1"/>
      <c r="BL266" s="1"/>
    </row>
    <row r="267" spans="1:64" x14ac:dyDescent="0.25">
      <c r="A267" s="1">
        <v>2023</v>
      </c>
      <c r="B267" s="3">
        <v>262</v>
      </c>
      <c r="C267" t="s">
        <v>87</v>
      </c>
      <c r="D267" t="s">
        <v>108</v>
      </c>
      <c r="E267" t="s">
        <v>120</v>
      </c>
      <c r="F267" t="s">
        <v>207</v>
      </c>
      <c r="G267" s="1" t="s">
        <v>86</v>
      </c>
      <c r="H267" s="1" t="s">
        <v>136</v>
      </c>
      <c r="I267" t="s">
        <v>814</v>
      </c>
      <c r="J267" s="1" t="s">
        <v>140</v>
      </c>
      <c r="K267" t="s">
        <v>506</v>
      </c>
      <c r="M267" s="1" t="s">
        <v>558</v>
      </c>
      <c r="N267" t="s">
        <v>148</v>
      </c>
      <c r="O267" t="s">
        <v>2038</v>
      </c>
      <c r="P267" t="s">
        <v>2039</v>
      </c>
      <c r="Q267" t="s">
        <v>2040</v>
      </c>
      <c r="R267" s="35">
        <v>110250000</v>
      </c>
      <c r="S267" s="35">
        <v>110250000</v>
      </c>
      <c r="T267" s="4">
        <v>10500000</v>
      </c>
      <c r="U267" s="101">
        <v>44960</v>
      </c>
      <c r="V267" s="1" t="s">
        <v>182</v>
      </c>
      <c r="W267" s="1" t="s">
        <v>182</v>
      </c>
      <c r="X267" t="s">
        <v>183</v>
      </c>
      <c r="Y267" t="s">
        <v>1024</v>
      </c>
      <c r="Z267" t="s">
        <v>575</v>
      </c>
      <c r="AA267" t="s">
        <v>575</v>
      </c>
      <c r="AB267" s="1">
        <v>80111600</v>
      </c>
      <c r="AC267" s="100"/>
      <c r="AD267" s="101"/>
      <c r="AE267" s="1" t="s">
        <v>145</v>
      </c>
      <c r="AF267" s="100" t="s">
        <v>188</v>
      </c>
      <c r="AG267" s="5">
        <v>44959</v>
      </c>
      <c r="AH267" t="s">
        <v>306</v>
      </c>
      <c r="AI267" s="5">
        <v>44960</v>
      </c>
      <c r="AJ267" s="5">
        <v>44960</v>
      </c>
      <c r="AK267" s="5">
        <v>45277</v>
      </c>
      <c r="AL267" s="102">
        <f>+Tabla3[[#This Row],[FECHA TERMINACION
(INICIAL)]]-Tabla3[[#This Row],[FECHA INICIO]]</f>
        <v>317</v>
      </c>
      <c r="AM267" s="102">
        <f>+Tabla3[[#This Row],[PLAZO DE EJECUCIÓN EN DÍAS (INICIAL)]]/30</f>
        <v>10.566666666666666</v>
      </c>
      <c r="AN267" t="s">
        <v>2041</v>
      </c>
      <c r="AO267" s="4">
        <f>+BD_2!E265</f>
        <v>0</v>
      </c>
      <c r="AP267" s="4">
        <f>BD_2!BA265</f>
        <v>0</v>
      </c>
      <c r="AQ267" s="1">
        <f>BD_2!BZ265</f>
        <v>0</v>
      </c>
      <c r="AR267" s="1" t="str">
        <f>BD_2!CA264</f>
        <v>2 NO</v>
      </c>
      <c r="AS267" s="5" t="str">
        <f>BD_2!CF264</f>
        <v>2 NO</v>
      </c>
      <c r="AT267" s="1" t="s">
        <v>146</v>
      </c>
      <c r="AU267">
        <f t="shared" si="20"/>
        <v>317</v>
      </c>
      <c r="AV267" s="21">
        <f t="shared" si="21"/>
        <v>44960</v>
      </c>
      <c r="AW267" s="21">
        <f t="shared" si="22"/>
        <v>45277</v>
      </c>
      <c r="AX267" s="6" t="e">
        <f>((#REF!-$AV267)/($AW267-$AV267))</f>
        <v>#REF!</v>
      </c>
      <c r="AY267" s="4">
        <f t="shared" si="23"/>
        <v>110250000</v>
      </c>
      <c r="AZ267" s="1" t="e">
        <f>+IF($AW267&lt;=#REF!, "FINALIZADO","EJECUCIÓN")</f>
        <v>#REF!</v>
      </c>
      <c r="BA267" s="1"/>
      <c r="BC267" s="8"/>
      <c r="BD267" s="103"/>
      <c r="BE267"/>
      <c r="BF267" s="100"/>
      <c r="BI267" s="1" t="str">
        <f t="shared" si="24"/>
        <v>febrero</v>
      </c>
      <c r="BJ267" s="1"/>
      <c r="BK267" s="1"/>
      <c r="BL267" s="1"/>
    </row>
    <row r="268" spans="1:64" x14ac:dyDescent="0.25">
      <c r="A268" s="1">
        <v>2023</v>
      </c>
      <c r="B268" s="3">
        <v>263</v>
      </c>
      <c r="C268" t="s">
        <v>87</v>
      </c>
      <c r="D268" t="s">
        <v>108</v>
      </c>
      <c r="E268" t="s">
        <v>120</v>
      </c>
      <c r="F268" t="s">
        <v>207</v>
      </c>
      <c r="G268" s="1" t="s">
        <v>86</v>
      </c>
      <c r="H268" s="1" t="s">
        <v>136</v>
      </c>
      <c r="I268" t="s">
        <v>2042</v>
      </c>
      <c r="J268" s="1" t="s">
        <v>140</v>
      </c>
      <c r="K268" t="s">
        <v>2043</v>
      </c>
      <c r="M268" s="1" t="s">
        <v>592</v>
      </c>
      <c r="N268" t="s">
        <v>592</v>
      </c>
      <c r="O268" t="s">
        <v>2044</v>
      </c>
      <c r="P268" t="s">
        <v>2045</v>
      </c>
      <c r="Q268" t="s">
        <v>2046</v>
      </c>
      <c r="R268" s="35">
        <v>119166667</v>
      </c>
      <c r="S268" s="35">
        <v>119166667</v>
      </c>
      <c r="T268" s="4">
        <v>10500000</v>
      </c>
      <c r="U268" s="101">
        <v>44964</v>
      </c>
      <c r="V268" s="1" t="s">
        <v>182</v>
      </c>
      <c r="W268" s="1" t="s">
        <v>182</v>
      </c>
      <c r="X268" t="s">
        <v>183</v>
      </c>
      <c r="Y268" t="s">
        <v>851</v>
      </c>
      <c r="Z268" t="s">
        <v>852</v>
      </c>
      <c r="AA268" t="s">
        <v>592</v>
      </c>
      <c r="AB268" s="1">
        <v>80111600</v>
      </c>
      <c r="AC268" s="100"/>
      <c r="AD268" s="101"/>
      <c r="AE268" s="1" t="s">
        <v>145</v>
      </c>
      <c r="AF268" s="100" t="s">
        <v>188</v>
      </c>
      <c r="AG268" s="5">
        <v>44959</v>
      </c>
      <c r="AH268" t="s">
        <v>306</v>
      </c>
      <c r="AI268" s="5">
        <v>44964</v>
      </c>
      <c r="AJ268" s="5">
        <v>44964</v>
      </c>
      <c r="AK268" s="5">
        <v>45290</v>
      </c>
      <c r="AL268" s="102">
        <f>+Tabla3[[#This Row],[FECHA TERMINACION
(INICIAL)]]-Tabla3[[#This Row],[FECHA INICIO]]</f>
        <v>326</v>
      </c>
      <c r="AM268" s="102">
        <f>+Tabla3[[#This Row],[PLAZO DE EJECUCIÓN EN DÍAS (INICIAL)]]/30</f>
        <v>10.866666666666667</v>
      </c>
      <c r="AN268" t="s">
        <v>2047</v>
      </c>
      <c r="AO268" s="4">
        <f>+BD_2!E266</f>
        <v>366667</v>
      </c>
      <c r="AP268" s="4">
        <f>BD_2!BA266</f>
        <v>0</v>
      </c>
      <c r="AQ268" s="1">
        <f>BD_2!BZ266</f>
        <v>0</v>
      </c>
      <c r="AR268" s="1" t="str">
        <f>BD_2!CA265</f>
        <v>2 NO</v>
      </c>
      <c r="AS268" s="5" t="str">
        <f>BD_2!CF265</f>
        <v>2 NO</v>
      </c>
      <c r="AT268" s="1" t="s">
        <v>146</v>
      </c>
      <c r="AU268">
        <f t="shared" si="20"/>
        <v>326</v>
      </c>
      <c r="AV268" s="21">
        <f t="shared" si="21"/>
        <v>44964</v>
      </c>
      <c r="AW268" s="21">
        <f t="shared" si="22"/>
        <v>45290</v>
      </c>
      <c r="AX268" s="6" t="e">
        <f>((#REF!-$AV268)/($AW268-$AV268))</f>
        <v>#REF!</v>
      </c>
      <c r="AY268" s="4">
        <f t="shared" si="23"/>
        <v>118800000</v>
      </c>
      <c r="AZ268" s="1" t="e">
        <f>+IF($AW268&lt;=#REF!, "FINALIZADO","EJECUCIÓN")</f>
        <v>#REF!</v>
      </c>
      <c r="BA268" s="1"/>
      <c r="BC268" s="8"/>
      <c r="BD268" s="103"/>
      <c r="BE268"/>
      <c r="BF268" s="100"/>
      <c r="BI268" s="1" t="str">
        <f t="shared" si="24"/>
        <v>febrero</v>
      </c>
      <c r="BJ268" s="1"/>
      <c r="BK268" s="1"/>
      <c r="BL268" s="1"/>
    </row>
    <row r="269" spans="1:64" x14ac:dyDescent="0.25">
      <c r="A269" s="1">
        <v>2023</v>
      </c>
      <c r="B269" s="3">
        <v>264</v>
      </c>
      <c r="C269" t="s">
        <v>87</v>
      </c>
      <c r="D269" t="s">
        <v>108</v>
      </c>
      <c r="E269" t="s">
        <v>120</v>
      </c>
      <c r="F269" t="s">
        <v>207</v>
      </c>
      <c r="G269" s="1" t="s">
        <v>86</v>
      </c>
      <c r="H269" s="1" t="s">
        <v>136</v>
      </c>
      <c r="I269" t="s">
        <v>2048</v>
      </c>
      <c r="J269" s="1" t="s">
        <v>140</v>
      </c>
      <c r="K269" t="s">
        <v>506</v>
      </c>
      <c r="M269" s="1" t="s">
        <v>554</v>
      </c>
      <c r="N269" t="s">
        <v>555</v>
      </c>
      <c r="O269" t="s">
        <v>2049</v>
      </c>
      <c r="P269" t="s">
        <v>2050</v>
      </c>
      <c r="Q269" t="s">
        <v>2051</v>
      </c>
      <c r="R269" s="35">
        <v>28551600</v>
      </c>
      <c r="S269" s="35">
        <v>28551600</v>
      </c>
      <c r="T269" s="4">
        <v>7137900</v>
      </c>
      <c r="U269" s="101">
        <v>44960</v>
      </c>
      <c r="V269" s="1" t="s">
        <v>182</v>
      </c>
      <c r="W269" s="1" t="s">
        <v>182</v>
      </c>
      <c r="X269" t="s">
        <v>183</v>
      </c>
      <c r="Y269" t="s">
        <v>865</v>
      </c>
      <c r="Z269" t="s">
        <v>559</v>
      </c>
      <c r="AA269" t="s">
        <v>560</v>
      </c>
      <c r="AB269" s="1">
        <v>80111600</v>
      </c>
      <c r="AC269" s="100"/>
      <c r="AD269" s="101"/>
      <c r="AE269" s="1" t="s">
        <v>145</v>
      </c>
      <c r="AF269" s="100" t="s">
        <v>188</v>
      </c>
      <c r="AG269" s="5">
        <v>44961</v>
      </c>
      <c r="AH269" t="s">
        <v>306</v>
      </c>
      <c r="AI269" s="5">
        <v>44963</v>
      </c>
      <c r="AJ269" s="5">
        <v>44963</v>
      </c>
      <c r="AK269" s="5">
        <v>45082</v>
      </c>
      <c r="AL269" s="102">
        <f>+Tabla3[[#This Row],[FECHA TERMINACION
(INICIAL)]]-Tabla3[[#This Row],[FECHA INICIO]]</f>
        <v>119</v>
      </c>
      <c r="AM269" s="102">
        <f>+Tabla3[[#This Row],[PLAZO DE EJECUCIÓN EN DÍAS (INICIAL)]]/30</f>
        <v>3.9666666666666668</v>
      </c>
      <c r="AN269" t="s">
        <v>2052</v>
      </c>
      <c r="AO269" s="4">
        <f>+BD_2!E267</f>
        <v>0</v>
      </c>
      <c r="AP269" s="4">
        <f>BD_2!BA267</f>
        <v>0</v>
      </c>
      <c r="AQ269" s="1">
        <f>BD_2!BZ267</f>
        <v>0</v>
      </c>
      <c r="AR269" s="1" t="str">
        <f>BD_2!CA266</f>
        <v>2 NO</v>
      </c>
      <c r="AS269" s="5" t="str">
        <f>BD_2!CF266</f>
        <v>2 NO</v>
      </c>
      <c r="AT269" s="1" t="s">
        <v>146</v>
      </c>
      <c r="AU269">
        <f t="shared" si="20"/>
        <v>119</v>
      </c>
      <c r="AV269" s="21">
        <f t="shared" si="21"/>
        <v>44963</v>
      </c>
      <c r="AW269" s="21">
        <f t="shared" si="22"/>
        <v>45082</v>
      </c>
      <c r="AX269" s="6" t="e">
        <f>((#REF!-$AV269)/($AW269-$AV269))</f>
        <v>#REF!</v>
      </c>
      <c r="AY269" s="4">
        <f t="shared" si="23"/>
        <v>28551600</v>
      </c>
      <c r="AZ269" s="1" t="e">
        <f>+IF($AW269&lt;=#REF!, "FINALIZADO","EJECUCIÓN")</f>
        <v>#REF!</v>
      </c>
      <c r="BA269" s="1"/>
      <c r="BC269" s="8"/>
      <c r="BD269" s="103"/>
      <c r="BE269"/>
      <c r="BF269" s="100"/>
      <c r="BI269" s="1" t="str">
        <f t="shared" si="24"/>
        <v>febrero</v>
      </c>
      <c r="BJ269" s="1"/>
      <c r="BK269" s="1"/>
      <c r="BL269" s="1"/>
    </row>
    <row r="270" spans="1:64" x14ac:dyDescent="0.25">
      <c r="A270" s="1">
        <v>2023</v>
      </c>
      <c r="B270" s="3">
        <v>265</v>
      </c>
      <c r="C270" t="s">
        <v>87</v>
      </c>
      <c r="D270" t="s">
        <v>108</v>
      </c>
      <c r="E270" t="s">
        <v>120</v>
      </c>
      <c r="F270" t="s">
        <v>207</v>
      </c>
      <c r="G270" s="1" t="s">
        <v>86</v>
      </c>
      <c r="H270" s="1" t="s">
        <v>137</v>
      </c>
      <c r="I270" t="s">
        <v>675</v>
      </c>
      <c r="J270" s="1" t="s">
        <v>140</v>
      </c>
      <c r="K270" t="s">
        <v>498</v>
      </c>
      <c r="M270" s="1" t="s">
        <v>480</v>
      </c>
      <c r="N270" t="s">
        <v>166</v>
      </c>
      <c r="O270" t="s">
        <v>2053</v>
      </c>
      <c r="P270" t="s">
        <v>2054</v>
      </c>
      <c r="Q270" t="s">
        <v>2055</v>
      </c>
      <c r="R270" s="35">
        <v>13040000</v>
      </c>
      <c r="S270" s="35">
        <v>13040000</v>
      </c>
      <c r="T270" s="4">
        <v>3260000</v>
      </c>
      <c r="U270" s="101">
        <v>44960</v>
      </c>
      <c r="V270" s="1" t="s">
        <v>182</v>
      </c>
      <c r="W270" s="1" t="s">
        <v>182</v>
      </c>
      <c r="X270" t="s">
        <v>183</v>
      </c>
      <c r="Y270" t="s">
        <v>1663</v>
      </c>
      <c r="Z270" t="s">
        <v>480</v>
      </c>
      <c r="AA270" t="s">
        <v>477</v>
      </c>
      <c r="AB270" s="1">
        <v>80161506</v>
      </c>
      <c r="AC270" s="100"/>
      <c r="AD270" s="101"/>
      <c r="AE270" s="1" t="s">
        <v>145</v>
      </c>
      <c r="AF270" s="100" t="s">
        <v>188</v>
      </c>
      <c r="AG270" s="5">
        <v>44960</v>
      </c>
      <c r="AH270" t="s">
        <v>305</v>
      </c>
      <c r="AI270" s="5">
        <v>44960</v>
      </c>
      <c r="AJ270" s="5">
        <v>44960</v>
      </c>
      <c r="AK270" s="5">
        <v>45079</v>
      </c>
      <c r="AL270" s="102">
        <f>+Tabla3[[#This Row],[FECHA TERMINACION
(INICIAL)]]-Tabla3[[#This Row],[FECHA INICIO]]</f>
        <v>119</v>
      </c>
      <c r="AM270" s="102">
        <f>+Tabla3[[#This Row],[PLAZO DE EJECUCIÓN EN DÍAS (INICIAL)]]/30</f>
        <v>3.9666666666666668</v>
      </c>
      <c r="AN270" t="s">
        <v>2056</v>
      </c>
      <c r="AO270" s="4">
        <f>+BD_2!E268</f>
        <v>0</v>
      </c>
      <c r="AP270" s="4">
        <f>BD_2!BA268</f>
        <v>0</v>
      </c>
      <c r="AQ270" s="1">
        <f>BD_2!BZ268</f>
        <v>0</v>
      </c>
      <c r="AR270" s="1" t="str">
        <f>BD_2!CA267</f>
        <v>2 NO</v>
      </c>
      <c r="AS270" s="5" t="str">
        <f>BD_2!CF267</f>
        <v>2 NO</v>
      </c>
      <c r="AT270" s="1" t="s">
        <v>146</v>
      </c>
      <c r="AU270">
        <f t="shared" si="20"/>
        <v>119</v>
      </c>
      <c r="AV270" s="21">
        <f t="shared" si="21"/>
        <v>44960</v>
      </c>
      <c r="AW270" s="21">
        <f t="shared" si="22"/>
        <v>45079</v>
      </c>
      <c r="AX270" s="6" t="e">
        <f>((#REF!-$AV270)/($AW270-$AV270))</f>
        <v>#REF!</v>
      </c>
      <c r="AY270" s="4">
        <f t="shared" si="23"/>
        <v>13040000</v>
      </c>
      <c r="AZ270" s="1" t="e">
        <f>+IF($AW270&lt;=#REF!, "FINALIZADO","EJECUCIÓN")</f>
        <v>#REF!</v>
      </c>
      <c r="BA270" s="1"/>
      <c r="BC270" s="8"/>
      <c r="BD270" s="103"/>
      <c r="BE270"/>
      <c r="BF270" s="100"/>
      <c r="BI270" s="1" t="str">
        <f t="shared" si="24"/>
        <v>febrero</v>
      </c>
      <c r="BJ270" s="1"/>
      <c r="BK270" s="1"/>
      <c r="BL270" s="1"/>
    </row>
    <row r="271" spans="1:64" x14ac:dyDescent="0.25">
      <c r="A271" s="1">
        <v>2023</v>
      </c>
      <c r="B271" s="3">
        <v>266</v>
      </c>
      <c r="C271" t="s">
        <v>87</v>
      </c>
      <c r="D271" t="s">
        <v>108</v>
      </c>
      <c r="E271" t="s">
        <v>120</v>
      </c>
      <c r="F271" t="s">
        <v>207</v>
      </c>
      <c r="G271" s="1" t="s">
        <v>86</v>
      </c>
      <c r="H271" s="1" t="s">
        <v>136</v>
      </c>
      <c r="I271" t="s">
        <v>2057</v>
      </c>
      <c r="J271" s="1" t="s">
        <v>140</v>
      </c>
      <c r="K271" t="s">
        <v>143</v>
      </c>
      <c r="M271" s="1" t="s">
        <v>480</v>
      </c>
      <c r="N271" t="s">
        <v>166</v>
      </c>
      <c r="O271" t="s">
        <v>2058</v>
      </c>
      <c r="P271" t="s">
        <v>2059</v>
      </c>
      <c r="Q271" t="s">
        <v>2060</v>
      </c>
      <c r="R271" s="35">
        <v>23200000</v>
      </c>
      <c r="S271" s="35">
        <v>23200000</v>
      </c>
      <c r="T271" s="4">
        <v>5800000</v>
      </c>
      <c r="U271" s="101">
        <v>44960</v>
      </c>
      <c r="V271" s="1" t="s">
        <v>182</v>
      </c>
      <c r="W271" s="1" t="s">
        <v>182</v>
      </c>
      <c r="X271" t="s">
        <v>183</v>
      </c>
      <c r="Y271" t="s">
        <v>1663</v>
      </c>
      <c r="Z271" t="s">
        <v>480</v>
      </c>
      <c r="AA271" t="s">
        <v>477</v>
      </c>
      <c r="AB271" s="1">
        <v>80161506</v>
      </c>
      <c r="AC271" s="100"/>
      <c r="AD271" s="101"/>
      <c r="AE271" s="1" t="s">
        <v>145</v>
      </c>
      <c r="AF271" s="100" t="s">
        <v>188</v>
      </c>
      <c r="AG271" s="5">
        <v>44960</v>
      </c>
      <c r="AH271" t="s">
        <v>306</v>
      </c>
      <c r="AI271" s="5">
        <v>44960</v>
      </c>
      <c r="AJ271" s="5">
        <v>44960</v>
      </c>
      <c r="AK271" s="5">
        <v>45079</v>
      </c>
      <c r="AL271" s="102">
        <f>+Tabla3[[#This Row],[FECHA TERMINACION
(INICIAL)]]-Tabla3[[#This Row],[FECHA INICIO]]</f>
        <v>119</v>
      </c>
      <c r="AM271" s="102">
        <f>+Tabla3[[#This Row],[PLAZO DE EJECUCIÓN EN DÍAS (INICIAL)]]/30</f>
        <v>3.9666666666666668</v>
      </c>
      <c r="AN271" t="s">
        <v>2061</v>
      </c>
      <c r="AO271" s="4">
        <f>+BD_2!E269</f>
        <v>0</v>
      </c>
      <c r="AP271" s="4">
        <f>BD_2!BA269</f>
        <v>0</v>
      </c>
      <c r="AQ271" s="1">
        <f>BD_2!BZ269</f>
        <v>0</v>
      </c>
      <c r="AR271" s="1" t="str">
        <f>BD_2!CA268</f>
        <v>2 NO</v>
      </c>
      <c r="AS271" s="5" t="str">
        <f>BD_2!CF268</f>
        <v>2 NO</v>
      </c>
      <c r="AT271" s="1" t="s">
        <v>146</v>
      </c>
      <c r="AU271">
        <f t="shared" si="20"/>
        <v>119</v>
      </c>
      <c r="AV271" s="21">
        <f t="shared" si="21"/>
        <v>44960</v>
      </c>
      <c r="AW271" s="21">
        <f t="shared" si="22"/>
        <v>45079</v>
      </c>
      <c r="AX271" s="6" t="e">
        <f>((#REF!-$AV271)/($AW271-$AV271))</f>
        <v>#REF!</v>
      </c>
      <c r="AY271" s="4">
        <f t="shared" si="23"/>
        <v>23200000</v>
      </c>
      <c r="AZ271" s="1" t="e">
        <f>+IF($AW271&lt;=#REF!, "FINALIZADO","EJECUCIÓN")</f>
        <v>#REF!</v>
      </c>
      <c r="BA271" s="1"/>
      <c r="BC271" s="8"/>
      <c r="BD271" s="103"/>
      <c r="BE271"/>
      <c r="BF271" s="100"/>
      <c r="BI271" s="1" t="str">
        <f t="shared" si="24"/>
        <v>febrero</v>
      </c>
      <c r="BJ271" s="1"/>
      <c r="BK271" s="1"/>
      <c r="BL271" s="1"/>
    </row>
    <row r="272" spans="1:64" x14ac:dyDescent="0.25">
      <c r="A272" s="1">
        <v>2023</v>
      </c>
      <c r="B272" s="3">
        <v>267</v>
      </c>
      <c r="C272" t="s">
        <v>87</v>
      </c>
      <c r="D272" t="s">
        <v>108</v>
      </c>
      <c r="E272" t="s">
        <v>120</v>
      </c>
      <c r="F272" t="s">
        <v>207</v>
      </c>
      <c r="G272" s="1" t="s">
        <v>86</v>
      </c>
      <c r="H272" s="1" t="s">
        <v>136</v>
      </c>
      <c r="I272" t="s">
        <v>2062</v>
      </c>
      <c r="J272" s="1" t="s">
        <v>140</v>
      </c>
      <c r="K272" t="s">
        <v>489</v>
      </c>
      <c r="M272" s="1" t="s">
        <v>645</v>
      </c>
      <c r="N272" t="s">
        <v>166</v>
      </c>
      <c r="O272" t="s">
        <v>2063</v>
      </c>
      <c r="P272" t="s">
        <v>2064</v>
      </c>
      <c r="Q272" t="s">
        <v>2065</v>
      </c>
      <c r="R272" s="35">
        <v>20800000</v>
      </c>
      <c r="S272" s="35">
        <v>20800000</v>
      </c>
      <c r="T272" s="4">
        <v>5200000</v>
      </c>
      <c r="U272" s="101">
        <v>44960</v>
      </c>
      <c r="V272" s="1" t="s">
        <v>182</v>
      </c>
      <c r="W272" s="1" t="s">
        <v>182</v>
      </c>
      <c r="X272" t="s">
        <v>183</v>
      </c>
      <c r="Y272" t="s">
        <v>646</v>
      </c>
      <c r="Z272" t="s">
        <v>1324</v>
      </c>
      <c r="AA272" t="s">
        <v>477</v>
      </c>
      <c r="AB272" s="1">
        <v>80111600</v>
      </c>
      <c r="AC272" s="100"/>
      <c r="AD272" s="101"/>
      <c r="AE272" s="1" t="s">
        <v>146</v>
      </c>
      <c r="AF272" s="100" t="s">
        <v>193</v>
      </c>
      <c r="AG272" s="5"/>
      <c r="AH272"/>
      <c r="AI272" s="5">
        <v>44960</v>
      </c>
      <c r="AJ272" s="5">
        <v>44960</v>
      </c>
      <c r="AK272" s="5">
        <v>45079</v>
      </c>
      <c r="AL272" s="102">
        <f>+Tabla3[[#This Row],[FECHA TERMINACION
(INICIAL)]]-Tabla3[[#This Row],[FECHA INICIO]]</f>
        <v>119</v>
      </c>
      <c r="AM272" s="102">
        <f>+Tabla3[[#This Row],[PLAZO DE EJECUCIÓN EN DÍAS (INICIAL)]]/30</f>
        <v>3.9666666666666668</v>
      </c>
      <c r="AN272" t="s">
        <v>1329</v>
      </c>
      <c r="AO272" s="4">
        <f>+BD_2!E270</f>
        <v>0</v>
      </c>
      <c r="AP272" s="4">
        <f>BD_2!BA270</f>
        <v>0</v>
      </c>
      <c r="AQ272" s="1">
        <f>BD_2!BZ270</f>
        <v>0</v>
      </c>
      <c r="AR272" s="1" t="str">
        <f>BD_2!CA269</f>
        <v>2 NO</v>
      </c>
      <c r="AS272" s="5" t="str">
        <f>BD_2!CF269</f>
        <v>2 NO</v>
      </c>
      <c r="AT272" s="1" t="s">
        <v>146</v>
      </c>
      <c r="AU272">
        <f t="shared" si="20"/>
        <v>119</v>
      </c>
      <c r="AV272" s="21">
        <f t="shared" si="21"/>
        <v>44960</v>
      </c>
      <c r="AW272" s="21">
        <f t="shared" si="22"/>
        <v>45079</v>
      </c>
      <c r="AX272" s="6" t="e">
        <f>((#REF!-$AV272)/($AW272-$AV272))</f>
        <v>#REF!</v>
      </c>
      <c r="AY272" s="4">
        <f t="shared" si="23"/>
        <v>20800000</v>
      </c>
      <c r="AZ272" s="1" t="e">
        <f>+IF($AW272&lt;=#REF!, "FINALIZADO","EJECUCIÓN")</f>
        <v>#REF!</v>
      </c>
      <c r="BA272" s="1"/>
      <c r="BC272" s="8"/>
      <c r="BD272" s="103"/>
      <c r="BE272"/>
      <c r="BF272" s="100"/>
      <c r="BI272" s="1" t="str">
        <f t="shared" si="24"/>
        <v>febrero</v>
      </c>
      <c r="BJ272" s="1"/>
      <c r="BK272" s="1"/>
      <c r="BL272" s="1"/>
    </row>
    <row r="273" spans="1:64" x14ac:dyDescent="0.25">
      <c r="A273" s="1">
        <v>2023</v>
      </c>
      <c r="B273" s="3">
        <v>268</v>
      </c>
      <c r="C273" t="s">
        <v>87</v>
      </c>
      <c r="D273" t="s">
        <v>108</v>
      </c>
      <c r="E273" t="s">
        <v>120</v>
      </c>
      <c r="F273" t="s">
        <v>207</v>
      </c>
      <c r="G273" s="1" t="s">
        <v>86</v>
      </c>
      <c r="H273" s="1" t="s">
        <v>136</v>
      </c>
      <c r="I273" t="s">
        <v>2066</v>
      </c>
      <c r="J273" s="1" t="s">
        <v>140</v>
      </c>
      <c r="K273" t="s">
        <v>488</v>
      </c>
      <c r="M273" s="1" t="s">
        <v>645</v>
      </c>
      <c r="N273" t="s">
        <v>166</v>
      </c>
      <c r="O273" t="s">
        <v>2067</v>
      </c>
      <c r="P273" t="s">
        <v>2068</v>
      </c>
      <c r="Q273" t="s">
        <v>2069</v>
      </c>
      <c r="R273" s="35">
        <v>20800000</v>
      </c>
      <c r="S273" s="35">
        <v>20800000</v>
      </c>
      <c r="T273" s="4">
        <v>5200000</v>
      </c>
      <c r="U273" s="101">
        <v>44961</v>
      </c>
      <c r="V273" s="1" t="s">
        <v>182</v>
      </c>
      <c r="W273" s="1" t="s">
        <v>182</v>
      </c>
      <c r="X273" t="s">
        <v>183</v>
      </c>
      <c r="Y273" t="s">
        <v>646</v>
      </c>
      <c r="Z273" t="s">
        <v>1324</v>
      </c>
      <c r="AA273" t="s">
        <v>477</v>
      </c>
      <c r="AB273" s="1">
        <v>80111600</v>
      </c>
      <c r="AC273" s="100"/>
      <c r="AD273" s="101"/>
      <c r="AE273" s="1" t="s">
        <v>146</v>
      </c>
      <c r="AF273" s="100" t="s">
        <v>193</v>
      </c>
      <c r="AG273" s="5"/>
      <c r="AH273"/>
      <c r="AI273" s="5">
        <v>44961</v>
      </c>
      <c r="AJ273" s="5">
        <v>44961</v>
      </c>
      <c r="AK273" s="5">
        <v>45080</v>
      </c>
      <c r="AL273" s="102">
        <f>+Tabla3[[#This Row],[FECHA TERMINACION
(INICIAL)]]-Tabla3[[#This Row],[FECHA INICIO]]</f>
        <v>119</v>
      </c>
      <c r="AM273" s="102">
        <f>+Tabla3[[#This Row],[PLAZO DE EJECUCIÓN EN DÍAS (INICIAL)]]/30</f>
        <v>3.9666666666666668</v>
      </c>
      <c r="AN273" t="s">
        <v>1329</v>
      </c>
      <c r="AO273" s="4">
        <f>+BD_2!E271</f>
        <v>0</v>
      </c>
      <c r="AP273" s="4">
        <f>BD_2!BA271</f>
        <v>0</v>
      </c>
      <c r="AQ273" s="1">
        <f>BD_2!BZ271</f>
        <v>0</v>
      </c>
      <c r="AR273" s="1" t="str">
        <f>BD_2!CA270</f>
        <v>2 NO</v>
      </c>
      <c r="AS273" s="5" t="str">
        <f>BD_2!CF270</f>
        <v>2 NO</v>
      </c>
      <c r="AT273" s="1" t="s">
        <v>146</v>
      </c>
      <c r="AU273">
        <f t="shared" si="20"/>
        <v>119</v>
      </c>
      <c r="AV273" s="21">
        <f t="shared" si="21"/>
        <v>44961</v>
      </c>
      <c r="AW273" s="21">
        <f t="shared" si="22"/>
        <v>45080</v>
      </c>
      <c r="AX273" s="6" t="e">
        <f>((#REF!-$AV273)/($AW273-$AV273))</f>
        <v>#REF!</v>
      </c>
      <c r="AY273" s="4">
        <f t="shared" si="23"/>
        <v>20800000</v>
      </c>
      <c r="AZ273" s="1" t="e">
        <f>+IF($AW273&lt;=#REF!, "FINALIZADO","EJECUCIÓN")</f>
        <v>#REF!</v>
      </c>
      <c r="BA273" s="1"/>
      <c r="BC273" s="8"/>
      <c r="BD273" s="103"/>
      <c r="BE273"/>
      <c r="BF273" s="100"/>
      <c r="BI273" s="1" t="str">
        <f t="shared" si="24"/>
        <v>febrero</v>
      </c>
      <c r="BJ273" s="1"/>
      <c r="BK273" s="1"/>
      <c r="BL273" s="1"/>
    </row>
    <row r="274" spans="1:64" x14ac:dyDescent="0.25">
      <c r="A274" s="1">
        <v>2023</v>
      </c>
      <c r="B274" s="3">
        <v>269</v>
      </c>
      <c r="C274" t="s">
        <v>87</v>
      </c>
      <c r="D274" t="s">
        <v>108</v>
      </c>
      <c r="E274" t="s">
        <v>120</v>
      </c>
      <c r="F274" t="s">
        <v>207</v>
      </c>
      <c r="G274" s="1" t="s">
        <v>86</v>
      </c>
      <c r="H274" s="1" t="s">
        <v>136</v>
      </c>
      <c r="I274" t="s">
        <v>2070</v>
      </c>
      <c r="J274" s="1" t="s">
        <v>140</v>
      </c>
      <c r="K274" t="s">
        <v>712</v>
      </c>
      <c r="M274" s="1" t="s">
        <v>556</v>
      </c>
      <c r="N274" t="s">
        <v>556</v>
      </c>
      <c r="O274" t="s">
        <v>2071</v>
      </c>
      <c r="P274" t="s">
        <v>2072</v>
      </c>
      <c r="Q274" t="s">
        <v>2073</v>
      </c>
      <c r="R274" s="35">
        <v>84800000</v>
      </c>
      <c r="S274" s="35">
        <v>84800000</v>
      </c>
      <c r="T274" s="4">
        <v>8000000</v>
      </c>
      <c r="U274" s="101">
        <v>44961</v>
      </c>
      <c r="V274" s="1" t="s">
        <v>182</v>
      </c>
      <c r="W274" s="1" t="s">
        <v>182</v>
      </c>
      <c r="X274" t="s">
        <v>183</v>
      </c>
      <c r="Y274" t="s">
        <v>568</v>
      </c>
      <c r="Z274" t="s">
        <v>1360</v>
      </c>
      <c r="AA274" t="s">
        <v>569</v>
      </c>
      <c r="AB274" s="1">
        <v>80111600</v>
      </c>
      <c r="AC274" s="100"/>
      <c r="AD274" s="101"/>
      <c r="AE274" s="1" t="s">
        <v>145</v>
      </c>
      <c r="AF274" s="100" t="s">
        <v>188</v>
      </c>
      <c r="AG274" s="5">
        <v>44963</v>
      </c>
      <c r="AH274" t="s">
        <v>306</v>
      </c>
      <c r="AI274" s="5">
        <v>44961</v>
      </c>
      <c r="AJ274" s="5">
        <v>44963</v>
      </c>
      <c r="AK274" s="5">
        <v>45283</v>
      </c>
      <c r="AL274" s="102">
        <f>+Tabla3[[#This Row],[FECHA TERMINACION
(INICIAL)]]-Tabla3[[#This Row],[FECHA INICIO]]</f>
        <v>320</v>
      </c>
      <c r="AM274" s="102">
        <f>+Tabla3[[#This Row],[PLAZO DE EJECUCIÓN EN DÍAS (INICIAL)]]/30</f>
        <v>10.666666666666666</v>
      </c>
      <c r="AN274" t="s">
        <v>2074</v>
      </c>
      <c r="AO274" s="4">
        <f>+BD_2!E272</f>
        <v>0</v>
      </c>
      <c r="AP274" s="4">
        <f>BD_2!BA272</f>
        <v>0</v>
      </c>
      <c r="AQ274" s="1">
        <f>BD_2!BZ272</f>
        <v>0</v>
      </c>
      <c r="AR274" s="1" t="str">
        <f>BD_2!CA271</f>
        <v>2 NO</v>
      </c>
      <c r="AS274" s="5" t="str">
        <f>BD_2!CF271</f>
        <v>2 NO</v>
      </c>
      <c r="AT274" s="1" t="s">
        <v>146</v>
      </c>
      <c r="AU274">
        <f t="shared" si="20"/>
        <v>320</v>
      </c>
      <c r="AV274" s="21">
        <f t="shared" si="21"/>
        <v>44963</v>
      </c>
      <c r="AW274" s="21">
        <f t="shared" si="22"/>
        <v>45283</v>
      </c>
      <c r="AX274" s="6" t="e">
        <f>((#REF!-$AV274)/($AW274-$AV274))</f>
        <v>#REF!</v>
      </c>
      <c r="AY274" s="4">
        <f t="shared" si="23"/>
        <v>84800000</v>
      </c>
      <c r="AZ274" s="1" t="e">
        <f>+IF($AW274&lt;=#REF!, "FINALIZADO","EJECUCIÓN")</f>
        <v>#REF!</v>
      </c>
      <c r="BA274" s="1"/>
      <c r="BC274" s="8"/>
      <c r="BD274" s="103"/>
      <c r="BE274"/>
      <c r="BF274" s="100"/>
      <c r="BI274" s="1" t="str">
        <f t="shared" si="24"/>
        <v>febrero</v>
      </c>
      <c r="BJ274" s="1"/>
      <c r="BK274" s="1"/>
      <c r="BL274" s="1"/>
    </row>
    <row r="275" spans="1:64" x14ac:dyDescent="0.25">
      <c r="A275" s="1">
        <v>2023</v>
      </c>
      <c r="B275" s="3">
        <v>270</v>
      </c>
      <c r="C275" t="s">
        <v>87</v>
      </c>
      <c r="D275" t="s">
        <v>108</v>
      </c>
      <c r="E275" t="s">
        <v>120</v>
      </c>
      <c r="F275" t="s">
        <v>207</v>
      </c>
      <c r="G275" s="1" t="s">
        <v>86</v>
      </c>
      <c r="H275" s="1" t="s">
        <v>136</v>
      </c>
      <c r="I275" t="s">
        <v>2075</v>
      </c>
      <c r="J275" s="1" t="s">
        <v>140</v>
      </c>
      <c r="K275" t="s">
        <v>573</v>
      </c>
      <c r="M275" s="1" t="s">
        <v>535</v>
      </c>
      <c r="N275" t="s">
        <v>535</v>
      </c>
      <c r="O275" t="s">
        <v>2076</v>
      </c>
      <c r="P275" t="s">
        <v>2077</v>
      </c>
      <c r="Q275" t="s">
        <v>2078</v>
      </c>
      <c r="R275" s="35">
        <v>99939000</v>
      </c>
      <c r="S275" s="35">
        <v>99939000</v>
      </c>
      <c r="T275" s="4">
        <v>9518000</v>
      </c>
      <c r="U275" s="101">
        <v>44962</v>
      </c>
      <c r="V275" s="1" t="s">
        <v>182</v>
      </c>
      <c r="W275" s="1" t="s">
        <v>182</v>
      </c>
      <c r="X275" t="s">
        <v>2079</v>
      </c>
      <c r="Y275" t="s">
        <v>1019</v>
      </c>
      <c r="Z275" t="s">
        <v>536</v>
      </c>
      <c r="AA275" t="s">
        <v>537</v>
      </c>
      <c r="AB275" s="1">
        <v>80111600</v>
      </c>
      <c r="AC275" s="100"/>
      <c r="AD275" s="101"/>
      <c r="AE275" s="1" t="s">
        <v>145</v>
      </c>
      <c r="AF275" s="100" t="s">
        <v>188</v>
      </c>
      <c r="AG275" s="5">
        <v>44962</v>
      </c>
      <c r="AH275" t="s">
        <v>306</v>
      </c>
      <c r="AI275" s="5">
        <v>44962</v>
      </c>
      <c r="AJ275" s="5">
        <v>44963</v>
      </c>
      <c r="AK275" s="5">
        <v>45280</v>
      </c>
      <c r="AL275" s="102">
        <f>+Tabla3[[#This Row],[FECHA TERMINACION
(INICIAL)]]-Tabla3[[#This Row],[FECHA INICIO]]</f>
        <v>317</v>
      </c>
      <c r="AM275" s="102">
        <f>+Tabla3[[#This Row],[PLAZO DE EJECUCIÓN EN DÍAS (INICIAL)]]/30</f>
        <v>10.566666666666666</v>
      </c>
      <c r="AN275" t="s">
        <v>2080</v>
      </c>
      <c r="AO275" s="4">
        <f>+BD_2!E273</f>
        <v>0</v>
      </c>
      <c r="AP275" s="4">
        <f>BD_2!BA273</f>
        <v>0</v>
      </c>
      <c r="AQ275" s="1">
        <f>BD_2!BZ273</f>
        <v>0</v>
      </c>
      <c r="AR275" s="1" t="str">
        <f>BD_2!CA272</f>
        <v>2 NO</v>
      </c>
      <c r="AS275" s="5" t="str">
        <f>BD_2!CF272</f>
        <v>2 NO</v>
      </c>
      <c r="AT275" s="1" t="s">
        <v>146</v>
      </c>
      <c r="AU275">
        <f t="shared" si="20"/>
        <v>317</v>
      </c>
      <c r="AV275" s="21">
        <f t="shared" si="21"/>
        <v>44963</v>
      </c>
      <c r="AW275" s="21">
        <f t="shared" si="22"/>
        <v>45280</v>
      </c>
      <c r="AX275" s="6" t="e">
        <f>((#REF!-$AV275)/($AW275-$AV275))</f>
        <v>#REF!</v>
      </c>
      <c r="AY275" s="4">
        <f t="shared" si="23"/>
        <v>99939000</v>
      </c>
      <c r="AZ275" s="1" t="e">
        <f>+IF($AW275&lt;=#REF!, "FINALIZADO","EJECUCIÓN")</f>
        <v>#REF!</v>
      </c>
      <c r="BA275" s="1"/>
      <c r="BC275" s="8"/>
      <c r="BD275" s="103"/>
      <c r="BE275"/>
      <c r="BF275" s="100"/>
      <c r="BI275" s="1" t="str">
        <f t="shared" si="24"/>
        <v>febrero</v>
      </c>
      <c r="BJ275" s="1"/>
      <c r="BK275" s="1"/>
      <c r="BL275" s="1"/>
    </row>
    <row r="276" spans="1:64" x14ac:dyDescent="0.25">
      <c r="A276" s="1">
        <v>2023</v>
      </c>
      <c r="B276" s="3">
        <v>271</v>
      </c>
      <c r="C276" t="s">
        <v>87</v>
      </c>
      <c r="D276" t="s">
        <v>108</v>
      </c>
      <c r="E276" t="s">
        <v>120</v>
      </c>
      <c r="F276" t="s">
        <v>207</v>
      </c>
      <c r="G276" s="1" t="s">
        <v>86</v>
      </c>
      <c r="H276" s="1" t="s">
        <v>136</v>
      </c>
      <c r="I276" t="s">
        <v>2081</v>
      </c>
      <c r="J276" s="1" t="s">
        <v>140</v>
      </c>
      <c r="K276" t="s">
        <v>485</v>
      </c>
      <c r="M276" s="1" t="s">
        <v>535</v>
      </c>
      <c r="N276" t="s">
        <v>535</v>
      </c>
      <c r="O276" t="s">
        <v>2082</v>
      </c>
      <c r="P276" t="s">
        <v>2083</v>
      </c>
      <c r="Q276" t="s">
        <v>2078</v>
      </c>
      <c r="R276" s="35">
        <v>99939000</v>
      </c>
      <c r="S276" s="35">
        <v>99939000</v>
      </c>
      <c r="T276" s="4">
        <v>9518000</v>
      </c>
      <c r="U276" s="101">
        <v>44962</v>
      </c>
      <c r="V276" s="1" t="s">
        <v>182</v>
      </c>
      <c r="W276" s="1" t="s">
        <v>182</v>
      </c>
      <c r="X276" t="s">
        <v>2084</v>
      </c>
      <c r="Y276" t="s">
        <v>1019</v>
      </c>
      <c r="Z276" t="s">
        <v>536</v>
      </c>
      <c r="AA276" t="s">
        <v>537</v>
      </c>
      <c r="AB276" s="1">
        <v>80111600</v>
      </c>
      <c r="AC276" s="100"/>
      <c r="AD276" s="101"/>
      <c r="AE276" s="1" t="s">
        <v>145</v>
      </c>
      <c r="AF276" s="100" t="s">
        <v>188</v>
      </c>
      <c r="AG276" s="5">
        <v>44962</v>
      </c>
      <c r="AH276" t="s">
        <v>306</v>
      </c>
      <c r="AI276" s="5">
        <v>44962</v>
      </c>
      <c r="AJ276" s="5">
        <v>44963</v>
      </c>
      <c r="AK276" s="5">
        <v>45280</v>
      </c>
      <c r="AL276" s="102">
        <f>+Tabla3[[#This Row],[FECHA TERMINACION
(INICIAL)]]-Tabla3[[#This Row],[FECHA INICIO]]</f>
        <v>317</v>
      </c>
      <c r="AM276" s="102">
        <f>+Tabla3[[#This Row],[PLAZO DE EJECUCIÓN EN DÍAS (INICIAL)]]/30</f>
        <v>10.566666666666666</v>
      </c>
      <c r="AN276" t="s">
        <v>2085</v>
      </c>
      <c r="AO276" s="4">
        <f>+BD_2!E274</f>
        <v>0</v>
      </c>
      <c r="AP276" s="4">
        <f>BD_2!BA274</f>
        <v>0</v>
      </c>
      <c r="AQ276" s="1">
        <f>BD_2!BZ274</f>
        <v>0</v>
      </c>
      <c r="AR276" s="1" t="str">
        <f>BD_2!CA273</f>
        <v>2 NO</v>
      </c>
      <c r="AS276" s="5" t="str">
        <f>BD_2!CF273</f>
        <v>2 NO</v>
      </c>
      <c r="AT276" s="1" t="s">
        <v>146</v>
      </c>
      <c r="AU276">
        <f t="shared" si="20"/>
        <v>317</v>
      </c>
      <c r="AV276" s="21">
        <f t="shared" si="21"/>
        <v>44963</v>
      </c>
      <c r="AW276" s="21">
        <f t="shared" si="22"/>
        <v>45280</v>
      </c>
      <c r="AX276" s="6" t="e">
        <f>((#REF!-$AV276)/($AW276-$AV276))</f>
        <v>#REF!</v>
      </c>
      <c r="AY276" s="4">
        <f t="shared" si="23"/>
        <v>99939000</v>
      </c>
      <c r="AZ276" s="1" t="e">
        <f>+IF($AW276&lt;=#REF!, "FINALIZADO","EJECUCIÓN")</f>
        <v>#REF!</v>
      </c>
      <c r="BA276" s="1"/>
      <c r="BC276" s="8"/>
      <c r="BD276" s="103"/>
      <c r="BE276"/>
      <c r="BF276" s="100"/>
      <c r="BI276" s="1" t="str">
        <f t="shared" si="24"/>
        <v>febrero</v>
      </c>
      <c r="BJ276" s="1"/>
      <c r="BK276" s="1"/>
      <c r="BL276" s="1"/>
    </row>
    <row r="277" spans="1:64" x14ac:dyDescent="0.25">
      <c r="A277" s="1">
        <v>2023</v>
      </c>
      <c r="B277" s="3">
        <v>272</v>
      </c>
      <c r="C277" t="s">
        <v>87</v>
      </c>
      <c r="D277" t="s">
        <v>108</v>
      </c>
      <c r="E277" t="s">
        <v>120</v>
      </c>
      <c r="F277" t="s">
        <v>207</v>
      </c>
      <c r="G277" s="1" t="s">
        <v>86</v>
      </c>
      <c r="H277" s="1" t="s">
        <v>136</v>
      </c>
      <c r="I277" t="s">
        <v>2086</v>
      </c>
      <c r="J277" s="1" t="s">
        <v>140</v>
      </c>
      <c r="K277" t="s">
        <v>581</v>
      </c>
      <c r="M277" s="1" t="s">
        <v>535</v>
      </c>
      <c r="N277" t="s">
        <v>535</v>
      </c>
      <c r="O277" t="s">
        <v>2087</v>
      </c>
      <c r="P277" t="s">
        <v>2088</v>
      </c>
      <c r="Q277" t="s">
        <v>2089</v>
      </c>
      <c r="R277" s="35">
        <v>56406000</v>
      </c>
      <c r="S277" s="35">
        <v>56406000</v>
      </c>
      <c r="T277" s="4">
        <v>5372000</v>
      </c>
      <c r="U277" s="101">
        <v>44962</v>
      </c>
      <c r="V277" s="1" t="s">
        <v>182</v>
      </c>
      <c r="W277" s="1" t="s">
        <v>182</v>
      </c>
      <c r="X277" t="s">
        <v>2090</v>
      </c>
      <c r="Y277" t="s">
        <v>1019</v>
      </c>
      <c r="Z277" t="s">
        <v>536</v>
      </c>
      <c r="AA277" t="s">
        <v>537</v>
      </c>
      <c r="AB277" s="1">
        <v>80111600</v>
      </c>
      <c r="AC277" s="100"/>
      <c r="AD277" s="101"/>
      <c r="AE277" s="1" t="s">
        <v>145</v>
      </c>
      <c r="AF277" s="100" t="s">
        <v>188</v>
      </c>
      <c r="AG277" s="5">
        <v>44962</v>
      </c>
      <c r="AH277" t="s">
        <v>306</v>
      </c>
      <c r="AI277" s="5">
        <v>44962</v>
      </c>
      <c r="AJ277" s="5">
        <v>44963</v>
      </c>
      <c r="AK277" s="5">
        <v>45280</v>
      </c>
      <c r="AL277" s="102">
        <f>+Tabla3[[#This Row],[FECHA TERMINACION
(INICIAL)]]-Tabla3[[#This Row],[FECHA INICIO]]</f>
        <v>317</v>
      </c>
      <c r="AM277" s="102">
        <f>+Tabla3[[#This Row],[PLAZO DE EJECUCIÓN EN DÍAS (INICIAL)]]/30</f>
        <v>10.566666666666666</v>
      </c>
      <c r="AN277" t="s">
        <v>2091</v>
      </c>
      <c r="AO277" s="4">
        <f>+BD_2!E275</f>
        <v>0</v>
      </c>
      <c r="AP277" s="4">
        <f>BD_2!BA275</f>
        <v>0</v>
      </c>
      <c r="AQ277" s="1">
        <f>BD_2!BZ275</f>
        <v>0</v>
      </c>
      <c r="AR277" s="1" t="str">
        <f>BD_2!CA274</f>
        <v>2 NO</v>
      </c>
      <c r="AS277" s="5" t="str">
        <f>BD_2!CF274</f>
        <v>2 NO</v>
      </c>
      <c r="AT277" s="1" t="s">
        <v>146</v>
      </c>
      <c r="AU277">
        <f t="shared" si="20"/>
        <v>317</v>
      </c>
      <c r="AV277" s="21">
        <f t="shared" si="21"/>
        <v>44963</v>
      </c>
      <c r="AW277" s="21">
        <f t="shared" si="22"/>
        <v>45280</v>
      </c>
      <c r="AX277" s="6" t="e">
        <f>((#REF!-$AV277)/($AW277-$AV277))</f>
        <v>#REF!</v>
      </c>
      <c r="AY277" s="4">
        <f t="shared" si="23"/>
        <v>56406000</v>
      </c>
      <c r="AZ277" s="1" t="e">
        <f>+IF($AW277&lt;=#REF!, "FINALIZADO","EJECUCIÓN")</f>
        <v>#REF!</v>
      </c>
      <c r="BA277" s="1"/>
      <c r="BC277" s="8"/>
      <c r="BD277" s="103"/>
      <c r="BE277"/>
      <c r="BF277" s="100"/>
      <c r="BI277" s="1" t="str">
        <f t="shared" si="24"/>
        <v>febrero</v>
      </c>
      <c r="BJ277" s="1"/>
      <c r="BK277" s="1"/>
      <c r="BL277" s="1"/>
    </row>
    <row r="278" spans="1:64" x14ac:dyDescent="0.25">
      <c r="A278" s="1">
        <v>2023</v>
      </c>
      <c r="B278" s="3">
        <v>273</v>
      </c>
      <c r="C278" t="s">
        <v>87</v>
      </c>
      <c r="D278" t="s">
        <v>108</v>
      </c>
      <c r="E278" t="s">
        <v>120</v>
      </c>
      <c r="F278" t="s">
        <v>207</v>
      </c>
      <c r="G278" s="1" t="s">
        <v>86</v>
      </c>
      <c r="H278" s="1" t="s">
        <v>136</v>
      </c>
      <c r="I278" t="s">
        <v>2092</v>
      </c>
      <c r="J278" s="1" t="s">
        <v>140</v>
      </c>
      <c r="K278" t="s">
        <v>143</v>
      </c>
      <c r="M278" s="1" t="s">
        <v>556</v>
      </c>
      <c r="N278" t="s">
        <v>556</v>
      </c>
      <c r="O278" t="s">
        <v>2093</v>
      </c>
      <c r="P278" t="s">
        <v>2094</v>
      </c>
      <c r="Q278" t="s">
        <v>2095</v>
      </c>
      <c r="R278" s="35">
        <v>106333333</v>
      </c>
      <c r="S278" s="35">
        <v>106333333</v>
      </c>
      <c r="T278" s="4">
        <v>10000000</v>
      </c>
      <c r="U278" s="101">
        <v>44960</v>
      </c>
      <c r="V278" s="1" t="s">
        <v>182</v>
      </c>
      <c r="W278" s="1" t="s">
        <v>182</v>
      </c>
      <c r="X278" t="s">
        <v>2096</v>
      </c>
      <c r="Y278" t="s">
        <v>568</v>
      </c>
      <c r="Z278" t="s">
        <v>1360</v>
      </c>
      <c r="AA278" t="s">
        <v>1360</v>
      </c>
      <c r="AB278" s="1">
        <v>80111600</v>
      </c>
      <c r="AC278" s="100"/>
      <c r="AD278" s="101"/>
      <c r="AE278" s="1" t="s">
        <v>145</v>
      </c>
      <c r="AF278" s="100" t="s">
        <v>188</v>
      </c>
      <c r="AG278" s="5">
        <v>44960</v>
      </c>
      <c r="AH278" t="s">
        <v>306</v>
      </c>
      <c r="AI278" s="5">
        <v>44960</v>
      </c>
      <c r="AJ278" s="5">
        <v>44960</v>
      </c>
      <c r="AK278" s="5">
        <v>45281</v>
      </c>
      <c r="AL278" s="102">
        <f>+Tabla3[[#This Row],[FECHA TERMINACION
(INICIAL)]]-Tabla3[[#This Row],[FECHA INICIO]]</f>
        <v>321</v>
      </c>
      <c r="AM278" s="102">
        <f>+Tabla3[[#This Row],[PLAZO DE EJECUCIÓN EN DÍAS (INICIAL)]]/30</f>
        <v>10.7</v>
      </c>
      <c r="AN278" t="s">
        <v>2091</v>
      </c>
      <c r="AO278" s="4">
        <f>+BD_2!E276</f>
        <v>0</v>
      </c>
      <c r="AP278" s="4">
        <f>BD_2!BA276</f>
        <v>0</v>
      </c>
      <c r="AQ278" s="1">
        <f>BD_2!BZ276</f>
        <v>0</v>
      </c>
      <c r="AR278" s="1" t="str">
        <f>BD_2!CA275</f>
        <v>2 NO</v>
      </c>
      <c r="AS278" s="5" t="str">
        <f>BD_2!CF275</f>
        <v>2 NO</v>
      </c>
      <c r="AT278" s="1" t="s">
        <v>146</v>
      </c>
      <c r="AU278">
        <f t="shared" si="20"/>
        <v>321</v>
      </c>
      <c r="AV278" s="21">
        <f t="shared" si="21"/>
        <v>44960</v>
      </c>
      <c r="AW278" s="21">
        <f t="shared" si="22"/>
        <v>45281</v>
      </c>
      <c r="AX278" s="6" t="e">
        <f>((#REF!-$AV278)/($AW278-$AV278))</f>
        <v>#REF!</v>
      </c>
      <c r="AY278" s="4">
        <f t="shared" si="23"/>
        <v>106333333</v>
      </c>
      <c r="AZ278" s="1" t="e">
        <f>+IF($AW278&lt;=#REF!, "FINALIZADO","EJECUCIÓN")</f>
        <v>#REF!</v>
      </c>
      <c r="BA278" s="1"/>
      <c r="BC278" s="8"/>
      <c r="BD278" s="103"/>
      <c r="BE278"/>
      <c r="BF278" s="100"/>
      <c r="BI278" s="1" t="str">
        <f t="shared" si="24"/>
        <v>febrero</v>
      </c>
      <c r="BJ278" s="1"/>
      <c r="BK278" s="1"/>
      <c r="BL278" s="1"/>
    </row>
    <row r="279" spans="1:64" x14ac:dyDescent="0.25">
      <c r="A279" s="1">
        <v>2023</v>
      </c>
      <c r="B279" s="3">
        <v>274</v>
      </c>
      <c r="C279" t="s">
        <v>87</v>
      </c>
      <c r="D279" t="s">
        <v>108</v>
      </c>
      <c r="E279" t="s">
        <v>120</v>
      </c>
      <c r="F279" t="s">
        <v>207</v>
      </c>
      <c r="G279" s="1" t="s">
        <v>86</v>
      </c>
      <c r="H279" s="1" t="s">
        <v>136</v>
      </c>
      <c r="I279" t="s">
        <v>2097</v>
      </c>
      <c r="J279" s="1" t="s">
        <v>140</v>
      </c>
      <c r="K279" t="s">
        <v>588</v>
      </c>
      <c r="M279" s="1" t="s">
        <v>1396</v>
      </c>
      <c r="N279" t="s">
        <v>166</v>
      </c>
      <c r="O279" t="s">
        <v>2098</v>
      </c>
      <c r="P279" t="s">
        <v>2099</v>
      </c>
      <c r="Q279" t="s">
        <v>2100</v>
      </c>
      <c r="R279" s="35">
        <v>20800000</v>
      </c>
      <c r="S279" s="35">
        <v>20800000</v>
      </c>
      <c r="T279" s="4">
        <v>5200000</v>
      </c>
      <c r="U279" s="101">
        <v>44961</v>
      </c>
      <c r="V279" s="1" t="s">
        <v>182</v>
      </c>
      <c r="W279" s="1" t="s">
        <v>182</v>
      </c>
      <c r="X279" t="s">
        <v>2101</v>
      </c>
      <c r="Y279" t="s">
        <v>1138</v>
      </c>
      <c r="Z279" t="s">
        <v>504</v>
      </c>
      <c r="AA279" t="s">
        <v>477</v>
      </c>
      <c r="AB279" s="1">
        <v>80111600</v>
      </c>
      <c r="AC279" s="100"/>
      <c r="AD279" s="101"/>
      <c r="AE279" s="1" t="s">
        <v>146</v>
      </c>
      <c r="AF279" s="100" t="s">
        <v>193</v>
      </c>
      <c r="AG279" s="5"/>
      <c r="AH279"/>
      <c r="AI279" s="5">
        <v>44961</v>
      </c>
      <c r="AJ279" s="5">
        <v>44963</v>
      </c>
      <c r="AK279" s="5">
        <v>45082</v>
      </c>
      <c r="AL279" s="102">
        <f>+Tabla3[[#This Row],[FECHA TERMINACION
(INICIAL)]]-Tabla3[[#This Row],[FECHA INICIO]]</f>
        <v>119</v>
      </c>
      <c r="AM279" s="102">
        <f>+Tabla3[[#This Row],[PLAZO DE EJECUCIÓN EN DÍAS (INICIAL)]]/30</f>
        <v>3.9666666666666668</v>
      </c>
      <c r="AN279" t="s">
        <v>1307</v>
      </c>
      <c r="AO279" s="4">
        <f>+BD_2!E277</f>
        <v>0</v>
      </c>
      <c r="AP279" s="4">
        <f>BD_2!BA277</f>
        <v>0</v>
      </c>
      <c r="AQ279" s="1">
        <f>BD_2!BZ277</f>
        <v>0</v>
      </c>
      <c r="AR279" s="1" t="str">
        <f>BD_2!CA276</f>
        <v>2 NO</v>
      </c>
      <c r="AS279" s="5" t="str">
        <f>BD_2!CF276</f>
        <v>2 NO</v>
      </c>
      <c r="AT279" s="1" t="s">
        <v>146</v>
      </c>
      <c r="AU279">
        <f t="shared" ref="AU279:AU342" si="25">$AW279-$AV279</f>
        <v>119</v>
      </c>
      <c r="AV279" s="21">
        <f t="shared" ref="AV279:AV342" si="26">$AJ279</f>
        <v>44963</v>
      </c>
      <c r="AW279" s="21">
        <f t="shared" ref="AW279:AW342" si="27">$AK279+$AQ279</f>
        <v>45082</v>
      </c>
      <c r="AX279" s="6" t="e">
        <f>((#REF!-$AV279)/($AW279-$AV279))</f>
        <v>#REF!</v>
      </c>
      <c r="AY279" s="4">
        <f t="shared" si="23"/>
        <v>20800000</v>
      </c>
      <c r="AZ279" s="1" t="e">
        <f>+IF($AW279&lt;=#REF!, "FINALIZADO","EJECUCIÓN")</f>
        <v>#REF!</v>
      </c>
      <c r="BA279" s="1"/>
      <c r="BC279" s="8"/>
      <c r="BD279" s="103"/>
      <c r="BE279"/>
      <c r="BF279" s="100"/>
      <c r="BI279" s="1" t="str">
        <f t="shared" si="24"/>
        <v>febrero</v>
      </c>
      <c r="BJ279" s="1"/>
      <c r="BK279" s="1"/>
      <c r="BL279" s="1"/>
    </row>
    <row r="280" spans="1:64" x14ac:dyDescent="0.25">
      <c r="A280" s="1">
        <v>2023</v>
      </c>
      <c r="B280" s="3">
        <v>275</v>
      </c>
      <c r="C280" t="s">
        <v>87</v>
      </c>
      <c r="D280" t="s">
        <v>108</v>
      </c>
      <c r="E280" t="s">
        <v>120</v>
      </c>
      <c r="F280" t="s">
        <v>207</v>
      </c>
      <c r="G280" s="1" t="s">
        <v>86</v>
      </c>
      <c r="H280" s="1" t="s">
        <v>136</v>
      </c>
      <c r="I280" t="s">
        <v>2102</v>
      </c>
      <c r="J280" s="1" t="s">
        <v>140</v>
      </c>
      <c r="K280" t="s">
        <v>615</v>
      </c>
      <c r="M280" s="1" t="s">
        <v>1388</v>
      </c>
      <c r="N280" t="s">
        <v>1389</v>
      </c>
      <c r="O280" t="s">
        <v>2103</v>
      </c>
      <c r="P280" t="s">
        <v>2104</v>
      </c>
      <c r="Q280" t="s">
        <v>2105</v>
      </c>
      <c r="R280" s="35">
        <v>109333333</v>
      </c>
      <c r="S280" s="35">
        <v>109333333</v>
      </c>
      <c r="T280" s="4">
        <v>10000000</v>
      </c>
      <c r="U280" s="101">
        <v>44960</v>
      </c>
      <c r="V280" s="1" t="s">
        <v>182</v>
      </c>
      <c r="W280" s="1" t="s">
        <v>182</v>
      </c>
      <c r="X280" t="s">
        <v>2106</v>
      </c>
      <c r="Y280" t="s">
        <v>739</v>
      </c>
      <c r="Z280" t="s">
        <v>1389</v>
      </c>
      <c r="AA280" t="s">
        <v>704</v>
      </c>
      <c r="AB280" s="1">
        <v>80111600</v>
      </c>
      <c r="AC280" s="100"/>
      <c r="AD280" s="101"/>
      <c r="AE280" s="1" t="s">
        <v>145</v>
      </c>
      <c r="AF280" s="100" t="s">
        <v>188</v>
      </c>
      <c r="AG280" s="5">
        <v>44960</v>
      </c>
      <c r="AH280" t="s">
        <v>305</v>
      </c>
      <c r="AI280" s="5">
        <v>44960</v>
      </c>
      <c r="AJ280" s="5">
        <v>44960</v>
      </c>
      <c r="AK280" s="5">
        <v>45290</v>
      </c>
      <c r="AL280" s="102">
        <f>+Tabla3[[#This Row],[FECHA TERMINACION
(INICIAL)]]-Tabla3[[#This Row],[FECHA INICIO]]</f>
        <v>330</v>
      </c>
      <c r="AM280" s="102">
        <f>+Tabla3[[#This Row],[PLAZO DE EJECUCIÓN EN DÍAS (INICIAL)]]/30</f>
        <v>11</v>
      </c>
      <c r="AN280" t="s">
        <v>2105</v>
      </c>
      <c r="AO280" s="4">
        <f>+BD_2!E278</f>
        <v>0</v>
      </c>
      <c r="AP280" s="4">
        <f>BD_2!BA278</f>
        <v>0</v>
      </c>
      <c r="AQ280" s="1">
        <f>BD_2!BZ278</f>
        <v>0</v>
      </c>
      <c r="AR280" s="1" t="str">
        <f>BD_2!CA277</f>
        <v>2 NO</v>
      </c>
      <c r="AS280" s="5" t="str">
        <f>BD_2!CF277</f>
        <v>2 NO</v>
      </c>
      <c r="AT280" s="1" t="s">
        <v>146</v>
      </c>
      <c r="AU280">
        <f t="shared" si="25"/>
        <v>330</v>
      </c>
      <c r="AV280" s="21">
        <f t="shared" si="26"/>
        <v>44960</v>
      </c>
      <c r="AW280" s="21">
        <f t="shared" si="27"/>
        <v>45290</v>
      </c>
      <c r="AX280" s="6" t="e">
        <f>((#REF!-$AV280)/($AW280-$AV280))</f>
        <v>#REF!</v>
      </c>
      <c r="AY280" s="4">
        <f t="shared" si="23"/>
        <v>109333333</v>
      </c>
      <c r="AZ280" s="1" t="e">
        <f>+IF($AW280&lt;=#REF!, "FINALIZADO","EJECUCIÓN")</f>
        <v>#REF!</v>
      </c>
      <c r="BA280" s="1"/>
      <c r="BC280" s="8"/>
      <c r="BD280" s="103"/>
      <c r="BE280"/>
      <c r="BF280" s="100"/>
      <c r="BI280" s="1" t="str">
        <f t="shared" si="24"/>
        <v>febrero</v>
      </c>
      <c r="BJ280" s="1"/>
      <c r="BK280" s="1"/>
      <c r="BL280" s="1"/>
    </row>
    <row r="281" spans="1:64" x14ac:dyDescent="0.25">
      <c r="A281" s="1">
        <v>2023</v>
      </c>
      <c r="B281" s="3">
        <v>276</v>
      </c>
      <c r="C281" t="s">
        <v>87</v>
      </c>
      <c r="D281" t="s">
        <v>108</v>
      </c>
      <c r="E281" t="s">
        <v>120</v>
      </c>
      <c r="F281" t="s">
        <v>207</v>
      </c>
      <c r="G281" s="1" t="s">
        <v>86</v>
      </c>
      <c r="H281" s="1" t="s">
        <v>136</v>
      </c>
      <c r="I281" t="s">
        <v>2107</v>
      </c>
      <c r="J281" s="1" t="s">
        <v>140</v>
      </c>
      <c r="K281" t="s">
        <v>506</v>
      </c>
      <c r="M281" s="1" t="s">
        <v>518</v>
      </c>
      <c r="N281" t="s">
        <v>164</v>
      </c>
      <c r="O281" t="s">
        <v>2108</v>
      </c>
      <c r="P281" t="s">
        <v>2109</v>
      </c>
      <c r="Q281" t="s">
        <v>2110</v>
      </c>
      <c r="R281" s="35">
        <v>85866667</v>
      </c>
      <c r="S281" s="35">
        <v>85866667</v>
      </c>
      <c r="T281" s="4">
        <v>8000000</v>
      </c>
      <c r="U281" s="101">
        <v>44966</v>
      </c>
      <c r="V281" s="1" t="s">
        <v>182</v>
      </c>
      <c r="W281" s="1" t="s">
        <v>182</v>
      </c>
      <c r="X281" t="s">
        <v>2111</v>
      </c>
      <c r="Y281" t="s">
        <v>2112</v>
      </c>
      <c r="Z281" t="s">
        <v>517</v>
      </c>
      <c r="AA281" t="s">
        <v>518</v>
      </c>
      <c r="AB281" s="1">
        <v>80111600</v>
      </c>
      <c r="AC281" s="100"/>
      <c r="AD281" s="101"/>
      <c r="AE281" s="1" t="s">
        <v>145</v>
      </c>
      <c r="AF281" s="100" t="s">
        <v>188</v>
      </c>
      <c r="AG281" s="5">
        <v>44966</v>
      </c>
      <c r="AH281" t="s">
        <v>306</v>
      </c>
      <c r="AI281" s="5">
        <v>44966</v>
      </c>
      <c r="AJ281" s="5">
        <v>44966</v>
      </c>
      <c r="AK281" s="5">
        <v>45290</v>
      </c>
      <c r="AL281" s="102">
        <f>+Tabla3[[#This Row],[FECHA TERMINACION
(INICIAL)]]-Tabla3[[#This Row],[FECHA INICIO]]</f>
        <v>324</v>
      </c>
      <c r="AM281" s="102">
        <f>+Tabla3[[#This Row],[PLAZO DE EJECUCIÓN EN DÍAS (INICIAL)]]/30</f>
        <v>10.8</v>
      </c>
      <c r="AN281" t="s">
        <v>2113</v>
      </c>
      <c r="AO281" s="4">
        <f>+BD_2!E279</f>
        <v>0</v>
      </c>
      <c r="AP281" s="4">
        <f>BD_2!BA279</f>
        <v>0</v>
      </c>
      <c r="AQ281" s="1">
        <f>BD_2!BZ279</f>
        <v>0</v>
      </c>
      <c r="AR281" s="1" t="str">
        <f>BD_2!CA278</f>
        <v>2 NO</v>
      </c>
      <c r="AS281" s="5" t="str">
        <f>BD_2!CF278</f>
        <v>2 NO</v>
      </c>
      <c r="AT281" s="1" t="s">
        <v>146</v>
      </c>
      <c r="AU281">
        <f t="shared" si="25"/>
        <v>324</v>
      </c>
      <c r="AV281" s="21">
        <f t="shared" si="26"/>
        <v>44966</v>
      </c>
      <c r="AW281" s="21">
        <f t="shared" si="27"/>
        <v>45290</v>
      </c>
      <c r="AX281" s="6" t="e">
        <f>((#REF!-$AV281)/($AW281-$AV281))</f>
        <v>#REF!</v>
      </c>
      <c r="AY281" s="4">
        <f t="shared" si="23"/>
        <v>85866667</v>
      </c>
      <c r="AZ281" s="1" t="e">
        <f>+IF($AW281&lt;=#REF!, "FINALIZADO","EJECUCIÓN")</f>
        <v>#REF!</v>
      </c>
      <c r="BA281" s="1"/>
      <c r="BC281" s="8"/>
      <c r="BD281" s="103"/>
      <c r="BE281"/>
      <c r="BF281" s="100"/>
      <c r="BI281" s="1" t="str">
        <f t="shared" si="24"/>
        <v>febrero</v>
      </c>
      <c r="BJ281" s="1"/>
      <c r="BK281" s="1"/>
      <c r="BL281" s="1"/>
    </row>
    <row r="282" spans="1:64" x14ac:dyDescent="0.25">
      <c r="A282" s="1">
        <v>2023</v>
      </c>
      <c r="B282" s="3">
        <v>277</v>
      </c>
      <c r="C282" t="s">
        <v>87</v>
      </c>
      <c r="D282" t="s">
        <v>108</v>
      </c>
      <c r="E282" t="s">
        <v>120</v>
      </c>
      <c r="F282" t="s">
        <v>207</v>
      </c>
      <c r="G282" s="1" t="s">
        <v>86</v>
      </c>
      <c r="H282" s="1" t="s">
        <v>136</v>
      </c>
      <c r="I282" t="s">
        <v>2114</v>
      </c>
      <c r="J282" s="1" t="s">
        <v>140</v>
      </c>
      <c r="K282" t="s">
        <v>2115</v>
      </c>
      <c r="M282" s="1" t="s">
        <v>518</v>
      </c>
      <c r="N282" t="s">
        <v>164</v>
      </c>
      <c r="O282" t="s">
        <v>2116</v>
      </c>
      <c r="P282" t="s">
        <v>2117</v>
      </c>
      <c r="Q282" t="s">
        <v>2118</v>
      </c>
      <c r="R282" s="35">
        <v>86133333</v>
      </c>
      <c r="S282" s="35">
        <v>86133333</v>
      </c>
      <c r="T282" s="4">
        <v>8000000</v>
      </c>
      <c r="U282" s="101">
        <v>44961</v>
      </c>
      <c r="V282" s="1" t="s">
        <v>182</v>
      </c>
      <c r="W282" s="1" t="s">
        <v>182</v>
      </c>
      <c r="X282" t="s">
        <v>183</v>
      </c>
      <c r="Y282" t="s">
        <v>1720</v>
      </c>
      <c r="Z282" t="s">
        <v>804</v>
      </c>
      <c r="AA282" t="s">
        <v>477</v>
      </c>
      <c r="AB282" s="1">
        <v>80111600</v>
      </c>
      <c r="AC282" s="100"/>
      <c r="AD282" s="101"/>
      <c r="AE282" s="1" t="s">
        <v>145</v>
      </c>
      <c r="AF282" s="100" t="s">
        <v>188</v>
      </c>
      <c r="AG282" s="5">
        <v>44962</v>
      </c>
      <c r="AH282" t="s">
        <v>306</v>
      </c>
      <c r="AI282" s="5">
        <v>44963</v>
      </c>
      <c r="AJ282" s="5">
        <v>44963</v>
      </c>
      <c r="AK282" s="5">
        <v>45288</v>
      </c>
      <c r="AL282" s="102">
        <f>+Tabla3[[#This Row],[FECHA TERMINACION
(INICIAL)]]-Tabla3[[#This Row],[FECHA INICIO]]</f>
        <v>325</v>
      </c>
      <c r="AM282" s="102">
        <f>+Tabla3[[#This Row],[PLAZO DE EJECUCIÓN EN DÍAS (INICIAL)]]/30</f>
        <v>10.833333333333334</v>
      </c>
      <c r="AN282" t="s">
        <v>2119</v>
      </c>
      <c r="AO282" s="4">
        <f>+BD_2!E280</f>
        <v>0</v>
      </c>
      <c r="AP282" s="4">
        <f>BD_2!BA280</f>
        <v>0</v>
      </c>
      <c r="AQ282" s="1">
        <f>BD_2!BZ280</f>
        <v>0</v>
      </c>
      <c r="AR282" s="1" t="str">
        <f>BD_2!CA279</f>
        <v>2 NO</v>
      </c>
      <c r="AS282" s="5" t="str">
        <f>BD_2!CF279</f>
        <v>2 NO</v>
      </c>
      <c r="AT282" s="1" t="s">
        <v>146</v>
      </c>
      <c r="AU282">
        <f t="shared" si="25"/>
        <v>325</v>
      </c>
      <c r="AV282" s="21">
        <f t="shared" si="26"/>
        <v>44963</v>
      </c>
      <c r="AW282" s="21">
        <f t="shared" si="27"/>
        <v>45288</v>
      </c>
      <c r="AX282" s="6" t="e">
        <f>((#REF!-$AV282)/($AW282-$AV282))</f>
        <v>#REF!</v>
      </c>
      <c r="AY282" s="4">
        <f t="shared" si="23"/>
        <v>86133333</v>
      </c>
      <c r="AZ282" s="1" t="e">
        <f>+IF($AW282&lt;=#REF!, "FINALIZADO","EJECUCIÓN")</f>
        <v>#REF!</v>
      </c>
      <c r="BA282" s="1"/>
      <c r="BC282" s="8"/>
      <c r="BD282" s="103"/>
      <c r="BE282"/>
      <c r="BF282" s="100"/>
      <c r="BI282" s="1" t="str">
        <f t="shared" si="24"/>
        <v>febrero</v>
      </c>
      <c r="BJ282" s="1"/>
      <c r="BK282" s="1"/>
      <c r="BL282" s="1"/>
    </row>
    <row r="283" spans="1:64" x14ac:dyDescent="0.25">
      <c r="A283" s="1">
        <v>2023</v>
      </c>
      <c r="B283" s="3">
        <v>278</v>
      </c>
      <c r="C283" t="s">
        <v>87</v>
      </c>
      <c r="D283" t="s">
        <v>108</v>
      </c>
      <c r="E283" t="s">
        <v>120</v>
      </c>
      <c r="F283" t="s">
        <v>207</v>
      </c>
      <c r="G283" s="1" t="s">
        <v>86</v>
      </c>
      <c r="H283" s="1" t="s">
        <v>136</v>
      </c>
      <c r="I283" t="s">
        <v>748</v>
      </c>
      <c r="J283" s="1" t="s">
        <v>140</v>
      </c>
      <c r="K283" t="s">
        <v>561</v>
      </c>
      <c r="M283" s="1" t="s">
        <v>554</v>
      </c>
      <c r="N283" t="s">
        <v>555</v>
      </c>
      <c r="O283" t="s">
        <v>2120</v>
      </c>
      <c r="P283" t="s">
        <v>2121</v>
      </c>
      <c r="Q283" t="s">
        <v>2122</v>
      </c>
      <c r="R283" s="35">
        <v>28551600</v>
      </c>
      <c r="S283" s="35">
        <v>28551600</v>
      </c>
      <c r="T283" s="4">
        <v>7137900</v>
      </c>
      <c r="U283" s="101">
        <v>44960</v>
      </c>
      <c r="V283" s="1" t="s">
        <v>182</v>
      </c>
      <c r="W283" s="1" t="s">
        <v>182</v>
      </c>
      <c r="X283" t="s">
        <v>2123</v>
      </c>
      <c r="Y283" t="s">
        <v>865</v>
      </c>
      <c r="Z283" t="s">
        <v>559</v>
      </c>
      <c r="AA283" t="s">
        <v>560</v>
      </c>
      <c r="AB283" s="1">
        <v>80111600</v>
      </c>
      <c r="AC283" s="100"/>
      <c r="AD283" s="101"/>
      <c r="AE283" s="1" t="s">
        <v>145</v>
      </c>
      <c r="AF283" s="100" t="s">
        <v>188</v>
      </c>
      <c r="AG283" s="5">
        <v>44960</v>
      </c>
      <c r="AH283" t="s">
        <v>306</v>
      </c>
      <c r="AI283" s="5">
        <v>44960</v>
      </c>
      <c r="AJ283" s="5">
        <v>44963</v>
      </c>
      <c r="AK283" s="5">
        <v>45082</v>
      </c>
      <c r="AL283" s="102">
        <f>+Tabla3[[#This Row],[FECHA TERMINACION
(INICIAL)]]-Tabla3[[#This Row],[FECHA INICIO]]</f>
        <v>119</v>
      </c>
      <c r="AM283" s="102">
        <f>+Tabla3[[#This Row],[PLAZO DE EJECUCIÓN EN DÍAS (INICIAL)]]/30</f>
        <v>3.9666666666666668</v>
      </c>
      <c r="AN283" t="s">
        <v>1315</v>
      </c>
      <c r="AO283" s="4">
        <f>+BD_2!E281</f>
        <v>0</v>
      </c>
      <c r="AP283" s="4">
        <f>BD_2!BA281</f>
        <v>0</v>
      </c>
      <c r="AQ283" s="1">
        <f>BD_2!BZ281</f>
        <v>0</v>
      </c>
      <c r="AR283" s="1" t="str">
        <f>BD_2!CA280</f>
        <v>2 NO</v>
      </c>
      <c r="AS283" s="5" t="str">
        <f>BD_2!CF280</f>
        <v>2 NO</v>
      </c>
      <c r="AT283" s="1" t="s">
        <v>146</v>
      </c>
      <c r="AU283">
        <f t="shared" si="25"/>
        <v>119</v>
      </c>
      <c r="AV283" s="21">
        <f t="shared" si="26"/>
        <v>44963</v>
      </c>
      <c r="AW283" s="21">
        <f t="shared" si="27"/>
        <v>45082</v>
      </c>
      <c r="AX283" s="6" t="e">
        <f>((#REF!-$AV283)/($AW283-$AV283))</f>
        <v>#REF!</v>
      </c>
      <c r="AY283" s="4">
        <f t="shared" si="23"/>
        <v>28551600</v>
      </c>
      <c r="AZ283" s="1" t="e">
        <f>+IF($AW283&lt;=#REF!, "FINALIZADO","EJECUCIÓN")</f>
        <v>#REF!</v>
      </c>
      <c r="BA283" s="1"/>
      <c r="BC283" s="8"/>
      <c r="BD283" s="103"/>
      <c r="BE283"/>
      <c r="BF283" s="100"/>
      <c r="BI283" s="1" t="str">
        <f t="shared" si="24"/>
        <v>febrero</v>
      </c>
      <c r="BJ283" s="1"/>
      <c r="BK283" s="1"/>
      <c r="BL283" s="1"/>
    </row>
    <row r="284" spans="1:64" x14ac:dyDescent="0.25">
      <c r="A284" s="1">
        <v>2023</v>
      </c>
      <c r="B284" s="3">
        <v>279</v>
      </c>
      <c r="C284" t="s">
        <v>87</v>
      </c>
      <c r="D284" t="s">
        <v>108</v>
      </c>
      <c r="E284" t="s">
        <v>120</v>
      </c>
      <c r="F284" t="s">
        <v>207</v>
      </c>
      <c r="G284" s="1" t="s">
        <v>86</v>
      </c>
      <c r="H284" s="1" t="s">
        <v>136</v>
      </c>
      <c r="I284" t="s">
        <v>626</v>
      </c>
      <c r="J284" s="1" t="s">
        <v>140</v>
      </c>
      <c r="K284" t="s">
        <v>509</v>
      </c>
      <c r="M284" s="1" t="s">
        <v>1928</v>
      </c>
      <c r="N284" t="s">
        <v>1928</v>
      </c>
      <c r="O284" t="s">
        <v>2124</v>
      </c>
      <c r="P284" t="s">
        <v>2125</v>
      </c>
      <c r="Q284" t="s">
        <v>2126</v>
      </c>
      <c r="R284" s="35">
        <v>90300000</v>
      </c>
      <c r="S284" s="35">
        <v>90300000</v>
      </c>
      <c r="T284" s="4">
        <v>8600000</v>
      </c>
      <c r="U284" s="101">
        <v>44962</v>
      </c>
      <c r="V284" s="1" t="s">
        <v>182</v>
      </c>
      <c r="W284" s="1" t="s">
        <v>182</v>
      </c>
      <c r="X284" t="s">
        <v>2127</v>
      </c>
      <c r="Y284" t="s">
        <v>884</v>
      </c>
      <c r="Z284" t="s">
        <v>1932</v>
      </c>
      <c r="AA284" t="s">
        <v>1933</v>
      </c>
      <c r="AB284" s="1">
        <v>80111600</v>
      </c>
      <c r="AC284" s="100"/>
      <c r="AD284" s="101"/>
      <c r="AE284" s="1" t="s">
        <v>145</v>
      </c>
      <c r="AF284" s="100" t="s">
        <v>188</v>
      </c>
      <c r="AG284" s="5">
        <v>44962</v>
      </c>
      <c r="AH284" t="s">
        <v>305</v>
      </c>
      <c r="AI284" s="5">
        <v>44963</v>
      </c>
      <c r="AJ284" s="5">
        <v>44963</v>
      </c>
      <c r="AK284" s="5">
        <v>45280</v>
      </c>
      <c r="AL284" s="102">
        <f>+Tabla3[[#This Row],[FECHA TERMINACION
(INICIAL)]]-Tabla3[[#This Row],[FECHA INICIO]]</f>
        <v>317</v>
      </c>
      <c r="AM284" s="102">
        <f>+Tabla3[[#This Row],[PLAZO DE EJECUCIÓN EN DÍAS (INICIAL)]]/30</f>
        <v>10.566666666666666</v>
      </c>
      <c r="AN284" t="s">
        <v>1992</v>
      </c>
      <c r="AO284" s="4">
        <f>+BD_2!E282</f>
        <v>0</v>
      </c>
      <c r="AP284" s="4">
        <f>BD_2!BA282</f>
        <v>0</v>
      </c>
      <c r="AQ284" s="1">
        <f>BD_2!BZ282</f>
        <v>0</v>
      </c>
      <c r="AR284" s="1" t="str">
        <f>BD_2!CA281</f>
        <v>2 NO</v>
      </c>
      <c r="AS284" s="5" t="str">
        <f>BD_2!CF281</f>
        <v>2 NO</v>
      </c>
      <c r="AT284" s="1" t="s">
        <v>146</v>
      </c>
      <c r="AU284">
        <f t="shared" si="25"/>
        <v>317</v>
      </c>
      <c r="AV284" s="21">
        <f t="shared" si="26"/>
        <v>44963</v>
      </c>
      <c r="AW284" s="21">
        <f t="shared" si="27"/>
        <v>45280</v>
      </c>
      <c r="AX284" s="6" t="e">
        <f>((#REF!-$AV284)/($AW284-$AV284))</f>
        <v>#REF!</v>
      </c>
      <c r="AY284" s="4">
        <f t="shared" si="23"/>
        <v>90300000</v>
      </c>
      <c r="AZ284" s="1" t="e">
        <f>+IF($AW284&lt;=#REF!, "FINALIZADO","EJECUCIÓN")</f>
        <v>#REF!</v>
      </c>
      <c r="BA284" s="1"/>
      <c r="BC284" s="8"/>
      <c r="BD284" s="103"/>
      <c r="BE284"/>
      <c r="BF284" s="100"/>
      <c r="BI284" s="1" t="str">
        <f t="shared" si="24"/>
        <v>febrero</v>
      </c>
      <c r="BJ284" s="1"/>
      <c r="BK284" s="1"/>
      <c r="BL284" s="1"/>
    </row>
    <row r="285" spans="1:64" x14ac:dyDescent="0.25">
      <c r="A285" s="1">
        <v>2023</v>
      </c>
      <c r="B285" s="3">
        <v>280</v>
      </c>
      <c r="C285" t="s">
        <v>87</v>
      </c>
      <c r="D285" t="s">
        <v>108</v>
      </c>
      <c r="E285" t="s">
        <v>120</v>
      </c>
      <c r="F285" t="s">
        <v>207</v>
      </c>
      <c r="G285" s="1" t="s">
        <v>86</v>
      </c>
      <c r="H285" s="1" t="s">
        <v>136</v>
      </c>
      <c r="I285" t="s">
        <v>776</v>
      </c>
      <c r="J285" s="1" t="s">
        <v>140</v>
      </c>
      <c r="K285" t="s">
        <v>506</v>
      </c>
      <c r="M285" s="1" t="s">
        <v>558</v>
      </c>
      <c r="N285" t="s">
        <v>148</v>
      </c>
      <c r="O285" t="s">
        <v>2128</v>
      </c>
      <c r="P285" t="s">
        <v>2129</v>
      </c>
      <c r="Q285" t="s">
        <v>2130</v>
      </c>
      <c r="R285" s="35">
        <v>75778500</v>
      </c>
      <c r="S285" s="35">
        <v>75778500</v>
      </c>
      <c r="T285" s="4">
        <v>7217000</v>
      </c>
      <c r="U285" s="101">
        <v>44967</v>
      </c>
      <c r="V285" s="1" t="s">
        <v>182</v>
      </c>
      <c r="W285" s="1" t="s">
        <v>182</v>
      </c>
      <c r="X285" t="s">
        <v>2131</v>
      </c>
      <c r="Y285" t="s">
        <v>1024</v>
      </c>
      <c r="Z285" t="s">
        <v>575</v>
      </c>
      <c r="AA285" t="s">
        <v>575</v>
      </c>
      <c r="AB285" s="1">
        <v>80111600</v>
      </c>
      <c r="AC285" s="100"/>
      <c r="AD285" s="101"/>
      <c r="AE285" s="1" t="s">
        <v>145</v>
      </c>
      <c r="AF285" s="100" t="s">
        <v>188</v>
      </c>
      <c r="AG285" s="5">
        <v>44967</v>
      </c>
      <c r="AH285" t="s">
        <v>306</v>
      </c>
      <c r="AI285" s="5">
        <v>44967</v>
      </c>
      <c r="AJ285" s="5">
        <v>44967</v>
      </c>
      <c r="AK285" s="5">
        <v>45284</v>
      </c>
      <c r="AL285" s="102">
        <f>+Tabla3[[#This Row],[FECHA TERMINACION
(INICIAL)]]-Tabla3[[#This Row],[FECHA INICIO]]</f>
        <v>317</v>
      </c>
      <c r="AM285" s="102">
        <f>+Tabla3[[#This Row],[PLAZO DE EJECUCIÓN EN DÍAS (INICIAL)]]/30</f>
        <v>10.566666666666666</v>
      </c>
      <c r="AN285" t="s">
        <v>2132</v>
      </c>
      <c r="AO285" s="4">
        <f>+BD_2!E283</f>
        <v>0</v>
      </c>
      <c r="AP285" s="4">
        <f>BD_2!BA283</f>
        <v>0</v>
      </c>
      <c r="AQ285" s="1">
        <f>BD_2!BZ283</f>
        <v>0</v>
      </c>
      <c r="AR285" s="1" t="str">
        <f>BD_2!CA282</f>
        <v>2 NO</v>
      </c>
      <c r="AS285" s="5" t="str">
        <f>BD_2!CF282</f>
        <v>2 NO</v>
      </c>
      <c r="AT285" s="1" t="s">
        <v>146</v>
      </c>
      <c r="AU285">
        <f t="shared" si="25"/>
        <v>317</v>
      </c>
      <c r="AV285" s="21">
        <f t="shared" si="26"/>
        <v>44967</v>
      </c>
      <c r="AW285" s="21">
        <f t="shared" si="27"/>
        <v>45284</v>
      </c>
      <c r="AX285" s="6" t="e">
        <f>((#REF!-$AV285)/($AW285-$AV285))</f>
        <v>#REF!</v>
      </c>
      <c r="AY285" s="4">
        <f t="shared" si="23"/>
        <v>75778500</v>
      </c>
      <c r="AZ285" s="1" t="e">
        <f>+IF($AW285&lt;=#REF!, "FINALIZADO","EJECUCIÓN")</f>
        <v>#REF!</v>
      </c>
      <c r="BA285" s="1"/>
      <c r="BC285" s="8"/>
      <c r="BD285" s="103"/>
      <c r="BE285"/>
      <c r="BF285" s="100"/>
      <c r="BI285" s="1" t="str">
        <f t="shared" si="24"/>
        <v>febrero</v>
      </c>
      <c r="BJ285" s="1"/>
      <c r="BK285" s="1"/>
      <c r="BL285" s="1"/>
    </row>
    <row r="286" spans="1:64" x14ac:dyDescent="0.25">
      <c r="A286" s="1">
        <v>2023</v>
      </c>
      <c r="B286" s="3">
        <v>281</v>
      </c>
      <c r="C286" t="s">
        <v>87</v>
      </c>
      <c r="D286" t="s">
        <v>108</v>
      </c>
      <c r="E286" t="s">
        <v>120</v>
      </c>
      <c r="F286" t="s">
        <v>207</v>
      </c>
      <c r="G286" s="1" t="s">
        <v>86</v>
      </c>
      <c r="H286" s="1" t="s">
        <v>136</v>
      </c>
      <c r="I286" t="s">
        <v>885</v>
      </c>
      <c r="J286" s="1" t="s">
        <v>140</v>
      </c>
      <c r="K286" t="s">
        <v>850</v>
      </c>
      <c r="M286" s="1" t="s">
        <v>592</v>
      </c>
      <c r="N286" t="s">
        <v>592</v>
      </c>
      <c r="O286" t="s">
        <v>2133</v>
      </c>
      <c r="P286" t="s">
        <v>2134</v>
      </c>
      <c r="Q286" t="s">
        <v>2135</v>
      </c>
      <c r="R286" s="35">
        <v>116966667</v>
      </c>
      <c r="S286" s="35">
        <v>116966667</v>
      </c>
      <c r="T286" s="4">
        <v>11000000</v>
      </c>
      <c r="U286" s="101">
        <v>44960</v>
      </c>
      <c r="V286" s="1" t="s">
        <v>182</v>
      </c>
      <c r="W286" s="1" t="s">
        <v>182</v>
      </c>
      <c r="X286" t="s">
        <v>2136</v>
      </c>
      <c r="Y286" t="s">
        <v>851</v>
      </c>
      <c r="Z286" t="s">
        <v>852</v>
      </c>
      <c r="AA286" t="s">
        <v>592</v>
      </c>
      <c r="AB286" s="1">
        <v>80111600</v>
      </c>
      <c r="AC286" s="100"/>
      <c r="AD286" s="101"/>
      <c r="AE286" s="1" t="s">
        <v>145</v>
      </c>
      <c r="AF286" s="100" t="s">
        <v>188</v>
      </c>
      <c r="AG286" s="5">
        <v>44960</v>
      </c>
      <c r="AH286" t="s">
        <v>306</v>
      </c>
      <c r="AI286" s="5">
        <v>44963</v>
      </c>
      <c r="AJ286" s="5">
        <v>44963</v>
      </c>
      <c r="AK286" s="5">
        <v>45284</v>
      </c>
      <c r="AL286" s="102">
        <f>+Tabla3[[#This Row],[FECHA TERMINACION
(INICIAL)]]-Tabla3[[#This Row],[FECHA INICIO]]</f>
        <v>321</v>
      </c>
      <c r="AM286" s="102">
        <f>+Tabla3[[#This Row],[PLAZO DE EJECUCIÓN EN DÍAS (INICIAL)]]/30</f>
        <v>10.7</v>
      </c>
      <c r="AO286" s="4">
        <f>+BD_2!E284</f>
        <v>0</v>
      </c>
      <c r="AP286" s="4">
        <f>BD_2!BA284</f>
        <v>0</v>
      </c>
      <c r="AQ286" s="1">
        <f>BD_2!BZ284</f>
        <v>0</v>
      </c>
      <c r="AR286" s="1" t="str">
        <f>BD_2!CA283</f>
        <v>2 NO</v>
      </c>
      <c r="AS286" s="5" t="str">
        <f>BD_2!CF283</f>
        <v>2 NO</v>
      </c>
      <c r="AT286" s="1" t="s">
        <v>146</v>
      </c>
      <c r="AU286">
        <f t="shared" si="25"/>
        <v>321</v>
      </c>
      <c r="AV286" s="21">
        <f t="shared" si="26"/>
        <v>44963</v>
      </c>
      <c r="AW286" s="21">
        <f t="shared" si="27"/>
        <v>45284</v>
      </c>
      <c r="AX286" s="6" t="e">
        <f>((#REF!-$AV286)/($AW286-$AV286))</f>
        <v>#REF!</v>
      </c>
      <c r="AY286" s="4">
        <f t="shared" si="23"/>
        <v>116966667</v>
      </c>
      <c r="AZ286" s="1" t="e">
        <f>+IF($AW286&lt;=#REF!, "FINALIZADO","EJECUCIÓN")</f>
        <v>#REF!</v>
      </c>
      <c r="BA286" s="1"/>
      <c r="BC286" s="8"/>
      <c r="BD286" s="103"/>
      <c r="BE286"/>
      <c r="BF286" s="100"/>
      <c r="BI286" s="1" t="str">
        <f t="shared" si="24"/>
        <v>febrero</v>
      </c>
      <c r="BJ286" s="1"/>
      <c r="BK286" s="1"/>
      <c r="BL286" s="1"/>
    </row>
    <row r="287" spans="1:64" x14ac:dyDescent="0.25">
      <c r="A287" s="1">
        <v>2023</v>
      </c>
      <c r="B287" s="3">
        <v>282</v>
      </c>
      <c r="C287" t="s">
        <v>87</v>
      </c>
      <c r="D287" t="s">
        <v>108</v>
      </c>
      <c r="E287" t="s">
        <v>120</v>
      </c>
      <c r="F287" t="s">
        <v>207</v>
      </c>
      <c r="G287" s="1" t="s">
        <v>86</v>
      </c>
      <c r="H287" s="1" t="s">
        <v>136</v>
      </c>
      <c r="I287" t="s">
        <v>2137</v>
      </c>
      <c r="J287" s="1" t="s">
        <v>140</v>
      </c>
      <c r="K287" t="s">
        <v>566</v>
      </c>
      <c r="M287" s="1" t="s">
        <v>558</v>
      </c>
      <c r="N287" t="s">
        <v>148</v>
      </c>
      <c r="O287" t="s">
        <v>2138</v>
      </c>
      <c r="P287" t="s">
        <v>2139</v>
      </c>
      <c r="Q287" t="s">
        <v>2140</v>
      </c>
      <c r="R287" s="35">
        <v>57750000</v>
      </c>
      <c r="S287" s="35">
        <v>57750000</v>
      </c>
      <c r="T287" s="4">
        <v>5500000</v>
      </c>
      <c r="U287" s="101">
        <v>44960</v>
      </c>
      <c r="V287" s="1" t="s">
        <v>182</v>
      </c>
      <c r="W287" s="1" t="s">
        <v>182</v>
      </c>
      <c r="X287" t="s">
        <v>2141</v>
      </c>
      <c r="Y287" t="s">
        <v>1104</v>
      </c>
      <c r="Z287" t="s">
        <v>718</v>
      </c>
      <c r="AA287" t="s">
        <v>1302</v>
      </c>
      <c r="AB287" s="1">
        <v>80111600</v>
      </c>
      <c r="AC287" s="100"/>
      <c r="AD287" s="101"/>
      <c r="AE287" s="1" t="s">
        <v>145</v>
      </c>
      <c r="AF287" s="100" t="s">
        <v>188</v>
      </c>
      <c r="AG287" s="5" t="s">
        <v>2142</v>
      </c>
      <c r="AH287" t="s">
        <v>306</v>
      </c>
      <c r="AI287" s="5">
        <v>44963</v>
      </c>
      <c r="AJ287" s="5">
        <v>44963</v>
      </c>
      <c r="AK287" s="5">
        <v>45280</v>
      </c>
      <c r="AL287" s="102">
        <f>+Tabla3[[#This Row],[FECHA TERMINACION
(INICIAL)]]-Tabla3[[#This Row],[FECHA INICIO]]</f>
        <v>317</v>
      </c>
      <c r="AM287" s="102">
        <f>+Tabla3[[#This Row],[PLAZO DE EJECUCIÓN EN DÍAS (INICIAL)]]/30</f>
        <v>10.566666666666666</v>
      </c>
      <c r="AN287" t="s">
        <v>2143</v>
      </c>
      <c r="AO287" s="4">
        <f>+BD_2!E285</f>
        <v>0</v>
      </c>
      <c r="AP287" s="4">
        <f>BD_2!BA285</f>
        <v>0</v>
      </c>
      <c r="AQ287" s="1">
        <f>BD_2!BZ285</f>
        <v>0</v>
      </c>
      <c r="AR287" s="1" t="str">
        <f>BD_2!CA284</f>
        <v>2 NO</v>
      </c>
      <c r="AS287" s="5" t="str">
        <f>BD_2!CF284</f>
        <v>2 NO</v>
      </c>
      <c r="AT287" s="1" t="s">
        <v>146</v>
      </c>
      <c r="AU287">
        <f t="shared" si="25"/>
        <v>317</v>
      </c>
      <c r="AV287" s="21">
        <f t="shared" si="26"/>
        <v>44963</v>
      </c>
      <c r="AW287" s="21">
        <f t="shared" si="27"/>
        <v>45280</v>
      </c>
      <c r="AX287" s="6" t="e">
        <f>((#REF!-$AV287)/($AW287-$AV287))</f>
        <v>#REF!</v>
      </c>
      <c r="AY287" s="4">
        <f t="shared" si="23"/>
        <v>57750000</v>
      </c>
      <c r="AZ287" s="1" t="e">
        <f>+IF($AW287&lt;=#REF!, "FINALIZADO","EJECUCIÓN")</f>
        <v>#REF!</v>
      </c>
      <c r="BA287" s="1"/>
      <c r="BC287" s="8"/>
      <c r="BD287" s="103"/>
      <c r="BE287"/>
      <c r="BF287" s="100"/>
      <c r="BI287" s="1" t="str">
        <f t="shared" si="24"/>
        <v>febrero</v>
      </c>
      <c r="BJ287" s="1"/>
      <c r="BK287" s="1"/>
      <c r="BL287" s="1"/>
    </row>
    <row r="288" spans="1:64" x14ac:dyDescent="0.25">
      <c r="A288" s="1">
        <v>2023</v>
      </c>
      <c r="B288" s="3">
        <v>283</v>
      </c>
      <c r="C288" t="s">
        <v>87</v>
      </c>
      <c r="D288" t="s">
        <v>108</v>
      </c>
      <c r="E288" t="s">
        <v>120</v>
      </c>
      <c r="F288" t="s">
        <v>207</v>
      </c>
      <c r="G288" s="1" t="s">
        <v>86</v>
      </c>
      <c r="H288" s="1" t="s">
        <v>681</v>
      </c>
      <c r="I288" t="s">
        <v>684</v>
      </c>
      <c r="J288" s="1" t="s">
        <v>140</v>
      </c>
      <c r="K288" t="s">
        <v>573</v>
      </c>
      <c r="M288" s="1" t="s">
        <v>558</v>
      </c>
      <c r="N288" t="s">
        <v>148</v>
      </c>
      <c r="O288" t="s">
        <v>2144</v>
      </c>
      <c r="P288" t="s">
        <v>2145</v>
      </c>
      <c r="Q288" t="s">
        <v>2146</v>
      </c>
      <c r="R288" s="35">
        <v>28000000</v>
      </c>
      <c r="S288" s="35">
        <v>28000000</v>
      </c>
      <c r="T288" s="4">
        <v>7000000</v>
      </c>
      <c r="U288" s="101"/>
      <c r="V288" s="1" t="s">
        <v>182</v>
      </c>
      <c r="W288" s="1" t="s">
        <v>182</v>
      </c>
      <c r="X288" t="s">
        <v>2147</v>
      </c>
      <c r="Y288" t="s">
        <v>1104</v>
      </c>
      <c r="Z288" t="s">
        <v>718</v>
      </c>
      <c r="AA288" t="s">
        <v>1302</v>
      </c>
      <c r="AB288" s="1">
        <v>80111600</v>
      </c>
      <c r="AC288" s="100"/>
      <c r="AD288" s="101"/>
      <c r="AE288" s="1" t="s">
        <v>146</v>
      </c>
      <c r="AF288" s="100" t="s">
        <v>193</v>
      </c>
      <c r="AG288" s="5"/>
      <c r="AH288"/>
      <c r="AI288" s="5">
        <v>44970</v>
      </c>
      <c r="AJ288" s="5">
        <v>44970</v>
      </c>
      <c r="AK288" s="5">
        <v>45089</v>
      </c>
      <c r="AL288" s="102">
        <f>+Tabla3[[#This Row],[FECHA TERMINACION
(INICIAL)]]-Tabla3[[#This Row],[FECHA INICIO]]</f>
        <v>119</v>
      </c>
      <c r="AM288" s="102">
        <f>+Tabla3[[#This Row],[PLAZO DE EJECUCIÓN EN DÍAS (INICIAL)]]/30</f>
        <v>3.9666666666666668</v>
      </c>
      <c r="AN288" t="s">
        <v>2148</v>
      </c>
      <c r="AO288" s="4">
        <f>+BD_2!E286</f>
        <v>0</v>
      </c>
      <c r="AP288" s="4">
        <f>BD_2!BA286</f>
        <v>0</v>
      </c>
      <c r="AQ288" s="1">
        <f>BD_2!BZ286</f>
        <v>0</v>
      </c>
      <c r="AR288" s="1" t="str">
        <f>BD_2!CA285</f>
        <v>2 NO</v>
      </c>
      <c r="AS288" s="5" t="str">
        <f>BD_2!CF285</f>
        <v>2 NO</v>
      </c>
      <c r="AT288" s="1" t="s">
        <v>146</v>
      </c>
      <c r="AU288">
        <f t="shared" si="25"/>
        <v>119</v>
      </c>
      <c r="AV288" s="21">
        <f t="shared" si="26"/>
        <v>44970</v>
      </c>
      <c r="AW288" s="21">
        <f t="shared" si="27"/>
        <v>45089</v>
      </c>
      <c r="AX288" s="6" t="e">
        <f>((#REF!-$AV288)/($AW288-$AV288))</f>
        <v>#REF!</v>
      </c>
      <c r="AY288" s="4">
        <f t="shared" si="23"/>
        <v>28000000</v>
      </c>
      <c r="AZ288" s="1" t="e">
        <f>+IF($AW288&lt;=#REF!, "FINALIZADO","EJECUCIÓN")</f>
        <v>#REF!</v>
      </c>
      <c r="BA288" s="1"/>
      <c r="BC288" s="8"/>
      <c r="BD288" s="103"/>
      <c r="BE288"/>
      <c r="BF288" s="100"/>
      <c r="BI288" s="1" t="str">
        <f t="shared" si="24"/>
        <v>enero</v>
      </c>
      <c r="BJ288" s="1"/>
      <c r="BK288" s="1"/>
      <c r="BL288" s="1"/>
    </row>
    <row r="289" spans="1:64" x14ac:dyDescent="0.25">
      <c r="A289" s="1">
        <v>2023</v>
      </c>
      <c r="B289" s="3">
        <v>284</v>
      </c>
      <c r="C289" t="s">
        <v>87</v>
      </c>
      <c r="D289" t="s">
        <v>108</v>
      </c>
      <c r="E289" t="s">
        <v>120</v>
      </c>
      <c r="F289" t="s">
        <v>207</v>
      </c>
      <c r="G289" s="1" t="s">
        <v>86</v>
      </c>
      <c r="H289" s="1" t="s">
        <v>136</v>
      </c>
      <c r="I289" t="s">
        <v>545</v>
      </c>
      <c r="J289" s="1" t="s">
        <v>140</v>
      </c>
      <c r="K289" t="s">
        <v>870</v>
      </c>
      <c r="M289" s="1" t="s">
        <v>558</v>
      </c>
      <c r="N289" t="s">
        <v>148</v>
      </c>
      <c r="O289" t="s">
        <v>2149</v>
      </c>
      <c r="P289" t="s">
        <v>2150</v>
      </c>
      <c r="Q289" t="s">
        <v>2151</v>
      </c>
      <c r="R289" s="35">
        <v>68173434</v>
      </c>
      <c r="S289" s="35">
        <v>68173434</v>
      </c>
      <c r="T289" s="4">
        <v>6492708</v>
      </c>
      <c r="U289" s="101">
        <v>44962</v>
      </c>
      <c r="V289" s="1" t="s">
        <v>182</v>
      </c>
      <c r="W289" s="1" t="s">
        <v>182</v>
      </c>
      <c r="X289" t="s">
        <v>2152</v>
      </c>
      <c r="Y289" t="s">
        <v>1104</v>
      </c>
      <c r="Z289" t="s">
        <v>718</v>
      </c>
      <c r="AA289" t="s">
        <v>1302</v>
      </c>
      <c r="AB289" s="1">
        <v>80111600</v>
      </c>
      <c r="AC289" s="100"/>
      <c r="AD289" s="101"/>
      <c r="AE289" s="1" t="s">
        <v>145</v>
      </c>
      <c r="AF289" s="100" t="s">
        <v>188</v>
      </c>
      <c r="AG289" s="5" t="s">
        <v>2142</v>
      </c>
      <c r="AH289" t="s">
        <v>306</v>
      </c>
      <c r="AI289" s="5">
        <v>44963</v>
      </c>
      <c r="AJ289" s="5">
        <v>44964</v>
      </c>
      <c r="AK289" s="5">
        <v>45281</v>
      </c>
      <c r="AL289" s="102">
        <f>+Tabla3[[#This Row],[FECHA TERMINACION
(INICIAL)]]-Tabla3[[#This Row],[FECHA INICIO]]</f>
        <v>317</v>
      </c>
      <c r="AM289" s="102">
        <f>+Tabla3[[#This Row],[PLAZO DE EJECUCIÓN EN DÍAS (INICIAL)]]/30</f>
        <v>10.566666666666666</v>
      </c>
      <c r="AN289" t="s">
        <v>2153</v>
      </c>
      <c r="AO289" s="4">
        <f>+BD_2!E287</f>
        <v>0</v>
      </c>
      <c r="AP289" s="4">
        <f>BD_2!BA287</f>
        <v>0</v>
      </c>
      <c r="AQ289" s="1">
        <f>BD_2!BZ287</f>
        <v>0</v>
      </c>
      <c r="AR289" s="1" t="str">
        <f>BD_2!CA286</f>
        <v>2 NO</v>
      </c>
      <c r="AS289" s="5" t="str">
        <f>BD_2!CF286</f>
        <v>2 NO</v>
      </c>
      <c r="AT289" s="1" t="s">
        <v>146</v>
      </c>
      <c r="AU289">
        <f t="shared" si="25"/>
        <v>317</v>
      </c>
      <c r="AV289" s="21">
        <f t="shared" si="26"/>
        <v>44964</v>
      </c>
      <c r="AW289" s="21">
        <f t="shared" si="27"/>
        <v>45281</v>
      </c>
      <c r="AX289" s="6" t="e">
        <f>((#REF!-$AV289)/($AW289-$AV289))</f>
        <v>#REF!</v>
      </c>
      <c r="AY289" s="4">
        <f t="shared" si="23"/>
        <v>68173434</v>
      </c>
      <c r="AZ289" s="1" t="e">
        <f>+IF($AW289&lt;=#REF!, "FINALIZADO","EJECUCIÓN")</f>
        <v>#REF!</v>
      </c>
      <c r="BA289" s="1"/>
      <c r="BC289" s="8"/>
      <c r="BD289" s="103"/>
      <c r="BE289"/>
      <c r="BF289" s="100"/>
      <c r="BI289" s="1" t="str">
        <f t="shared" si="24"/>
        <v>febrero</v>
      </c>
      <c r="BJ289" s="1"/>
      <c r="BK289" s="1"/>
      <c r="BL289" s="1"/>
    </row>
    <row r="290" spans="1:64" x14ac:dyDescent="0.25">
      <c r="A290" s="1">
        <v>2023</v>
      </c>
      <c r="B290" s="3">
        <v>285</v>
      </c>
      <c r="C290" t="s">
        <v>87</v>
      </c>
      <c r="D290" t="s">
        <v>108</v>
      </c>
      <c r="E290" t="s">
        <v>120</v>
      </c>
      <c r="F290" t="s">
        <v>207</v>
      </c>
      <c r="G290" s="1" t="s">
        <v>86</v>
      </c>
      <c r="H290" s="1" t="s">
        <v>136</v>
      </c>
      <c r="I290" t="s">
        <v>731</v>
      </c>
      <c r="J290" s="1" t="s">
        <v>140</v>
      </c>
      <c r="K290" t="s">
        <v>573</v>
      </c>
      <c r="M290" s="1" t="s">
        <v>554</v>
      </c>
      <c r="N290" t="s">
        <v>555</v>
      </c>
      <c r="O290" t="s">
        <v>2154</v>
      </c>
      <c r="P290" t="s">
        <v>2155</v>
      </c>
      <c r="Q290" t="s">
        <v>2156</v>
      </c>
      <c r="R290" s="35">
        <v>28551600</v>
      </c>
      <c r="S290" s="35">
        <v>28551600</v>
      </c>
      <c r="T290" s="4">
        <v>7137900</v>
      </c>
      <c r="U290" s="101">
        <v>44961</v>
      </c>
      <c r="V290" s="1" t="s">
        <v>182</v>
      </c>
      <c r="W290" s="1" t="s">
        <v>182</v>
      </c>
      <c r="X290" t="s">
        <v>2157</v>
      </c>
      <c r="Y290" t="s">
        <v>865</v>
      </c>
      <c r="Z290" t="s">
        <v>559</v>
      </c>
      <c r="AA290" t="s">
        <v>560</v>
      </c>
      <c r="AB290" s="1">
        <v>80111600</v>
      </c>
      <c r="AC290" s="100"/>
      <c r="AD290" s="101"/>
      <c r="AE290" s="1" t="s">
        <v>145</v>
      </c>
      <c r="AF290" s="100" t="s">
        <v>188</v>
      </c>
      <c r="AG290" s="5" t="s">
        <v>2142</v>
      </c>
      <c r="AH290" t="s">
        <v>306</v>
      </c>
      <c r="AI290" s="5">
        <v>44963</v>
      </c>
      <c r="AJ290" s="5">
        <v>44963</v>
      </c>
      <c r="AK290" s="5">
        <v>45082</v>
      </c>
      <c r="AL290" s="102">
        <f>+Tabla3[[#This Row],[FECHA TERMINACION
(INICIAL)]]-Tabla3[[#This Row],[FECHA INICIO]]</f>
        <v>119</v>
      </c>
      <c r="AM290" s="102">
        <f>+Tabla3[[#This Row],[PLAZO DE EJECUCIÓN EN DÍAS (INICIAL)]]/30</f>
        <v>3.9666666666666668</v>
      </c>
      <c r="AO290" s="4">
        <f>+BD_2!E288</f>
        <v>0</v>
      </c>
      <c r="AP290" s="4">
        <f>BD_2!BA288</f>
        <v>0</v>
      </c>
      <c r="AQ290" s="1">
        <f>BD_2!BZ288</f>
        <v>0</v>
      </c>
      <c r="AR290" s="1" t="str">
        <f>BD_2!CA287</f>
        <v>2 NO</v>
      </c>
      <c r="AS290" s="5" t="str">
        <f>BD_2!CF287</f>
        <v>2 NO</v>
      </c>
      <c r="AT290" s="1" t="s">
        <v>146</v>
      </c>
      <c r="AU290">
        <f t="shared" si="25"/>
        <v>119</v>
      </c>
      <c r="AV290" s="21">
        <f t="shared" si="26"/>
        <v>44963</v>
      </c>
      <c r="AW290" s="21">
        <f t="shared" si="27"/>
        <v>45082</v>
      </c>
      <c r="AX290" s="6" t="e">
        <f>((#REF!-$AV290)/($AW290-$AV290))</f>
        <v>#REF!</v>
      </c>
      <c r="AY290" s="4">
        <f t="shared" si="23"/>
        <v>28551600</v>
      </c>
      <c r="AZ290" s="1" t="e">
        <f>+IF($AW290&lt;=#REF!, "FINALIZADO","EJECUCIÓN")</f>
        <v>#REF!</v>
      </c>
      <c r="BA290" s="1"/>
      <c r="BC290" s="8"/>
      <c r="BD290" s="103"/>
      <c r="BE290"/>
      <c r="BF290" s="100"/>
      <c r="BI290" s="1" t="str">
        <f t="shared" si="24"/>
        <v>febrero</v>
      </c>
      <c r="BJ290" s="1"/>
      <c r="BK290" s="1"/>
      <c r="BL290" s="1"/>
    </row>
    <row r="291" spans="1:64" x14ac:dyDescent="0.25">
      <c r="A291" s="1">
        <v>2023</v>
      </c>
      <c r="B291" s="3">
        <v>286</v>
      </c>
      <c r="C291" t="s">
        <v>87</v>
      </c>
      <c r="D291" t="s">
        <v>108</v>
      </c>
      <c r="E291" t="s">
        <v>120</v>
      </c>
      <c r="F291" t="s">
        <v>207</v>
      </c>
      <c r="G291" s="1" t="s">
        <v>86</v>
      </c>
      <c r="H291" s="1" t="s">
        <v>136</v>
      </c>
      <c r="I291" t="s">
        <v>582</v>
      </c>
      <c r="J291" s="1" t="s">
        <v>140</v>
      </c>
      <c r="K291" t="s">
        <v>143</v>
      </c>
      <c r="M291" s="1" t="s">
        <v>1928</v>
      </c>
      <c r="N291" t="s">
        <v>1928</v>
      </c>
      <c r="O291" t="s">
        <v>2158</v>
      </c>
      <c r="P291" t="s">
        <v>2159</v>
      </c>
      <c r="Q291" t="s">
        <v>2160</v>
      </c>
      <c r="R291" s="35">
        <v>89250000</v>
      </c>
      <c r="S291" s="35">
        <v>89250000</v>
      </c>
      <c r="T291" s="4">
        <v>8500000</v>
      </c>
      <c r="U291" s="101">
        <v>44960</v>
      </c>
      <c r="V291" s="1" t="s">
        <v>182</v>
      </c>
      <c r="W291" s="1" t="s">
        <v>182</v>
      </c>
      <c r="X291" t="s">
        <v>2161</v>
      </c>
      <c r="Y291" t="s">
        <v>884</v>
      </c>
      <c r="Z291" t="s">
        <v>1932</v>
      </c>
      <c r="AA291" t="s">
        <v>1933</v>
      </c>
      <c r="AB291" s="1">
        <v>80111600</v>
      </c>
      <c r="AC291" s="100"/>
      <c r="AD291" s="101"/>
      <c r="AE291" s="1" t="s">
        <v>145</v>
      </c>
      <c r="AF291" s="100" t="s">
        <v>188</v>
      </c>
      <c r="AG291" s="5">
        <v>44961</v>
      </c>
      <c r="AH291" t="s">
        <v>306</v>
      </c>
      <c r="AI291" s="5">
        <v>44961</v>
      </c>
      <c r="AJ291" s="5">
        <v>44963</v>
      </c>
      <c r="AK291" s="5">
        <v>45280</v>
      </c>
      <c r="AL291" s="102">
        <f>+Tabla3[[#This Row],[FECHA TERMINACION
(INICIAL)]]-Tabla3[[#This Row],[FECHA INICIO]]</f>
        <v>317</v>
      </c>
      <c r="AM291" s="102">
        <f>+Tabla3[[#This Row],[PLAZO DE EJECUCIÓN EN DÍAS (INICIAL)]]/30</f>
        <v>10.566666666666666</v>
      </c>
      <c r="AN291" t="s">
        <v>2162</v>
      </c>
      <c r="AO291" s="4">
        <f>+BD_2!E289</f>
        <v>0</v>
      </c>
      <c r="AP291" s="4">
        <f>BD_2!BA289</f>
        <v>0</v>
      </c>
      <c r="AQ291" s="1">
        <f>BD_2!BZ289</f>
        <v>0</v>
      </c>
      <c r="AR291" s="1" t="str">
        <f>BD_2!CA288</f>
        <v>2 NO</v>
      </c>
      <c r="AS291" s="5" t="str">
        <f>BD_2!CF288</f>
        <v>2 NO</v>
      </c>
      <c r="AT291" s="1" t="s">
        <v>146</v>
      </c>
      <c r="AU291">
        <f t="shared" si="25"/>
        <v>317</v>
      </c>
      <c r="AV291" s="21">
        <f t="shared" si="26"/>
        <v>44963</v>
      </c>
      <c r="AW291" s="21">
        <f t="shared" si="27"/>
        <v>45280</v>
      </c>
      <c r="AX291" s="6" t="e">
        <f>((#REF!-$AV291)/($AW291-$AV291))</f>
        <v>#REF!</v>
      </c>
      <c r="AY291" s="4">
        <f t="shared" si="23"/>
        <v>89250000</v>
      </c>
      <c r="AZ291" s="1" t="e">
        <f>+IF($AW291&lt;=#REF!, "FINALIZADO","EJECUCIÓN")</f>
        <v>#REF!</v>
      </c>
      <c r="BA291" s="1"/>
      <c r="BC291" s="8"/>
      <c r="BD291" s="103"/>
      <c r="BE291"/>
      <c r="BF291" s="100"/>
      <c r="BI291" s="1" t="str">
        <f t="shared" si="24"/>
        <v>febrero</v>
      </c>
      <c r="BJ291" s="1"/>
      <c r="BK291" s="1"/>
      <c r="BL291" s="1"/>
    </row>
    <row r="292" spans="1:64" x14ac:dyDescent="0.25">
      <c r="A292" s="1">
        <v>2023</v>
      </c>
      <c r="B292" s="3">
        <v>287</v>
      </c>
      <c r="C292" t="s">
        <v>87</v>
      </c>
      <c r="D292" t="s">
        <v>108</v>
      </c>
      <c r="E292" t="s">
        <v>120</v>
      </c>
      <c r="F292" t="s">
        <v>207</v>
      </c>
      <c r="G292" s="1" t="s">
        <v>86</v>
      </c>
      <c r="H292" s="1" t="s">
        <v>136</v>
      </c>
      <c r="I292" t="s">
        <v>2163</v>
      </c>
      <c r="J292" s="1" t="s">
        <v>140</v>
      </c>
      <c r="K292" t="s">
        <v>513</v>
      </c>
      <c r="M292" s="1" t="s">
        <v>554</v>
      </c>
      <c r="N292" t="s">
        <v>555</v>
      </c>
      <c r="O292" t="s">
        <v>2164</v>
      </c>
      <c r="P292" t="s">
        <v>2165</v>
      </c>
      <c r="Q292" t="s">
        <v>2166</v>
      </c>
      <c r="R292" s="35">
        <v>128000000</v>
      </c>
      <c r="S292" s="35">
        <v>128000000</v>
      </c>
      <c r="T292" s="4">
        <v>12000000</v>
      </c>
      <c r="U292" s="101">
        <v>44962</v>
      </c>
      <c r="V292" s="1" t="s">
        <v>182</v>
      </c>
      <c r="W292" s="1" t="s">
        <v>182</v>
      </c>
      <c r="X292" t="s">
        <v>2167</v>
      </c>
      <c r="Y292" t="s">
        <v>865</v>
      </c>
      <c r="Z292" t="s">
        <v>559</v>
      </c>
      <c r="AA292" t="s">
        <v>560</v>
      </c>
      <c r="AB292" s="1">
        <v>80111600</v>
      </c>
      <c r="AC292" s="100"/>
      <c r="AD292" s="101"/>
      <c r="AE292" s="1" t="s">
        <v>145</v>
      </c>
      <c r="AF292" s="100" t="s">
        <v>188</v>
      </c>
      <c r="AG292" s="5">
        <v>44963</v>
      </c>
      <c r="AH292" t="s">
        <v>306</v>
      </c>
      <c r="AI292" s="5">
        <v>44963</v>
      </c>
      <c r="AJ292" s="5">
        <v>44964</v>
      </c>
      <c r="AK292" s="5">
        <v>45285</v>
      </c>
      <c r="AL292" s="102">
        <f>+Tabla3[[#This Row],[FECHA TERMINACION
(INICIAL)]]-Tabla3[[#This Row],[FECHA INICIO]]</f>
        <v>321</v>
      </c>
      <c r="AM292" s="102">
        <f>+Tabla3[[#This Row],[PLAZO DE EJECUCIÓN EN DÍAS (INICIAL)]]/30</f>
        <v>10.7</v>
      </c>
      <c r="AN292" t="s">
        <v>2168</v>
      </c>
      <c r="AO292" s="4">
        <f>+BD_2!E290</f>
        <v>0</v>
      </c>
      <c r="AP292" s="4">
        <f>BD_2!BA290</f>
        <v>0</v>
      </c>
      <c r="AQ292" s="1">
        <f>BD_2!BZ290</f>
        <v>0</v>
      </c>
      <c r="AR292" s="1" t="str">
        <f>BD_2!CA289</f>
        <v>2 NO</v>
      </c>
      <c r="AS292" s="5" t="str">
        <f>BD_2!CF289</f>
        <v>2 NO</v>
      </c>
      <c r="AT292" s="1" t="s">
        <v>146</v>
      </c>
      <c r="AU292">
        <f t="shared" si="25"/>
        <v>321</v>
      </c>
      <c r="AV292" s="21">
        <f t="shared" si="26"/>
        <v>44964</v>
      </c>
      <c r="AW292" s="21">
        <f t="shared" si="27"/>
        <v>45285</v>
      </c>
      <c r="AX292" s="6" t="e">
        <f>((#REF!-$AV292)/($AW292-$AV292))</f>
        <v>#REF!</v>
      </c>
      <c r="AY292" s="4">
        <f t="shared" si="23"/>
        <v>128000000</v>
      </c>
      <c r="AZ292" s="1" t="e">
        <f>+IF($AW292&lt;=#REF!, "FINALIZADO","EJECUCIÓN")</f>
        <v>#REF!</v>
      </c>
      <c r="BA292" s="1"/>
      <c r="BC292" s="8"/>
      <c r="BD292" s="103"/>
      <c r="BE292"/>
      <c r="BF292" s="100"/>
      <c r="BI292" s="1" t="str">
        <f t="shared" si="24"/>
        <v>febrero</v>
      </c>
      <c r="BJ292" s="1"/>
      <c r="BK292" s="1"/>
      <c r="BL292" s="1"/>
    </row>
    <row r="293" spans="1:64" x14ac:dyDescent="0.25">
      <c r="A293" s="1">
        <v>2023</v>
      </c>
      <c r="B293" s="3">
        <v>288</v>
      </c>
      <c r="C293" t="s">
        <v>87</v>
      </c>
      <c r="D293" t="s">
        <v>108</v>
      </c>
      <c r="E293" t="s">
        <v>120</v>
      </c>
      <c r="F293" t="s">
        <v>207</v>
      </c>
      <c r="G293" s="1" t="s">
        <v>86</v>
      </c>
      <c r="H293" s="1" t="s">
        <v>137</v>
      </c>
      <c r="I293" t="s">
        <v>2169</v>
      </c>
      <c r="J293" s="1" t="s">
        <v>140</v>
      </c>
      <c r="K293" t="s">
        <v>2170</v>
      </c>
      <c r="M293" s="1" t="s">
        <v>495</v>
      </c>
      <c r="N293" t="s">
        <v>170</v>
      </c>
      <c r="O293" t="s">
        <v>863</v>
      </c>
      <c r="P293" t="s">
        <v>2171</v>
      </c>
      <c r="Q293" t="s">
        <v>2172</v>
      </c>
      <c r="R293" s="35">
        <v>12792600</v>
      </c>
      <c r="S293" s="35">
        <v>12792600</v>
      </c>
      <c r="T293" s="4">
        <v>3198150</v>
      </c>
      <c r="U293" s="101">
        <v>44964</v>
      </c>
      <c r="V293" s="1" t="s">
        <v>182</v>
      </c>
      <c r="W293" s="1" t="s">
        <v>182</v>
      </c>
      <c r="X293" t="s">
        <v>2173</v>
      </c>
      <c r="Y293" t="s">
        <v>994</v>
      </c>
      <c r="Z293" t="s">
        <v>497</v>
      </c>
      <c r="AA293" t="s">
        <v>495</v>
      </c>
      <c r="AB293" s="1">
        <v>80111600</v>
      </c>
      <c r="AC293" s="100"/>
      <c r="AD293" s="101"/>
      <c r="AE293" s="1" t="s">
        <v>146</v>
      </c>
      <c r="AF293" s="100" t="s">
        <v>193</v>
      </c>
      <c r="AG293" s="5"/>
      <c r="AH293"/>
      <c r="AI293" s="5">
        <v>44964</v>
      </c>
      <c r="AJ293" s="5">
        <v>44965</v>
      </c>
      <c r="AK293" s="5">
        <v>45084</v>
      </c>
      <c r="AL293" s="102">
        <f>+Tabla3[[#This Row],[FECHA TERMINACION
(INICIAL)]]-Tabla3[[#This Row],[FECHA INICIO]]</f>
        <v>119</v>
      </c>
      <c r="AM293" s="102">
        <f>+Tabla3[[#This Row],[PLAZO DE EJECUCIÓN EN DÍAS (INICIAL)]]/30</f>
        <v>3.9666666666666668</v>
      </c>
      <c r="AN293" t="s">
        <v>2174</v>
      </c>
      <c r="AO293" s="4">
        <f>+BD_2!E291</f>
        <v>0</v>
      </c>
      <c r="AP293" s="4">
        <f>BD_2!BA291</f>
        <v>0</v>
      </c>
      <c r="AQ293" s="1">
        <f>BD_2!BZ291</f>
        <v>0</v>
      </c>
      <c r="AR293" s="1" t="str">
        <f>BD_2!CA290</f>
        <v>2 NO</v>
      </c>
      <c r="AS293" s="5" t="str">
        <f>BD_2!CF290</f>
        <v>2 NO</v>
      </c>
      <c r="AT293" s="1" t="s">
        <v>146</v>
      </c>
      <c r="AU293">
        <f t="shared" si="25"/>
        <v>119</v>
      </c>
      <c r="AV293" s="21">
        <f t="shared" si="26"/>
        <v>44965</v>
      </c>
      <c r="AW293" s="21">
        <f t="shared" si="27"/>
        <v>45084</v>
      </c>
      <c r="AX293" s="6" t="e">
        <f>((#REF!-$AV293)/($AW293-$AV293))</f>
        <v>#REF!</v>
      </c>
      <c r="AY293" s="4">
        <f t="shared" si="23"/>
        <v>12792600</v>
      </c>
      <c r="AZ293" s="1" t="e">
        <f>+IF($AW293&lt;=#REF!, "FINALIZADO","EJECUCIÓN")</f>
        <v>#REF!</v>
      </c>
      <c r="BA293" s="1"/>
      <c r="BC293" s="8"/>
      <c r="BD293" s="103"/>
      <c r="BE293"/>
      <c r="BF293" s="100"/>
      <c r="BI293" s="1" t="str">
        <f t="shared" si="24"/>
        <v>febrero</v>
      </c>
      <c r="BJ293" s="1"/>
      <c r="BK293" s="1"/>
      <c r="BL293" s="1"/>
    </row>
    <row r="294" spans="1:64" x14ac:dyDescent="0.25">
      <c r="A294" s="1">
        <v>2023</v>
      </c>
      <c r="B294" s="3">
        <v>289</v>
      </c>
      <c r="C294" t="s">
        <v>87</v>
      </c>
      <c r="D294" t="s">
        <v>108</v>
      </c>
      <c r="E294" t="s">
        <v>120</v>
      </c>
      <c r="F294" t="s">
        <v>207</v>
      </c>
      <c r="G294" s="1" t="s">
        <v>86</v>
      </c>
      <c r="H294" s="1" t="s">
        <v>137</v>
      </c>
      <c r="I294" t="s">
        <v>2175</v>
      </c>
      <c r="J294" s="1" t="s">
        <v>140</v>
      </c>
      <c r="K294" t="s">
        <v>2176</v>
      </c>
      <c r="M294" s="1" t="s">
        <v>495</v>
      </c>
      <c r="N294" t="s">
        <v>170</v>
      </c>
      <c r="O294" t="s">
        <v>2177</v>
      </c>
      <c r="P294" t="s">
        <v>2171</v>
      </c>
      <c r="Q294" t="s">
        <v>2178</v>
      </c>
      <c r="R294" s="35">
        <v>12800000</v>
      </c>
      <c r="S294" s="35">
        <v>12800000</v>
      </c>
      <c r="T294" s="4">
        <v>3200000</v>
      </c>
      <c r="U294" s="101">
        <v>44964</v>
      </c>
      <c r="V294" s="1" t="s">
        <v>182</v>
      </c>
      <c r="W294" s="1" t="s">
        <v>182</v>
      </c>
      <c r="X294" t="s">
        <v>2179</v>
      </c>
      <c r="Y294" t="s">
        <v>994</v>
      </c>
      <c r="Z294" t="s">
        <v>497</v>
      </c>
      <c r="AA294" t="s">
        <v>495</v>
      </c>
      <c r="AB294" s="1">
        <v>80111600</v>
      </c>
      <c r="AC294" s="100"/>
      <c r="AD294" s="101"/>
      <c r="AE294" s="1" t="s">
        <v>146</v>
      </c>
      <c r="AF294" s="100" t="s">
        <v>193</v>
      </c>
      <c r="AG294" s="5"/>
      <c r="AH294"/>
      <c r="AI294" s="5">
        <v>44964</v>
      </c>
      <c r="AJ294" s="5">
        <v>44964</v>
      </c>
      <c r="AK294" s="5">
        <v>45083</v>
      </c>
      <c r="AL294" s="102">
        <f>+Tabla3[[#This Row],[FECHA TERMINACION
(INICIAL)]]-Tabla3[[#This Row],[FECHA INICIO]]</f>
        <v>119</v>
      </c>
      <c r="AM294" s="102">
        <f>+Tabla3[[#This Row],[PLAZO DE EJECUCIÓN EN DÍAS (INICIAL)]]/30</f>
        <v>3.9666666666666668</v>
      </c>
      <c r="AN294" t="s">
        <v>2174</v>
      </c>
      <c r="AO294" s="4">
        <f>+BD_2!E292</f>
        <v>0</v>
      </c>
      <c r="AP294" s="4">
        <f>BD_2!BA292</f>
        <v>0</v>
      </c>
      <c r="AQ294" s="1">
        <f>BD_2!BZ292</f>
        <v>0</v>
      </c>
      <c r="AR294" s="1" t="str">
        <f>BD_2!CA291</f>
        <v>2 NO</v>
      </c>
      <c r="AS294" s="5" t="str">
        <f>BD_2!CF291</f>
        <v>2 NO</v>
      </c>
      <c r="AT294" s="1" t="s">
        <v>146</v>
      </c>
      <c r="AU294">
        <f t="shared" si="25"/>
        <v>119</v>
      </c>
      <c r="AV294" s="21">
        <f t="shared" si="26"/>
        <v>44964</v>
      </c>
      <c r="AW294" s="21">
        <f t="shared" si="27"/>
        <v>45083</v>
      </c>
      <c r="AX294" s="6" t="e">
        <f>((#REF!-$AV294)/($AW294-$AV294))</f>
        <v>#REF!</v>
      </c>
      <c r="AY294" s="4">
        <f t="shared" si="23"/>
        <v>12800000</v>
      </c>
      <c r="AZ294" s="1" t="e">
        <f>+IF($AW294&lt;=#REF!, "FINALIZADO","EJECUCIÓN")</f>
        <v>#REF!</v>
      </c>
      <c r="BA294" s="1"/>
      <c r="BC294" s="8"/>
      <c r="BD294" s="103"/>
      <c r="BE294"/>
      <c r="BF294" s="100"/>
      <c r="BI294" s="1" t="str">
        <f t="shared" si="24"/>
        <v>febrero</v>
      </c>
      <c r="BJ294" s="1"/>
      <c r="BK294" s="1"/>
      <c r="BL294" s="1"/>
    </row>
    <row r="295" spans="1:64" x14ac:dyDescent="0.25">
      <c r="A295" s="1">
        <v>2023</v>
      </c>
      <c r="B295" s="3">
        <v>290</v>
      </c>
      <c r="C295" t="s">
        <v>87</v>
      </c>
      <c r="D295" t="s">
        <v>108</v>
      </c>
      <c r="E295" t="s">
        <v>120</v>
      </c>
      <c r="F295" t="s">
        <v>207</v>
      </c>
      <c r="G295" s="1" t="s">
        <v>86</v>
      </c>
      <c r="H295" s="1" t="s">
        <v>136</v>
      </c>
      <c r="I295" t="s">
        <v>2180</v>
      </c>
      <c r="J295" s="1" t="s">
        <v>140</v>
      </c>
      <c r="K295" t="s">
        <v>668</v>
      </c>
      <c r="M295" s="1" t="s">
        <v>495</v>
      </c>
      <c r="N295" t="s">
        <v>170</v>
      </c>
      <c r="O295" t="s">
        <v>2181</v>
      </c>
      <c r="P295" t="s">
        <v>2182</v>
      </c>
      <c r="Q295" t="s">
        <v>2183</v>
      </c>
      <c r="R295" s="35">
        <v>69550000</v>
      </c>
      <c r="S295" s="35">
        <v>69550000</v>
      </c>
      <c r="T295" s="4">
        <v>6500000</v>
      </c>
      <c r="U295" s="101">
        <v>44963</v>
      </c>
      <c r="V295" s="1" t="s">
        <v>182</v>
      </c>
      <c r="W295" s="1" t="s">
        <v>182</v>
      </c>
      <c r="X295" t="s">
        <v>2184</v>
      </c>
      <c r="Y295" t="s">
        <v>994</v>
      </c>
      <c r="Z295" t="s">
        <v>497</v>
      </c>
      <c r="AA295" t="s">
        <v>495</v>
      </c>
      <c r="AB295" s="1">
        <v>80111600</v>
      </c>
      <c r="AC295" s="100"/>
      <c r="AD295" s="101"/>
      <c r="AE295" s="1" t="s">
        <v>145</v>
      </c>
      <c r="AF295" s="100" t="s">
        <v>188</v>
      </c>
      <c r="AG295" s="5">
        <v>44964</v>
      </c>
      <c r="AH295" t="s">
        <v>305</v>
      </c>
      <c r="AI295" s="5">
        <v>44964</v>
      </c>
      <c r="AJ295" s="5">
        <v>44964</v>
      </c>
      <c r="AK295" s="5">
        <v>45287</v>
      </c>
      <c r="AL295" s="102">
        <f>+Tabla3[[#This Row],[FECHA TERMINACION
(INICIAL)]]-Tabla3[[#This Row],[FECHA INICIO]]</f>
        <v>323</v>
      </c>
      <c r="AM295" s="102">
        <f>+Tabla3[[#This Row],[PLAZO DE EJECUCIÓN EN DÍAS (INICIAL)]]/30</f>
        <v>10.766666666666667</v>
      </c>
      <c r="AN295" t="s">
        <v>2185</v>
      </c>
      <c r="AO295" s="4">
        <f>+BD_2!E293</f>
        <v>0</v>
      </c>
      <c r="AP295" s="4">
        <f>BD_2!BA293</f>
        <v>0</v>
      </c>
      <c r="AQ295" s="1">
        <f>BD_2!BZ293</f>
        <v>0</v>
      </c>
      <c r="AR295" s="1" t="str">
        <f>BD_2!CA292</f>
        <v>2 NO</v>
      </c>
      <c r="AS295" s="5" t="str">
        <f>BD_2!CF292</f>
        <v>2 NO</v>
      </c>
      <c r="AT295" s="1" t="s">
        <v>146</v>
      </c>
      <c r="AU295">
        <f t="shared" si="25"/>
        <v>323</v>
      </c>
      <c r="AV295" s="21">
        <f t="shared" si="26"/>
        <v>44964</v>
      </c>
      <c r="AW295" s="21">
        <f t="shared" si="27"/>
        <v>45287</v>
      </c>
      <c r="AX295" s="6" t="e">
        <f>((#REF!-$AV295)/($AW295-$AV295))</f>
        <v>#REF!</v>
      </c>
      <c r="AY295" s="4">
        <f t="shared" si="23"/>
        <v>69550000</v>
      </c>
      <c r="AZ295" s="1" t="e">
        <f>+IF($AW295&lt;=#REF!, "FINALIZADO","EJECUCIÓN")</f>
        <v>#REF!</v>
      </c>
      <c r="BA295" s="1"/>
      <c r="BC295" s="8"/>
      <c r="BD295" s="103"/>
      <c r="BE295"/>
      <c r="BF295" s="100"/>
      <c r="BI295" s="1" t="str">
        <f t="shared" si="24"/>
        <v>febrero</v>
      </c>
      <c r="BJ295" s="1"/>
      <c r="BK295" s="1"/>
      <c r="BL295" s="1"/>
    </row>
    <row r="296" spans="1:64" x14ac:dyDescent="0.25">
      <c r="A296" s="1">
        <v>2023</v>
      </c>
      <c r="B296" s="3">
        <v>291</v>
      </c>
      <c r="C296" t="s">
        <v>87</v>
      </c>
      <c r="D296" t="s">
        <v>108</v>
      </c>
      <c r="E296" t="s">
        <v>120</v>
      </c>
      <c r="F296" t="s">
        <v>207</v>
      </c>
      <c r="G296" s="1" t="s">
        <v>86</v>
      </c>
      <c r="H296" s="1" t="s">
        <v>136</v>
      </c>
      <c r="I296" t="s">
        <v>2186</v>
      </c>
      <c r="J296" s="1" t="s">
        <v>140</v>
      </c>
      <c r="K296" t="s">
        <v>1111</v>
      </c>
      <c r="M296" s="1" t="s">
        <v>495</v>
      </c>
      <c r="N296" t="s">
        <v>170</v>
      </c>
      <c r="O296" t="s">
        <v>2187</v>
      </c>
      <c r="P296" t="s">
        <v>2188</v>
      </c>
      <c r="Q296" t="s">
        <v>1975</v>
      </c>
      <c r="R296" s="35">
        <v>35819280</v>
      </c>
      <c r="S296" s="35">
        <v>35819280</v>
      </c>
      <c r="T296" s="4">
        <v>5117040</v>
      </c>
      <c r="U296" s="101">
        <v>44964</v>
      </c>
      <c r="V296" s="1" t="s">
        <v>182</v>
      </c>
      <c r="W296" s="1" t="s">
        <v>182</v>
      </c>
      <c r="X296" t="s">
        <v>183</v>
      </c>
      <c r="Y296" t="s">
        <v>994</v>
      </c>
      <c r="Z296" t="s">
        <v>497</v>
      </c>
      <c r="AA296" t="s">
        <v>495</v>
      </c>
      <c r="AB296" s="1">
        <v>80111600</v>
      </c>
      <c r="AC296" s="100"/>
      <c r="AD296" s="101"/>
      <c r="AE296" s="1" t="s">
        <v>146</v>
      </c>
      <c r="AF296" s="100" t="s">
        <v>193</v>
      </c>
      <c r="AG296" s="5"/>
      <c r="AH296"/>
      <c r="AI296" s="5">
        <v>44964</v>
      </c>
      <c r="AJ296" s="5">
        <v>44965</v>
      </c>
      <c r="AK296" s="5">
        <v>45176</v>
      </c>
      <c r="AL296" s="102">
        <f>+Tabla3[[#This Row],[FECHA TERMINACION
(INICIAL)]]-Tabla3[[#This Row],[FECHA INICIO]]</f>
        <v>211</v>
      </c>
      <c r="AM296" s="102">
        <f>+Tabla3[[#This Row],[PLAZO DE EJECUCIÓN EN DÍAS (INICIAL)]]/30</f>
        <v>7.0333333333333332</v>
      </c>
      <c r="AN296" t="s">
        <v>1977</v>
      </c>
      <c r="AO296" s="4">
        <f>+BD_2!E294</f>
        <v>0</v>
      </c>
      <c r="AP296" s="4">
        <f>BD_2!BA294</f>
        <v>0</v>
      </c>
      <c r="AQ296" s="1">
        <f>BD_2!BZ294</f>
        <v>0</v>
      </c>
      <c r="AR296" s="1" t="str">
        <f>BD_2!CA293</f>
        <v>2 NO</v>
      </c>
      <c r="AS296" s="5" t="str">
        <f>BD_2!CF293</f>
        <v>2 NO</v>
      </c>
      <c r="AT296" s="1" t="s">
        <v>146</v>
      </c>
      <c r="AU296">
        <f t="shared" si="25"/>
        <v>211</v>
      </c>
      <c r="AV296" s="21">
        <f t="shared" si="26"/>
        <v>44965</v>
      </c>
      <c r="AW296" s="21">
        <f t="shared" si="27"/>
        <v>45176</v>
      </c>
      <c r="AX296" s="6" t="e">
        <f>((#REF!-$AV296)/($AW296-$AV296))</f>
        <v>#REF!</v>
      </c>
      <c r="AY296" s="4">
        <f t="shared" si="23"/>
        <v>35819280</v>
      </c>
      <c r="AZ296" s="1" t="e">
        <f>+IF($AW296&lt;=#REF!, "FINALIZADO","EJECUCIÓN")</f>
        <v>#REF!</v>
      </c>
      <c r="BA296" s="1"/>
      <c r="BC296" s="8"/>
      <c r="BD296" s="103"/>
      <c r="BE296"/>
      <c r="BF296" s="100"/>
      <c r="BI296" s="1" t="str">
        <f t="shared" si="24"/>
        <v>febrero</v>
      </c>
      <c r="BJ296" s="1"/>
      <c r="BK296" s="1"/>
      <c r="BL296" s="1"/>
    </row>
    <row r="297" spans="1:64" x14ac:dyDescent="0.25">
      <c r="A297" s="1">
        <v>2023</v>
      </c>
      <c r="B297" s="3">
        <v>292</v>
      </c>
      <c r="C297" t="s">
        <v>87</v>
      </c>
      <c r="D297" t="s">
        <v>108</v>
      </c>
      <c r="E297" t="s">
        <v>120</v>
      </c>
      <c r="F297" t="s">
        <v>207</v>
      </c>
      <c r="G297" s="1" t="s">
        <v>86</v>
      </c>
      <c r="H297" s="1" t="s">
        <v>136</v>
      </c>
      <c r="I297" t="s">
        <v>629</v>
      </c>
      <c r="J297" s="1" t="s">
        <v>140</v>
      </c>
      <c r="K297" t="s">
        <v>561</v>
      </c>
      <c r="M297" s="1" t="s">
        <v>473</v>
      </c>
      <c r="N297" t="s">
        <v>162</v>
      </c>
      <c r="O297" t="s">
        <v>2189</v>
      </c>
      <c r="P297" t="s">
        <v>2190</v>
      </c>
      <c r="Q297" t="s">
        <v>2191</v>
      </c>
      <c r="R297" s="35">
        <v>53006940</v>
      </c>
      <c r="S297" s="35">
        <v>53006940</v>
      </c>
      <c r="T297" s="4">
        <v>5048280</v>
      </c>
      <c r="U297" s="101">
        <v>44960</v>
      </c>
      <c r="V297" s="1" t="s">
        <v>182</v>
      </c>
      <c r="W297" s="1" t="s">
        <v>182</v>
      </c>
      <c r="X297" t="s">
        <v>183</v>
      </c>
      <c r="Y297" t="s">
        <v>2192</v>
      </c>
      <c r="Z297" t="s">
        <v>474</v>
      </c>
      <c r="AA297" t="s">
        <v>473</v>
      </c>
      <c r="AB297" s="1">
        <v>80111600</v>
      </c>
      <c r="AC297" s="100"/>
      <c r="AD297" s="101"/>
      <c r="AE297" s="1" t="s">
        <v>145</v>
      </c>
      <c r="AF297" s="100" t="s">
        <v>188</v>
      </c>
      <c r="AG297" s="5">
        <v>44960</v>
      </c>
      <c r="AH297" t="s">
        <v>306</v>
      </c>
      <c r="AI297" s="5">
        <v>44960</v>
      </c>
      <c r="AJ297" s="5">
        <v>44961</v>
      </c>
      <c r="AK297" s="5">
        <v>45278</v>
      </c>
      <c r="AL297" s="102">
        <f>+Tabla3[[#This Row],[FECHA TERMINACION
(INICIAL)]]-Tabla3[[#This Row],[FECHA INICIO]]</f>
        <v>317</v>
      </c>
      <c r="AM297" s="102">
        <f>+Tabla3[[#This Row],[PLAZO DE EJECUCIÓN EN DÍAS (INICIAL)]]/30</f>
        <v>10.566666666666666</v>
      </c>
      <c r="AN297" t="s">
        <v>2193</v>
      </c>
      <c r="AO297" s="4">
        <f>+BD_2!E295</f>
        <v>0</v>
      </c>
      <c r="AP297" s="4">
        <f>BD_2!BA295</f>
        <v>0</v>
      </c>
      <c r="AQ297" s="1">
        <f>BD_2!BZ295</f>
        <v>0</v>
      </c>
      <c r="AR297" s="1" t="str">
        <f>BD_2!CA294</f>
        <v>2 NO</v>
      </c>
      <c r="AS297" s="5" t="str">
        <f>BD_2!CF294</f>
        <v>2 NO</v>
      </c>
      <c r="AT297" s="1" t="s">
        <v>146</v>
      </c>
      <c r="AU297">
        <f t="shared" si="25"/>
        <v>317</v>
      </c>
      <c r="AV297" s="21">
        <f t="shared" si="26"/>
        <v>44961</v>
      </c>
      <c r="AW297" s="21">
        <f t="shared" si="27"/>
        <v>45278</v>
      </c>
      <c r="AX297" s="6" t="e">
        <f>((#REF!-$AV297)/($AW297-$AV297))</f>
        <v>#REF!</v>
      </c>
      <c r="AY297" s="4">
        <f t="shared" si="23"/>
        <v>53006940</v>
      </c>
      <c r="AZ297" s="1" t="e">
        <f>+IF($AW297&lt;=#REF!, "FINALIZADO","EJECUCIÓN")</f>
        <v>#REF!</v>
      </c>
      <c r="BA297" s="1"/>
      <c r="BC297" s="8"/>
      <c r="BD297" s="103"/>
      <c r="BE297"/>
      <c r="BF297" s="100"/>
      <c r="BI297" s="1" t="str">
        <f t="shared" si="24"/>
        <v>febrero</v>
      </c>
      <c r="BJ297" s="1"/>
      <c r="BK297" s="1"/>
      <c r="BL297" s="1"/>
    </row>
    <row r="298" spans="1:64" x14ac:dyDescent="0.25">
      <c r="A298" s="1">
        <v>2023</v>
      </c>
      <c r="B298" s="3">
        <v>293</v>
      </c>
      <c r="C298" t="s">
        <v>87</v>
      </c>
      <c r="D298" t="s">
        <v>108</v>
      </c>
      <c r="E298" t="s">
        <v>120</v>
      </c>
      <c r="F298" t="s">
        <v>207</v>
      </c>
      <c r="G298" s="1" t="s">
        <v>86</v>
      </c>
      <c r="H298" s="1" t="s">
        <v>136</v>
      </c>
      <c r="I298" t="s">
        <v>2194</v>
      </c>
      <c r="J298" s="1" t="s">
        <v>140</v>
      </c>
      <c r="K298" t="s">
        <v>561</v>
      </c>
      <c r="M298" s="1" t="s">
        <v>473</v>
      </c>
      <c r="N298" t="s">
        <v>162</v>
      </c>
      <c r="O298" t="s">
        <v>2195</v>
      </c>
      <c r="P298" t="s">
        <v>2196</v>
      </c>
      <c r="Q298" t="s">
        <v>2197</v>
      </c>
      <c r="R298" s="35">
        <v>72676800</v>
      </c>
      <c r="S298" s="35">
        <v>72676800</v>
      </c>
      <c r="T298" s="4">
        <v>6921600</v>
      </c>
      <c r="U298" s="101">
        <v>44960</v>
      </c>
      <c r="V298" s="1" t="s">
        <v>182</v>
      </c>
      <c r="W298" s="1" t="s">
        <v>182</v>
      </c>
      <c r="X298" t="s">
        <v>183</v>
      </c>
      <c r="Y298" t="s">
        <v>2192</v>
      </c>
      <c r="Z298" t="s">
        <v>474</v>
      </c>
      <c r="AA298" t="s">
        <v>473</v>
      </c>
      <c r="AB298" s="1">
        <v>80111600</v>
      </c>
      <c r="AC298" s="100"/>
      <c r="AD298" s="101"/>
      <c r="AE298" s="1" t="s">
        <v>145</v>
      </c>
      <c r="AF298" s="100" t="s">
        <v>188</v>
      </c>
      <c r="AG298" s="5">
        <v>44961</v>
      </c>
      <c r="AH298" t="s">
        <v>306</v>
      </c>
      <c r="AI298" s="5">
        <v>44961</v>
      </c>
      <c r="AJ298" s="5">
        <v>44961</v>
      </c>
      <c r="AK298" s="5">
        <v>45278</v>
      </c>
      <c r="AL298" s="102">
        <f>+Tabla3[[#This Row],[FECHA TERMINACION
(INICIAL)]]-Tabla3[[#This Row],[FECHA INICIO]]</f>
        <v>317</v>
      </c>
      <c r="AM298" s="102">
        <f>+Tabla3[[#This Row],[PLAZO DE EJECUCIÓN EN DÍAS (INICIAL)]]/30</f>
        <v>10.566666666666666</v>
      </c>
      <c r="AN298" t="s">
        <v>2198</v>
      </c>
      <c r="AO298" s="4">
        <f>+BD_2!E296</f>
        <v>0</v>
      </c>
      <c r="AP298" s="4">
        <f>BD_2!BA296</f>
        <v>0</v>
      </c>
      <c r="AQ298" s="1">
        <f>BD_2!BZ296</f>
        <v>0</v>
      </c>
      <c r="AR298" s="1" t="str">
        <f>BD_2!CA295</f>
        <v>2 NO</v>
      </c>
      <c r="AS298" s="5" t="str">
        <f>BD_2!CF295</f>
        <v>2 NO</v>
      </c>
      <c r="AT298" s="1" t="s">
        <v>146</v>
      </c>
      <c r="AU298">
        <f t="shared" si="25"/>
        <v>317</v>
      </c>
      <c r="AV298" s="21">
        <f t="shared" si="26"/>
        <v>44961</v>
      </c>
      <c r="AW298" s="21">
        <f t="shared" si="27"/>
        <v>45278</v>
      </c>
      <c r="AX298" s="6" t="e">
        <f>((#REF!-$AV298)/($AW298-$AV298))</f>
        <v>#REF!</v>
      </c>
      <c r="AY298" s="4">
        <f t="shared" si="23"/>
        <v>72676800</v>
      </c>
      <c r="AZ298" s="1" t="e">
        <f>+IF($AW298&lt;=#REF!, "FINALIZADO","EJECUCIÓN")</f>
        <v>#REF!</v>
      </c>
      <c r="BA298" s="1"/>
      <c r="BC298" s="8"/>
      <c r="BD298" s="103"/>
      <c r="BE298"/>
      <c r="BF298" s="100"/>
      <c r="BI298" s="1" t="str">
        <f t="shared" si="24"/>
        <v>febrero</v>
      </c>
      <c r="BJ298" s="1"/>
      <c r="BK298" s="1"/>
      <c r="BL298" s="1"/>
    </row>
    <row r="299" spans="1:64" x14ac:dyDescent="0.25">
      <c r="A299" s="1">
        <v>2023</v>
      </c>
      <c r="B299" s="3">
        <v>294</v>
      </c>
      <c r="C299" t="s">
        <v>87</v>
      </c>
      <c r="D299" t="s">
        <v>108</v>
      </c>
      <c r="E299" t="s">
        <v>120</v>
      </c>
      <c r="F299" t="s">
        <v>207</v>
      </c>
      <c r="G299" s="1" t="s">
        <v>86</v>
      </c>
      <c r="H299" s="1" t="s">
        <v>136</v>
      </c>
      <c r="I299" t="s">
        <v>329</v>
      </c>
      <c r="J299" s="1" t="s">
        <v>140</v>
      </c>
      <c r="K299" t="s">
        <v>1111</v>
      </c>
      <c r="M299" s="1" t="s">
        <v>473</v>
      </c>
      <c r="N299" t="s">
        <v>162</v>
      </c>
      <c r="O299" t="s">
        <v>2199</v>
      </c>
      <c r="P299" t="s">
        <v>2200</v>
      </c>
      <c r="Q299" t="s">
        <v>2201</v>
      </c>
      <c r="R299" s="35">
        <v>80744496</v>
      </c>
      <c r="S299" s="35">
        <v>80744496</v>
      </c>
      <c r="T299" s="4">
        <v>7689952</v>
      </c>
      <c r="U299" s="101">
        <v>44960</v>
      </c>
      <c r="V299" s="1" t="s">
        <v>182</v>
      </c>
      <c r="W299" s="1" t="s">
        <v>182</v>
      </c>
      <c r="X299" t="s">
        <v>183</v>
      </c>
      <c r="Y299" t="s">
        <v>2192</v>
      </c>
      <c r="Z299" t="s">
        <v>474</v>
      </c>
      <c r="AA299" t="s">
        <v>473</v>
      </c>
      <c r="AB299" s="1">
        <v>80111600</v>
      </c>
      <c r="AC299" s="100"/>
      <c r="AD299" s="101"/>
      <c r="AE299" s="1" t="s">
        <v>145</v>
      </c>
      <c r="AF299" s="100" t="s">
        <v>188</v>
      </c>
      <c r="AG299" s="5">
        <v>44961</v>
      </c>
      <c r="AH299" t="s">
        <v>306</v>
      </c>
      <c r="AI299" s="5">
        <v>44961</v>
      </c>
      <c r="AJ299" s="5">
        <v>44961</v>
      </c>
      <c r="AK299" s="5">
        <v>45278</v>
      </c>
      <c r="AL299" s="102">
        <f>+Tabla3[[#This Row],[FECHA TERMINACION
(INICIAL)]]-Tabla3[[#This Row],[FECHA INICIO]]</f>
        <v>317</v>
      </c>
      <c r="AM299" s="102">
        <f>+Tabla3[[#This Row],[PLAZO DE EJECUCIÓN EN DÍAS (INICIAL)]]/30</f>
        <v>10.566666666666666</v>
      </c>
      <c r="AN299" t="s">
        <v>2193</v>
      </c>
      <c r="AO299" s="4">
        <f>+BD_2!E297</f>
        <v>0</v>
      </c>
      <c r="AP299" s="4">
        <f>BD_2!BA297</f>
        <v>0</v>
      </c>
      <c r="AQ299" s="1">
        <f>BD_2!BZ297</f>
        <v>0</v>
      </c>
      <c r="AR299" s="1" t="str">
        <f>BD_2!CA296</f>
        <v>2 NO</v>
      </c>
      <c r="AS299" s="5" t="str">
        <f>BD_2!CF296</f>
        <v>2 NO</v>
      </c>
      <c r="AT299" s="1" t="s">
        <v>146</v>
      </c>
      <c r="AU299">
        <f t="shared" si="25"/>
        <v>317</v>
      </c>
      <c r="AV299" s="21">
        <f t="shared" si="26"/>
        <v>44961</v>
      </c>
      <c r="AW299" s="21">
        <f t="shared" si="27"/>
        <v>45278</v>
      </c>
      <c r="AX299" s="6" t="e">
        <f>((#REF!-$AV299)/($AW299-$AV299))</f>
        <v>#REF!</v>
      </c>
      <c r="AY299" s="4">
        <f t="shared" si="23"/>
        <v>80744496</v>
      </c>
      <c r="AZ299" s="1" t="e">
        <f>+IF($AW299&lt;=#REF!, "FINALIZADO","EJECUCIÓN")</f>
        <v>#REF!</v>
      </c>
      <c r="BA299" s="1"/>
      <c r="BC299" s="8"/>
      <c r="BD299" s="103"/>
      <c r="BE299"/>
      <c r="BF299" s="100"/>
      <c r="BI299" s="1" t="str">
        <f t="shared" si="24"/>
        <v>febrero</v>
      </c>
      <c r="BJ299" s="1"/>
      <c r="BK299" s="1"/>
      <c r="BL299" s="1"/>
    </row>
    <row r="300" spans="1:64" x14ac:dyDescent="0.25">
      <c r="A300" s="1">
        <v>2023</v>
      </c>
      <c r="B300" s="3">
        <v>295</v>
      </c>
      <c r="C300" t="s">
        <v>87</v>
      </c>
      <c r="D300" t="s">
        <v>108</v>
      </c>
      <c r="E300" t="s">
        <v>120</v>
      </c>
      <c r="F300" t="s">
        <v>207</v>
      </c>
      <c r="G300" s="1" t="s">
        <v>86</v>
      </c>
      <c r="H300" s="1" t="s">
        <v>136</v>
      </c>
      <c r="I300" t="s">
        <v>2202</v>
      </c>
      <c r="J300" s="1" t="s">
        <v>140</v>
      </c>
      <c r="K300" t="s">
        <v>593</v>
      </c>
      <c r="M300" s="1" t="s">
        <v>592</v>
      </c>
      <c r="N300" t="s">
        <v>592</v>
      </c>
      <c r="O300" t="s">
        <v>2203</v>
      </c>
      <c r="P300" t="s">
        <v>2204</v>
      </c>
      <c r="Q300" t="s">
        <v>2205</v>
      </c>
      <c r="R300" s="35">
        <v>77623333</v>
      </c>
      <c r="S300" s="35">
        <v>77623333</v>
      </c>
      <c r="T300" s="4">
        <v>7300000</v>
      </c>
      <c r="U300" s="101">
        <v>44962</v>
      </c>
      <c r="V300" s="1" t="s">
        <v>182</v>
      </c>
      <c r="W300" s="1" t="s">
        <v>182</v>
      </c>
      <c r="X300" t="s">
        <v>183</v>
      </c>
      <c r="Y300" t="s">
        <v>851</v>
      </c>
      <c r="Z300" t="s">
        <v>852</v>
      </c>
      <c r="AA300" t="s">
        <v>592</v>
      </c>
      <c r="AB300" s="1">
        <v>80111600</v>
      </c>
      <c r="AC300" s="100"/>
      <c r="AD300" s="101"/>
      <c r="AE300" s="1" t="s">
        <v>145</v>
      </c>
      <c r="AF300" s="100" t="s">
        <v>188</v>
      </c>
      <c r="AG300" s="5">
        <v>44963</v>
      </c>
      <c r="AH300" t="s">
        <v>306</v>
      </c>
      <c r="AI300" s="5">
        <v>44963</v>
      </c>
      <c r="AJ300" s="5">
        <v>44967</v>
      </c>
      <c r="AK300" s="5">
        <v>45288</v>
      </c>
      <c r="AL300" s="102">
        <f>+Tabla3[[#This Row],[FECHA TERMINACION
(INICIAL)]]-Tabla3[[#This Row],[FECHA INICIO]]</f>
        <v>321</v>
      </c>
      <c r="AM300" s="102">
        <f>+Tabla3[[#This Row],[PLAZO DE EJECUCIÓN EN DÍAS (INICIAL)]]/30</f>
        <v>10.7</v>
      </c>
      <c r="AN300" t="s">
        <v>2206</v>
      </c>
      <c r="AO300" s="4">
        <f>+BD_2!E298</f>
        <v>0</v>
      </c>
      <c r="AP300" s="4">
        <f>BD_2!BA298</f>
        <v>0</v>
      </c>
      <c r="AQ300" s="1">
        <f>BD_2!BZ298</f>
        <v>0</v>
      </c>
      <c r="AR300" s="1" t="str">
        <f>BD_2!CA297</f>
        <v>2 NO</v>
      </c>
      <c r="AS300" s="5" t="str">
        <f>BD_2!CF297</f>
        <v>2 NO</v>
      </c>
      <c r="AT300" s="1" t="s">
        <v>146</v>
      </c>
      <c r="AU300">
        <f t="shared" si="25"/>
        <v>321</v>
      </c>
      <c r="AV300" s="21">
        <f t="shared" si="26"/>
        <v>44967</v>
      </c>
      <c r="AW300" s="21">
        <f t="shared" si="27"/>
        <v>45288</v>
      </c>
      <c r="AX300" s="6" t="e">
        <f>((#REF!-$AV300)/($AW300-$AV300))</f>
        <v>#REF!</v>
      </c>
      <c r="AY300" s="4">
        <f t="shared" si="23"/>
        <v>77623333</v>
      </c>
      <c r="AZ300" s="1" t="e">
        <f>+IF($AW300&lt;=#REF!, "FINALIZADO","EJECUCIÓN")</f>
        <v>#REF!</v>
      </c>
      <c r="BA300" s="1"/>
      <c r="BC300" s="8"/>
      <c r="BD300" s="103"/>
      <c r="BE300"/>
      <c r="BF300" s="100"/>
      <c r="BI300" s="1" t="str">
        <f t="shared" si="24"/>
        <v>febrero</v>
      </c>
      <c r="BJ300" s="1"/>
      <c r="BK300" s="1"/>
      <c r="BL300" s="1"/>
    </row>
    <row r="301" spans="1:64" x14ac:dyDescent="0.25">
      <c r="A301" s="1">
        <v>2023</v>
      </c>
      <c r="B301" s="3">
        <v>296</v>
      </c>
      <c r="C301" t="s">
        <v>87</v>
      </c>
      <c r="D301" t="s">
        <v>108</v>
      </c>
      <c r="E301" t="s">
        <v>120</v>
      </c>
      <c r="F301" t="s">
        <v>207</v>
      </c>
      <c r="G301" s="1" t="s">
        <v>86</v>
      </c>
      <c r="H301" s="1" t="s">
        <v>136</v>
      </c>
      <c r="I301" t="s">
        <v>2207</v>
      </c>
      <c r="J301" s="1" t="s">
        <v>140</v>
      </c>
      <c r="K301" t="s">
        <v>593</v>
      </c>
      <c r="M301" s="1" t="s">
        <v>592</v>
      </c>
      <c r="N301" t="s">
        <v>592</v>
      </c>
      <c r="O301" t="s">
        <v>2208</v>
      </c>
      <c r="P301" t="s">
        <v>2209</v>
      </c>
      <c r="Q301" t="s">
        <v>2210</v>
      </c>
      <c r="R301" s="35">
        <v>119166667</v>
      </c>
      <c r="S301" s="35">
        <v>119166667</v>
      </c>
      <c r="T301" s="4">
        <v>11000000</v>
      </c>
      <c r="U301" s="101">
        <v>44962</v>
      </c>
      <c r="V301" s="1" t="s">
        <v>182</v>
      </c>
      <c r="W301" s="1" t="s">
        <v>182</v>
      </c>
      <c r="X301" t="s">
        <v>183</v>
      </c>
      <c r="Y301" t="s">
        <v>851</v>
      </c>
      <c r="Z301" t="s">
        <v>852</v>
      </c>
      <c r="AA301" t="s">
        <v>592</v>
      </c>
      <c r="AB301" s="1">
        <v>80111600</v>
      </c>
      <c r="AC301" s="100"/>
      <c r="AD301" s="101"/>
      <c r="AE301" s="1" t="s">
        <v>145</v>
      </c>
      <c r="AF301" s="100" t="s">
        <v>188</v>
      </c>
      <c r="AG301" s="5">
        <v>44963</v>
      </c>
      <c r="AH301" t="s">
        <v>306</v>
      </c>
      <c r="AI301" s="5">
        <v>44963</v>
      </c>
      <c r="AJ301" s="5">
        <v>44963</v>
      </c>
      <c r="AK301" s="5">
        <v>45290</v>
      </c>
      <c r="AL301" s="102">
        <f>+Tabla3[[#This Row],[FECHA TERMINACION
(INICIAL)]]-Tabla3[[#This Row],[FECHA INICIO]]</f>
        <v>327</v>
      </c>
      <c r="AM301" s="102">
        <f>+Tabla3[[#This Row],[PLAZO DE EJECUCIÓN EN DÍAS (INICIAL)]]/30</f>
        <v>10.9</v>
      </c>
      <c r="AN301" t="s">
        <v>2211</v>
      </c>
      <c r="AO301" s="4">
        <f>+BD_2!E299</f>
        <v>0</v>
      </c>
      <c r="AP301" s="4">
        <f>BD_2!BA299</f>
        <v>0</v>
      </c>
      <c r="AQ301" s="1">
        <f>BD_2!BZ299</f>
        <v>0</v>
      </c>
      <c r="AR301" s="1" t="str">
        <f>BD_2!CA298</f>
        <v>2 NO</v>
      </c>
      <c r="AS301" s="5" t="str">
        <f>BD_2!CF298</f>
        <v>2 NO</v>
      </c>
      <c r="AT301" s="1" t="s">
        <v>146</v>
      </c>
      <c r="AU301">
        <f t="shared" si="25"/>
        <v>327</v>
      </c>
      <c r="AV301" s="21">
        <f t="shared" si="26"/>
        <v>44963</v>
      </c>
      <c r="AW301" s="21">
        <f t="shared" si="27"/>
        <v>45290</v>
      </c>
      <c r="AX301" s="6" t="e">
        <f>((#REF!-$AV301)/($AW301-$AV301))</f>
        <v>#REF!</v>
      </c>
      <c r="AY301" s="4">
        <f t="shared" si="23"/>
        <v>119166667</v>
      </c>
      <c r="AZ301" s="1" t="e">
        <f>+IF($AW301&lt;=#REF!, "FINALIZADO","EJECUCIÓN")</f>
        <v>#REF!</v>
      </c>
      <c r="BA301" s="1"/>
      <c r="BC301" s="8"/>
      <c r="BD301" s="103"/>
      <c r="BE301"/>
      <c r="BF301" s="100"/>
      <c r="BI301" s="1" t="str">
        <f t="shared" si="24"/>
        <v>febrero</v>
      </c>
      <c r="BJ301" s="1"/>
      <c r="BK301" s="1"/>
      <c r="BL301" s="1"/>
    </row>
    <row r="302" spans="1:64" x14ac:dyDescent="0.25">
      <c r="A302" s="1">
        <v>2023</v>
      </c>
      <c r="B302" s="3">
        <v>297</v>
      </c>
      <c r="C302" t="s">
        <v>87</v>
      </c>
      <c r="D302" t="s">
        <v>108</v>
      </c>
      <c r="E302" t="s">
        <v>120</v>
      </c>
      <c r="F302" t="s">
        <v>207</v>
      </c>
      <c r="G302" s="1" t="s">
        <v>86</v>
      </c>
      <c r="H302" s="1" t="s">
        <v>136</v>
      </c>
      <c r="I302" t="s">
        <v>2212</v>
      </c>
      <c r="J302" s="1" t="s">
        <v>140</v>
      </c>
      <c r="K302" t="s">
        <v>1728</v>
      </c>
      <c r="M302" s="1" t="s">
        <v>543</v>
      </c>
      <c r="N302" t="s">
        <v>543</v>
      </c>
      <c r="O302" t="s">
        <v>1614</v>
      </c>
      <c r="P302" t="s">
        <v>2213</v>
      </c>
      <c r="Q302" t="s">
        <v>2214</v>
      </c>
      <c r="R302" s="35">
        <v>68173434</v>
      </c>
      <c r="S302" s="35">
        <v>68173434</v>
      </c>
      <c r="T302" s="4">
        <v>6492708</v>
      </c>
      <c r="U302" s="101">
        <v>44963</v>
      </c>
      <c r="V302" s="1" t="s">
        <v>182</v>
      </c>
      <c r="W302" s="1" t="s">
        <v>182</v>
      </c>
      <c r="X302" t="s">
        <v>183</v>
      </c>
      <c r="Y302" t="s">
        <v>1104</v>
      </c>
      <c r="Z302" t="s">
        <v>718</v>
      </c>
      <c r="AA302" t="s">
        <v>1302</v>
      </c>
      <c r="AB302" s="1">
        <v>80111600</v>
      </c>
      <c r="AC302" s="100"/>
      <c r="AD302" s="101"/>
      <c r="AE302" s="1" t="s">
        <v>145</v>
      </c>
      <c r="AF302" s="100" t="s">
        <v>188</v>
      </c>
      <c r="AG302" s="5">
        <v>44964</v>
      </c>
      <c r="AH302" t="s">
        <v>306</v>
      </c>
      <c r="AI302" s="5">
        <v>44964</v>
      </c>
      <c r="AJ302" s="5">
        <v>44964</v>
      </c>
      <c r="AK302" s="5">
        <v>45281</v>
      </c>
      <c r="AL302" s="102">
        <f>+Tabla3[[#This Row],[FECHA TERMINACION
(INICIAL)]]-Tabla3[[#This Row],[FECHA INICIO]]</f>
        <v>317</v>
      </c>
      <c r="AM302" s="102">
        <f>+Tabla3[[#This Row],[PLAZO DE EJECUCIÓN EN DÍAS (INICIAL)]]/30</f>
        <v>10.566666666666666</v>
      </c>
      <c r="AN302" t="s">
        <v>2215</v>
      </c>
      <c r="AO302" s="4">
        <f>+BD_2!E300</f>
        <v>0</v>
      </c>
      <c r="AP302" s="4">
        <f>BD_2!BA300</f>
        <v>0</v>
      </c>
      <c r="AQ302" s="1">
        <f>BD_2!BZ300</f>
        <v>0</v>
      </c>
      <c r="AR302" s="1" t="str">
        <f>BD_2!CA299</f>
        <v>2 NO</v>
      </c>
      <c r="AS302" s="5" t="str">
        <f>BD_2!CF299</f>
        <v>2 NO</v>
      </c>
      <c r="AT302" s="1" t="s">
        <v>146</v>
      </c>
      <c r="AU302">
        <f t="shared" si="25"/>
        <v>317</v>
      </c>
      <c r="AV302" s="21">
        <f t="shared" si="26"/>
        <v>44964</v>
      </c>
      <c r="AW302" s="21">
        <f t="shared" si="27"/>
        <v>45281</v>
      </c>
      <c r="AX302" s="6" t="e">
        <f>((#REF!-$AV302)/($AW302-$AV302))</f>
        <v>#REF!</v>
      </c>
      <c r="AY302" s="4">
        <f t="shared" si="23"/>
        <v>68173434</v>
      </c>
      <c r="AZ302" s="1" t="e">
        <f>+IF($AW302&lt;=#REF!, "FINALIZADO","EJECUCIÓN")</f>
        <v>#REF!</v>
      </c>
      <c r="BA302" s="1"/>
      <c r="BC302" s="8"/>
      <c r="BD302" s="103"/>
      <c r="BE302"/>
      <c r="BF302" s="100"/>
      <c r="BI302" s="1" t="str">
        <f t="shared" si="24"/>
        <v>febrero</v>
      </c>
      <c r="BJ302" s="1"/>
      <c r="BK302" s="1"/>
      <c r="BL302" s="1"/>
    </row>
    <row r="303" spans="1:64" x14ac:dyDescent="0.25">
      <c r="A303" s="1">
        <v>2023</v>
      </c>
      <c r="B303" s="3">
        <v>298</v>
      </c>
      <c r="C303" t="s">
        <v>87</v>
      </c>
      <c r="D303" t="s">
        <v>108</v>
      </c>
      <c r="E303" t="s">
        <v>120</v>
      </c>
      <c r="F303" t="s">
        <v>207</v>
      </c>
      <c r="G303" s="1" t="s">
        <v>86</v>
      </c>
      <c r="H303" s="1" t="s">
        <v>136</v>
      </c>
      <c r="I303" t="s">
        <v>697</v>
      </c>
      <c r="J303" s="1" t="s">
        <v>140</v>
      </c>
      <c r="K303" t="s">
        <v>488</v>
      </c>
      <c r="M303" s="1" t="s">
        <v>645</v>
      </c>
      <c r="N303" t="s">
        <v>166</v>
      </c>
      <c r="O303" t="s">
        <v>2216</v>
      </c>
      <c r="P303" t="s">
        <v>2217</v>
      </c>
      <c r="Q303" t="s">
        <v>2218</v>
      </c>
      <c r="R303" s="35">
        <v>28800000</v>
      </c>
      <c r="S303" s="35">
        <v>28800000</v>
      </c>
      <c r="T303" s="4">
        <v>7200000</v>
      </c>
      <c r="U303" s="101">
        <v>44967</v>
      </c>
      <c r="V303" s="1" t="s">
        <v>182</v>
      </c>
      <c r="W303" s="1" t="s">
        <v>182</v>
      </c>
      <c r="X303" t="s">
        <v>183</v>
      </c>
      <c r="Y303" t="s">
        <v>646</v>
      </c>
      <c r="Z303" t="s">
        <v>1324</v>
      </c>
      <c r="AA303" t="s">
        <v>477</v>
      </c>
      <c r="AB303" s="1">
        <v>80111600</v>
      </c>
      <c r="AC303" s="100"/>
      <c r="AD303" s="101"/>
      <c r="AE303" s="1" t="s">
        <v>146</v>
      </c>
      <c r="AF303" s="100" t="s">
        <v>193</v>
      </c>
      <c r="AG303" s="5"/>
      <c r="AH303"/>
      <c r="AI303" s="5">
        <v>44967</v>
      </c>
      <c r="AJ303" s="5">
        <v>44970</v>
      </c>
      <c r="AK303" s="5">
        <v>45089</v>
      </c>
      <c r="AL303" s="102">
        <f>+Tabla3[[#This Row],[FECHA TERMINACION
(INICIAL)]]-Tabla3[[#This Row],[FECHA INICIO]]</f>
        <v>119</v>
      </c>
      <c r="AM303" s="102">
        <f>+Tabla3[[#This Row],[PLAZO DE EJECUCIÓN EN DÍAS (INICIAL)]]/30</f>
        <v>3.9666666666666668</v>
      </c>
      <c r="AN303" t="s">
        <v>2219</v>
      </c>
      <c r="AO303" s="4">
        <f>+BD_2!E301</f>
        <v>0</v>
      </c>
      <c r="AP303" s="4">
        <f>BD_2!BA301</f>
        <v>0</v>
      </c>
      <c r="AQ303" s="1">
        <f>BD_2!BZ301</f>
        <v>0</v>
      </c>
      <c r="AR303" s="1" t="str">
        <f>BD_2!CA300</f>
        <v>2 NO</v>
      </c>
      <c r="AS303" s="5" t="str">
        <f>BD_2!CF300</f>
        <v>2 NO</v>
      </c>
      <c r="AT303" s="1" t="s">
        <v>146</v>
      </c>
      <c r="AU303">
        <f t="shared" si="25"/>
        <v>119</v>
      </c>
      <c r="AV303" s="21">
        <f t="shared" si="26"/>
        <v>44970</v>
      </c>
      <c r="AW303" s="21">
        <f t="shared" si="27"/>
        <v>45089</v>
      </c>
      <c r="AX303" s="6" t="e">
        <f>((#REF!-$AV303)/($AW303-$AV303))</f>
        <v>#REF!</v>
      </c>
      <c r="AY303" s="4">
        <f t="shared" si="23"/>
        <v>28800000</v>
      </c>
      <c r="AZ303" s="1" t="e">
        <f>+IF($AW303&lt;=#REF!, "FINALIZADO","EJECUCIÓN")</f>
        <v>#REF!</v>
      </c>
      <c r="BA303" s="1"/>
      <c r="BC303" s="8"/>
      <c r="BD303" s="103"/>
      <c r="BE303"/>
      <c r="BF303" s="100"/>
      <c r="BI303" s="1" t="str">
        <f t="shared" si="24"/>
        <v>febrero</v>
      </c>
      <c r="BJ303" s="1"/>
      <c r="BK303" s="1"/>
      <c r="BL303" s="1"/>
    </row>
    <row r="304" spans="1:64" x14ac:dyDescent="0.25">
      <c r="A304" s="1">
        <v>2023</v>
      </c>
      <c r="B304" s="3">
        <v>299</v>
      </c>
      <c r="C304" t="s">
        <v>87</v>
      </c>
      <c r="D304" t="s">
        <v>108</v>
      </c>
      <c r="E304" t="s">
        <v>120</v>
      </c>
      <c r="F304" t="s">
        <v>207</v>
      </c>
      <c r="G304" s="1" t="s">
        <v>86</v>
      </c>
      <c r="H304" s="1" t="s">
        <v>136</v>
      </c>
      <c r="I304" t="s">
        <v>787</v>
      </c>
      <c r="J304" s="1" t="s">
        <v>140</v>
      </c>
      <c r="K304" t="s">
        <v>788</v>
      </c>
      <c r="M304" s="1" t="s">
        <v>779</v>
      </c>
      <c r="N304" t="s">
        <v>166</v>
      </c>
      <c r="O304" t="s">
        <v>2220</v>
      </c>
      <c r="P304" t="s">
        <v>2221</v>
      </c>
      <c r="Q304" t="s">
        <v>2222</v>
      </c>
      <c r="R304" s="35">
        <v>22000000</v>
      </c>
      <c r="S304" s="35">
        <v>22000000</v>
      </c>
      <c r="T304" s="4">
        <v>5500000</v>
      </c>
      <c r="U304" s="101">
        <v>44961</v>
      </c>
      <c r="V304" s="1" t="s">
        <v>182</v>
      </c>
      <c r="W304" s="1" t="s">
        <v>182</v>
      </c>
      <c r="X304" t="s">
        <v>183</v>
      </c>
      <c r="Y304" t="s">
        <v>745</v>
      </c>
      <c r="Z304" t="s">
        <v>746</v>
      </c>
      <c r="AA304" t="s">
        <v>747</v>
      </c>
      <c r="AB304" s="1">
        <v>80111600</v>
      </c>
      <c r="AC304" s="100"/>
      <c r="AD304" s="101"/>
      <c r="AE304" s="1" t="s">
        <v>146</v>
      </c>
      <c r="AF304" s="100" t="s">
        <v>193</v>
      </c>
      <c r="AG304" s="5"/>
      <c r="AH304"/>
      <c r="AI304" s="5">
        <v>44961</v>
      </c>
      <c r="AJ304" s="5">
        <v>44963</v>
      </c>
      <c r="AK304" s="5">
        <v>45082</v>
      </c>
      <c r="AL304" s="102">
        <f>+Tabla3[[#This Row],[FECHA TERMINACION
(INICIAL)]]-Tabla3[[#This Row],[FECHA INICIO]]</f>
        <v>119</v>
      </c>
      <c r="AM304" s="102">
        <f>+Tabla3[[#This Row],[PLAZO DE EJECUCIÓN EN DÍAS (INICIAL)]]/30</f>
        <v>3.9666666666666668</v>
      </c>
      <c r="AN304" t="s">
        <v>2223</v>
      </c>
      <c r="AO304" s="4">
        <f>+BD_2!E302</f>
        <v>0</v>
      </c>
      <c r="AP304" s="4">
        <f>BD_2!BA302</f>
        <v>0</v>
      </c>
      <c r="AQ304" s="1">
        <f>BD_2!BZ302</f>
        <v>0</v>
      </c>
      <c r="AR304" s="1" t="str">
        <f>BD_2!CA301</f>
        <v>2 NO</v>
      </c>
      <c r="AS304" s="5" t="str">
        <f>BD_2!CF301</f>
        <v>2 NO</v>
      </c>
      <c r="AT304" s="1" t="s">
        <v>146</v>
      </c>
      <c r="AU304">
        <f t="shared" si="25"/>
        <v>119</v>
      </c>
      <c r="AV304" s="21">
        <f t="shared" si="26"/>
        <v>44963</v>
      </c>
      <c r="AW304" s="21">
        <f t="shared" si="27"/>
        <v>45082</v>
      </c>
      <c r="AX304" s="6" t="e">
        <f>((#REF!-$AV304)/($AW304-$AV304))</f>
        <v>#REF!</v>
      </c>
      <c r="AY304" s="4">
        <f t="shared" si="23"/>
        <v>22000000</v>
      </c>
      <c r="AZ304" s="1" t="e">
        <f>+IF($AW304&lt;=#REF!, "FINALIZADO","EJECUCIÓN")</f>
        <v>#REF!</v>
      </c>
      <c r="BA304" s="1"/>
      <c r="BC304" s="8"/>
      <c r="BD304" s="103"/>
      <c r="BE304"/>
      <c r="BF304" s="100"/>
      <c r="BI304" s="1" t="str">
        <f t="shared" si="24"/>
        <v>febrero</v>
      </c>
      <c r="BJ304" s="1"/>
      <c r="BK304" s="1"/>
      <c r="BL304" s="1"/>
    </row>
    <row r="305" spans="1:64" x14ac:dyDescent="0.25">
      <c r="A305" s="1">
        <v>2023</v>
      </c>
      <c r="B305" s="3">
        <v>300</v>
      </c>
      <c r="C305" t="s">
        <v>87</v>
      </c>
      <c r="D305" t="s">
        <v>108</v>
      </c>
      <c r="E305" t="s">
        <v>120</v>
      </c>
      <c r="F305" t="s">
        <v>207</v>
      </c>
      <c r="G305" s="1" t="s">
        <v>86</v>
      </c>
      <c r="H305" s="1" t="s">
        <v>136</v>
      </c>
      <c r="I305" t="s">
        <v>2224</v>
      </c>
      <c r="J305" s="1" t="s">
        <v>140</v>
      </c>
      <c r="K305" t="s">
        <v>587</v>
      </c>
      <c r="M305" s="1" t="s">
        <v>1388</v>
      </c>
      <c r="N305" t="s">
        <v>1389</v>
      </c>
      <c r="O305" t="s">
        <v>2225</v>
      </c>
      <c r="P305" t="s">
        <v>2226</v>
      </c>
      <c r="Q305" t="s">
        <v>2227</v>
      </c>
      <c r="R305" s="35">
        <v>89880000</v>
      </c>
      <c r="S305" s="35">
        <v>89880000</v>
      </c>
      <c r="T305" s="4">
        <v>8400000</v>
      </c>
      <c r="U305" s="101">
        <v>44967</v>
      </c>
      <c r="V305" s="1" t="s">
        <v>182</v>
      </c>
      <c r="W305" s="1" t="s">
        <v>182</v>
      </c>
      <c r="X305" t="s">
        <v>183</v>
      </c>
      <c r="Y305" t="s">
        <v>739</v>
      </c>
      <c r="Z305" t="s">
        <v>1389</v>
      </c>
      <c r="AA305" t="s">
        <v>704</v>
      </c>
      <c r="AB305" s="1">
        <v>80111600</v>
      </c>
      <c r="AC305" s="100"/>
      <c r="AD305" s="101"/>
      <c r="AE305" s="1" t="s">
        <v>145</v>
      </c>
      <c r="AF305" s="100" t="s">
        <v>188</v>
      </c>
      <c r="AG305" s="5">
        <v>44967</v>
      </c>
      <c r="AH305" t="s">
        <v>305</v>
      </c>
      <c r="AI305" s="5">
        <v>44967</v>
      </c>
      <c r="AJ305" s="5">
        <v>44967</v>
      </c>
      <c r="AK305" s="5">
        <v>45290</v>
      </c>
      <c r="AL305" s="102">
        <f>+Tabla3[[#This Row],[FECHA TERMINACION
(INICIAL)]]-Tabla3[[#This Row],[FECHA INICIO]]</f>
        <v>323</v>
      </c>
      <c r="AM305" s="102">
        <f>+Tabla3[[#This Row],[PLAZO DE EJECUCIÓN EN DÍAS (INICIAL)]]/30</f>
        <v>10.766666666666667</v>
      </c>
      <c r="AN305" t="s">
        <v>2228</v>
      </c>
      <c r="AO305" s="4">
        <f>+BD_2!E303</f>
        <v>0</v>
      </c>
      <c r="AP305" s="4">
        <f>BD_2!BA303</f>
        <v>0</v>
      </c>
      <c r="AQ305" s="1">
        <f>BD_2!BZ303</f>
        <v>0</v>
      </c>
      <c r="AR305" s="1" t="str">
        <f>BD_2!CA302</f>
        <v>2 NO</v>
      </c>
      <c r="AS305" s="5" t="str">
        <f>BD_2!CF302</f>
        <v>2 NO</v>
      </c>
      <c r="AT305" s="1" t="s">
        <v>146</v>
      </c>
      <c r="AU305">
        <f t="shared" si="25"/>
        <v>323</v>
      </c>
      <c r="AV305" s="21">
        <f t="shared" si="26"/>
        <v>44967</v>
      </c>
      <c r="AW305" s="21">
        <f t="shared" si="27"/>
        <v>45290</v>
      </c>
      <c r="AX305" s="6" t="e">
        <f>((#REF!-$AV305)/($AW305-$AV305))</f>
        <v>#REF!</v>
      </c>
      <c r="AY305" s="4">
        <f t="shared" si="23"/>
        <v>89880000</v>
      </c>
      <c r="AZ305" s="1" t="e">
        <f>+IF($AW305&lt;=#REF!, "FINALIZADO","EJECUCIÓN")</f>
        <v>#REF!</v>
      </c>
      <c r="BA305" s="1"/>
      <c r="BC305" s="8"/>
      <c r="BD305" s="103"/>
      <c r="BE305"/>
      <c r="BF305" s="100"/>
      <c r="BI305" s="1" t="str">
        <f t="shared" si="24"/>
        <v>febrero</v>
      </c>
      <c r="BJ305" s="1"/>
      <c r="BK305" s="1"/>
      <c r="BL305" s="1"/>
    </row>
    <row r="306" spans="1:64" x14ac:dyDescent="0.25">
      <c r="A306" s="1">
        <v>2023</v>
      </c>
      <c r="B306" s="3">
        <v>301</v>
      </c>
      <c r="C306" t="s">
        <v>87</v>
      </c>
      <c r="D306" t="s">
        <v>108</v>
      </c>
      <c r="E306" t="s">
        <v>120</v>
      </c>
      <c r="F306" t="s">
        <v>207</v>
      </c>
      <c r="G306" s="1" t="s">
        <v>86</v>
      </c>
      <c r="H306" s="1" t="s">
        <v>136</v>
      </c>
      <c r="I306" t="s">
        <v>2229</v>
      </c>
      <c r="J306" s="1" t="s">
        <v>140</v>
      </c>
      <c r="K306" t="s">
        <v>2230</v>
      </c>
      <c r="M306" s="1" t="s">
        <v>1388</v>
      </c>
      <c r="N306" t="s">
        <v>1389</v>
      </c>
      <c r="O306" t="s">
        <v>2231</v>
      </c>
      <c r="P306" t="s">
        <v>2232</v>
      </c>
      <c r="Q306" t="s">
        <v>2233</v>
      </c>
      <c r="R306" s="35">
        <v>112350000</v>
      </c>
      <c r="S306" s="35">
        <v>112350000</v>
      </c>
      <c r="T306" s="4">
        <v>10500000</v>
      </c>
      <c r="U306" s="101">
        <v>44967</v>
      </c>
      <c r="V306" s="1" t="s">
        <v>182</v>
      </c>
      <c r="W306" s="1" t="s">
        <v>182</v>
      </c>
      <c r="X306" t="s">
        <v>183</v>
      </c>
      <c r="Y306" t="s">
        <v>739</v>
      </c>
      <c r="Z306" t="s">
        <v>1389</v>
      </c>
      <c r="AA306" t="s">
        <v>704</v>
      </c>
      <c r="AB306" s="1">
        <v>80111600</v>
      </c>
      <c r="AC306" s="100"/>
      <c r="AD306" s="101"/>
      <c r="AE306" s="1" t="s">
        <v>145</v>
      </c>
      <c r="AF306" s="100" t="s">
        <v>188</v>
      </c>
      <c r="AG306" s="5">
        <v>44967</v>
      </c>
      <c r="AH306" t="s">
        <v>305</v>
      </c>
      <c r="AI306" s="5">
        <v>44967</v>
      </c>
      <c r="AJ306" s="5">
        <v>44967</v>
      </c>
      <c r="AK306" s="5">
        <v>45290</v>
      </c>
      <c r="AL306" s="102">
        <f>+Tabla3[[#This Row],[FECHA TERMINACION
(INICIAL)]]-Tabla3[[#This Row],[FECHA INICIO]]</f>
        <v>323</v>
      </c>
      <c r="AM306" s="102">
        <f>+Tabla3[[#This Row],[PLAZO DE EJECUCIÓN EN DÍAS (INICIAL)]]/30</f>
        <v>10.766666666666667</v>
      </c>
      <c r="AN306" t="s">
        <v>2234</v>
      </c>
      <c r="AO306" s="4">
        <f>+BD_2!E304</f>
        <v>0</v>
      </c>
      <c r="AP306" s="4">
        <f>BD_2!BA304</f>
        <v>0</v>
      </c>
      <c r="AQ306" s="1">
        <f>BD_2!BZ304</f>
        <v>0</v>
      </c>
      <c r="AR306" s="1" t="str">
        <f>BD_2!CA303</f>
        <v>2 NO</v>
      </c>
      <c r="AS306" s="5" t="str">
        <f>BD_2!CF303</f>
        <v>2 NO</v>
      </c>
      <c r="AT306" s="1" t="s">
        <v>146</v>
      </c>
      <c r="AU306">
        <f t="shared" si="25"/>
        <v>323</v>
      </c>
      <c r="AV306" s="21">
        <f t="shared" si="26"/>
        <v>44967</v>
      </c>
      <c r="AW306" s="21">
        <f t="shared" si="27"/>
        <v>45290</v>
      </c>
      <c r="AX306" s="6" t="e">
        <f>((#REF!-$AV306)/($AW306-$AV306))</f>
        <v>#REF!</v>
      </c>
      <c r="AY306" s="4">
        <f t="shared" si="23"/>
        <v>112350000</v>
      </c>
      <c r="AZ306" s="1" t="e">
        <f>+IF($AW306&lt;=#REF!, "FINALIZADO","EJECUCIÓN")</f>
        <v>#REF!</v>
      </c>
      <c r="BA306" s="1"/>
      <c r="BC306" s="8"/>
      <c r="BD306" s="103"/>
      <c r="BE306"/>
      <c r="BF306" s="100"/>
      <c r="BI306" s="1" t="str">
        <f t="shared" si="24"/>
        <v>febrero</v>
      </c>
      <c r="BJ306" s="1"/>
      <c r="BK306" s="1"/>
      <c r="BL306" s="1"/>
    </row>
    <row r="307" spans="1:64" x14ac:dyDescent="0.25">
      <c r="A307" s="1">
        <v>2023</v>
      </c>
      <c r="B307" s="3">
        <v>302</v>
      </c>
      <c r="C307" t="s">
        <v>87</v>
      </c>
      <c r="D307" t="s">
        <v>108</v>
      </c>
      <c r="E307" t="s">
        <v>120</v>
      </c>
      <c r="F307" t="s">
        <v>207</v>
      </c>
      <c r="G307" s="1" t="s">
        <v>86</v>
      </c>
      <c r="H307" s="1" t="s">
        <v>136</v>
      </c>
      <c r="I307" t="s">
        <v>616</v>
      </c>
      <c r="J307" s="1" t="s">
        <v>140</v>
      </c>
      <c r="K307" t="s">
        <v>2230</v>
      </c>
      <c r="M307" s="1" t="s">
        <v>1388</v>
      </c>
      <c r="N307" t="s">
        <v>1389</v>
      </c>
      <c r="O307" t="s">
        <v>2235</v>
      </c>
      <c r="P307" t="s">
        <v>2236</v>
      </c>
      <c r="Q307"/>
      <c r="R307" s="35">
        <v>112350000</v>
      </c>
      <c r="S307" s="35">
        <v>112350000</v>
      </c>
      <c r="T307" s="4">
        <v>10500000</v>
      </c>
      <c r="U307" s="101">
        <v>44967</v>
      </c>
      <c r="V307" s="1" t="s">
        <v>182</v>
      </c>
      <c r="W307" s="1" t="s">
        <v>182</v>
      </c>
      <c r="X307" t="s">
        <v>183</v>
      </c>
      <c r="Y307" t="s">
        <v>739</v>
      </c>
      <c r="Z307" t="s">
        <v>1389</v>
      </c>
      <c r="AA307" t="s">
        <v>704</v>
      </c>
      <c r="AB307" s="1">
        <v>80111600</v>
      </c>
      <c r="AC307" s="100"/>
      <c r="AD307" s="101"/>
      <c r="AE307" s="1" t="s">
        <v>145</v>
      </c>
      <c r="AF307" s="100" t="s">
        <v>188</v>
      </c>
      <c r="AG307" s="5">
        <v>44967</v>
      </c>
      <c r="AH307" t="s">
        <v>305</v>
      </c>
      <c r="AI307" s="5">
        <v>44967</v>
      </c>
      <c r="AJ307" s="5">
        <v>44967</v>
      </c>
      <c r="AK307" s="5">
        <v>45290</v>
      </c>
      <c r="AL307" s="102">
        <f>+Tabla3[[#This Row],[FECHA TERMINACION
(INICIAL)]]-Tabla3[[#This Row],[FECHA INICIO]]</f>
        <v>323</v>
      </c>
      <c r="AM307" s="102">
        <f>+Tabla3[[#This Row],[PLAZO DE EJECUCIÓN EN DÍAS (INICIAL)]]/30</f>
        <v>10.766666666666667</v>
      </c>
      <c r="AN307" t="s">
        <v>2237</v>
      </c>
      <c r="AO307" s="4">
        <f>+BD_2!E305</f>
        <v>0</v>
      </c>
      <c r="AP307" s="4">
        <f>BD_2!BA305</f>
        <v>0</v>
      </c>
      <c r="AQ307" s="1">
        <f>BD_2!BZ305</f>
        <v>0</v>
      </c>
      <c r="AR307" s="1" t="str">
        <f>BD_2!CA304</f>
        <v>2 NO</v>
      </c>
      <c r="AS307" s="5" t="str">
        <f>BD_2!CF304</f>
        <v>2 NO</v>
      </c>
      <c r="AT307" s="1" t="s">
        <v>146</v>
      </c>
      <c r="AU307">
        <f t="shared" si="25"/>
        <v>323</v>
      </c>
      <c r="AV307" s="21">
        <f t="shared" si="26"/>
        <v>44967</v>
      </c>
      <c r="AW307" s="21">
        <f t="shared" si="27"/>
        <v>45290</v>
      </c>
      <c r="AX307" s="6" t="e">
        <f>((#REF!-$AV307)/($AW307-$AV307))</f>
        <v>#REF!</v>
      </c>
      <c r="AY307" s="4">
        <f t="shared" si="23"/>
        <v>112350000</v>
      </c>
      <c r="AZ307" s="1" t="e">
        <f>+IF($AW307&lt;=#REF!, "FINALIZADO","EJECUCIÓN")</f>
        <v>#REF!</v>
      </c>
      <c r="BA307" s="1"/>
      <c r="BC307" s="8"/>
      <c r="BD307" s="103"/>
      <c r="BE307"/>
      <c r="BF307" s="100"/>
      <c r="BI307" s="1" t="str">
        <f t="shared" si="24"/>
        <v>febrero</v>
      </c>
      <c r="BJ307" s="1"/>
      <c r="BK307" s="1"/>
      <c r="BL307" s="1"/>
    </row>
    <row r="308" spans="1:64" x14ac:dyDescent="0.25">
      <c r="A308" s="1">
        <v>2023</v>
      </c>
      <c r="B308" s="3">
        <v>303</v>
      </c>
      <c r="C308" t="s">
        <v>87</v>
      </c>
      <c r="D308" t="s">
        <v>108</v>
      </c>
      <c r="E308" t="s">
        <v>120</v>
      </c>
      <c r="F308" t="s">
        <v>207</v>
      </c>
      <c r="G308" s="1" t="s">
        <v>86</v>
      </c>
      <c r="H308" s="1" t="s">
        <v>136</v>
      </c>
      <c r="I308" t="s">
        <v>2238</v>
      </c>
      <c r="J308" s="1" t="s">
        <v>140</v>
      </c>
      <c r="K308" t="s">
        <v>2239</v>
      </c>
      <c r="M308" s="1" t="s">
        <v>592</v>
      </c>
      <c r="N308" t="s">
        <v>592</v>
      </c>
      <c r="O308" t="s">
        <v>2240</v>
      </c>
      <c r="P308" t="s">
        <v>2241</v>
      </c>
      <c r="Q308" t="s">
        <v>2242</v>
      </c>
      <c r="R308" s="35">
        <v>69116667</v>
      </c>
      <c r="S308" s="35">
        <v>69116667</v>
      </c>
      <c r="T308" s="4">
        <v>6500000</v>
      </c>
      <c r="U308" s="101">
        <v>44962</v>
      </c>
      <c r="V308" s="1" t="s">
        <v>182</v>
      </c>
      <c r="W308" s="1" t="s">
        <v>182</v>
      </c>
      <c r="X308" t="s">
        <v>183</v>
      </c>
      <c r="Y308" t="s">
        <v>851</v>
      </c>
      <c r="Z308" t="s">
        <v>852</v>
      </c>
      <c r="AA308" t="s">
        <v>592</v>
      </c>
      <c r="AB308" s="1">
        <v>80111600</v>
      </c>
      <c r="AC308" s="100"/>
      <c r="AD308" s="101"/>
      <c r="AE308" s="1" t="s">
        <v>145</v>
      </c>
      <c r="AF308" s="100" t="s">
        <v>188</v>
      </c>
      <c r="AG308" s="5">
        <v>44963</v>
      </c>
      <c r="AH308" t="s">
        <v>306</v>
      </c>
      <c r="AI308" s="5">
        <v>44963</v>
      </c>
      <c r="AJ308" s="5">
        <v>44964</v>
      </c>
      <c r="AK308" s="5">
        <v>45285</v>
      </c>
      <c r="AL308" s="102">
        <f>+Tabla3[[#This Row],[FECHA TERMINACION
(INICIAL)]]-Tabla3[[#This Row],[FECHA INICIO]]</f>
        <v>321</v>
      </c>
      <c r="AM308" s="102">
        <f>+Tabla3[[#This Row],[PLAZO DE EJECUCIÓN EN DÍAS (INICIAL)]]/30</f>
        <v>10.7</v>
      </c>
      <c r="AO308" s="4">
        <f>+BD_2!E306</f>
        <v>0</v>
      </c>
      <c r="AP308" s="4">
        <f>BD_2!BA306</f>
        <v>0</v>
      </c>
      <c r="AQ308" s="1">
        <f>BD_2!BZ306</f>
        <v>0</v>
      </c>
      <c r="AR308" s="1" t="str">
        <f>BD_2!CA305</f>
        <v>2 NO</v>
      </c>
      <c r="AS308" s="5" t="str">
        <f>BD_2!CF305</f>
        <v>2 NO</v>
      </c>
      <c r="AT308" s="1" t="s">
        <v>146</v>
      </c>
      <c r="AU308">
        <f t="shared" si="25"/>
        <v>321</v>
      </c>
      <c r="AV308" s="21">
        <f t="shared" si="26"/>
        <v>44964</v>
      </c>
      <c r="AW308" s="21">
        <f t="shared" si="27"/>
        <v>45285</v>
      </c>
      <c r="AX308" s="6" t="e">
        <f>((#REF!-$AV308)/($AW308-$AV308))</f>
        <v>#REF!</v>
      </c>
      <c r="AY308" s="4">
        <f t="shared" si="23"/>
        <v>69116667</v>
      </c>
      <c r="AZ308" s="1" t="e">
        <f>+IF($AW308&lt;=#REF!, "FINALIZADO","EJECUCIÓN")</f>
        <v>#REF!</v>
      </c>
      <c r="BA308" s="1"/>
      <c r="BC308" s="8"/>
      <c r="BD308" s="103"/>
      <c r="BE308"/>
      <c r="BF308" s="100"/>
      <c r="BI308" s="1" t="str">
        <f t="shared" si="24"/>
        <v>febrero</v>
      </c>
      <c r="BJ308" s="1"/>
      <c r="BK308" s="1"/>
      <c r="BL308" s="1"/>
    </row>
    <row r="309" spans="1:64" x14ac:dyDescent="0.25">
      <c r="A309" s="1">
        <v>2023</v>
      </c>
      <c r="B309" s="3">
        <v>304</v>
      </c>
      <c r="C309" t="s">
        <v>87</v>
      </c>
      <c r="D309" t="s">
        <v>108</v>
      </c>
      <c r="E309" t="s">
        <v>120</v>
      </c>
      <c r="F309" t="s">
        <v>207</v>
      </c>
      <c r="G309" s="1" t="s">
        <v>86</v>
      </c>
      <c r="H309" s="1" t="s">
        <v>136</v>
      </c>
      <c r="I309" t="s">
        <v>880</v>
      </c>
      <c r="J309" s="1" t="s">
        <v>140</v>
      </c>
      <c r="K309" t="s">
        <v>835</v>
      </c>
      <c r="M309" s="1" t="s">
        <v>535</v>
      </c>
      <c r="N309" t="s">
        <v>165</v>
      </c>
      <c r="O309" t="s">
        <v>2243</v>
      </c>
      <c r="P309" t="s">
        <v>2244</v>
      </c>
      <c r="Q309" t="s">
        <v>2245</v>
      </c>
      <c r="R309" s="35">
        <v>66000000</v>
      </c>
      <c r="S309" s="35">
        <v>66000000</v>
      </c>
      <c r="T309" s="4">
        <v>11000000</v>
      </c>
      <c r="U309" s="101">
        <v>44965</v>
      </c>
      <c r="V309" s="1" t="s">
        <v>182</v>
      </c>
      <c r="W309" s="1" t="s">
        <v>182</v>
      </c>
      <c r="X309" t="s">
        <v>183</v>
      </c>
      <c r="Y309" t="s">
        <v>1019</v>
      </c>
      <c r="Z309" t="s">
        <v>536</v>
      </c>
      <c r="AA309" t="s">
        <v>537</v>
      </c>
      <c r="AB309" s="1">
        <v>80111600</v>
      </c>
      <c r="AC309" s="100"/>
      <c r="AD309" s="101"/>
      <c r="AE309" s="1" t="s">
        <v>145</v>
      </c>
      <c r="AF309" s="100" t="s">
        <v>188</v>
      </c>
      <c r="AG309" s="5">
        <v>44966</v>
      </c>
      <c r="AH309" t="s">
        <v>306</v>
      </c>
      <c r="AI309" s="5">
        <v>44970</v>
      </c>
      <c r="AJ309" s="5">
        <v>44970</v>
      </c>
      <c r="AK309" s="5">
        <v>45150</v>
      </c>
      <c r="AL309" s="102">
        <f>+Tabla3[[#This Row],[FECHA TERMINACION
(INICIAL)]]-Tabla3[[#This Row],[FECHA INICIO]]</f>
        <v>180</v>
      </c>
      <c r="AM309" s="102">
        <f>+Tabla3[[#This Row],[PLAZO DE EJECUCIÓN EN DÍAS (INICIAL)]]/30</f>
        <v>6</v>
      </c>
      <c r="AN309" t="s">
        <v>2246</v>
      </c>
      <c r="AO309" s="4">
        <f>+BD_2!E307</f>
        <v>0</v>
      </c>
      <c r="AP309" s="4">
        <f>BD_2!BA307</f>
        <v>0</v>
      </c>
      <c r="AQ309" s="1">
        <f>BD_2!BZ307</f>
        <v>0</v>
      </c>
      <c r="AR309" s="1" t="str">
        <f>BD_2!CA306</f>
        <v>2 NO</v>
      </c>
      <c r="AS309" s="5" t="str">
        <f>BD_2!CF306</f>
        <v>2 NO</v>
      </c>
      <c r="AT309" s="1" t="s">
        <v>146</v>
      </c>
      <c r="AU309">
        <f t="shared" si="25"/>
        <v>180</v>
      </c>
      <c r="AV309" s="21">
        <f t="shared" si="26"/>
        <v>44970</v>
      </c>
      <c r="AW309" s="21">
        <f t="shared" si="27"/>
        <v>45150</v>
      </c>
      <c r="AX309" s="6" t="e">
        <f>((#REF!-$AV309)/($AW309-$AV309))</f>
        <v>#REF!</v>
      </c>
      <c r="AY309" s="4">
        <f t="shared" si="23"/>
        <v>66000000</v>
      </c>
      <c r="AZ309" s="1" t="e">
        <f>+IF($AW309&lt;=#REF!, "FINALIZADO","EJECUCIÓN")</f>
        <v>#REF!</v>
      </c>
      <c r="BA309" s="1"/>
      <c r="BC309" s="8"/>
      <c r="BD309" s="103"/>
      <c r="BE309"/>
      <c r="BF309" s="100"/>
      <c r="BI309" s="1" t="str">
        <f t="shared" si="24"/>
        <v>febrero</v>
      </c>
      <c r="BJ309" s="1"/>
      <c r="BK309" s="1"/>
      <c r="BL309" s="1"/>
    </row>
    <row r="310" spans="1:64" x14ac:dyDescent="0.25">
      <c r="A310" s="1">
        <v>2023</v>
      </c>
      <c r="B310" s="3">
        <v>305</v>
      </c>
      <c r="C310" t="s">
        <v>87</v>
      </c>
      <c r="D310" t="s">
        <v>108</v>
      </c>
      <c r="E310" t="s">
        <v>120</v>
      </c>
      <c r="F310" t="s">
        <v>207</v>
      </c>
      <c r="G310" s="1" t="s">
        <v>86</v>
      </c>
      <c r="H310" s="1" t="s">
        <v>136</v>
      </c>
      <c r="I310" t="s">
        <v>550</v>
      </c>
      <c r="J310" s="1" t="s">
        <v>140</v>
      </c>
      <c r="K310" t="s">
        <v>2247</v>
      </c>
      <c r="M310" s="1" t="s">
        <v>554</v>
      </c>
      <c r="N310" t="s">
        <v>555</v>
      </c>
      <c r="O310" t="s">
        <v>2248</v>
      </c>
      <c r="P310" t="s">
        <v>2249</v>
      </c>
      <c r="Q310" t="s">
        <v>2250</v>
      </c>
      <c r="R310" s="35">
        <v>57750000</v>
      </c>
      <c r="S310" s="35">
        <v>57750000</v>
      </c>
      <c r="T310" s="4">
        <v>5500000</v>
      </c>
      <c r="U310" s="101">
        <v>44963</v>
      </c>
      <c r="V310" s="1" t="s">
        <v>182</v>
      </c>
      <c r="W310" s="1" t="s">
        <v>182</v>
      </c>
      <c r="X310" t="s">
        <v>183</v>
      </c>
      <c r="Y310" t="s">
        <v>865</v>
      </c>
      <c r="Z310" t="s">
        <v>559</v>
      </c>
      <c r="AA310" t="s">
        <v>560</v>
      </c>
      <c r="AB310" s="1">
        <v>80111600</v>
      </c>
      <c r="AC310" s="100"/>
      <c r="AD310" s="101"/>
      <c r="AE310" s="1" t="s">
        <v>145</v>
      </c>
      <c r="AF310" s="100" t="s">
        <v>188</v>
      </c>
      <c r="AG310" s="5">
        <v>44963</v>
      </c>
      <c r="AH310" t="s">
        <v>306</v>
      </c>
      <c r="AI310" s="5">
        <v>44963</v>
      </c>
      <c r="AJ310" s="5">
        <v>44964</v>
      </c>
      <c r="AK310" s="5">
        <v>45281</v>
      </c>
      <c r="AL310" s="102">
        <f>+Tabla3[[#This Row],[FECHA TERMINACION
(INICIAL)]]-Tabla3[[#This Row],[FECHA INICIO]]</f>
        <v>317</v>
      </c>
      <c r="AM310" s="102">
        <f>+Tabla3[[#This Row],[PLAZO DE EJECUCIÓN EN DÍAS (INICIAL)]]/30</f>
        <v>10.566666666666666</v>
      </c>
      <c r="AN310" t="s">
        <v>2251</v>
      </c>
      <c r="AO310" s="4">
        <f>+BD_2!E308</f>
        <v>0</v>
      </c>
      <c r="AP310" s="4">
        <f>BD_2!BA308</f>
        <v>0</v>
      </c>
      <c r="AQ310" s="1">
        <f>BD_2!BZ308</f>
        <v>0</v>
      </c>
      <c r="AR310" s="1" t="str">
        <f>BD_2!CA307</f>
        <v>2 NO</v>
      </c>
      <c r="AS310" s="5" t="str">
        <f>BD_2!CF307</f>
        <v>2 NO</v>
      </c>
      <c r="AT310" s="1" t="s">
        <v>146</v>
      </c>
      <c r="AU310">
        <f t="shared" si="25"/>
        <v>317</v>
      </c>
      <c r="AV310" s="21">
        <f t="shared" si="26"/>
        <v>44964</v>
      </c>
      <c r="AW310" s="21">
        <f t="shared" si="27"/>
        <v>45281</v>
      </c>
      <c r="AX310" s="6" t="e">
        <f>((#REF!-$AV310)/($AW310-$AV310))</f>
        <v>#REF!</v>
      </c>
      <c r="AY310" s="4">
        <f t="shared" si="23"/>
        <v>57750000</v>
      </c>
      <c r="AZ310" s="1" t="e">
        <f>+IF($AW310&lt;=#REF!, "FINALIZADO","EJECUCIÓN")</f>
        <v>#REF!</v>
      </c>
      <c r="BA310" s="1"/>
      <c r="BC310" s="8"/>
      <c r="BD310" s="103"/>
      <c r="BE310"/>
      <c r="BF310" s="100"/>
      <c r="BI310" s="1" t="str">
        <f t="shared" si="24"/>
        <v>febrero</v>
      </c>
      <c r="BJ310" s="1"/>
      <c r="BK310" s="1"/>
      <c r="BL310" s="1"/>
    </row>
    <row r="311" spans="1:64" x14ac:dyDescent="0.25">
      <c r="A311" s="1">
        <v>2023</v>
      </c>
      <c r="B311" s="3">
        <v>306</v>
      </c>
      <c r="C311" t="s">
        <v>87</v>
      </c>
      <c r="D311" t="s">
        <v>108</v>
      </c>
      <c r="E311" t="s">
        <v>120</v>
      </c>
      <c r="F311" t="s">
        <v>207</v>
      </c>
      <c r="G311" s="1" t="s">
        <v>86</v>
      </c>
      <c r="H311" s="1" t="s">
        <v>136</v>
      </c>
      <c r="I311" t="s">
        <v>2252</v>
      </c>
      <c r="J311" s="1" t="s">
        <v>140</v>
      </c>
      <c r="K311" t="s">
        <v>614</v>
      </c>
      <c r="M311" s="1" t="s">
        <v>554</v>
      </c>
      <c r="N311" t="s">
        <v>555</v>
      </c>
      <c r="O311" t="s">
        <v>2248</v>
      </c>
      <c r="P311" t="s">
        <v>2253</v>
      </c>
      <c r="Q311" t="s">
        <v>2254</v>
      </c>
      <c r="R311" s="35">
        <v>101333334</v>
      </c>
      <c r="S311" s="35">
        <v>101333334</v>
      </c>
      <c r="T311" s="4">
        <v>9500000</v>
      </c>
      <c r="U311" s="101">
        <v>44963</v>
      </c>
      <c r="V311" s="1" t="s">
        <v>182</v>
      </c>
      <c r="W311" s="1" t="s">
        <v>182</v>
      </c>
      <c r="X311" t="s">
        <v>183</v>
      </c>
      <c r="Y311" t="s">
        <v>865</v>
      </c>
      <c r="Z311" t="s">
        <v>559</v>
      </c>
      <c r="AA311" t="s">
        <v>560</v>
      </c>
      <c r="AB311" s="1">
        <v>80111600</v>
      </c>
      <c r="AC311" s="100"/>
      <c r="AD311" s="101"/>
      <c r="AE311" s="1" t="s">
        <v>145</v>
      </c>
      <c r="AF311" s="100" t="s">
        <v>188</v>
      </c>
      <c r="AG311" s="5">
        <v>44964</v>
      </c>
      <c r="AH311" t="s">
        <v>305</v>
      </c>
      <c r="AI311" s="5">
        <v>44964</v>
      </c>
      <c r="AJ311" s="5">
        <v>44965</v>
      </c>
      <c r="AK311" s="5">
        <v>45287</v>
      </c>
      <c r="AL311" s="102">
        <f>+Tabla3[[#This Row],[FECHA TERMINACION
(INICIAL)]]-Tabla3[[#This Row],[FECHA INICIO]]</f>
        <v>322</v>
      </c>
      <c r="AM311" s="102">
        <f>+Tabla3[[#This Row],[PLAZO DE EJECUCIÓN EN DÍAS (INICIAL)]]/30</f>
        <v>10.733333333333333</v>
      </c>
      <c r="AN311" t="s">
        <v>2255</v>
      </c>
      <c r="AO311" s="4">
        <f>+BD_2!E309</f>
        <v>0</v>
      </c>
      <c r="AP311" s="4">
        <f>BD_2!BA309</f>
        <v>0</v>
      </c>
      <c r="AQ311" s="1">
        <f>BD_2!BZ309</f>
        <v>0</v>
      </c>
      <c r="AR311" s="1" t="str">
        <f>BD_2!CA308</f>
        <v>2 NO</v>
      </c>
      <c r="AS311" s="5" t="str">
        <f>BD_2!CF308</f>
        <v>2 NO</v>
      </c>
      <c r="AT311" s="1" t="s">
        <v>146</v>
      </c>
      <c r="AU311">
        <f t="shared" si="25"/>
        <v>322</v>
      </c>
      <c r="AV311" s="21">
        <f t="shared" si="26"/>
        <v>44965</v>
      </c>
      <c r="AW311" s="21">
        <f t="shared" si="27"/>
        <v>45287</v>
      </c>
      <c r="AX311" s="6" t="e">
        <f>((#REF!-$AV311)/($AW311-$AV311))</f>
        <v>#REF!</v>
      </c>
      <c r="AY311" s="4">
        <f t="shared" si="23"/>
        <v>101333334</v>
      </c>
      <c r="AZ311" s="1" t="e">
        <f>+IF($AW311&lt;=#REF!, "FINALIZADO","EJECUCIÓN")</f>
        <v>#REF!</v>
      </c>
      <c r="BA311" s="1"/>
      <c r="BC311" s="8"/>
      <c r="BD311" s="103"/>
      <c r="BE311"/>
      <c r="BF311" s="100"/>
      <c r="BI311" s="1" t="str">
        <f t="shared" si="24"/>
        <v>febrero</v>
      </c>
      <c r="BJ311" s="1"/>
      <c r="BK311" s="1"/>
      <c r="BL311" s="1"/>
    </row>
    <row r="312" spans="1:64" x14ac:dyDescent="0.25">
      <c r="A312" s="1">
        <v>2023</v>
      </c>
      <c r="B312" s="3">
        <v>307</v>
      </c>
      <c r="C312" t="s">
        <v>87</v>
      </c>
      <c r="D312" t="s">
        <v>108</v>
      </c>
      <c r="E312" t="s">
        <v>120</v>
      </c>
      <c r="F312" t="s">
        <v>207</v>
      </c>
      <c r="G312" s="1" t="s">
        <v>86</v>
      </c>
      <c r="H312" s="1" t="s">
        <v>137</v>
      </c>
      <c r="I312" t="s">
        <v>2256</v>
      </c>
      <c r="J312" s="1" t="s">
        <v>140</v>
      </c>
      <c r="K312" t="s">
        <v>2257</v>
      </c>
      <c r="M312" s="1" t="s">
        <v>554</v>
      </c>
      <c r="N312" t="s">
        <v>555</v>
      </c>
      <c r="O312" t="s">
        <v>2258</v>
      </c>
      <c r="P312" t="s">
        <v>2259</v>
      </c>
      <c r="Q312" t="s">
        <v>2260</v>
      </c>
      <c r="R312" s="35">
        <v>106666667</v>
      </c>
      <c r="S312" s="35">
        <v>106666667</v>
      </c>
      <c r="T312" s="4">
        <v>10000000</v>
      </c>
      <c r="U312" s="101">
        <v>44965</v>
      </c>
      <c r="V312" s="1" t="s">
        <v>182</v>
      </c>
      <c r="W312" s="1" t="s">
        <v>182</v>
      </c>
      <c r="X312" t="s">
        <v>183</v>
      </c>
      <c r="Y312" t="s">
        <v>865</v>
      </c>
      <c r="Z312" t="s">
        <v>559</v>
      </c>
      <c r="AA312" t="s">
        <v>560</v>
      </c>
      <c r="AB312" s="1">
        <v>80111600</v>
      </c>
      <c r="AC312" s="100"/>
      <c r="AD312" s="101"/>
      <c r="AE312" s="1" t="s">
        <v>145</v>
      </c>
      <c r="AF312" s="100" t="s">
        <v>188</v>
      </c>
      <c r="AG312" s="5">
        <v>44965</v>
      </c>
      <c r="AH312" t="s">
        <v>306</v>
      </c>
      <c r="AI312" s="5">
        <v>44965</v>
      </c>
      <c r="AJ312" s="5">
        <v>44965</v>
      </c>
      <c r="AK312" s="5">
        <v>45287</v>
      </c>
      <c r="AL312" s="102">
        <f>+Tabla3[[#This Row],[FECHA TERMINACION
(INICIAL)]]-Tabla3[[#This Row],[FECHA INICIO]]</f>
        <v>322</v>
      </c>
      <c r="AM312" s="102">
        <f>+Tabla3[[#This Row],[PLAZO DE EJECUCIÓN EN DÍAS (INICIAL)]]/30</f>
        <v>10.733333333333333</v>
      </c>
      <c r="AN312" t="s">
        <v>2255</v>
      </c>
      <c r="AO312" s="4">
        <f>+BD_2!E310</f>
        <v>0</v>
      </c>
      <c r="AP312" s="4">
        <f>BD_2!BA310</f>
        <v>0</v>
      </c>
      <c r="AQ312" s="1">
        <f>BD_2!BZ310</f>
        <v>0</v>
      </c>
      <c r="AR312" s="1" t="str">
        <f>BD_2!CA309</f>
        <v>2 NO</v>
      </c>
      <c r="AS312" s="5" t="str">
        <f>BD_2!CF309</f>
        <v>2 NO</v>
      </c>
      <c r="AT312" s="1" t="s">
        <v>146</v>
      </c>
      <c r="AU312">
        <f t="shared" si="25"/>
        <v>322</v>
      </c>
      <c r="AV312" s="21">
        <f t="shared" si="26"/>
        <v>44965</v>
      </c>
      <c r="AW312" s="21">
        <f t="shared" si="27"/>
        <v>45287</v>
      </c>
      <c r="AX312" s="6" t="e">
        <f>((#REF!-$AV312)/($AW312-$AV312))</f>
        <v>#REF!</v>
      </c>
      <c r="AY312" s="4">
        <f t="shared" si="23"/>
        <v>106666667</v>
      </c>
      <c r="AZ312" s="1" t="e">
        <f>+IF($AW312&lt;=#REF!, "FINALIZADO","EJECUCIÓN")</f>
        <v>#REF!</v>
      </c>
      <c r="BA312" s="1"/>
      <c r="BC312" s="8"/>
      <c r="BD312" s="103"/>
      <c r="BE312"/>
      <c r="BF312" s="100"/>
      <c r="BI312" s="1" t="str">
        <f t="shared" si="24"/>
        <v>febrero</v>
      </c>
      <c r="BJ312" s="1"/>
      <c r="BK312" s="1"/>
      <c r="BL312" s="1"/>
    </row>
    <row r="313" spans="1:64" x14ac:dyDescent="0.25">
      <c r="A313" s="1">
        <v>2023</v>
      </c>
      <c r="B313" s="3">
        <v>308</v>
      </c>
      <c r="C313" t="s">
        <v>87</v>
      </c>
      <c r="D313" t="s">
        <v>108</v>
      </c>
      <c r="E313" t="s">
        <v>120</v>
      </c>
      <c r="F313" t="s">
        <v>207</v>
      </c>
      <c r="G313" s="1" t="s">
        <v>86</v>
      </c>
      <c r="H313" s="1" t="s">
        <v>136</v>
      </c>
      <c r="I313" t="s">
        <v>2261</v>
      </c>
      <c r="J313" s="1" t="s">
        <v>140</v>
      </c>
      <c r="K313" t="s">
        <v>2239</v>
      </c>
      <c r="M313" s="1" t="s">
        <v>592</v>
      </c>
      <c r="N313" t="s">
        <v>592</v>
      </c>
      <c r="O313" t="s">
        <v>2262</v>
      </c>
      <c r="P313" t="s">
        <v>2263</v>
      </c>
      <c r="Q313" t="s">
        <v>2264</v>
      </c>
      <c r="R313" s="35">
        <v>58452333</v>
      </c>
      <c r="S313" s="35">
        <v>58452333</v>
      </c>
      <c r="T313" s="4">
        <v>7462000</v>
      </c>
      <c r="U313" s="101">
        <v>44963</v>
      </c>
      <c r="V313" s="1" t="s">
        <v>182</v>
      </c>
      <c r="W313" s="1" t="s">
        <v>182</v>
      </c>
      <c r="X313" t="s">
        <v>183</v>
      </c>
      <c r="Y313" t="s">
        <v>851</v>
      </c>
      <c r="Z313" t="s">
        <v>852</v>
      </c>
      <c r="AA313" t="s">
        <v>592</v>
      </c>
      <c r="AB313" s="1">
        <v>80111600</v>
      </c>
      <c r="AC313" s="100"/>
      <c r="AD313" s="101"/>
      <c r="AE313" s="1" t="s">
        <v>145</v>
      </c>
      <c r="AF313" s="100" t="s">
        <v>188</v>
      </c>
      <c r="AG313" s="5">
        <v>44963</v>
      </c>
      <c r="AH313" t="s">
        <v>306</v>
      </c>
      <c r="AI313" s="5">
        <v>44965</v>
      </c>
      <c r="AJ313" s="5">
        <v>44965</v>
      </c>
      <c r="AK313" s="5">
        <v>45201</v>
      </c>
      <c r="AL313" s="102">
        <f>+Tabla3[[#This Row],[FECHA TERMINACION
(INICIAL)]]-Tabla3[[#This Row],[FECHA INICIO]]</f>
        <v>236</v>
      </c>
      <c r="AM313" s="102">
        <f>+Tabla3[[#This Row],[PLAZO DE EJECUCIÓN EN DÍAS (INICIAL)]]/30</f>
        <v>7.8666666666666663</v>
      </c>
      <c r="AN313" t="s">
        <v>2265</v>
      </c>
      <c r="AO313" s="4">
        <f>+BD_2!E311</f>
        <v>0</v>
      </c>
      <c r="AP313" s="4">
        <f>BD_2!BA311</f>
        <v>0</v>
      </c>
      <c r="AQ313" s="1">
        <f>BD_2!BZ311</f>
        <v>0</v>
      </c>
      <c r="AR313" s="1" t="str">
        <f>BD_2!CA310</f>
        <v>2 NO</v>
      </c>
      <c r="AS313" s="5" t="str">
        <f>BD_2!CF310</f>
        <v>2 NO</v>
      </c>
      <c r="AT313" s="1" t="s">
        <v>146</v>
      </c>
      <c r="AU313">
        <f t="shared" si="25"/>
        <v>236</v>
      </c>
      <c r="AV313" s="21">
        <f t="shared" si="26"/>
        <v>44965</v>
      </c>
      <c r="AW313" s="21">
        <f t="shared" si="27"/>
        <v>45201</v>
      </c>
      <c r="AX313" s="6" t="e">
        <f>((#REF!-$AV313)/($AW313-$AV313))</f>
        <v>#REF!</v>
      </c>
      <c r="AY313" s="4">
        <f t="shared" si="23"/>
        <v>58452333</v>
      </c>
      <c r="AZ313" s="1" t="e">
        <f>+IF($AW313&lt;=#REF!, "FINALIZADO","EJECUCIÓN")</f>
        <v>#REF!</v>
      </c>
      <c r="BA313" s="1"/>
      <c r="BC313" s="8"/>
      <c r="BD313" s="103"/>
      <c r="BE313"/>
      <c r="BF313" s="100"/>
      <c r="BI313" s="1" t="str">
        <f t="shared" si="24"/>
        <v>febrero</v>
      </c>
      <c r="BJ313" s="1"/>
      <c r="BK313" s="1"/>
      <c r="BL313" s="1"/>
    </row>
    <row r="314" spans="1:64" x14ac:dyDescent="0.25">
      <c r="A314" s="1">
        <v>2023</v>
      </c>
      <c r="B314" s="3">
        <v>309</v>
      </c>
      <c r="C314" t="s">
        <v>87</v>
      </c>
      <c r="D314" t="s">
        <v>108</v>
      </c>
      <c r="E314" t="s">
        <v>120</v>
      </c>
      <c r="F314" t="s">
        <v>207</v>
      </c>
      <c r="G314" s="1" t="s">
        <v>86</v>
      </c>
      <c r="H314" s="1" t="s">
        <v>136</v>
      </c>
      <c r="I314" t="s">
        <v>2266</v>
      </c>
      <c r="J314" s="1" t="s">
        <v>140</v>
      </c>
      <c r="K314" t="s">
        <v>2257</v>
      </c>
      <c r="M314" s="1" t="s">
        <v>535</v>
      </c>
      <c r="N314" t="s">
        <v>165</v>
      </c>
      <c r="O314" t="s">
        <v>2267</v>
      </c>
      <c r="P314" t="s">
        <v>2268</v>
      </c>
      <c r="Q314" t="s">
        <v>2269</v>
      </c>
      <c r="R314" s="35">
        <v>103333333</v>
      </c>
      <c r="S314" s="35">
        <v>103333333</v>
      </c>
      <c r="T314" s="4">
        <v>10000000</v>
      </c>
      <c r="U314" s="101">
        <v>44963</v>
      </c>
      <c r="V314" s="1" t="s">
        <v>182</v>
      </c>
      <c r="W314" s="1" t="s">
        <v>182</v>
      </c>
      <c r="X314" t="s">
        <v>183</v>
      </c>
      <c r="Y314" t="s">
        <v>1019</v>
      </c>
      <c r="Z314" t="s">
        <v>536</v>
      </c>
      <c r="AA314" t="s">
        <v>537</v>
      </c>
      <c r="AB314" s="1">
        <v>80111600</v>
      </c>
      <c r="AC314" s="100"/>
      <c r="AD314" s="101"/>
      <c r="AE314" s="1" t="s">
        <v>145</v>
      </c>
      <c r="AF314" s="100" t="s">
        <v>188</v>
      </c>
      <c r="AG314" s="5">
        <v>44962</v>
      </c>
      <c r="AH314" t="s">
        <v>306</v>
      </c>
      <c r="AI314" s="5">
        <v>44963</v>
      </c>
      <c r="AJ314" s="5">
        <v>44964</v>
      </c>
      <c r="AK314" s="5">
        <v>45276</v>
      </c>
      <c r="AL314" s="102">
        <f>+Tabla3[[#This Row],[FECHA TERMINACION
(INICIAL)]]-Tabla3[[#This Row],[FECHA INICIO]]</f>
        <v>312</v>
      </c>
      <c r="AM314" s="102">
        <f>+Tabla3[[#This Row],[PLAZO DE EJECUCIÓN EN DÍAS (INICIAL)]]/30</f>
        <v>10.4</v>
      </c>
      <c r="AN314" t="s">
        <v>2270</v>
      </c>
      <c r="AO314" s="4">
        <f>+BD_2!E312</f>
        <v>0</v>
      </c>
      <c r="AP314" s="4">
        <f>BD_2!BA312</f>
        <v>0</v>
      </c>
      <c r="AQ314" s="1">
        <f>BD_2!BZ312</f>
        <v>0</v>
      </c>
      <c r="AR314" s="1" t="str">
        <f>BD_2!CA311</f>
        <v>2 NO</v>
      </c>
      <c r="AS314" s="5" t="str">
        <f>BD_2!CF311</f>
        <v>2 NO</v>
      </c>
      <c r="AT314" s="1" t="s">
        <v>146</v>
      </c>
      <c r="AU314">
        <f t="shared" si="25"/>
        <v>312</v>
      </c>
      <c r="AV314" s="21">
        <f t="shared" si="26"/>
        <v>44964</v>
      </c>
      <c r="AW314" s="21">
        <f t="shared" si="27"/>
        <v>45276</v>
      </c>
      <c r="AX314" s="6" t="e">
        <f>((#REF!-$AV314)/($AW314-$AV314))</f>
        <v>#REF!</v>
      </c>
      <c r="AY314" s="4">
        <f t="shared" si="23"/>
        <v>103333333</v>
      </c>
      <c r="AZ314" s="1" t="e">
        <f>+IF($AW314&lt;=#REF!, "FINALIZADO","EJECUCIÓN")</f>
        <v>#REF!</v>
      </c>
      <c r="BA314" s="1"/>
      <c r="BC314" s="8"/>
      <c r="BD314" s="103"/>
      <c r="BE314"/>
      <c r="BF314" s="100"/>
      <c r="BI314" s="1" t="str">
        <f t="shared" si="24"/>
        <v>febrero</v>
      </c>
      <c r="BJ314" s="1"/>
      <c r="BK314" s="1"/>
      <c r="BL314" s="1"/>
    </row>
    <row r="315" spans="1:64" x14ac:dyDescent="0.25">
      <c r="A315" s="1">
        <v>2023</v>
      </c>
      <c r="B315" s="3">
        <v>310</v>
      </c>
      <c r="C315" t="s">
        <v>87</v>
      </c>
      <c r="D315" t="s">
        <v>108</v>
      </c>
      <c r="E315" t="s">
        <v>120</v>
      </c>
      <c r="F315" t="s">
        <v>207</v>
      </c>
      <c r="G315" s="1" t="s">
        <v>86</v>
      </c>
      <c r="H315" s="1" t="s">
        <v>136</v>
      </c>
      <c r="I315" t="s">
        <v>2271</v>
      </c>
      <c r="J315" s="1" t="s">
        <v>140</v>
      </c>
      <c r="K315" t="s">
        <v>2272</v>
      </c>
      <c r="M315" s="1" t="s">
        <v>535</v>
      </c>
      <c r="N315" t="s">
        <v>165</v>
      </c>
      <c r="O315" t="s">
        <v>2273</v>
      </c>
      <c r="P315" t="s">
        <v>2274</v>
      </c>
      <c r="Q315" t="s">
        <v>2275</v>
      </c>
      <c r="R315" s="35">
        <v>62000000</v>
      </c>
      <c r="S315" s="35">
        <v>62000000</v>
      </c>
      <c r="T315" s="4">
        <v>6000000</v>
      </c>
      <c r="U315" s="101">
        <v>44962</v>
      </c>
      <c r="V315" s="1" t="s">
        <v>182</v>
      </c>
      <c r="W315" s="1" t="s">
        <v>182</v>
      </c>
      <c r="X315" t="s">
        <v>183</v>
      </c>
      <c r="Y315" t="s">
        <v>1019</v>
      </c>
      <c r="Z315" t="s">
        <v>536</v>
      </c>
      <c r="AA315" t="s">
        <v>537</v>
      </c>
      <c r="AB315" s="1">
        <v>80111600</v>
      </c>
      <c r="AC315" s="100"/>
      <c r="AD315" s="101"/>
      <c r="AE315" s="1" t="s">
        <v>145</v>
      </c>
      <c r="AF315" s="100" t="s">
        <v>188</v>
      </c>
      <c r="AG315" s="5">
        <v>44963</v>
      </c>
      <c r="AH315" t="s">
        <v>306</v>
      </c>
      <c r="AI315" s="5">
        <v>44962</v>
      </c>
      <c r="AJ315" s="5">
        <v>44964</v>
      </c>
      <c r="AK315" s="5">
        <v>45276</v>
      </c>
      <c r="AL315" s="102">
        <f>+Tabla3[[#This Row],[FECHA TERMINACION
(INICIAL)]]-Tabla3[[#This Row],[FECHA INICIO]]</f>
        <v>312</v>
      </c>
      <c r="AM315" s="102">
        <f>+Tabla3[[#This Row],[PLAZO DE EJECUCIÓN EN DÍAS (INICIAL)]]/30</f>
        <v>10.4</v>
      </c>
      <c r="AN315" t="s">
        <v>2276</v>
      </c>
      <c r="AO315" s="4">
        <f>+BD_2!E313</f>
        <v>0</v>
      </c>
      <c r="AP315" s="4">
        <f>BD_2!BA313</f>
        <v>0</v>
      </c>
      <c r="AQ315" s="1">
        <f>BD_2!BZ313</f>
        <v>0</v>
      </c>
      <c r="AR315" s="1" t="str">
        <f>BD_2!CA312</f>
        <v>2 NO</v>
      </c>
      <c r="AS315" s="5" t="str">
        <f>BD_2!CF312</f>
        <v>2 NO</v>
      </c>
      <c r="AT315" s="1" t="s">
        <v>146</v>
      </c>
      <c r="AU315">
        <f t="shared" si="25"/>
        <v>312</v>
      </c>
      <c r="AV315" s="21">
        <f t="shared" si="26"/>
        <v>44964</v>
      </c>
      <c r="AW315" s="21">
        <f t="shared" si="27"/>
        <v>45276</v>
      </c>
      <c r="AX315" s="6" t="e">
        <f>((#REF!-$AV315)/($AW315-$AV315))</f>
        <v>#REF!</v>
      </c>
      <c r="AY315" s="4">
        <f t="shared" si="23"/>
        <v>62000000</v>
      </c>
      <c r="AZ315" s="1" t="e">
        <f>+IF($AW315&lt;=#REF!, "FINALIZADO","EJECUCIÓN")</f>
        <v>#REF!</v>
      </c>
      <c r="BA315" s="1"/>
      <c r="BC315" s="8"/>
      <c r="BD315" s="103"/>
      <c r="BE315"/>
      <c r="BF315" s="100"/>
      <c r="BI315" s="1" t="str">
        <f t="shared" si="24"/>
        <v>febrero</v>
      </c>
      <c r="BJ315" s="1"/>
      <c r="BK315" s="1"/>
      <c r="BL315" s="1"/>
    </row>
    <row r="316" spans="1:64" x14ac:dyDescent="0.25">
      <c r="A316" s="1">
        <v>2023</v>
      </c>
      <c r="B316" s="3">
        <v>311</v>
      </c>
      <c r="C316" t="s">
        <v>87</v>
      </c>
      <c r="D316" t="s">
        <v>108</v>
      </c>
      <c r="E316" t="s">
        <v>120</v>
      </c>
      <c r="F316" t="s">
        <v>207</v>
      </c>
      <c r="G316" s="1" t="s">
        <v>86</v>
      </c>
      <c r="H316" s="1" t="s">
        <v>136</v>
      </c>
      <c r="I316" t="s">
        <v>2277</v>
      </c>
      <c r="J316" s="1" t="s">
        <v>140</v>
      </c>
      <c r="K316" t="s">
        <v>2230</v>
      </c>
      <c r="M316" s="1" t="s">
        <v>535</v>
      </c>
      <c r="N316" t="s">
        <v>165</v>
      </c>
      <c r="O316" t="s">
        <v>2278</v>
      </c>
      <c r="P316" t="s">
        <v>2279</v>
      </c>
      <c r="Q316" t="s">
        <v>2280</v>
      </c>
      <c r="R316" s="35">
        <v>52927000</v>
      </c>
      <c r="S316" s="35">
        <v>52927000</v>
      </c>
      <c r="T316" s="4">
        <v>5061000</v>
      </c>
      <c r="U316" s="101">
        <v>44963</v>
      </c>
      <c r="V316" s="1" t="s">
        <v>182</v>
      </c>
      <c r="W316" s="1" t="s">
        <v>182</v>
      </c>
      <c r="X316" t="s">
        <v>183</v>
      </c>
      <c r="Y316" t="s">
        <v>1019</v>
      </c>
      <c r="Z316" t="s">
        <v>536</v>
      </c>
      <c r="AA316" t="s">
        <v>537</v>
      </c>
      <c r="AB316" s="1">
        <v>80111600</v>
      </c>
      <c r="AC316" s="100"/>
      <c r="AD316" s="101"/>
      <c r="AE316" s="1" t="s">
        <v>145</v>
      </c>
      <c r="AF316" s="100" t="s">
        <v>188</v>
      </c>
      <c r="AG316" s="5">
        <v>44962</v>
      </c>
      <c r="AH316" t="s">
        <v>306</v>
      </c>
      <c r="AI316" s="5">
        <v>44963</v>
      </c>
      <c r="AJ316" s="5">
        <v>44964</v>
      </c>
      <c r="AK316" s="5">
        <v>45276</v>
      </c>
      <c r="AL316" s="102">
        <f>+Tabla3[[#This Row],[FECHA TERMINACION
(INICIAL)]]-Tabla3[[#This Row],[FECHA INICIO]]</f>
        <v>312</v>
      </c>
      <c r="AM316" s="102">
        <f>+Tabla3[[#This Row],[PLAZO DE EJECUCIÓN EN DÍAS (INICIAL)]]/30</f>
        <v>10.4</v>
      </c>
      <c r="AN316" t="s">
        <v>2281</v>
      </c>
      <c r="AO316" s="4">
        <f>+BD_2!E314</f>
        <v>0</v>
      </c>
      <c r="AP316" s="4">
        <f>BD_2!BA314</f>
        <v>0</v>
      </c>
      <c r="AQ316" s="1">
        <f>BD_2!BZ314</f>
        <v>0</v>
      </c>
      <c r="AR316" s="1" t="str">
        <f>BD_2!CA313</f>
        <v>2 NO</v>
      </c>
      <c r="AS316" s="5" t="str">
        <f>BD_2!CF313</f>
        <v>2 NO</v>
      </c>
      <c r="AT316" s="1" t="s">
        <v>146</v>
      </c>
      <c r="AU316">
        <f t="shared" si="25"/>
        <v>312</v>
      </c>
      <c r="AV316" s="21">
        <f t="shared" si="26"/>
        <v>44964</v>
      </c>
      <c r="AW316" s="21">
        <f t="shared" si="27"/>
        <v>45276</v>
      </c>
      <c r="AX316" s="6" t="e">
        <f>((#REF!-$AV316)/($AW316-$AV316))</f>
        <v>#REF!</v>
      </c>
      <c r="AY316" s="4">
        <f t="shared" si="23"/>
        <v>52927000</v>
      </c>
      <c r="AZ316" s="1" t="e">
        <f>+IF($AW316&lt;=#REF!, "FINALIZADO","EJECUCIÓN")</f>
        <v>#REF!</v>
      </c>
      <c r="BA316" s="1"/>
      <c r="BC316" s="8"/>
      <c r="BD316" s="103"/>
      <c r="BE316"/>
      <c r="BF316" s="100"/>
      <c r="BI316" s="1" t="str">
        <f t="shared" si="24"/>
        <v>febrero</v>
      </c>
      <c r="BJ316" s="1"/>
      <c r="BK316" s="1"/>
      <c r="BL316" s="1"/>
    </row>
    <row r="317" spans="1:64" x14ac:dyDescent="0.25">
      <c r="A317" s="1">
        <v>2023</v>
      </c>
      <c r="B317" s="3">
        <v>312</v>
      </c>
      <c r="C317" t="s">
        <v>87</v>
      </c>
      <c r="D317" t="s">
        <v>108</v>
      </c>
      <c r="E317" t="s">
        <v>120</v>
      </c>
      <c r="F317" t="s">
        <v>207</v>
      </c>
      <c r="G317" s="1" t="s">
        <v>86</v>
      </c>
      <c r="H317" s="1" t="s">
        <v>136</v>
      </c>
      <c r="I317" t="s">
        <v>2282</v>
      </c>
      <c r="J317" s="1" t="s">
        <v>140</v>
      </c>
      <c r="K317" t="s">
        <v>485</v>
      </c>
      <c r="M317" s="1" t="s">
        <v>535</v>
      </c>
      <c r="N317" t="s">
        <v>165</v>
      </c>
      <c r="O317" t="s">
        <v>2283</v>
      </c>
      <c r="P317" t="s">
        <v>2284</v>
      </c>
      <c r="Q317" t="s">
        <v>2285</v>
      </c>
      <c r="R317" s="35">
        <v>57000000</v>
      </c>
      <c r="S317" s="35">
        <v>57000000</v>
      </c>
      <c r="T317" s="4">
        <v>9500000</v>
      </c>
      <c r="U317" s="101">
        <v>44963</v>
      </c>
      <c r="V317" s="1" t="s">
        <v>182</v>
      </c>
      <c r="W317" s="1" t="s">
        <v>182</v>
      </c>
      <c r="X317" t="s">
        <v>183</v>
      </c>
      <c r="Y317" t="s">
        <v>1019</v>
      </c>
      <c r="Z317" t="s">
        <v>536</v>
      </c>
      <c r="AA317" t="s">
        <v>537</v>
      </c>
      <c r="AB317" s="1">
        <v>80111600</v>
      </c>
      <c r="AC317" s="100"/>
      <c r="AD317" s="101"/>
      <c r="AE317" s="1" t="s">
        <v>145</v>
      </c>
      <c r="AF317" s="100" t="s">
        <v>188</v>
      </c>
      <c r="AG317" s="5">
        <v>44963</v>
      </c>
      <c r="AH317" t="s">
        <v>306</v>
      </c>
      <c r="AI317" s="5">
        <v>44963</v>
      </c>
      <c r="AJ317" s="5">
        <v>44964</v>
      </c>
      <c r="AK317" s="5">
        <v>45144</v>
      </c>
      <c r="AL317" s="102">
        <f>+Tabla3[[#This Row],[FECHA TERMINACION
(INICIAL)]]-Tabla3[[#This Row],[FECHA INICIO]]</f>
        <v>180</v>
      </c>
      <c r="AM317" s="102">
        <f>+Tabla3[[#This Row],[PLAZO DE EJECUCIÓN EN DÍAS (INICIAL)]]/30</f>
        <v>6</v>
      </c>
      <c r="AN317" t="s">
        <v>2246</v>
      </c>
      <c r="AO317" s="4">
        <f>+BD_2!E315</f>
        <v>0</v>
      </c>
      <c r="AP317" s="4">
        <f>BD_2!BA315</f>
        <v>0</v>
      </c>
      <c r="AQ317" s="1">
        <f>BD_2!BZ315</f>
        <v>0</v>
      </c>
      <c r="AR317" s="1" t="str">
        <f>BD_2!CA314</f>
        <v>2 NO</v>
      </c>
      <c r="AS317" s="5" t="str">
        <f>BD_2!CF314</f>
        <v>2 NO</v>
      </c>
      <c r="AT317" s="1" t="s">
        <v>146</v>
      </c>
      <c r="AU317">
        <f t="shared" si="25"/>
        <v>180</v>
      </c>
      <c r="AV317" s="21">
        <f t="shared" si="26"/>
        <v>44964</v>
      </c>
      <c r="AW317" s="21">
        <f t="shared" si="27"/>
        <v>45144</v>
      </c>
      <c r="AX317" s="6" t="e">
        <f>((#REF!-$AV317)/($AW317-$AV317))</f>
        <v>#REF!</v>
      </c>
      <c r="AY317" s="4">
        <f t="shared" si="23"/>
        <v>57000000</v>
      </c>
      <c r="AZ317" s="1" t="e">
        <f>+IF($AW317&lt;=#REF!, "FINALIZADO","EJECUCIÓN")</f>
        <v>#REF!</v>
      </c>
      <c r="BA317" s="1"/>
      <c r="BC317" s="8"/>
      <c r="BD317" s="103"/>
      <c r="BE317"/>
      <c r="BF317" s="100"/>
      <c r="BI317" s="1" t="str">
        <f t="shared" si="24"/>
        <v>febrero</v>
      </c>
      <c r="BJ317" s="1"/>
      <c r="BK317" s="1"/>
      <c r="BL317" s="1"/>
    </row>
    <row r="318" spans="1:64" x14ac:dyDescent="0.25">
      <c r="A318" s="1">
        <v>2023</v>
      </c>
      <c r="B318" s="3">
        <v>313</v>
      </c>
      <c r="C318" t="s">
        <v>87</v>
      </c>
      <c r="D318" t="s">
        <v>108</v>
      </c>
      <c r="E318" t="s">
        <v>120</v>
      </c>
      <c r="F318" t="s">
        <v>207</v>
      </c>
      <c r="G318" s="1" t="s">
        <v>86</v>
      </c>
      <c r="H318" s="1" t="s">
        <v>136</v>
      </c>
      <c r="I318" t="s">
        <v>789</v>
      </c>
      <c r="J318" s="1" t="s">
        <v>140</v>
      </c>
      <c r="K318" t="s">
        <v>564</v>
      </c>
      <c r="M318" s="1" t="s">
        <v>535</v>
      </c>
      <c r="N318" t="s">
        <v>535</v>
      </c>
      <c r="O318" t="s">
        <v>2286</v>
      </c>
      <c r="P318" t="s">
        <v>2287</v>
      </c>
      <c r="Q318" t="s">
        <v>2288</v>
      </c>
      <c r="R318" s="35">
        <v>60000000</v>
      </c>
      <c r="S318" s="35">
        <v>60000000</v>
      </c>
      <c r="T318" s="4">
        <v>6000000</v>
      </c>
      <c r="U318" s="101">
        <v>44972</v>
      </c>
      <c r="V318" s="1" t="s">
        <v>182</v>
      </c>
      <c r="W318" s="1" t="s">
        <v>182</v>
      </c>
      <c r="X318" t="s">
        <v>183</v>
      </c>
      <c r="Y318" t="s">
        <v>1019</v>
      </c>
      <c r="Z318" t="s">
        <v>536</v>
      </c>
      <c r="AA318" t="s">
        <v>537</v>
      </c>
      <c r="AB318" s="1">
        <v>80111600</v>
      </c>
      <c r="AC318" s="100"/>
      <c r="AD318" s="101"/>
      <c r="AE318" s="1" t="s">
        <v>145</v>
      </c>
      <c r="AF318" s="100" t="s">
        <v>188</v>
      </c>
      <c r="AG318" s="5">
        <v>44972</v>
      </c>
      <c r="AH318" t="s">
        <v>306</v>
      </c>
      <c r="AI318" s="5" t="s">
        <v>2289</v>
      </c>
      <c r="AJ318" s="5">
        <v>44972</v>
      </c>
      <c r="AK318" s="5">
        <v>45274</v>
      </c>
      <c r="AL318" s="102">
        <f>+Tabla3[[#This Row],[FECHA TERMINACION
(INICIAL)]]-Tabla3[[#This Row],[FECHA INICIO]]</f>
        <v>302</v>
      </c>
      <c r="AM318" s="102">
        <f>+Tabla3[[#This Row],[PLAZO DE EJECUCIÓN EN DÍAS (INICIAL)]]/30</f>
        <v>10.066666666666666</v>
      </c>
      <c r="AN318" t="s">
        <v>1830</v>
      </c>
      <c r="AO318" s="4">
        <f>+BD_2!E316</f>
        <v>0</v>
      </c>
      <c r="AP318" s="4">
        <f>BD_2!BA316</f>
        <v>0</v>
      </c>
      <c r="AQ318" s="1">
        <f>BD_2!BZ316</f>
        <v>0</v>
      </c>
      <c r="AR318" s="1" t="str">
        <f>BD_2!CA315</f>
        <v>2 NO</v>
      </c>
      <c r="AS318" s="5" t="str">
        <f>BD_2!CF315</f>
        <v>2 NO</v>
      </c>
      <c r="AT318" s="1" t="s">
        <v>146</v>
      </c>
      <c r="AU318">
        <f t="shared" si="25"/>
        <v>302</v>
      </c>
      <c r="AV318" s="21">
        <f t="shared" si="26"/>
        <v>44972</v>
      </c>
      <c r="AW318" s="21">
        <f t="shared" si="27"/>
        <v>45274</v>
      </c>
      <c r="AX318" s="6" t="e">
        <f>((#REF!-$AV318)/($AW318-$AV318))</f>
        <v>#REF!</v>
      </c>
      <c r="AY318" s="4">
        <f t="shared" si="23"/>
        <v>60000000</v>
      </c>
      <c r="AZ318" s="1" t="e">
        <f>+IF($AW318&lt;=#REF!, "FINALIZADO","EJECUCIÓN")</f>
        <v>#REF!</v>
      </c>
      <c r="BA318" s="1"/>
      <c r="BC318" s="8"/>
      <c r="BD318" s="103"/>
      <c r="BE318"/>
      <c r="BF318" s="100"/>
      <c r="BI318" s="1" t="str">
        <f t="shared" si="24"/>
        <v>febrero</v>
      </c>
      <c r="BJ318" s="1"/>
      <c r="BK318" s="1"/>
      <c r="BL318" s="1"/>
    </row>
    <row r="319" spans="1:64" x14ac:dyDescent="0.25">
      <c r="A319" s="1">
        <v>2023</v>
      </c>
      <c r="B319" s="3">
        <v>314</v>
      </c>
      <c r="C319" t="s">
        <v>87</v>
      </c>
      <c r="D319" t="s">
        <v>108</v>
      </c>
      <c r="E319" t="s">
        <v>120</v>
      </c>
      <c r="F319" t="s">
        <v>207</v>
      </c>
      <c r="G319" s="1" t="s">
        <v>86</v>
      </c>
      <c r="H319" s="1" t="s">
        <v>136</v>
      </c>
      <c r="I319" t="s">
        <v>2290</v>
      </c>
      <c r="J319" s="1" t="s">
        <v>140</v>
      </c>
      <c r="K319" t="s">
        <v>143</v>
      </c>
      <c r="M319" s="1" t="s">
        <v>541</v>
      </c>
      <c r="N319" t="s">
        <v>541</v>
      </c>
      <c r="O319" t="s">
        <v>2291</v>
      </c>
      <c r="P319" t="s">
        <v>2292</v>
      </c>
      <c r="Q319" t="s">
        <v>2293</v>
      </c>
      <c r="R319" s="35">
        <v>60000000</v>
      </c>
      <c r="S319" s="35">
        <v>60000000</v>
      </c>
      <c r="T319" s="4">
        <v>8000000</v>
      </c>
      <c r="U319" s="101">
        <v>44963</v>
      </c>
      <c r="V319" s="1" t="s">
        <v>182</v>
      </c>
      <c r="W319" s="1" t="s">
        <v>182</v>
      </c>
      <c r="X319" t="s">
        <v>183</v>
      </c>
      <c r="Y319" t="s">
        <v>956</v>
      </c>
      <c r="Z319" t="s">
        <v>576</v>
      </c>
      <c r="AA319" t="s">
        <v>541</v>
      </c>
      <c r="AB319" s="1">
        <v>80111600</v>
      </c>
      <c r="AC319" s="100"/>
      <c r="AD319" s="101"/>
      <c r="AE319" s="1" t="s">
        <v>145</v>
      </c>
      <c r="AF319" s="100" t="s">
        <v>188</v>
      </c>
      <c r="AG319" s="5">
        <v>44964</v>
      </c>
      <c r="AH319" t="s">
        <v>305</v>
      </c>
      <c r="AI319" s="5">
        <v>44963</v>
      </c>
      <c r="AJ319" s="5">
        <v>44964</v>
      </c>
      <c r="AK319" s="5">
        <v>45190</v>
      </c>
      <c r="AL319" s="102">
        <f>+Tabla3[[#This Row],[FECHA TERMINACION
(INICIAL)]]-Tabla3[[#This Row],[FECHA INICIO]]</f>
        <v>226</v>
      </c>
      <c r="AM319" s="102">
        <f>+Tabla3[[#This Row],[PLAZO DE EJECUCIÓN EN DÍAS (INICIAL)]]/30</f>
        <v>7.5333333333333332</v>
      </c>
      <c r="AN319" t="s">
        <v>1208</v>
      </c>
      <c r="AO319" s="4">
        <f>+BD_2!E317</f>
        <v>0</v>
      </c>
      <c r="AP319" s="4">
        <f>BD_2!BA317</f>
        <v>0</v>
      </c>
      <c r="AQ319" s="1">
        <f>BD_2!BZ317</f>
        <v>0</v>
      </c>
      <c r="AR319" s="1" t="str">
        <f>BD_2!CA316</f>
        <v>2 NO</v>
      </c>
      <c r="AS319" s="5" t="str">
        <f>BD_2!CF316</f>
        <v>2 NO</v>
      </c>
      <c r="AT319" s="1" t="s">
        <v>146</v>
      </c>
      <c r="AU319">
        <f t="shared" si="25"/>
        <v>226</v>
      </c>
      <c r="AV319" s="21">
        <f t="shared" si="26"/>
        <v>44964</v>
      </c>
      <c r="AW319" s="21">
        <f t="shared" si="27"/>
        <v>45190</v>
      </c>
      <c r="AX319" s="6" t="e">
        <f>((#REF!-$AV319)/($AW319-$AV319))</f>
        <v>#REF!</v>
      </c>
      <c r="AY319" s="4">
        <f t="shared" si="23"/>
        <v>60000000</v>
      </c>
      <c r="AZ319" s="1" t="e">
        <f>+IF($AW319&lt;=#REF!, "FINALIZADO","EJECUCIÓN")</f>
        <v>#REF!</v>
      </c>
      <c r="BA319" s="1"/>
      <c r="BC319" s="8"/>
      <c r="BD319" s="103"/>
      <c r="BE319"/>
      <c r="BF319" s="100"/>
      <c r="BI319" s="1" t="str">
        <f t="shared" si="24"/>
        <v>febrero</v>
      </c>
      <c r="BJ319" s="1"/>
      <c r="BK319" s="1"/>
      <c r="BL319" s="1"/>
    </row>
    <row r="320" spans="1:64" x14ac:dyDescent="0.25">
      <c r="A320" s="1">
        <v>2023</v>
      </c>
      <c r="B320" s="3">
        <v>315</v>
      </c>
      <c r="C320" t="s">
        <v>87</v>
      </c>
      <c r="D320" t="s">
        <v>108</v>
      </c>
      <c r="E320" t="s">
        <v>120</v>
      </c>
      <c r="F320" t="s">
        <v>207</v>
      </c>
      <c r="G320" s="1" t="s">
        <v>86</v>
      </c>
      <c r="H320" s="1" t="s">
        <v>136</v>
      </c>
      <c r="I320" t="s">
        <v>2294</v>
      </c>
      <c r="J320" s="1" t="s">
        <v>140</v>
      </c>
      <c r="K320" t="s">
        <v>143</v>
      </c>
      <c r="M320" s="1" t="s">
        <v>541</v>
      </c>
      <c r="N320" t="s">
        <v>541</v>
      </c>
      <c r="O320" t="s">
        <v>1058</v>
      </c>
      <c r="P320" t="s">
        <v>2295</v>
      </c>
      <c r="Q320" t="s">
        <v>2296</v>
      </c>
      <c r="R320" s="35">
        <v>32000000</v>
      </c>
      <c r="S320" s="35">
        <v>32000000</v>
      </c>
      <c r="T320" s="4">
        <v>8000000</v>
      </c>
      <c r="U320" s="101">
        <v>44962</v>
      </c>
      <c r="V320" s="1" t="s">
        <v>182</v>
      </c>
      <c r="W320" s="1" t="s">
        <v>182</v>
      </c>
      <c r="X320" t="s">
        <v>183</v>
      </c>
      <c r="Y320" t="s">
        <v>956</v>
      </c>
      <c r="Z320" t="s">
        <v>576</v>
      </c>
      <c r="AA320" t="s">
        <v>541</v>
      </c>
      <c r="AB320" s="1">
        <v>80111600</v>
      </c>
      <c r="AC320" s="100"/>
      <c r="AD320" s="101"/>
      <c r="AE320" s="1" t="s">
        <v>145</v>
      </c>
      <c r="AF320" s="100" t="s">
        <v>188</v>
      </c>
      <c r="AG320" s="5">
        <v>44963</v>
      </c>
      <c r="AH320" t="s">
        <v>305</v>
      </c>
      <c r="AI320" s="5">
        <v>44962</v>
      </c>
      <c r="AJ320" s="5">
        <v>44964</v>
      </c>
      <c r="AK320" s="5">
        <v>45083</v>
      </c>
      <c r="AL320" s="102">
        <f>+Tabla3[[#This Row],[FECHA TERMINACION
(INICIAL)]]-Tabla3[[#This Row],[FECHA INICIO]]</f>
        <v>119</v>
      </c>
      <c r="AM320" s="102">
        <f>+Tabla3[[#This Row],[PLAZO DE EJECUCIÓN EN DÍAS (INICIAL)]]/30</f>
        <v>3.9666666666666668</v>
      </c>
      <c r="AN320" t="s">
        <v>2297</v>
      </c>
      <c r="AO320" s="4">
        <f>+BD_2!E318</f>
        <v>0</v>
      </c>
      <c r="AP320" s="4">
        <f>BD_2!BA318</f>
        <v>0</v>
      </c>
      <c r="AQ320" s="1">
        <f>BD_2!BZ318</f>
        <v>0</v>
      </c>
      <c r="AR320" s="1" t="str">
        <f>BD_2!CA317</f>
        <v>2 NO</v>
      </c>
      <c r="AS320" s="5" t="str">
        <f>BD_2!CF317</f>
        <v>2 NO</v>
      </c>
      <c r="AT320" s="1" t="s">
        <v>146</v>
      </c>
      <c r="AU320">
        <f t="shared" si="25"/>
        <v>119</v>
      </c>
      <c r="AV320" s="21">
        <f t="shared" si="26"/>
        <v>44964</v>
      </c>
      <c r="AW320" s="21">
        <f t="shared" si="27"/>
        <v>45083</v>
      </c>
      <c r="AX320" s="6" t="e">
        <f>((#REF!-$AV320)/($AW320-$AV320))</f>
        <v>#REF!</v>
      </c>
      <c r="AY320" s="4">
        <f t="shared" si="23"/>
        <v>32000000</v>
      </c>
      <c r="AZ320" s="1" t="e">
        <f>+IF($AW320&lt;=#REF!, "FINALIZADO","EJECUCIÓN")</f>
        <v>#REF!</v>
      </c>
      <c r="BA320" s="1"/>
      <c r="BC320" s="8"/>
      <c r="BD320" s="103"/>
      <c r="BE320"/>
      <c r="BF320" s="100"/>
      <c r="BI320" s="1" t="str">
        <f t="shared" si="24"/>
        <v>febrero</v>
      </c>
      <c r="BJ320" s="1"/>
      <c r="BK320" s="1"/>
      <c r="BL320" s="1"/>
    </row>
    <row r="321" spans="1:64" x14ac:dyDescent="0.25">
      <c r="A321" s="1">
        <v>2023</v>
      </c>
      <c r="B321" s="3">
        <v>316</v>
      </c>
      <c r="C321" t="s">
        <v>87</v>
      </c>
      <c r="D321" t="s">
        <v>108</v>
      </c>
      <c r="E321" t="s">
        <v>120</v>
      </c>
      <c r="F321" t="s">
        <v>207</v>
      </c>
      <c r="G321" s="1" t="s">
        <v>86</v>
      </c>
      <c r="H321" s="1" t="s">
        <v>136</v>
      </c>
      <c r="I321" t="s">
        <v>2298</v>
      </c>
      <c r="J321" s="1" t="s">
        <v>140</v>
      </c>
      <c r="K321" t="s">
        <v>2247</v>
      </c>
      <c r="M321" s="1" t="s">
        <v>554</v>
      </c>
      <c r="N321" t="s">
        <v>555</v>
      </c>
      <c r="O321" t="s">
        <v>2299</v>
      </c>
      <c r="P321" t="s">
        <v>2300</v>
      </c>
      <c r="Q321" t="s">
        <v>2301</v>
      </c>
      <c r="R321" s="35">
        <v>76266667</v>
      </c>
      <c r="S321" s="35">
        <v>76266667</v>
      </c>
      <c r="T321" s="4">
        <v>7150000</v>
      </c>
      <c r="U321" s="101">
        <v>44963</v>
      </c>
      <c r="V321" s="1" t="s">
        <v>182</v>
      </c>
      <c r="W321" s="1" t="s">
        <v>182</v>
      </c>
      <c r="X321" t="s">
        <v>183</v>
      </c>
      <c r="Y321" t="s">
        <v>865</v>
      </c>
      <c r="Z321" t="s">
        <v>559</v>
      </c>
      <c r="AA321" t="s">
        <v>560</v>
      </c>
      <c r="AB321" s="1">
        <v>80111600</v>
      </c>
      <c r="AC321" s="100"/>
      <c r="AD321" s="101"/>
      <c r="AE321" s="1" t="s">
        <v>145</v>
      </c>
      <c r="AF321" s="100" t="s">
        <v>188</v>
      </c>
      <c r="AG321" s="5">
        <v>44963</v>
      </c>
      <c r="AH321" t="s">
        <v>306</v>
      </c>
      <c r="AI321" s="5">
        <v>44965</v>
      </c>
      <c r="AJ321" s="5">
        <v>44965</v>
      </c>
      <c r="AK321" s="5">
        <v>45287</v>
      </c>
      <c r="AL321" s="102">
        <f>+Tabla3[[#This Row],[FECHA TERMINACION
(INICIAL)]]-Tabla3[[#This Row],[FECHA INICIO]]</f>
        <v>322</v>
      </c>
      <c r="AM321" s="102">
        <f>+Tabla3[[#This Row],[PLAZO DE EJECUCIÓN EN DÍAS (INICIAL)]]/30</f>
        <v>10.733333333333333</v>
      </c>
      <c r="AN321" t="s">
        <v>2302</v>
      </c>
      <c r="AO321" s="4">
        <f>+BD_2!E319</f>
        <v>0</v>
      </c>
      <c r="AP321" s="4">
        <f>BD_2!BA319</f>
        <v>0</v>
      </c>
      <c r="AQ321" s="1">
        <f>BD_2!BZ319</f>
        <v>0</v>
      </c>
      <c r="AR321" s="1" t="str">
        <f>BD_2!CA318</f>
        <v>2 NO</v>
      </c>
      <c r="AS321" s="5" t="str">
        <f>BD_2!CF318</f>
        <v>2 NO</v>
      </c>
      <c r="AT321" s="1" t="s">
        <v>146</v>
      </c>
      <c r="AU321">
        <f t="shared" si="25"/>
        <v>322</v>
      </c>
      <c r="AV321" s="21">
        <f t="shared" si="26"/>
        <v>44965</v>
      </c>
      <c r="AW321" s="21">
        <f t="shared" si="27"/>
        <v>45287</v>
      </c>
      <c r="AX321" s="6" t="e">
        <f>((#REF!-$AV321)/($AW321-$AV321))</f>
        <v>#REF!</v>
      </c>
      <c r="AY321" s="4">
        <f t="shared" si="23"/>
        <v>76266667</v>
      </c>
      <c r="AZ321" s="1" t="e">
        <f>+IF($AW321&lt;=#REF!, "FINALIZADO","EJECUCIÓN")</f>
        <v>#REF!</v>
      </c>
      <c r="BA321" s="1"/>
      <c r="BC321" s="8"/>
      <c r="BD321" s="103"/>
      <c r="BE321"/>
      <c r="BF321" s="100"/>
      <c r="BI321" s="1" t="str">
        <f t="shared" si="24"/>
        <v>febrero</v>
      </c>
      <c r="BJ321" s="1"/>
      <c r="BK321" s="1"/>
      <c r="BL321" s="1"/>
    </row>
    <row r="322" spans="1:64" x14ac:dyDescent="0.25">
      <c r="A322" s="1">
        <v>2023</v>
      </c>
      <c r="B322" s="3">
        <v>317</v>
      </c>
      <c r="C322" t="s">
        <v>87</v>
      </c>
      <c r="D322" t="s">
        <v>108</v>
      </c>
      <c r="E322" t="s">
        <v>120</v>
      </c>
      <c r="F322" t="s">
        <v>207</v>
      </c>
      <c r="G322" s="1" t="s">
        <v>86</v>
      </c>
      <c r="H322" s="1" t="s">
        <v>137</v>
      </c>
      <c r="I322" t="s">
        <v>2303</v>
      </c>
      <c r="J322" s="1" t="s">
        <v>140</v>
      </c>
      <c r="K322" t="s">
        <v>2304</v>
      </c>
      <c r="M322" s="1" t="s">
        <v>554</v>
      </c>
      <c r="N322" t="s">
        <v>555</v>
      </c>
      <c r="O322" t="s">
        <v>2305</v>
      </c>
      <c r="P322" t="s">
        <v>2306</v>
      </c>
      <c r="Q322" t="s">
        <v>2307</v>
      </c>
      <c r="R322" s="35">
        <v>106666667</v>
      </c>
      <c r="S322" s="35">
        <v>106666667</v>
      </c>
      <c r="T322" s="4">
        <v>10000000</v>
      </c>
      <c r="U322" s="101">
        <v>44965</v>
      </c>
      <c r="V322" s="1" t="s">
        <v>182</v>
      </c>
      <c r="W322" s="1" t="s">
        <v>182</v>
      </c>
      <c r="X322" t="s">
        <v>183</v>
      </c>
      <c r="Y322" t="s">
        <v>865</v>
      </c>
      <c r="Z322" t="s">
        <v>559</v>
      </c>
      <c r="AA322" t="s">
        <v>560</v>
      </c>
      <c r="AB322" s="1">
        <v>80111600</v>
      </c>
      <c r="AC322" s="100"/>
      <c r="AD322" s="101"/>
      <c r="AE322" s="1" t="s">
        <v>145</v>
      </c>
      <c r="AF322" s="100" t="s">
        <v>188</v>
      </c>
      <c r="AG322" s="5">
        <v>44965</v>
      </c>
      <c r="AH322" t="s">
        <v>306</v>
      </c>
      <c r="AI322" s="5">
        <v>44965</v>
      </c>
      <c r="AJ322" s="5">
        <v>44965</v>
      </c>
      <c r="AK322" s="5">
        <v>45287</v>
      </c>
      <c r="AL322" s="102">
        <f>+Tabla3[[#This Row],[FECHA TERMINACION
(INICIAL)]]-Tabla3[[#This Row],[FECHA INICIO]]</f>
        <v>322</v>
      </c>
      <c r="AM322" s="102">
        <f>+Tabla3[[#This Row],[PLAZO DE EJECUCIÓN EN DÍAS (INICIAL)]]/30</f>
        <v>10.733333333333333</v>
      </c>
      <c r="AN322" t="s">
        <v>2308</v>
      </c>
      <c r="AO322" s="4">
        <f>+BD_2!E320</f>
        <v>0</v>
      </c>
      <c r="AP322" s="4">
        <f>BD_2!BA320</f>
        <v>0</v>
      </c>
      <c r="AQ322" s="1">
        <f>BD_2!BZ320</f>
        <v>0</v>
      </c>
      <c r="AR322" s="1" t="str">
        <f>BD_2!CA319</f>
        <v>2 NO</v>
      </c>
      <c r="AS322" s="5" t="str">
        <f>BD_2!CF319</f>
        <v>2 NO</v>
      </c>
      <c r="AT322" s="1" t="s">
        <v>146</v>
      </c>
      <c r="AU322">
        <f t="shared" si="25"/>
        <v>322</v>
      </c>
      <c r="AV322" s="21">
        <f t="shared" si="26"/>
        <v>44965</v>
      </c>
      <c r="AW322" s="21">
        <f t="shared" si="27"/>
        <v>45287</v>
      </c>
      <c r="AX322" s="6" t="e">
        <f>((#REF!-$AV322)/($AW322-$AV322))</f>
        <v>#REF!</v>
      </c>
      <c r="AY322" s="4">
        <f t="shared" si="23"/>
        <v>106666667</v>
      </c>
      <c r="AZ322" s="1" t="e">
        <f>+IF($AW322&lt;=#REF!, "FINALIZADO","EJECUCIÓN")</f>
        <v>#REF!</v>
      </c>
      <c r="BA322" s="1"/>
      <c r="BC322" s="8"/>
      <c r="BD322" s="103"/>
      <c r="BE322"/>
      <c r="BF322" s="100"/>
      <c r="BI322" s="1" t="str">
        <f t="shared" si="24"/>
        <v>febrero</v>
      </c>
      <c r="BJ322" s="1"/>
      <c r="BK322" s="1"/>
      <c r="BL322" s="1"/>
    </row>
    <row r="323" spans="1:64" x14ac:dyDescent="0.25">
      <c r="A323" s="1">
        <v>2023</v>
      </c>
      <c r="B323" s="3">
        <v>318</v>
      </c>
      <c r="C323" t="s">
        <v>87</v>
      </c>
      <c r="D323" t="s">
        <v>108</v>
      </c>
      <c r="E323" t="s">
        <v>120</v>
      </c>
      <c r="F323" t="s">
        <v>207</v>
      </c>
      <c r="G323" s="1" t="s">
        <v>86</v>
      </c>
      <c r="H323" s="1" t="s">
        <v>136</v>
      </c>
      <c r="I323" t="s">
        <v>2309</v>
      </c>
      <c r="J323" s="1" t="s">
        <v>140</v>
      </c>
      <c r="K323" t="s">
        <v>2310</v>
      </c>
      <c r="M323" s="1" t="s">
        <v>554</v>
      </c>
      <c r="N323" t="s">
        <v>555</v>
      </c>
      <c r="O323" t="s">
        <v>2311</v>
      </c>
      <c r="P323" t="s">
        <v>2312</v>
      </c>
      <c r="Q323" t="s">
        <v>2313</v>
      </c>
      <c r="R323" s="35">
        <v>124478933</v>
      </c>
      <c r="S323" s="35">
        <v>124478933</v>
      </c>
      <c r="T323" s="4">
        <v>11669900</v>
      </c>
      <c r="U323" s="101">
        <v>44964</v>
      </c>
      <c r="V323" s="1" t="s">
        <v>182</v>
      </c>
      <c r="W323" s="1" t="s">
        <v>182</v>
      </c>
      <c r="X323" t="s">
        <v>183</v>
      </c>
      <c r="Y323" t="s">
        <v>865</v>
      </c>
      <c r="Z323" t="s">
        <v>559</v>
      </c>
      <c r="AA323" t="s">
        <v>560</v>
      </c>
      <c r="AB323" s="1">
        <v>80111600</v>
      </c>
      <c r="AC323" s="100"/>
      <c r="AD323" s="101"/>
      <c r="AE323" s="1" t="s">
        <v>145</v>
      </c>
      <c r="AF323" s="100" t="s">
        <v>188</v>
      </c>
      <c r="AG323" s="5">
        <v>44964</v>
      </c>
      <c r="AH323" t="s">
        <v>306</v>
      </c>
      <c r="AI323" s="5">
        <v>44964</v>
      </c>
      <c r="AJ323" s="5">
        <v>44964</v>
      </c>
      <c r="AK323" s="5">
        <v>45286</v>
      </c>
      <c r="AL323" s="102">
        <f>+Tabla3[[#This Row],[FECHA TERMINACION
(INICIAL)]]-Tabla3[[#This Row],[FECHA INICIO]]</f>
        <v>322</v>
      </c>
      <c r="AM323" s="102">
        <f>+Tabla3[[#This Row],[PLAZO DE EJECUCIÓN EN DÍAS (INICIAL)]]/30</f>
        <v>10.733333333333333</v>
      </c>
      <c r="AN323" t="s">
        <v>2314</v>
      </c>
      <c r="AO323" s="4">
        <f>+BD_2!E321</f>
        <v>0</v>
      </c>
      <c r="AP323" s="4">
        <f>BD_2!BA321</f>
        <v>0</v>
      </c>
      <c r="AQ323" s="1">
        <f>BD_2!BZ321</f>
        <v>0</v>
      </c>
      <c r="AR323" s="1" t="str">
        <f>BD_2!CA320</f>
        <v>2 NO</v>
      </c>
      <c r="AS323" s="5" t="str">
        <f>BD_2!CF320</f>
        <v>2 NO</v>
      </c>
      <c r="AT323" s="1" t="s">
        <v>146</v>
      </c>
      <c r="AU323">
        <f t="shared" si="25"/>
        <v>322</v>
      </c>
      <c r="AV323" s="21">
        <f t="shared" si="26"/>
        <v>44964</v>
      </c>
      <c r="AW323" s="21">
        <f t="shared" si="27"/>
        <v>45286</v>
      </c>
      <c r="AX323" s="6" t="e">
        <f>((#REF!-$AV323)/($AW323-$AV323))</f>
        <v>#REF!</v>
      </c>
      <c r="AY323" s="4">
        <f t="shared" si="23"/>
        <v>124478933</v>
      </c>
      <c r="AZ323" s="1" t="e">
        <f>+IF($AW323&lt;=#REF!, "FINALIZADO","EJECUCIÓN")</f>
        <v>#REF!</v>
      </c>
      <c r="BA323" s="1"/>
      <c r="BC323" s="8"/>
      <c r="BD323" s="103"/>
      <c r="BE323"/>
      <c r="BF323" s="100"/>
      <c r="BI323" s="1" t="str">
        <f t="shared" si="24"/>
        <v>febrero</v>
      </c>
      <c r="BJ323" s="1"/>
      <c r="BK323" s="1"/>
      <c r="BL323" s="1"/>
    </row>
    <row r="324" spans="1:64" x14ac:dyDescent="0.25">
      <c r="A324" s="1">
        <v>2023</v>
      </c>
      <c r="B324" s="3">
        <v>319</v>
      </c>
      <c r="C324" t="s">
        <v>87</v>
      </c>
      <c r="D324" t="s">
        <v>108</v>
      </c>
      <c r="E324" t="s">
        <v>120</v>
      </c>
      <c r="F324" t="s">
        <v>207</v>
      </c>
      <c r="G324" s="1" t="s">
        <v>86</v>
      </c>
      <c r="H324" s="1" t="s">
        <v>136</v>
      </c>
      <c r="I324" t="s">
        <v>2315</v>
      </c>
      <c r="J324" s="1" t="s">
        <v>140</v>
      </c>
      <c r="K324" t="s">
        <v>564</v>
      </c>
      <c r="M324" s="1" t="s">
        <v>592</v>
      </c>
      <c r="N324" t="s">
        <v>592</v>
      </c>
      <c r="O324" t="s">
        <v>2316</v>
      </c>
      <c r="P324" t="s">
        <v>2317</v>
      </c>
      <c r="Q324" t="s">
        <v>2318</v>
      </c>
      <c r="R324" s="35">
        <v>71173333</v>
      </c>
      <c r="S324" s="35">
        <v>71173333</v>
      </c>
      <c r="T324" s="4">
        <v>6800000</v>
      </c>
      <c r="U324" s="101">
        <v>44963</v>
      </c>
      <c r="V324" s="1" t="s">
        <v>182</v>
      </c>
      <c r="W324" s="1" t="s">
        <v>182</v>
      </c>
      <c r="X324" t="s">
        <v>183</v>
      </c>
      <c r="Y324" t="s">
        <v>851</v>
      </c>
      <c r="Z324" t="s">
        <v>852</v>
      </c>
      <c r="AA324" t="s">
        <v>592</v>
      </c>
      <c r="AB324" s="1">
        <v>80111600</v>
      </c>
      <c r="AC324" s="100"/>
      <c r="AD324" s="101"/>
      <c r="AE324" s="1" t="s">
        <v>145</v>
      </c>
      <c r="AF324" s="100" t="s">
        <v>188</v>
      </c>
      <c r="AG324" s="5">
        <v>44964</v>
      </c>
      <c r="AH324" t="s">
        <v>306</v>
      </c>
      <c r="AI324" s="5">
        <v>44964</v>
      </c>
      <c r="AJ324" s="5">
        <v>44964</v>
      </c>
      <c r="AK324" s="5">
        <v>45280</v>
      </c>
      <c r="AL324" s="102">
        <f>+Tabla3[[#This Row],[FECHA TERMINACION
(INICIAL)]]-Tabla3[[#This Row],[FECHA INICIO]]</f>
        <v>316</v>
      </c>
      <c r="AM324" s="102">
        <f>+Tabla3[[#This Row],[PLAZO DE EJECUCIÓN EN DÍAS (INICIAL)]]/30</f>
        <v>10.533333333333333</v>
      </c>
      <c r="AN324" t="s">
        <v>2319</v>
      </c>
      <c r="AO324" s="4">
        <f>+BD_2!E322</f>
        <v>0</v>
      </c>
      <c r="AP324" s="4">
        <f>BD_2!BA322</f>
        <v>0</v>
      </c>
      <c r="AQ324" s="1">
        <f>BD_2!BZ322</f>
        <v>0</v>
      </c>
      <c r="AR324" s="1" t="str">
        <f>BD_2!CA321</f>
        <v>2 NO</v>
      </c>
      <c r="AS324" s="5" t="str">
        <f>BD_2!CF321</f>
        <v>2 NO</v>
      </c>
      <c r="AT324" s="1" t="s">
        <v>146</v>
      </c>
      <c r="AU324">
        <f t="shared" si="25"/>
        <v>316</v>
      </c>
      <c r="AV324" s="21">
        <f t="shared" si="26"/>
        <v>44964</v>
      </c>
      <c r="AW324" s="21">
        <f t="shared" si="27"/>
        <v>45280</v>
      </c>
      <c r="AX324" s="6" t="e">
        <f>((#REF!-$AV324)/($AW324-$AV324))</f>
        <v>#REF!</v>
      </c>
      <c r="AY324" s="4">
        <f t="shared" ref="AY324:AY387" si="28">$S324+$AP324-$AO324</f>
        <v>71173333</v>
      </c>
      <c r="AZ324" s="1" t="e">
        <f>+IF($AW324&lt;=#REF!, "FINALIZADO","EJECUCIÓN")</f>
        <v>#REF!</v>
      </c>
      <c r="BA324" s="1"/>
      <c r="BC324" s="8"/>
      <c r="BD324" s="103"/>
      <c r="BE324"/>
      <c r="BF324" s="100"/>
      <c r="BI324" s="1" t="str">
        <f t="shared" ref="BI324:BI387" si="29">TEXT(U324,"MMMM")</f>
        <v>febrero</v>
      </c>
      <c r="BJ324" s="1"/>
      <c r="BK324" s="1"/>
      <c r="BL324" s="1"/>
    </row>
    <row r="325" spans="1:64" x14ac:dyDescent="0.25">
      <c r="A325" s="1">
        <v>2023</v>
      </c>
      <c r="B325" s="3">
        <v>320</v>
      </c>
      <c r="C325" t="s">
        <v>87</v>
      </c>
      <c r="D325" t="s">
        <v>108</v>
      </c>
      <c r="E325" t="s">
        <v>120</v>
      </c>
      <c r="F325" t="s">
        <v>207</v>
      </c>
      <c r="G325" s="1" t="s">
        <v>86</v>
      </c>
      <c r="H325" s="1" t="s">
        <v>136</v>
      </c>
      <c r="I325" t="s">
        <v>2320</v>
      </c>
      <c r="J325" s="1" t="s">
        <v>140</v>
      </c>
      <c r="K325" t="s">
        <v>593</v>
      </c>
      <c r="M325" s="1" t="s">
        <v>592</v>
      </c>
      <c r="N325" t="s">
        <v>592</v>
      </c>
      <c r="O325" t="s">
        <v>2321</v>
      </c>
      <c r="P325" t="s">
        <v>2322</v>
      </c>
      <c r="Q325" t="s">
        <v>2323</v>
      </c>
      <c r="R325" s="35">
        <v>73266667</v>
      </c>
      <c r="S325" s="35">
        <v>73266667</v>
      </c>
      <c r="T325" s="4">
        <v>7000000</v>
      </c>
      <c r="U325" s="101">
        <v>44964</v>
      </c>
      <c r="V325" s="1" t="s">
        <v>182</v>
      </c>
      <c r="W325" s="1" t="s">
        <v>182</v>
      </c>
      <c r="X325" t="s">
        <v>183</v>
      </c>
      <c r="Y325" t="s">
        <v>851</v>
      </c>
      <c r="Z325" t="s">
        <v>852</v>
      </c>
      <c r="AA325" t="s">
        <v>592</v>
      </c>
      <c r="AB325" s="1">
        <v>80111600</v>
      </c>
      <c r="AC325" s="100"/>
      <c r="AD325" s="101"/>
      <c r="AE325" s="1" t="s">
        <v>145</v>
      </c>
      <c r="AF325" s="100" t="s">
        <v>188</v>
      </c>
      <c r="AG325" s="5">
        <v>44966</v>
      </c>
      <c r="AH325" t="s">
        <v>306</v>
      </c>
      <c r="AI325" s="5">
        <v>44966</v>
      </c>
      <c r="AJ325" s="5">
        <v>44967</v>
      </c>
      <c r="AK325" s="5">
        <v>45283</v>
      </c>
      <c r="AL325" s="102">
        <f>+Tabla3[[#This Row],[FECHA TERMINACION
(INICIAL)]]-Tabla3[[#This Row],[FECHA INICIO]]</f>
        <v>316</v>
      </c>
      <c r="AM325" s="102">
        <f>+Tabla3[[#This Row],[PLAZO DE EJECUCIÓN EN DÍAS (INICIAL)]]/30</f>
        <v>10.533333333333333</v>
      </c>
      <c r="AN325" t="s">
        <v>2324</v>
      </c>
      <c r="AO325" s="4">
        <f>+BD_2!E323</f>
        <v>0</v>
      </c>
      <c r="AP325" s="4">
        <f>BD_2!BA323</f>
        <v>0</v>
      </c>
      <c r="AQ325" s="1">
        <f>BD_2!BZ323</f>
        <v>0</v>
      </c>
      <c r="AR325" s="1" t="str">
        <f>BD_2!CA322</f>
        <v>2 NO</v>
      </c>
      <c r="AS325" s="5" t="str">
        <f>BD_2!CF322</f>
        <v>2 NO</v>
      </c>
      <c r="AT325" s="1" t="s">
        <v>146</v>
      </c>
      <c r="AU325">
        <f t="shared" si="25"/>
        <v>316</v>
      </c>
      <c r="AV325" s="21">
        <f t="shared" si="26"/>
        <v>44967</v>
      </c>
      <c r="AW325" s="21">
        <f t="shared" si="27"/>
        <v>45283</v>
      </c>
      <c r="AX325" s="6" t="e">
        <f>((#REF!-$AV325)/($AW325-$AV325))</f>
        <v>#REF!</v>
      </c>
      <c r="AY325" s="4">
        <f t="shared" si="28"/>
        <v>73266667</v>
      </c>
      <c r="AZ325" s="1" t="e">
        <f>+IF($AW325&lt;=#REF!, "FINALIZADO","EJECUCIÓN")</f>
        <v>#REF!</v>
      </c>
      <c r="BA325" s="1"/>
      <c r="BC325" s="8"/>
      <c r="BD325" s="103"/>
      <c r="BE325"/>
      <c r="BF325" s="100"/>
      <c r="BI325" s="1" t="str">
        <f t="shared" si="29"/>
        <v>febrero</v>
      </c>
      <c r="BJ325" s="1"/>
      <c r="BK325" s="1"/>
      <c r="BL325" s="1"/>
    </row>
    <row r="326" spans="1:64" x14ac:dyDescent="0.25">
      <c r="A326" s="1">
        <v>2023</v>
      </c>
      <c r="B326" s="3">
        <v>321</v>
      </c>
      <c r="C326" t="s">
        <v>87</v>
      </c>
      <c r="D326" t="s">
        <v>108</v>
      </c>
      <c r="E326" t="s">
        <v>120</v>
      </c>
      <c r="F326" t="s">
        <v>207</v>
      </c>
      <c r="G326" s="1" t="s">
        <v>86</v>
      </c>
      <c r="H326" s="1" t="s">
        <v>136</v>
      </c>
      <c r="I326" t="s">
        <v>732</v>
      </c>
      <c r="J326" s="1" t="s">
        <v>140</v>
      </c>
      <c r="K326" t="s">
        <v>485</v>
      </c>
      <c r="M326" s="1" t="s">
        <v>2325</v>
      </c>
      <c r="N326" t="s">
        <v>555</v>
      </c>
      <c r="O326" t="s">
        <v>2326</v>
      </c>
      <c r="Q326" t="s">
        <v>2327</v>
      </c>
      <c r="R326" s="35">
        <v>126653333</v>
      </c>
      <c r="S326" s="35">
        <v>126653333</v>
      </c>
      <c r="T326" s="4">
        <v>11800000</v>
      </c>
      <c r="U326" s="101">
        <v>44964</v>
      </c>
      <c r="V326" s="1" t="s">
        <v>182</v>
      </c>
      <c r="W326" s="1" t="s">
        <v>182</v>
      </c>
      <c r="X326" t="s">
        <v>183</v>
      </c>
      <c r="Y326" t="s">
        <v>2328</v>
      </c>
      <c r="Z326" t="s">
        <v>2329</v>
      </c>
      <c r="AA326" t="s">
        <v>2330</v>
      </c>
      <c r="AB326" s="1">
        <v>80111600</v>
      </c>
      <c r="AC326" s="100"/>
      <c r="AD326" s="101"/>
      <c r="AE326" s="1" t="s">
        <v>145</v>
      </c>
      <c r="AF326" s="100" t="s">
        <v>188</v>
      </c>
      <c r="AG326" s="5">
        <v>44964</v>
      </c>
      <c r="AH326" t="s">
        <v>306</v>
      </c>
      <c r="AI326" s="5">
        <v>44964</v>
      </c>
      <c r="AJ326" s="5">
        <v>44964</v>
      </c>
      <c r="AK326" s="5">
        <v>45288</v>
      </c>
      <c r="AL326" s="102">
        <f>+Tabla3[[#This Row],[FECHA TERMINACION
(INICIAL)]]-Tabla3[[#This Row],[FECHA INICIO]]</f>
        <v>324</v>
      </c>
      <c r="AM326" s="102">
        <f>+Tabla3[[#This Row],[PLAZO DE EJECUCIÓN EN DÍAS (INICIAL)]]/30</f>
        <v>10.8</v>
      </c>
      <c r="AN326" t="s">
        <v>2331</v>
      </c>
      <c r="AO326" s="4">
        <f>+BD_2!E324</f>
        <v>0</v>
      </c>
      <c r="AP326" s="4">
        <f>BD_2!BA324</f>
        <v>0</v>
      </c>
      <c r="AQ326" s="1">
        <f>BD_2!BZ324</f>
        <v>0</v>
      </c>
      <c r="AR326" s="1" t="str">
        <f>BD_2!CA323</f>
        <v>2 NO</v>
      </c>
      <c r="AS326" s="5" t="str">
        <f>BD_2!CF323</f>
        <v>2 NO</v>
      </c>
      <c r="AT326" s="1" t="s">
        <v>146</v>
      </c>
      <c r="AU326">
        <f t="shared" si="25"/>
        <v>324</v>
      </c>
      <c r="AV326" s="21">
        <f t="shared" si="26"/>
        <v>44964</v>
      </c>
      <c r="AW326" s="21">
        <f t="shared" si="27"/>
        <v>45288</v>
      </c>
      <c r="AX326" s="6" t="e">
        <f>((#REF!-$AV326)/($AW326-$AV326))</f>
        <v>#REF!</v>
      </c>
      <c r="AY326" s="4">
        <f t="shared" si="28"/>
        <v>126653333</v>
      </c>
      <c r="AZ326" s="1" t="e">
        <f>+IF($AW326&lt;=#REF!, "FINALIZADO","EJECUCIÓN")</f>
        <v>#REF!</v>
      </c>
      <c r="BA326" s="1"/>
      <c r="BC326" s="8"/>
      <c r="BD326" s="103"/>
      <c r="BE326"/>
      <c r="BF326" s="100"/>
      <c r="BI326" s="1" t="str">
        <f t="shared" si="29"/>
        <v>febrero</v>
      </c>
      <c r="BJ326" s="1"/>
      <c r="BK326" s="1"/>
      <c r="BL326" s="1"/>
    </row>
    <row r="327" spans="1:64" x14ac:dyDescent="0.25">
      <c r="A327" s="1">
        <v>2023</v>
      </c>
      <c r="B327" s="3">
        <v>322</v>
      </c>
      <c r="C327" t="s">
        <v>87</v>
      </c>
      <c r="D327" t="s">
        <v>108</v>
      </c>
      <c r="E327" t="s">
        <v>120</v>
      </c>
      <c r="F327" t="s">
        <v>207</v>
      </c>
      <c r="G327" s="1" t="s">
        <v>86</v>
      </c>
      <c r="H327" s="1" t="s">
        <v>136</v>
      </c>
      <c r="I327" t="s">
        <v>658</v>
      </c>
      <c r="J327" s="1" t="s">
        <v>140</v>
      </c>
      <c r="K327" t="s">
        <v>482</v>
      </c>
      <c r="M327" s="1" t="s">
        <v>526</v>
      </c>
      <c r="N327" t="s">
        <v>526</v>
      </c>
      <c r="O327" t="s">
        <v>2332</v>
      </c>
      <c r="P327" t="s">
        <v>2333</v>
      </c>
      <c r="Q327" t="s">
        <v>2334</v>
      </c>
      <c r="R327" s="35">
        <v>63860000</v>
      </c>
      <c r="S327" s="35">
        <v>63860000</v>
      </c>
      <c r="T327" s="4">
        <v>6180000</v>
      </c>
      <c r="U327" s="101">
        <v>44964</v>
      </c>
      <c r="V327" s="1" t="s">
        <v>182</v>
      </c>
      <c r="W327" s="1" t="s">
        <v>182</v>
      </c>
      <c r="X327" t="s">
        <v>183</v>
      </c>
      <c r="Y327" t="s">
        <v>988</v>
      </c>
      <c r="Z327" t="s">
        <v>529</v>
      </c>
      <c r="AA327" t="s">
        <v>526</v>
      </c>
      <c r="AB327" s="1">
        <v>80111600</v>
      </c>
      <c r="AC327" s="100"/>
      <c r="AD327" s="101"/>
      <c r="AE327" s="1" t="s">
        <v>145</v>
      </c>
      <c r="AF327" s="100" t="s">
        <v>188</v>
      </c>
      <c r="AG327" s="5">
        <v>44964</v>
      </c>
      <c r="AH327" t="s">
        <v>305</v>
      </c>
      <c r="AI327" s="5">
        <v>44964</v>
      </c>
      <c r="AJ327" s="5">
        <v>44965</v>
      </c>
      <c r="AK327" s="5">
        <v>45277</v>
      </c>
      <c r="AL327" s="102">
        <f>+Tabla3[[#This Row],[FECHA TERMINACION
(INICIAL)]]-Tabla3[[#This Row],[FECHA INICIO]]</f>
        <v>312</v>
      </c>
      <c r="AM327" s="102">
        <f>+Tabla3[[#This Row],[PLAZO DE EJECUCIÓN EN DÍAS (INICIAL)]]/30</f>
        <v>10.4</v>
      </c>
      <c r="AN327" t="s">
        <v>2335</v>
      </c>
      <c r="AO327" s="4">
        <f>+BD_2!E325</f>
        <v>0</v>
      </c>
      <c r="AP327" s="4">
        <f>BD_2!BA325</f>
        <v>0</v>
      </c>
      <c r="AQ327" s="1">
        <f>BD_2!BZ325</f>
        <v>0</v>
      </c>
      <c r="AR327" s="1" t="str">
        <f>BD_2!CA324</f>
        <v>2 NO</v>
      </c>
      <c r="AS327" s="5" t="str">
        <f>BD_2!CF324</f>
        <v>2 NO</v>
      </c>
      <c r="AT327" s="1" t="s">
        <v>146</v>
      </c>
      <c r="AU327">
        <f t="shared" si="25"/>
        <v>312</v>
      </c>
      <c r="AV327" s="21">
        <f t="shared" si="26"/>
        <v>44965</v>
      </c>
      <c r="AW327" s="21">
        <f t="shared" si="27"/>
        <v>45277</v>
      </c>
      <c r="AX327" s="6" t="e">
        <f>((#REF!-$AV327)/($AW327-$AV327))</f>
        <v>#REF!</v>
      </c>
      <c r="AY327" s="4">
        <f t="shared" si="28"/>
        <v>63860000</v>
      </c>
      <c r="AZ327" s="1" t="e">
        <f>+IF($AW327&lt;=#REF!, "FINALIZADO","EJECUCIÓN")</f>
        <v>#REF!</v>
      </c>
      <c r="BA327" s="1"/>
      <c r="BC327" s="8"/>
      <c r="BD327" s="103"/>
      <c r="BE327"/>
      <c r="BF327" s="100"/>
      <c r="BI327" s="1" t="str">
        <f t="shared" si="29"/>
        <v>febrero</v>
      </c>
      <c r="BJ327" s="1"/>
      <c r="BK327" s="1"/>
      <c r="BL327" s="1"/>
    </row>
    <row r="328" spans="1:64" x14ac:dyDescent="0.25">
      <c r="A328" s="1">
        <v>2023</v>
      </c>
      <c r="B328" s="3">
        <v>323</v>
      </c>
      <c r="C328" t="s">
        <v>87</v>
      </c>
      <c r="D328" t="s">
        <v>108</v>
      </c>
      <c r="E328" t="s">
        <v>120</v>
      </c>
      <c r="F328" t="s">
        <v>207</v>
      </c>
      <c r="G328" s="1" t="s">
        <v>86</v>
      </c>
      <c r="H328" s="1" t="s">
        <v>136</v>
      </c>
      <c r="I328" t="s">
        <v>834</v>
      </c>
      <c r="J328" s="1" t="s">
        <v>140</v>
      </c>
      <c r="K328" t="s">
        <v>143</v>
      </c>
      <c r="M328" s="1" t="s">
        <v>526</v>
      </c>
      <c r="N328" t="s">
        <v>526</v>
      </c>
      <c r="O328" t="s">
        <v>2336</v>
      </c>
      <c r="P328" t="s">
        <v>2337</v>
      </c>
      <c r="Q328" t="s">
        <v>2338</v>
      </c>
      <c r="R328" s="35">
        <v>73831667</v>
      </c>
      <c r="S328" s="35">
        <v>73831667</v>
      </c>
      <c r="T328" s="4">
        <v>7145000</v>
      </c>
      <c r="U328" s="101">
        <v>44965</v>
      </c>
      <c r="V328" s="1" t="s">
        <v>182</v>
      </c>
      <c r="W328" s="1" t="s">
        <v>182</v>
      </c>
      <c r="X328" t="s">
        <v>183</v>
      </c>
      <c r="Y328" t="s">
        <v>988</v>
      </c>
      <c r="Z328" t="s">
        <v>529</v>
      </c>
      <c r="AA328" t="s">
        <v>526</v>
      </c>
      <c r="AB328" s="1">
        <v>80111600</v>
      </c>
      <c r="AC328" s="100"/>
      <c r="AD328" s="101"/>
      <c r="AE328" s="1" t="s">
        <v>145</v>
      </c>
      <c r="AF328" s="100" t="s">
        <v>188</v>
      </c>
      <c r="AG328" s="5">
        <v>44965</v>
      </c>
      <c r="AH328" t="s">
        <v>306</v>
      </c>
      <c r="AI328" s="5">
        <v>44965</v>
      </c>
      <c r="AJ328" s="5">
        <v>44965</v>
      </c>
      <c r="AK328" s="5">
        <v>45277</v>
      </c>
      <c r="AL328" s="102">
        <f>+Tabla3[[#This Row],[FECHA TERMINACION
(INICIAL)]]-Tabla3[[#This Row],[FECHA INICIO]]</f>
        <v>312</v>
      </c>
      <c r="AM328" s="102">
        <f>+Tabla3[[#This Row],[PLAZO DE EJECUCIÓN EN DÍAS (INICIAL)]]/30</f>
        <v>10.4</v>
      </c>
      <c r="AN328" t="s">
        <v>2339</v>
      </c>
      <c r="AO328" s="4">
        <f>+BD_2!E326</f>
        <v>0</v>
      </c>
      <c r="AP328" s="4">
        <f>BD_2!BA326</f>
        <v>0</v>
      </c>
      <c r="AQ328" s="1">
        <f>BD_2!BZ326</f>
        <v>0</v>
      </c>
      <c r="AR328" s="1" t="str">
        <f>BD_2!CA325</f>
        <v>2 NO</v>
      </c>
      <c r="AS328" s="5" t="str">
        <f>BD_2!CF325</f>
        <v>2 NO</v>
      </c>
      <c r="AT328" s="1" t="s">
        <v>146</v>
      </c>
      <c r="AU328">
        <f t="shared" si="25"/>
        <v>312</v>
      </c>
      <c r="AV328" s="21">
        <f t="shared" si="26"/>
        <v>44965</v>
      </c>
      <c r="AW328" s="21">
        <f t="shared" si="27"/>
        <v>45277</v>
      </c>
      <c r="AX328" s="6" t="e">
        <f>((#REF!-$AV328)/($AW328-$AV328))</f>
        <v>#REF!</v>
      </c>
      <c r="AY328" s="4">
        <f t="shared" si="28"/>
        <v>73831667</v>
      </c>
      <c r="AZ328" s="1" t="e">
        <f>+IF($AW328&lt;=#REF!, "FINALIZADO","EJECUCIÓN")</f>
        <v>#REF!</v>
      </c>
      <c r="BA328" s="1"/>
      <c r="BC328" s="8"/>
      <c r="BD328" s="103"/>
      <c r="BE328"/>
      <c r="BF328" s="100"/>
      <c r="BI328" s="1" t="str">
        <f t="shared" si="29"/>
        <v>febrero</v>
      </c>
      <c r="BJ328" s="1"/>
      <c r="BK328" s="1"/>
      <c r="BL328" s="1"/>
    </row>
    <row r="329" spans="1:64" x14ac:dyDescent="0.25">
      <c r="A329" s="1">
        <v>2023</v>
      </c>
      <c r="B329" s="3">
        <v>324</v>
      </c>
      <c r="C329" t="s">
        <v>87</v>
      </c>
      <c r="D329" t="s">
        <v>108</v>
      </c>
      <c r="E329" t="s">
        <v>120</v>
      </c>
      <c r="F329" t="s">
        <v>207</v>
      </c>
      <c r="G329" s="1" t="s">
        <v>86</v>
      </c>
      <c r="H329" s="1" t="s">
        <v>136</v>
      </c>
      <c r="I329" t="s">
        <v>812</v>
      </c>
      <c r="J329" s="1" t="s">
        <v>140</v>
      </c>
      <c r="K329" t="s">
        <v>764</v>
      </c>
      <c r="M329" s="1" t="s">
        <v>558</v>
      </c>
      <c r="N329" t="s">
        <v>148</v>
      </c>
      <c r="O329" t="s">
        <v>2340</v>
      </c>
      <c r="P329" t="s">
        <v>2341</v>
      </c>
      <c r="Q329" t="s">
        <v>1749</v>
      </c>
      <c r="R329" s="35">
        <v>95252577</v>
      </c>
      <c r="S329" s="35">
        <v>95252577</v>
      </c>
      <c r="T329" s="4">
        <v>9071674</v>
      </c>
      <c r="U329" s="101">
        <v>44963</v>
      </c>
      <c r="V329" s="1" t="s">
        <v>182</v>
      </c>
      <c r="W329" s="1" t="s">
        <v>182</v>
      </c>
      <c r="X329" t="s">
        <v>183</v>
      </c>
      <c r="Y329" t="s">
        <v>1024</v>
      </c>
      <c r="Z329" t="s">
        <v>575</v>
      </c>
      <c r="AA329" t="s">
        <v>575</v>
      </c>
      <c r="AB329" s="1">
        <v>80111600</v>
      </c>
      <c r="AC329" s="100"/>
      <c r="AD329" s="101"/>
      <c r="AE329" s="1" t="s">
        <v>145</v>
      </c>
      <c r="AF329" s="100" t="s">
        <v>188</v>
      </c>
      <c r="AG329" s="5">
        <v>44963</v>
      </c>
      <c r="AH329" t="s">
        <v>305</v>
      </c>
      <c r="AI329" s="5">
        <v>44963</v>
      </c>
      <c r="AJ329" s="5">
        <v>44964</v>
      </c>
      <c r="AK329" s="5">
        <v>45282</v>
      </c>
      <c r="AL329" s="102">
        <f>+Tabla3[[#This Row],[FECHA TERMINACION
(INICIAL)]]-Tabla3[[#This Row],[FECHA INICIO]]</f>
        <v>318</v>
      </c>
      <c r="AM329" s="102">
        <f>+Tabla3[[#This Row],[PLAZO DE EJECUCIÓN EN DÍAS (INICIAL)]]/30</f>
        <v>10.6</v>
      </c>
      <c r="AN329" t="s">
        <v>1753</v>
      </c>
      <c r="AO329" s="4">
        <f>+BD_2!E327</f>
        <v>0</v>
      </c>
      <c r="AP329" s="4">
        <f>BD_2!BA327</f>
        <v>0</v>
      </c>
      <c r="AQ329" s="1">
        <f>BD_2!BZ327</f>
        <v>0</v>
      </c>
      <c r="AR329" s="1" t="str">
        <f>BD_2!CA326</f>
        <v>2 NO</v>
      </c>
      <c r="AS329" s="5" t="str">
        <f>BD_2!CF326</f>
        <v>2 NO</v>
      </c>
      <c r="AT329" s="1" t="s">
        <v>146</v>
      </c>
      <c r="AU329">
        <f t="shared" si="25"/>
        <v>318</v>
      </c>
      <c r="AV329" s="21">
        <f t="shared" si="26"/>
        <v>44964</v>
      </c>
      <c r="AW329" s="21">
        <f t="shared" si="27"/>
        <v>45282</v>
      </c>
      <c r="AX329" s="6" t="e">
        <f>((#REF!-$AV329)/($AW329-$AV329))</f>
        <v>#REF!</v>
      </c>
      <c r="AY329" s="4">
        <f t="shared" si="28"/>
        <v>95252577</v>
      </c>
      <c r="AZ329" s="1" t="e">
        <f>+IF($AW329&lt;=#REF!, "FINALIZADO","EJECUCIÓN")</f>
        <v>#REF!</v>
      </c>
      <c r="BA329" s="1"/>
      <c r="BC329" s="8"/>
      <c r="BD329" s="103"/>
      <c r="BE329"/>
      <c r="BF329" s="100"/>
      <c r="BI329" s="1" t="str">
        <f t="shared" si="29"/>
        <v>febrero</v>
      </c>
      <c r="BJ329" s="1"/>
      <c r="BK329" s="1"/>
      <c r="BL329" s="1"/>
    </row>
    <row r="330" spans="1:64" x14ac:dyDescent="0.25">
      <c r="A330" s="1">
        <v>2023</v>
      </c>
      <c r="B330" s="3">
        <v>325</v>
      </c>
      <c r="C330" t="s">
        <v>87</v>
      </c>
      <c r="D330" t="s">
        <v>108</v>
      </c>
      <c r="E330" t="s">
        <v>120</v>
      </c>
      <c r="F330" t="s">
        <v>207</v>
      </c>
      <c r="G330" s="1" t="s">
        <v>86</v>
      </c>
      <c r="H330" s="1" t="s">
        <v>136</v>
      </c>
      <c r="I330" t="s">
        <v>514</v>
      </c>
      <c r="J330" s="1" t="s">
        <v>140</v>
      </c>
      <c r="K330" t="s">
        <v>515</v>
      </c>
      <c r="M330" s="1" t="s">
        <v>1928</v>
      </c>
      <c r="N330" t="s">
        <v>1928</v>
      </c>
      <c r="O330" t="s">
        <v>2342</v>
      </c>
      <c r="P330" t="s">
        <v>2343</v>
      </c>
      <c r="Q330" t="s">
        <v>2344</v>
      </c>
      <c r="R330" s="35">
        <v>110250000</v>
      </c>
      <c r="S330" s="35">
        <v>110250000</v>
      </c>
      <c r="T330" s="4">
        <v>10500000</v>
      </c>
      <c r="U330" s="101">
        <v>44970</v>
      </c>
      <c r="V330" s="1" t="s">
        <v>182</v>
      </c>
      <c r="W330" s="1" t="s">
        <v>182</v>
      </c>
      <c r="X330" t="s">
        <v>183</v>
      </c>
      <c r="Y330" t="s">
        <v>884</v>
      </c>
      <c r="Z330" t="s">
        <v>1932</v>
      </c>
      <c r="AA330" t="s">
        <v>1933</v>
      </c>
      <c r="AB330" s="1">
        <v>80111600</v>
      </c>
      <c r="AC330" s="100"/>
      <c r="AD330" s="101"/>
      <c r="AE330" s="1" t="s">
        <v>145</v>
      </c>
      <c r="AF330" s="100" t="s">
        <v>188</v>
      </c>
      <c r="AG330" s="5">
        <v>44963</v>
      </c>
      <c r="AH330" t="s">
        <v>306</v>
      </c>
      <c r="AI330" s="5">
        <v>44963</v>
      </c>
      <c r="AJ330" s="5">
        <v>44964</v>
      </c>
      <c r="AK330" s="5">
        <v>45284</v>
      </c>
      <c r="AL330" s="102">
        <f>+Tabla3[[#This Row],[FECHA TERMINACION
(INICIAL)]]-Tabla3[[#This Row],[FECHA INICIO]]</f>
        <v>320</v>
      </c>
      <c r="AM330" s="102">
        <f>+Tabla3[[#This Row],[PLAZO DE EJECUCIÓN EN DÍAS (INICIAL)]]/30</f>
        <v>10.666666666666666</v>
      </c>
      <c r="AN330" t="s">
        <v>1992</v>
      </c>
      <c r="AO330" s="4">
        <f>+BD_2!E328</f>
        <v>0</v>
      </c>
      <c r="AP330" s="4">
        <f>BD_2!BA328</f>
        <v>0</v>
      </c>
      <c r="AQ330" s="1">
        <f>BD_2!BZ328</f>
        <v>0</v>
      </c>
      <c r="AR330" s="1" t="str">
        <f>BD_2!CA327</f>
        <v>2 NO</v>
      </c>
      <c r="AS330" s="5" t="str">
        <f>BD_2!CF327</f>
        <v>2 NO</v>
      </c>
      <c r="AT330" s="1" t="s">
        <v>146</v>
      </c>
      <c r="AU330">
        <f t="shared" si="25"/>
        <v>320</v>
      </c>
      <c r="AV330" s="21">
        <f t="shared" si="26"/>
        <v>44964</v>
      </c>
      <c r="AW330" s="21">
        <f t="shared" si="27"/>
        <v>45284</v>
      </c>
      <c r="AX330" s="6" t="e">
        <f>((#REF!-$AV330)/($AW330-$AV330))</f>
        <v>#REF!</v>
      </c>
      <c r="AY330" s="4">
        <f t="shared" si="28"/>
        <v>110250000</v>
      </c>
      <c r="AZ330" s="1" t="e">
        <f>+IF($AW330&lt;=#REF!, "FINALIZADO","EJECUCIÓN")</f>
        <v>#REF!</v>
      </c>
      <c r="BA330" s="1"/>
      <c r="BC330" s="8"/>
      <c r="BD330" s="103"/>
      <c r="BE330"/>
      <c r="BF330" s="100"/>
      <c r="BI330" s="1" t="str">
        <f t="shared" si="29"/>
        <v>febrero</v>
      </c>
      <c r="BJ330" s="1"/>
      <c r="BK330" s="1"/>
      <c r="BL330" s="1"/>
    </row>
    <row r="331" spans="1:64" x14ac:dyDescent="0.25">
      <c r="A331" s="1">
        <v>2023</v>
      </c>
      <c r="B331" s="3">
        <v>326</v>
      </c>
      <c r="C331" t="s">
        <v>87</v>
      </c>
      <c r="D331" t="s">
        <v>108</v>
      </c>
      <c r="E331" t="s">
        <v>120</v>
      </c>
      <c r="F331" t="s">
        <v>207</v>
      </c>
      <c r="G331" s="1" t="s">
        <v>86</v>
      </c>
      <c r="H331" s="1" t="s">
        <v>136</v>
      </c>
      <c r="I331" t="s">
        <v>650</v>
      </c>
      <c r="J331" s="1" t="s">
        <v>140</v>
      </c>
      <c r="K331" t="s">
        <v>506</v>
      </c>
      <c r="M331" s="1" t="s">
        <v>2325</v>
      </c>
      <c r="N331" t="s">
        <v>555</v>
      </c>
      <c r="O331" t="s">
        <v>2345</v>
      </c>
      <c r="Q331" t="s">
        <v>2346</v>
      </c>
      <c r="R331" s="35">
        <v>87524250</v>
      </c>
      <c r="S331" s="35">
        <v>87524250</v>
      </c>
      <c r="T331" s="4">
        <v>8752425</v>
      </c>
      <c r="U331" s="101">
        <v>44970</v>
      </c>
      <c r="V331" s="1" t="s">
        <v>182</v>
      </c>
      <c r="W331" s="1" t="s">
        <v>182</v>
      </c>
      <c r="X331" t="s">
        <v>183</v>
      </c>
      <c r="Y331" t="s">
        <v>865</v>
      </c>
      <c r="Z331" t="s">
        <v>559</v>
      </c>
      <c r="AA331" t="s">
        <v>560</v>
      </c>
      <c r="AB331" s="1">
        <v>80111600</v>
      </c>
      <c r="AC331" s="100"/>
      <c r="AD331" s="101"/>
      <c r="AE331" s="1" t="s">
        <v>145</v>
      </c>
      <c r="AF331" s="100" t="s">
        <v>188</v>
      </c>
      <c r="AG331" s="5">
        <v>44963</v>
      </c>
      <c r="AH331" t="s">
        <v>306</v>
      </c>
      <c r="AI331" s="5">
        <v>44970</v>
      </c>
      <c r="AJ331" s="5">
        <v>44970</v>
      </c>
      <c r="AK331" s="5">
        <v>45272</v>
      </c>
      <c r="AL331" s="102">
        <f>+Tabla3[[#This Row],[FECHA TERMINACION
(INICIAL)]]-Tabla3[[#This Row],[FECHA INICIO]]</f>
        <v>302</v>
      </c>
      <c r="AM331" s="102">
        <f>+Tabla3[[#This Row],[PLAZO DE EJECUCIÓN EN DÍAS (INICIAL)]]/30</f>
        <v>10.066666666666666</v>
      </c>
      <c r="AN331" t="s">
        <v>2347</v>
      </c>
      <c r="AO331" s="4">
        <f>+BD_2!E329</f>
        <v>0</v>
      </c>
      <c r="AP331" s="4">
        <f>BD_2!BA329</f>
        <v>0</v>
      </c>
      <c r="AQ331" s="1">
        <f>BD_2!BZ329</f>
        <v>0</v>
      </c>
      <c r="AR331" s="1" t="str">
        <f>BD_2!CA328</f>
        <v>2 NO</v>
      </c>
      <c r="AS331" s="5" t="str">
        <f>BD_2!CF328</f>
        <v>2 NO</v>
      </c>
      <c r="AT331" s="1" t="s">
        <v>146</v>
      </c>
      <c r="AU331">
        <f t="shared" si="25"/>
        <v>302</v>
      </c>
      <c r="AV331" s="21">
        <f t="shared" si="26"/>
        <v>44970</v>
      </c>
      <c r="AW331" s="21">
        <f t="shared" si="27"/>
        <v>45272</v>
      </c>
      <c r="AX331" s="6" t="e">
        <f>((#REF!-$AV331)/($AW331-$AV331))</f>
        <v>#REF!</v>
      </c>
      <c r="AY331" s="4">
        <f t="shared" si="28"/>
        <v>87524250</v>
      </c>
      <c r="AZ331" s="1" t="e">
        <f>+IF($AW331&lt;=#REF!, "FINALIZADO","EJECUCIÓN")</f>
        <v>#REF!</v>
      </c>
      <c r="BA331" s="1"/>
      <c r="BC331" s="8"/>
      <c r="BD331" s="103"/>
      <c r="BE331"/>
      <c r="BF331" s="100"/>
      <c r="BI331" s="1" t="str">
        <f t="shared" si="29"/>
        <v>febrero</v>
      </c>
      <c r="BJ331" s="1"/>
      <c r="BK331" s="1"/>
      <c r="BL331" s="1"/>
    </row>
    <row r="332" spans="1:64" x14ac:dyDescent="0.25">
      <c r="A332" s="1">
        <v>2023</v>
      </c>
      <c r="B332" s="3">
        <v>327</v>
      </c>
      <c r="C332" t="s">
        <v>87</v>
      </c>
      <c r="D332" t="s">
        <v>108</v>
      </c>
      <c r="E332" t="s">
        <v>120</v>
      </c>
      <c r="F332" t="s">
        <v>207</v>
      </c>
      <c r="G332" s="1" t="s">
        <v>86</v>
      </c>
      <c r="H332" s="1" t="s">
        <v>136</v>
      </c>
      <c r="I332" t="s">
        <v>662</v>
      </c>
      <c r="J332" s="1" t="s">
        <v>140</v>
      </c>
      <c r="K332" t="s">
        <v>573</v>
      </c>
      <c r="M332" s="1" t="s">
        <v>556</v>
      </c>
      <c r="N332" t="s">
        <v>556</v>
      </c>
      <c r="O332" t="s">
        <v>2348</v>
      </c>
      <c r="P332" t="s">
        <v>2349</v>
      </c>
      <c r="Q332" t="s">
        <v>2350</v>
      </c>
      <c r="R332" s="35">
        <v>84000000</v>
      </c>
      <c r="S332" s="35">
        <v>84000000</v>
      </c>
      <c r="T332" s="4">
        <v>8000000</v>
      </c>
      <c r="U332" s="101">
        <v>44965</v>
      </c>
      <c r="V332" s="1" t="s">
        <v>182</v>
      </c>
      <c r="W332" s="1" t="s">
        <v>182</v>
      </c>
      <c r="X332" t="s">
        <v>183</v>
      </c>
      <c r="Y332" t="s">
        <v>568</v>
      </c>
      <c r="Z332" t="s">
        <v>1360</v>
      </c>
      <c r="AA332"/>
      <c r="AB332" s="1">
        <v>80111600</v>
      </c>
      <c r="AC332" s="100"/>
      <c r="AD332" s="101"/>
      <c r="AE332" s="1" t="s">
        <v>145</v>
      </c>
      <c r="AF332" s="100" t="s">
        <v>188</v>
      </c>
      <c r="AG332" s="5">
        <v>44965</v>
      </c>
      <c r="AH332" t="s">
        <v>306</v>
      </c>
      <c r="AI332" s="5">
        <v>44965</v>
      </c>
      <c r="AJ332" s="5">
        <v>44965</v>
      </c>
      <c r="AK332" s="5">
        <v>45282</v>
      </c>
      <c r="AL332" s="102">
        <f>+Tabla3[[#This Row],[FECHA TERMINACION
(INICIAL)]]-Tabla3[[#This Row],[FECHA INICIO]]</f>
        <v>317</v>
      </c>
      <c r="AM332" s="102">
        <f>+Tabla3[[#This Row],[PLAZO DE EJECUCIÓN EN DÍAS (INICIAL)]]/30</f>
        <v>10.566666666666666</v>
      </c>
      <c r="AN332" t="s">
        <v>2351</v>
      </c>
      <c r="AO332" s="4">
        <f>+BD_2!E330</f>
        <v>0</v>
      </c>
      <c r="AP332" s="4">
        <f>BD_2!BA330</f>
        <v>0</v>
      </c>
      <c r="AQ332" s="1">
        <f>BD_2!BZ330</f>
        <v>0</v>
      </c>
      <c r="AR332" s="1" t="str">
        <f>BD_2!CA329</f>
        <v>2 NO</v>
      </c>
      <c r="AS332" s="5" t="str">
        <f>BD_2!CF329</f>
        <v>2 NO</v>
      </c>
      <c r="AT332" s="1" t="s">
        <v>146</v>
      </c>
      <c r="AU332">
        <f t="shared" si="25"/>
        <v>317</v>
      </c>
      <c r="AV332" s="21">
        <f t="shared" si="26"/>
        <v>44965</v>
      </c>
      <c r="AW332" s="21">
        <f t="shared" si="27"/>
        <v>45282</v>
      </c>
      <c r="AX332" s="6" t="e">
        <f>((#REF!-$AV332)/($AW332-$AV332))</f>
        <v>#REF!</v>
      </c>
      <c r="AY332" s="4">
        <f t="shared" si="28"/>
        <v>84000000</v>
      </c>
      <c r="AZ332" s="1" t="e">
        <f>+IF($AW332&lt;=#REF!, "FINALIZADO","EJECUCIÓN")</f>
        <v>#REF!</v>
      </c>
      <c r="BA332" s="1"/>
      <c r="BC332" s="8"/>
      <c r="BD332" s="103"/>
      <c r="BE332"/>
      <c r="BF332" s="100"/>
      <c r="BI332" s="1" t="str">
        <f t="shared" si="29"/>
        <v>febrero</v>
      </c>
      <c r="BJ332" s="1"/>
      <c r="BK332" s="1"/>
      <c r="BL332" s="1"/>
    </row>
    <row r="333" spans="1:64" x14ac:dyDescent="0.25">
      <c r="A333" s="1">
        <v>2023</v>
      </c>
      <c r="B333" s="3">
        <v>328</v>
      </c>
      <c r="C333" t="s">
        <v>87</v>
      </c>
      <c r="D333" t="s">
        <v>108</v>
      </c>
      <c r="E333" t="s">
        <v>120</v>
      </c>
      <c r="F333" t="s">
        <v>207</v>
      </c>
      <c r="G333" s="1" t="s">
        <v>86</v>
      </c>
      <c r="H333" s="1" t="s">
        <v>136</v>
      </c>
      <c r="I333" t="s">
        <v>707</v>
      </c>
      <c r="J333" s="1" t="s">
        <v>140</v>
      </c>
      <c r="K333" t="s">
        <v>566</v>
      </c>
      <c r="M333" s="1" t="s">
        <v>556</v>
      </c>
      <c r="N333" t="s">
        <v>556</v>
      </c>
      <c r="O333" t="s">
        <v>2352</v>
      </c>
      <c r="P333" t="s">
        <v>2353</v>
      </c>
      <c r="Q333" t="s">
        <v>2354</v>
      </c>
      <c r="R333" s="35">
        <v>94500000</v>
      </c>
      <c r="S333" s="35">
        <v>94500000</v>
      </c>
      <c r="T333" s="4">
        <v>9000000</v>
      </c>
      <c r="U333" s="101">
        <v>44965</v>
      </c>
      <c r="V333" s="1" t="s">
        <v>182</v>
      </c>
      <c r="W333" s="1" t="s">
        <v>182</v>
      </c>
      <c r="X333" t="s">
        <v>183</v>
      </c>
      <c r="Y333" t="s">
        <v>568</v>
      </c>
      <c r="Z333" t="s">
        <v>1360</v>
      </c>
      <c r="AA333"/>
      <c r="AB333" s="1">
        <v>80111600</v>
      </c>
      <c r="AC333" s="100"/>
      <c r="AD333" s="101"/>
      <c r="AE333" s="1" t="s">
        <v>145</v>
      </c>
      <c r="AF333" s="100" t="s">
        <v>188</v>
      </c>
      <c r="AG333" s="5">
        <v>44965</v>
      </c>
      <c r="AH333" t="s">
        <v>306</v>
      </c>
      <c r="AI333" s="5">
        <v>44965</v>
      </c>
      <c r="AJ333" s="5">
        <v>44965</v>
      </c>
      <c r="AK333" s="5">
        <v>45282</v>
      </c>
      <c r="AL333" s="102">
        <f>+Tabla3[[#This Row],[FECHA TERMINACION
(INICIAL)]]-Tabla3[[#This Row],[FECHA INICIO]]</f>
        <v>317</v>
      </c>
      <c r="AM333" s="102">
        <f>+Tabla3[[#This Row],[PLAZO DE EJECUCIÓN EN DÍAS (INICIAL)]]/30</f>
        <v>10.566666666666666</v>
      </c>
      <c r="AN333" t="s">
        <v>2355</v>
      </c>
      <c r="AO333" s="4">
        <f>+BD_2!E331</f>
        <v>0</v>
      </c>
      <c r="AP333" s="4">
        <f>BD_2!BA331</f>
        <v>0</v>
      </c>
      <c r="AQ333" s="1">
        <f>BD_2!BZ331</f>
        <v>0</v>
      </c>
      <c r="AR333" s="1" t="str">
        <f>BD_2!CA330</f>
        <v>2 NO</v>
      </c>
      <c r="AS333" s="5" t="str">
        <f>BD_2!CF330</f>
        <v>2 NO</v>
      </c>
      <c r="AT333" s="1" t="s">
        <v>146</v>
      </c>
      <c r="AU333">
        <f t="shared" si="25"/>
        <v>317</v>
      </c>
      <c r="AV333" s="21">
        <f t="shared" si="26"/>
        <v>44965</v>
      </c>
      <c r="AW333" s="21">
        <f t="shared" si="27"/>
        <v>45282</v>
      </c>
      <c r="AX333" s="6" t="e">
        <f>((#REF!-$AV333)/($AW333-$AV333))</f>
        <v>#REF!</v>
      </c>
      <c r="AY333" s="4">
        <f t="shared" si="28"/>
        <v>94500000</v>
      </c>
      <c r="AZ333" s="1" t="e">
        <f>+IF($AW333&lt;=#REF!, "FINALIZADO","EJECUCIÓN")</f>
        <v>#REF!</v>
      </c>
      <c r="BA333" s="1"/>
      <c r="BC333" s="8"/>
      <c r="BD333" s="103"/>
      <c r="BE333"/>
      <c r="BF333" s="100"/>
      <c r="BI333" s="1" t="str">
        <f t="shared" si="29"/>
        <v>febrero</v>
      </c>
      <c r="BJ333" s="1"/>
      <c r="BK333" s="1"/>
      <c r="BL333" s="1"/>
    </row>
    <row r="334" spans="1:64" x14ac:dyDescent="0.25">
      <c r="A334" s="1">
        <v>2023</v>
      </c>
      <c r="B334" s="3">
        <v>329</v>
      </c>
      <c r="C334" t="s">
        <v>87</v>
      </c>
      <c r="D334" t="s">
        <v>108</v>
      </c>
      <c r="E334" t="s">
        <v>120</v>
      </c>
      <c r="F334" t="s">
        <v>207</v>
      </c>
      <c r="G334" s="1" t="s">
        <v>86</v>
      </c>
      <c r="H334" s="1" t="s">
        <v>136</v>
      </c>
      <c r="I334" t="s">
        <v>664</v>
      </c>
      <c r="J334" s="1" t="s">
        <v>140</v>
      </c>
      <c r="K334" t="s">
        <v>573</v>
      </c>
      <c r="M334" s="1" t="s">
        <v>556</v>
      </c>
      <c r="N334" t="s">
        <v>556</v>
      </c>
      <c r="O334" t="s">
        <v>2356</v>
      </c>
      <c r="P334" t="s">
        <v>2357</v>
      </c>
      <c r="Q334" t="s">
        <v>2358</v>
      </c>
      <c r="R334" s="35">
        <v>84266667</v>
      </c>
      <c r="S334" s="35">
        <v>84266667</v>
      </c>
      <c r="T334" s="4">
        <v>8000000</v>
      </c>
      <c r="U334" s="101"/>
      <c r="V334" s="1" t="s">
        <v>182</v>
      </c>
      <c r="W334" s="1" t="s">
        <v>182</v>
      </c>
      <c r="X334" t="s">
        <v>183</v>
      </c>
      <c r="Y334" t="s">
        <v>568</v>
      </c>
      <c r="Z334" t="s">
        <v>1360</v>
      </c>
      <c r="AA334"/>
      <c r="AB334" s="1">
        <v>80111600</v>
      </c>
      <c r="AC334" s="100"/>
      <c r="AD334" s="101"/>
      <c r="AE334" s="1" t="s">
        <v>145</v>
      </c>
      <c r="AF334" s="100" t="s">
        <v>188</v>
      </c>
      <c r="AG334" s="5">
        <v>44964</v>
      </c>
      <c r="AH334" t="s">
        <v>306</v>
      </c>
      <c r="AI334" s="5">
        <v>44965</v>
      </c>
      <c r="AJ334" s="5">
        <v>44965</v>
      </c>
      <c r="AK334" s="5">
        <v>45283</v>
      </c>
      <c r="AL334" s="102">
        <f>+Tabla3[[#This Row],[FECHA TERMINACION
(INICIAL)]]-Tabla3[[#This Row],[FECHA INICIO]]</f>
        <v>318</v>
      </c>
      <c r="AM334" s="102">
        <f>+Tabla3[[#This Row],[PLAZO DE EJECUCIÓN EN DÍAS (INICIAL)]]/30</f>
        <v>10.6</v>
      </c>
      <c r="AN334" t="s">
        <v>2359</v>
      </c>
      <c r="AO334" s="4">
        <f>+BD_2!E332</f>
        <v>0</v>
      </c>
      <c r="AP334" s="4">
        <f>BD_2!BA332</f>
        <v>0</v>
      </c>
      <c r="AQ334" s="1">
        <f>BD_2!BZ332</f>
        <v>0</v>
      </c>
      <c r="AR334" s="1" t="str">
        <f>BD_2!CA331</f>
        <v>2 NO</v>
      </c>
      <c r="AS334" s="5" t="str">
        <f>BD_2!CF331</f>
        <v>2 NO</v>
      </c>
      <c r="AT334" s="1" t="s">
        <v>146</v>
      </c>
      <c r="AU334">
        <f t="shared" si="25"/>
        <v>318</v>
      </c>
      <c r="AV334" s="21">
        <f t="shared" si="26"/>
        <v>44965</v>
      </c>
      <c r="AW334" s="21">
        <f t="shared" si="27"/>
        <v>45283</v>
      </c>
      <c r="AX334" s="6" t="e">
        <f>((#REF!-$AV334)/($AW334-$AV334))</f>
        <v>#REF!</v>
      </c>
      <c r="AY334" s="4">
        <f t="shared" si="28"/>
        <v>84266667</v>
      </c>
      <c r="AZ334" s="1" t="e">
        <f>+IF($AW334&lt;=#REF!, "FINALIZADO","EJECUCIÓN")</f>
        <v>#REF!</v>
      </c>
      <c r="BA334" s="1"/>
      <c r="BC334" s="8"/>
      <c r="BD334" s="103"/>
      <c r="BE334"/>
      <c r="BF334" s="100"/>
      <c r="BI334" s="1" t="str">
        <f t="shared" si="29"/>
        <v>enero</v>
      </c>
      <c r="BJ334" s="1"/>
      <c r="BK334" s="1"/>
      <c r="BL334" s="1"/>
    </row>
    <row r="335" spans="1:64" x14ac:dyDescent="0.25">
      <c r="A335" s="1">
        <v>2023</v>
      </c>
      <c r="B335" s="3">
        <v>330</v>
      </c>
      <c r="C335" t="s">
        <v>87</v>
      </c>
      <c r="D335" t="s">
        <v>108</v>
      </c>
      <c r="E335" t="s">
        <v>120</v>
      </c>
      <c r="F335" t="s">
        <v>207</v>
      </c>
      <c r="G335" s="1" t="s">
        <v>86</v>
      </c>
      <c r="H335" s="1" t="s">
        <v>136</v>
      </c>
      <c r="I335" t="s">
        <v>2360</v>
      </c>
      <c r="J335" s="1" t="s">
        <v>140</v>
      </c>
      <c r="K335" t="s">
        <v>491</v>
      </c>
      <c r="M335" s="1" t="s">
        <v>166</v>
      </c>
      <c r="N335" t="s">
        <v>166</v>
      </c>
      <c r="O335" t="s">
        <v>2361</v>
      </c>
      <c r="P335" t="s">
        <v>2362</v>
      </c>
      <c r="Q335" t="s">
        <v>2363</v>
      </c>
      <c r="R335" s="35">
        <v>58666667</v>
      </c>
      <c r="S335" s="35">
        <v>58666667</v>
      </c>
      <c r="T335" s="4">
        <v>5500000</v>
      </c>
      <c r="U335" s="101">
        <v>44964</v>
      </c>
      <c r="V335" s="1" t="s">
        <v>182</v>
      </c>
      <c r="W335" s="1" t="s">
        <v>182</v>
      </c>
      <c r="X335" t="s">
        <v>183</v>
      </c>
      <c r="Y335" t="s">
        <v>849</v>
      </c>
      <c r="Z335" t="s">
        <v>624</v>
      </c>
      <c r="AA335" t="s">
        <v>477</v>
      </c>
      <c r="AB335" s="1">
        <v>8011600</v>
      </c>
      <c r="AC335" s="100"/>
      <c r="AD335" s="101"/>
      <c r="AE335" s="1" t="s">
        <v>145</v>
      </c>
      <c r="AF335" s="100" t="s">
        <v>188</v>
      </c>
      <c r="AG335" s="5">
        <v>44965</v>
      </c>
      <c r="AH335" t="s">
        <v>306</v>
      </c>
      <c r="AI335" s="5">
        <v>44965</v>
      </c>
      <c r="AJ335" s="5">
        <v>44965</v>
      </c>
      <c r="AK335" s="5">
        <v>45287</v>
      </c>
      <c r="AL335" s="102">
        <f>+Tabla3[[#This Row],[FECHA TERMINACION
(INICIAL)]]-Tabla3[[#This Row],[FECHA INICIO]]</f>
        <v>322</v>
      </c>
      <c r="AM335" s="102">
        <f>+Tabla3[[#This Row],[PLAZO DE EJECUCIÓN EN DÍAS (INICIAL)]]/30</f>
        <v>10.733333333333333</v>
      </c>
      <c r="AN335" t="s">
        <v>2364</v>
      </c>
      <c r="AO335" s="4">
        <f>+BD_2!E333</f>
        <v>0</v>
      </c>
      <c r="AP335" s="4">
        <f>BD_2!BA333</f>
        <v>0</v>
      </c>
      <c r="AQ335" s="1">
        <f>BD_2!BZ333</f>
        <v>0</v>
      </c>
      <c r="AR335" s="1" t="str">
        <f>BD_2!CA332</f>
        <v>2 NO</v>
      </c>
      <c r="AS335" s="5" t="str">
        <f>BD_2!CF332</f>
        <v>2 NO</v>
      </c>
      <c r="AT335" s="1" t="s">
        <v>146</v>
      </c>
      <c r="AU335">
        <f t="shared" si="25"/>
        <v>322</v>
      </c>
      <c r="AV335" s="21">
        <f t="shared" si="26"/>
        <v>44965</v>
      </c>
      <c r="AW335" s="21">
        <f t="shared" si="27"/>
        <v>45287</v>
      </c>
      <c r="AX335" s="6" t="e">
        <f>((#REF!-$AV335)/($AW335-$AV335))</f>
        <v>#REF!</v>
      </c>
      <c r="AY335" s="4">
        <f t="shared" si="28"/>
        <v>58666667</v>
      </c>
      <c r="AZ335" s="1" t="e">
        <f>+IF($AW335&lt;=#REF!, "FINALIZADO","EJECUCIÓN")</f>
        <v>#REF!</v>
      </c>
      <c r="BA335" s="1"/>
      <c r="BC335" s="8"/>
      <c r="BD335" s="103"/>
      <c r="BE335"/>
      <c r="BF335" s="100"/>
      <c r="BI335" s="1" t="str">
        <f t="shared" si="29"/>
        <v>febrero</v>
      </c>
      <c r="BJ335" s="1"/>
      <c r="BK335" s="1"/>
      <c r="BL335" s="1"/>
    </row>
    <row r="336" spans="1:64" x14ac:dyDescent="0.25">
      <c r="A336" s="1">
        <v>2023</v>
      </c>
      <c r="B336" s="3">
        <v>331</v>
      </c>
      <c r="C336" t="s">
        <v>87</v>
      </c>
      <c r="D336" t="s">
        <v>108</v>
      </c>
      <c r="E336" t="s">
        <v>120</v>
      </c>
      <c r="F336" t="s">
        <v>207</v>
      </c>
      <c r="G336" s="1" t="s">
        <v>86</v>
      </c>
      <c r="H336" s="1" t="s">
        <v>136</v>
      </c>
      <c r="I336" t="s">
        <v>586</v>
      </c>
      <c r="J336" s="1" t="s">
        <v>140</v>
      </c>
      <c r="K336" t="s">
        <v>587</v>
      </c>
      <c r="M336" s="1" t="s">
        <v>543</v>
      </c>
      <c r="N336" t="s">
        <v>543</v>
      </c>
      <c r="O336" t="s">
        <v>2365</v>
      </c>
      <c r="P336" t="s">
        <v>2366</v>
      </c>
      <c r="Q336" t="s">
        <v>2367</v>
      </c>
      <c r="R336" s="35">
        <v>63000000</v>
      </c>
      <c r="S336" s="35">
        <v>63000000</v>
      </c>
      <c r="T336" s="4">
        <v>6000000</v>
      </c>
      <c r="U336" s="101">
        <v>44964</v>
      </c>
      <c r="V336" s="1" t="s">
        <v>182</v>
      </c>
      <c r="W336" s="1" t="s">
        <v>182</v>
      </c>
      <c r="X336" t="s">
        <v>183</v>
      </c>
      <c r="Y336" t="s">
        <v>1104</v>
      </c>
      <c r="Z336" t="s">
        <v>718</v>
      </c>
      <c r="AA336" t="s">
        <v>1302</v>
      </c>
      <c r="AB336" s="1">
        <v>80111600</v>
      </c>
      <c r="AC336" s="100"/>
      <c r="AD336" s="101"/>
      <c r="AE336" s="1" t="s">
        <v>145</v>
      </c>
      <c r="AF336" s="100" t="s">
        <v>188</v>
      </c>
      <c r="AG336" s="5">
        <v>44964</v>
      </c>
      <c r="AH336" t="s">
        <v>306</v>
      </c>
      <c r="AI336" s="5">
        <v>44964</v>
      </c>
      <c r="AJ336" s="5">
        <v>44965</v>
      </c>
      <c r="AK336" s="5">
        <v>45282</v>
      </c>
      <c r="AL336" s="102">
        <f>+Tabla3[[#This Row],[FECHA TERMINACION
(INICIAL)]]-Tabla3[[#This Row],[FECHA INICIO]]</f>
        <v>317</v>
      </c>
      <c r="AM336" s="102">
        <f>+Tabla3[[#This Row],[PLAZO DE EJECUCIÓN EN DÍAS (INICIAL)]]/30</f>
        <v>10.566666666666666</v>
      </c>
      <c r="AN336" t="s">
        <v>2368</v>
      </c>
      <c r="AO336" s="4">
        <f>+BD_2!E334</f>
        <v>0</v>
      </c>
      <c r="AP336" s="4">
        <f>BD_2!BA334</f>
        <v>0</v>
      </c>
      <c r="AQ336" s="1">
        <f>BD_2!BZ334</f>
        <v>0</v>
      </c>
      <c r="AR336" s="1" t="str">
        <f>BD_2!CA333</f>
        <v>2 NO</v>
      </c>
      <c r="AS336" s="5" t="str">
        <f>BD_2!CF333</f>
        <v>2 NO</v>
      </c>
      <c r="AT336" s="1" t="s">
        <v>146</v>
      </c>
      <c r="AU336">
        <f t="shared" si="25"/>
        <v>317</v>
      </c>
      <c r="AV336" s="21">
        <f t="shared" si="26"/>
        <v>44965</v>
      </c>
      <c r="AW336" s="21">
        <f t="shared" si="27"/>
        <v>45282</v>
      </c>
      <c r="AX336" s="6" t="e">
        <f>((#REF!-$AV336)/($AW336-$AV336))</f>
        <v>#REF!</v>
      </c>
      <c r="AY336" s="4">
        <f t="shared" si="28"/>
        <v>63000000</v>
      </c>
      <c r="AZ336" s="1" t="e">
        <f>+IF($AW336&lt;=#REF!, "FINALIZADO","EJECUCIÓN")</f>
        <v>#REF!</v>
      </c>
      <c r="BA336" s="1"/>
      <c r="BC336" s="8"/>
      <c r="BD336" s="103"/>
      <c r="BE336"/>
      <c r="BF336" s="100"/>
      <c r="BI336" s="1" t="str">
        <f t="shared" si="29"/>
        <v>febrero</v>
      </c>
      <c r="BJ336" s="1"/>
      <c r="BK336" s="1"/>
      <c r="BL336" s="1"/>
    </row>
    <row r="337" spans="1:64" x14ac:dyDescent="0.25">
      <c r="A337" s="1">
        <v>2023</v>
      </c>
      <c r="B337" s="3">
        <v>332</v>
      </c>
      <c r="C337" t="s">
        <v>87</v>
      </c>
      <c r="D337" t="s">
        <v>108</v>
      </c>
      <c r="E337" t="s">
        <v>120</v>
      </c>
      <c r="F337" t="s">
        <v>207</v>
      </c>
      <c r="G337" s="1" t="s">
        <v>86</v>
      </c>
      <c r="H337" s="1" t="s">
        <v>136</v>
      </c>
      <c r="I337" t="s">
        <v>2369</v>
      </c>
      <c r="J337" s="1" t="s">
        <v>140</v>
      </c>
      <c r="K337" t="s">
        <v>143</v>
      </c>
      <c r="M337" s="1" t="s">
        <v>479</v>
      </c>
      <c r="N337" t="s">
        <v>166</v>
      </c>
      <c r="O337" t="s">
        <v>2370</v>
      </c>
      <c r="Q337" t="s">
        <v>2371</v>
      </c>
      <c r="R337" s="35">
        <v>88000000</v>
      </c>
      <c r="S337" s="35">
        <v>88000000</v>
      </c>
      <c r="T337" s="4">
        <v>8800000</v>
      </c>
      <c r="U337" s="101">
        <v>44974</v>
      </c>
      <c r="V337" s="1" t="s">
        <v>182</v>
      </c>
      <c r="W337" s="1" t="s">
        <v>182</v>
      </c>
      <c r="X337" t="s">
        <v>183</v>
      </c>
      <c r="Y337" t="s">
        <v>1663</v>
      </c>
      <c r="Z337" t="s">
        <v>480</v>
      </c>
      <c r="AA337" t="s">
        <v>477</v>
      </c>
      <c r="AB337" s="1">
        <v>80161506</v>
      </c>
      <c r="AC337" s="100"/>
      <c r="AD337" s="101"/>
      <c r="AE337" s="1" t="s">
        <v>145</v>
      </c>
      <c r="AF337" s="100" t="s">
        <v>188</v>
      </c>
      <c r="AG337" s="5">
        <v>44974</v>
      </c>
      <c r="AH337" t="s">
        <v>306</v>
      </c>
      <c r="AI337" s="5">
        <v>44974</v>
      </c>
      <c r="AJ337" s="5">
        <v>44974</v>
      </c>
      <c r="AK337" s="5">
        <v>45272</v>
      </c>
      <c r="AL337" s="102">
        <f>+Tabla3[[#This Row],[FECHA TERMINACION
(INICIAL)]]-Tabla3[[#This Row],[FECHA INICIO]]</f>
        <v>298</v>
      </c>
      <c r="AM337" s="102">
        <f>+Tabla3[[#This Row],[PLAZO DE EJECUCIÓN EN DÍAS (INICIAL)]]/30</f>
        <v>9.9333333333333336</v>
      </c>
      <c r="AN337" t="s">
        <v>2372</v>
      </c>
      <c r="AO337" s="4">
        <f>+BD_2!E335</f>
        <v>0</v>
      </c>
      <c r="AP337" s="4">
        <f>BD_2!BA335</f>
        <v>0</v>
      </c>
      <c r="AQ337" s="1">
        <f>BD_2!BZ335</f>
        <v>0</v>
      </c>
      <c r="AR337" s="1" t="str">
        <f>BD_2!CA334</f>
        <v>2 NO</v>
      </c>
      <c r="AS337" s="5" t="str">
        <f>BD_2!CF334</f>
        <v>2 NO</v>
      </c>
      <c r="AT337" s="1" t="s">
        <v>146</v>
      </c>
      <c r="AU337">
        <f t="shared" si="25"/>
        <v>298</v>
      </c>
      <c r="AV337" s="21">
        <f t="shared" si="26"/>
        <v>44974</v>
      </c>
      <c r="AW337" s="21">
        <f t="shared" si="27"/>
        <v>45272</v>
      </c>
      <c r="AX337" s="6" t="e">
        <f>((#REF!-$AV337)/($AW337-$AV337))</f>
        <v>#REF!</v>
      </c>
      <c r="AY337" s="4">
        <f t="shared" si="28"/>
        <v>88000000</v>
      </c>
      <c r="AZ337" s="1" t="e">
        <f>+IF($AW337&lt;=#REF!, "FINALIZADO","EJECUCIÓN")</f>
        <v>#REF!</v>
      </c>
      <c r="BA337" s="1"/>
      <c r="BC337" s="8"/>
      <c r="BD337" s="103"/>
      <c r="BE337"/>
      <c r="BF337" s="100"/>
      <c r="BI337" s="1" t="str">
        <f t="shared" si="29"/>
        <v>febrero</v>
      </c>
      <c r="BJ337" s="1"/>
      <c r="BK337" s="1"/>
      <c r="BL337" s="1"/>
    </row>
    <row r="338" spans="1:64" x14ac:dyDescent="0.25">
      <c r="A338" s="1">
        <v>2023</v>
      </c>
      <c r="B338" s="3">
        <v>333</v>
      </c>
      <c r="C338" t="s">
        <v>87</v>
      </c>
      <c r="D338" t="s">
        <v>108</v>
      </c>
      <c r="E338" t="s">
        <v>120</v>
      </c>
      <c r="F338" t="s">
        <v>207</v>
      </c>
      <c r="G338" s="1" t="s">
        <v>86</v>
      </c>
      <c r="H338" s="1" t="s">
        <v>136</v>
      </c>
      <c r="I338" t="s">
        <v>838</v>
      </c>
      <c r="J338" s="1" t="s">
        <v>140</v>
      </c>
      <c r="K338" t="s">
        <v>506</v>
      </c>
      <c r="M338" s="1" t="s">
        <v>543</v>
      </c>
      <c r="N338" t="s">
        <v>543</v>
      </c>
      <c r="O338" t="s">
        <v>2373</v>
      </c>
      <c r="P338" t="s">
        <v>2374</v>
      </c>
      <c r="Q338" t="s">
        <v>2367</v>
      </c>
      <c r="R338" s="35">
        <v>63000000</v>
      </c>
      <c r="S338" s="35">
        <v>63000000</v>
      </c>
      <c r="T338" s="4">
        <v>6000000</v>
      </c>
      <c r="U338" s="101">
        <v>44964</v>
      </c>
      <c r="V338" s="1" t="s">
        <v>182</v>
      </c>
      <c r="W338" s="1" t="s">
        <v>182</v>
      </c>
      <c r="X338" t="s">
        <v>183</v>
      </c>
      <c r="Y338" t="s">
        <v>1104</v>
      </c>
      <c r="Z338" t="s">
        <v>718</v>
      </c>
      <c r="AA338" t="s">
        <v>1302</v>
      </c>
      <c r="AB338" s="1">
        <v>80111600</v>
      </c>
      <c r="AC338" s="100"/>
      <c r="AD338" s="101"/>
      <c r="AE338" s="1" t="s">
        <v>145</v>
      </c>
      <c r="AF338" s="100" t="s">
        <v>188</v>
      </c>
      <c r="AG338" s="5">
        <v>44964</v>
      </c>
      <c r="AH338" t="s">
        <v>306</v>
      </c>
      <c r="AI338" s="5">
        <v>44964</v>
      </c>
      <c r="AJ338" s="5">
        <v>44965</v>
      </c>
      <c r="AK338" s="5">
        <v>45282</v>
      </c>
      <c r="AL338" s="102">
        <f>+Tabla3[[#This Row],[FECHA TERMINACION
(INICIAL)]]-Tabla3[[#This Row],[FECHA INICIO]]</f>
        <v>317</v>
      </c>
      <c r="AM338" s="102">
        <f>+Tabla3[[#This Row],[PLAZO DE EJECUCIÓN EN DÍAS (INICIAL)]]/30</f>
        <v>10.566666666666666</v>
      </c>
      <c r="AN338" t="s">
        <v>2375</v>
      </c>
      <c r="AO338" s="4">
        <f>+BD_2!E336</f>
        <v>0</v>
      </c>
      <c r="AP338" s="4">
        <f>BD_2!BA336</f>
        <v>0</v>
      </c>
      <c r="AQ338" s="1">
        <f>BD_2!BZ336</f>
        <v>0</v>
      </c>
      <c r="AR338" s="1" t="str">
        <f>BD_2!CA335</f>
        <v>2 NO</v>
      </c>
      <c r="AS338" s="5" t="str">
        <f>BD_2!CF335</f>
        <v>2 NO</v>
      </c>
      <c r="AT338" s="1" t="s">
        <v>146</v>
      </c>
      <c r="AU338">
        <f t="shared" si="25"/>
        <v>317</v>
      </c>
      <c r="AV338" s="21">
        <f t="shared" si="26"/>
        <v>44965</v>
      </c>
      <c r="AW338" s="21">
        <f t="shared" si="27"/>
        <v>45282</v>
      </c>
      <c r="AX338" s="6" t="e">
        <f>((#REF!-$AV338)/($AW338-$AV338))</f>
        <v>#REF!</v>
      </c>
      <c r="AY338" s="4">
        <f t="shared" si="28"/>
        <v>63000000</v>
      </c>
      <c r="AZ338" s="1" t="e">
        <f>+IF($AW338&lt;=#REF!, "FINALIZADO","EJECUCIÓN")</f>
        <v>#REF!</v>
      </c>
      <c r="BA338" s="1"/>
      <c r="BC338" s="8"/>
      <c r="BD338" s="103"/>
      <c r="BE338"/>
      <c r="BF338" s="100"/>
      <c r="BI338" s="1" t="str">
        <f t="shared" si="29"/>
        <v>febrero</v>
      </c>
      <c r="BJ338" s="1"/>
      <c r="BK338" s="1"/>
      <c r="BL338" s="1"/>
    </row>
    <row r="339" spans="1:64" x14ac:dyDescent="0.25">
      <c r="A339" s="1">
        <v>2023</v>
      </c>
      <c r="B339" s="3">
        <v>334</v>
      </c>
      <c r="C339" t="s">
        <v>87</v>
      </c>
      <c r="D339" t="s">
        <v>108</v>
      </c>
      <c r="E339" t="s">
        <v>120</v>
      </c>
      <c r="F339" t="s">
        <v>207</v>
      </c>
      <c r="G339" s="1" t="s">
        <v>86</v>
      </c>
      <c r="H339" s="1" t="s">
        <v>136</v>
      </c>
      <c r="I339" t="s">
        <v>639</v>
      </c>
      <c r="J339" s="1" t="s">
        <v>140</v>
      </c>
      <c r="K339" t="s">
        <v>506</v>
      </c>
      <c r="M339" s="1" t="s">
        <v>543</v>
      </c>
      <c r="N339" t="s">
        <v>543</v>
      </c>
      <c r="O339" t="s">
        <v>2376</v>
      </c>
      <c r="P339" t="s">
        <v>2377</v>
      </c>
      <c r="Q339" t="s">
        <v>2378</v>
      </c>
      <c r="R339" s="35">
        <v>53728920</v>
      </c>
      <c r="S339" s="35">
        <v>53728920</v>
      </c>
      <c r="T339" s="4">
        <v>5117040</v>
      </c>
      <c r="U339" s="101">
        <v>44965</v>
      </c>
      <c r="V339" s="1" t="s">
        <v>182</v>
      </c>
      <c r="W339" s="1" t="s">
        <v>182</v>
      </c>
      <c r="X339" t="s">
        <v>183</v>
      </c>
      <c r="Y339" t="s">
        <v>1104</v>
      </c>
      <c r="Z339" t="s">
        <v>718</v>
      </c>
      <c r="AA339" t="s">
        <v>1302</v>
      </c>
      <c r="AB339" s="1">
        <v>80111600</v>
      </c>
      <c r="AC339" s="100"/>
      <c r="AD339" s="101"/>
      <c r="AE339" s="1" t="s">
        <v>145</v>
      </c>
      <c r="AF339" s="100" t="s">
        <v>188</v>
      </c>
      <c r="AG339" s="5">
        <v>44965</v>
      </c>
      <c r="AH339" t="s">
        <v>306</v>
      </c>
      <c r="AI339" s="5">
        <v>44965</v>
      </c>
      <c r="AJ339" s="5">
        <v>44965</v>
      </c>
      <c r="AK339" s="5">
        <v>45282</v>
      </c>
      <c r="AL339" s="102">
        <f>+Tabla3[[#This Row],[FECHA TERMINACION
(INICIAL)]]-Tabla3[[#This Row],[FECHA INICIO]]</f>
        <v>317</v>
      </c>
      <c r="AM339" s="102">
        <f>+Tabla3[[#This Row],[PLAZO DE EJECUCIÓN EN DÍAS (INICIAL)]]/30</f>
        <v>10.566666666666666</v>
      </c>
      <c r="AN339" t="s">
        <v>2375</v>
      </c>
      <c r="AO339" s="4">
        <f>+BD_2!E337</f>
        <v>0</v>
      </c>
      <c r="AP339" s="4">
        <f>BD_2!BA337</f>
        <v>0</v>
      </c>
      <c r="AQ339" s="1">
        <f>BD_2!BZ337</f>
        <v>0</v>
      </c>
      <c r="AR339" s="1" t="str">
        <f>BD_2!CA336</f>
        <v>2 NO</v>
      </c>
      <c r="AS339" s="5" t="str">
        <f>BD_2!CF336</f>
        <v>2 NO</v>
      </c>
      <c r="AT339" s="1" t="s">
        <v>146</v>
      </c>
      <c r="AU339">
        <f t="shared" si="25"/>
        <v>317</v>
      </c>
      <c r="AV339" s="21">
        <f t="shared" si="26"/>
        <v>44965</v>
      </c>
      <c r="AW339" s="21">
        <f t="shared" si="27"/>
        <v>45282</v>
      </c>
      <c r="AX339" s="6" t="e">
        <f>((#REF!-$AV339)/($AW339-$AV339))</f>
        <v>#REF!</v>
      </c>
      <c r="AY339" s="4">
        <f t="shared" si="28"/>
        <v>53728920</v>
      </c>
      <c r="AZ339" s="1" t="e">
        <f>+IF($AW339&lt;=#REF!, "FINALIZADO","EJECUCIÓN")</f>
        <v>#REF!</v>
      </c>
      <c r="BA339" s="1"/>
      <c r="BC339" s="8"/>
      <c r="BD339" s="103"/>
      <c r="BE339"/>
      <c r="BF339" s="100"/>
      <c r="BI339" s="1" t="str">
        <f t="shared" si="29"/>
        <v>febrero</v>
      </c>
      <c r="BJ339" s="1"/>
      <c r="BK339" s="1"/>
      <c r="BL339" s="1"/>
    </row>
    <row r="340" spans="1:64" x14ac:dyDescent="0.25">
      <c r="A340" s="1">
        <v>2023</v>
      </c>
      <c r="B340" s="3">
        <v>335</v>
      </c>
      <c r="C340" t="s">
        <v>87</v>
      </c>
      <c r="D340" t="s">
        <v>108</v>
      </c>
      <c r="E340" t="s">
        <v>120</v>
      </c>
      <c r="F340" t="s">
        <v>207</v>
      </c>
      <c r="G340" s="1" t="s">
        <v>86</v>
      </c>
      <c r="H340" s="1" t="s">
        <v>136</v>
      </c>
      <c r="I340" t="s">
        <v>757</v>
      </c>
      <c r="J340" s="1" t="s">
        <v>140</v>
      </c>
      <c r="K340" t="s">
        <v>581</v>
      </c>
      <c r="M340" s="1" t="s">
        <v>556</v>
      </c>
      <c r="N340" t="s">
        <v>556</v>
      </c>
      <c r="O340" t="s">
        <v>2379</v>
      </c>
      <c r="P340" t="s">
        <v>2380</v>
      </c>
      <c r="Q340" t="s">
        <v>2381</v>
      </c>
      <c r="R340" s="35">
        <v>84000000</v>
      </c>
      <c r="S340" s="35">
        <v>84000000</v>
      </c>
      <c r="T340" s="4">
        <v>8000000</v>
      </c>
      <c r="U340" s="101">
        <v>44966</v>
      </c>
      <c r="V340" s="1" t="s">
        <v>182</v>
      </c>
      <c r="W340" s="1" t="s">
        <v>182</v>
      </c>
      <c r="X340" t="s">
        <v>183</v>
      </c>
      <c r="Y340" t="s">
        <v>568</v>
      </c>
      <c r="Z340" t="s">
        <v>1360</v>
      </c>
      <c r="AA340" t="s">
        <v>569</v>
      </c>
      <c r="AB340" s="1">
        <v>80111600</v>
      </c>
      <c r="AC340" s="100"/>
      <c r="AD340" s="101"/>
      <c r="AE340" s="1" t="s">
        <v>145</v>
      </c>
      <c r="AF340" s="100" t="s">
        <v>188</v>
      </c>
      <c r="AG340" s="5">
        <v>44966</v>
      </c>
      <c r="AH340" t="s">
        <v>306</v>
      </c>
      <c r="AI340" s="5">
        <v>44966</v>
      </c>
      <c r="AJ340" s="5">
        <v>44967</v>
      </c>
      <c r="AK340" s="5">
        <v>45284</v>
      </c>
      <c r="AL340" s="102">
        <f>+Tabla3[[#This Row],[FECHA TERMINACION
(INICIAL)]]-Tabla3[[#This Row],[FECHA INICIO]]</f>
        <v>317</v>
      </c>
      <c r="AM340" s="102">
        <f>+Tabla3[[#This Row],[PLAZO DE EJECUCIÓN EN DÍAS (INICIAL)]]/30</f>
        <v>10.566666666666666</v>
      </c>
      <c r="AN340" t="s">
        <v>2382</v>
      </c>
      <c r="AO340" s="4">
        <f>+BD_2!E338</f>
        <v>0</v>
      </c>
      <c r="AP340" s="4">
        <f>BD_2!BA338</f>
        <v>0</v>
      </c>
      <c r="AQ340" s="1">
        <f>BD_2!BZ338</f>
        <v>0</v>
      </c>
      <c r="AR340" s="1" t="str">
        <f>BD_2!CA337</f>
        <v>2 NO</v>
      </c>
      <c r="AS340" s="5" t="str">
        <f>BD_2!CF337</f>
        <v>2 NO</v>
      </c>
      <c r="AT340" s="1" t="s">
        <v>146</v>
      </c>
      <c r="AU340">
        <f t="shared" si="25"/>
        <v>317</v>
      </c>
      <c r="AV340" s="21">
        <f t="shared" si="26"/>
        <v>44967</v>
      </c>
      <c r="AW340" s="21">
        <f t="shared" si="27"/>
        <v>45284</v>
      </c>
      <c r="AX340" s="6" t="e">
        <f>((#REF!-$AV340)/($AW340-$AV340))</f>
        <v>#REF!</v>
      </c>
      <c r="AY340" s="4">
        <f t="shared" si="28"/>
        <v>84000000</v>
      </c>
      <c r="AZ340" s="1" t="e">
        <f>+IF($AW340&lt;=#REF!, "FINALIZADO","EJECUCIÓN")</f>
        <v>#REF!</v>
      </c>
      <c r="BA340" s="1"/>
      <c r="BC340" s="8"/>
      <c r="BD340" s="103"/>
      <c r="BE340"/>
      <c r="BF340" s="100"/>
      <c r="BI340" s="1" t="str">
        <f t="shared" si="29"/>
        <v>febrero</v>
      </c>
      <c r="BJ340" s="1"/>
      <c r="BK340" s="1"/>
      <c r="BL340" s="1"/>
    </row>
    <row r="341" spans="1:64" x14ac:dyDescent="0.25">
      <c r="A341" s="1">
        <v>2023</v>
      </c>
      <c r="B341" s="3">
        <v>336</v>
      </c>
      <c r="C341" t="s">
        <v>87</v>
      </c>
      <c r="D341" t="s">
        <v>108</v>
      </c>
      <c r="E341" t="s">
        <v>120</v>
      </c>
      <c r="F341" t="s">
        <v>207</v>
      </c>
      <c r="G341" s="1" t="s">
        <v>86</v>
      </c>
      <c r="H341" s="1" t="s">
        <v>136</v>
      </c>
      <c r="I341" t="s">
        <v>856</v>
      </c>
      <c r="J341" s="1" t="s">
        <v>140</v>
      </c>
      <c r="K341" t="s">
        <v>482</v>
      </c>
      <c r="M341" s="1" t="s">
        <v>645</v>
      </c>
      <c r="N341" t="s">
        <v>166</v>
      </c>
      <c r="O341" t="s">
        <v>857</v>
      </c>
      <c r="P341" t="s">
        <v>2383</v>
      </c>
      <c r="Q341" t="s">
        <v>2065</v>
      </c>
      <c r="R341" s="35">
        <v>20800000</v>
      </c>
      <c r="S341" s="35">
        <v>20800000</v>
      </c>
      <c r="T341" s="4">
        <v>5200000</v>
      </c>
      <c r="U341" s="101">
        <v>44970</v>
      </c>
      <c r="V341" s="1" t="s">
        <v>182</v>
      </c>
      <c r="W341" s="1" t="s">
        <v>182</v>
      </c>
      <c r="X341" t="s">
        <v>183</v>
      </c>
      <c r="Y341" t="s">
        <v>646</v>
      </c>
      <c r="Z341" t="s">
        <v>1324</v>
      </c>
      <c r="AA341" t="s">
        <v>477</v>
      </c>
      <c r="AB341" s="1">
        <v>80111600</v>
      </c>
      <c r="AC341" s="100"/>
      <c r="AD341" s="101"/>
      <c r="AE341" s="1" t="s">
        <v>146</v>
      </c>
      <c r="AF341" s="100" t="s">
        <v>193</v>
      </c>
      <c r="AG341" s="5"/>
      <c r="AH341"/>
      <c r="AI341" s="5">
        <v>44970</v>
      </c>
      <c r="AJ341" s="5">
        <v>44970</v>
      </c>
      <c r="AK341" s="5">
        <v>45089</v>
      </c>
      <c r="AL341" s="102">
        <f>+Tabla3[[#This Row],[FECHA TERMINACION
(INICIAL)]]-Tabla3[[#This Row],[FECHA INICIO]]</f>
        <v>119</v>
      </c>
      <c r="AM341" s="102">
        <f>+Tabla3[[#This Row],[PLAZO DE EJECUCIÓN EN DÍAS (INICIAL)]]/30</f>
        <v>3.9666666666666668</v>
      </c>
      <c r="AN341" t="s">
        <v>2384</v>
      </c>
      <c r="AO341" s="4">
        <f>+BD_2!E339</f>
        <v>0</v>
      </c>
      <c r="AP341" s="4">
        <f>BD_2!BA339</f>
        <v>0</v>
      </c>
      <c r="AQ341" s="1">
        <f>BD_2!BZ339</f>
        <v>0</v>
      </c>
      <c r="AR341" s="1" t="str">
        <f>BD_2!CA338</f>
        <v>2 NO</v>
      </c>
      <c r="AS341" s="5" t="str">
        <f>BD_2!CF338</f>
        <v>2 NO</v>
      </c>
      <c r="AT341" s="1" t="s">
        <v>146</v>
      </c>
      <c r="AU341">
        <f t="shared" si="25"/>
        <v>119</v>
      </c>
      <c r="AV341" s="21">
        <f t="shared" si="26"/>
        <v>44970</v>
      </c>
      <c r="AW341" s="21">
        <f t="shared" si="27"/>
        <v>45089</v>
      </c>
      <c r="AX341" s="6" t="e">
        <f>((#REF!-$AV341)/($AW341-$AV341))</f>
        <v>#REF!</v>
      </c>
      <c r="AY341" s="4">
        <f t="shared" si="28"/>
        <v>20800000</v>
      </c>
      <c r="AZ341" s="1" t="e">
        <f>+IF($AW341&lt;=#REF!, "FINALIZADO","EJECUCIÓN")</f>
        <v>#REF!</v>
      </c>
      <c r="BA341" s="1"/>
      <c r="BC341" s="8"/>
      <c r="BD341" s="103"/>
      <c r="BE341"/>
      <c r="BF341" s="100"/>
      <c r="BI341" s="1" t="str">
        <f t="shared" si="29"/>
        <v>febrero</v>
      </c>
      <c r="BJ341" s="1"/>
      <c r="BK341" s="1"/>
      <c r="BL341" s="1"/>
    </row>
    <row r="342" spans="1:64" x14ac:dyDescent="0.25">
      <c r="A342" s="1">
        <v>2023</v>
      </c>
      <c r="B342" s="3">
        <v>337</v>
      </c>
      <c r="C342" t="s">
        <v>87</v>
      </c>
      <c r="D342" t="s">
        <v>108</v>
      </c>
      <c r="E342" t="s">
        <v>120</v>
      </c>
      <c r="F342" t="s">
        <v>207</v>
      </c>
      <c r="G342" s="1" t="s">
        <v>86</v>
      </c>
      <c r="H342" s="1" t="s">
        <v>137</v>
      </c>
      <c r="I342" t="s">
        <v>2385</v>
      </c>
      <c r="J342" s="1" t="s">
        <v>140</v>
      </c>
      <c r="K342" t="s">
        <v>498</v>
      </c>
      <c r="M342" s="1" t="s">
        <v>558</v>
      </c>
      <c r="N342" t="s">
        <v>148</v>
      </c>
      <c r="O342" t="s">
        <v>2386</v>
      </c>
      <c r="P342" t="s">
        <v>2387</v>
      </c>
      <c r="Q342" t="s">
        <v>2388</v>
      </c>
      <c r="R342" s="35">
        <v>6520000</v>
      </c>
      <c r="S342" s="35">
        <v>6520000</v>
      </c>
      <c r="T342" s="4">
        <v>3260000</v>
      </c>
      <c r="U342" s="101">
        <v>44967</v>
      </c>
      <c r="V342" s="1" t="s">
        <v>182</v>
      </c>
      <c r="W342" s="1" t="s">
        <v>182</v>
      </c>
      <c r="X342" t="s">
        <v>183</v>
      </c>
      <c r="Y342" t="s">
        <v>1024</v>
      </c>
      <c r="Z342" t="s">
        <v>575</v>
      </c>
      <c r="AA342" t="s">
        <v>575</v>
      </c>
      <c r="AB342" s="1">
        <v>80111600</v>
      </c>
      <c r="AC342" s="100"/>
      <c r="AD342" s="101"/>
      <c r="AE342" s="1" t="s">
        <v>146</v>
      </c>
      <c r="AF342" s="100" t="s">
        <v>193</v>
      </c>
      <c r="AG342" s="5"/>
      <c r="AH342"/>
      <c r="AI342" s="5">
        <v>44967</v>
      </c>
      <c r="AJ342" s="5">
        <v>44967</v>
      </c>
      <c r="AK342" s="5">
        <v>45025</v>
      </c>
      <c r="AL342" s="102">
        <f>+Tabla3[[#This Row],[FECHA TERMINACION
(INICIAL)]]-Tabla3[[#This Row],[FECHA INICIO]]</f>
        <v>58</v>
      </c>
      <c r="AM342" s="102">
        <f>+Tabla3[[#This Row],[PLAZO DE EJECUCIÓN EN DÍAS (INICIAL)]]/30</f>
        <v>1.9333333333333333</v>
      </c>
      <c r="AN342" t="s">
        <v>2389</v>
      </c>
      <c r="AO342" s="4">
        <f>+BD_2!E340</f>
        <v>0</v>
      </c>
      <c r="AP342" s="4">
        <f>BD_2!BA340</f>
        <v>0</v>
      </c>
      <c r="AQ342" s="1">
        <f>BD_2!BZ340</f>
        <v>0</v>
      </c>
      <c r="AR342" s="1" t="str">
        <f>BD_2!CA339</f>
        <v>2 NO</v>
      </c>
      <c r="AS342" s="5" t="str">
        <f>BD_2!CF339</f>
        <v>2 NO</v>
      </c>
      <c r="AT342" s="1" t="s">
        <v>146</v>
      </c>
      <c r="AU342">
        <f t="shared" si="25"/>
        <v>58</v>
      </c>
      <c r="AV342" s="21">
        <f t="shared" si="26"/>
        <v>44967</v>
      </c>
      <c r="AW342" s="21">
        <f t="shared" si="27"/>
        <v>45025</v>
      </c>
      <c r="AX342" s="6" t="e">
        <f>((#REF!-$AV342)/($AW342-$AV342))</f>
        <v>#REF!</v>
      </c>
      <c r="AY342" s="4">
        <f t="shared" si="28"/>
        <v>6520000</v>
      </c>
      <c r="AZ342" s="1" t="e">
        <f>+IF($AW342&lt;=#REF!, "FINALIZADO","EJECUCIÓN")</f>
        <v>#REF!</v>
      </c>
      <c r="BA342" s="1"/>
      <c r="BC342" s="8"/>
      <c r="BD342" s="103"/>
      <c r="BE342"/>
      <c r="BF342" s="100"/>
      <c r="BI342" s="1" t="str">
        <f t="shared" si="29"/>
        <v>febrero</v>
      </c>
      <c r="BJ342" s="1"/>
      <c r="BK342" s="1"/>
      <c r="BL342" s="1"/>
    </row>
    <row r="343" spans="1:64" x14ac:dyDescent="0.25">
      <c r="A343" s="1">
        <v>2023</v>
      </c>
      <c r="B343" s="3">
        <v>338</v>
      </c>
      <c r="C343" t="s">
        <v>87</v>
      </c>
      <c r="D343" t="s">
        <v>108</v>
      </c>
      <c r="E343" t="s">
        <v>120</v>
      </c>
      <c r="F343" t="s">
        <v>207</v>
      </c>
      <c r="G343" s="1" t="s">
        <v>86</v>
      </c>
      <c r="H343" s="1" t="s">
        <v>136</v>
      </c>
      <c r="I343" t="s">
        <v>532</v>
      </c>
      <c r="J343" s="1" t="s">
        <v>140</v>
      </c>
      <c r="K343" t="s">
        <v>533</v>
      </c>
      <c r="M343" s="1" t="s">
        <v>526</v>
      </c>
      <c r="N343" t="s">
        <v>526</v>
      </c>
      <c r="O343" t="s">
        <v>2390</v>
      </c>
      <c r="P343" t="s">
        <v>2391</v>
      </c>
      <c r="Q343" t="s">
        <v>2392</v>
      </c>
      <c r="R343" s="35">
        <v>24720000</v>
      </c>
      <c r="S343" s="35">
        <v>24720000</v>
      </c>
      <c r="T343" s="4">
        <v>6180000</v>
      </c>
      <c r="U343" s="101">
        <v>44965</v>
      </c>
      <c r="V343" s="1" t="s">
        <v>182</v>
      </c>
      <c r="W343" s="1" t="s">
        <v>182</v>
      </c>
      <c r="X343" t="s">
        <v>183</v>
      </c>
      <c r="Y343" t="s">
        <v>988</v>
      </c>
      <c r="Z343" t="s">
        <v>529</v>
      </c>
      <c r="AA343" t="s">
        <v>526</v>
      </c>
      <c r="AB343" s="1">
        <v>80111600</v>
      </c>
      <c r="AC343" s="100"/>
      <c r="AD343" s="101"/>
      <c r="AE343" s="1" t="s">
        <v>145</v>
      </c>
      <c r="AF343" s="100" t="s">
        <v>188</v>
      </c>
      <c r="AG343" s="5">
        <v>44965</v>
      </c>
      <c r="AH343" t="s">
        <v>305</v>
      </c>
      <c r="AI343" s="5">
        <v>44965</v>
      </c>
      <c r="AJ343" s="5">
        <v>44966</v>
      </c>
      <c r="AK343" s="5">
        <v>45085</v>
      </c>
      <c r="AL343" s="102">
        <f>+Tabla3[[#This Row],[FECHA TERMINACION
(INICIAL)]]-Tabla3[[#This Row],[FECHA INICIO]]</f>
        <v>119</v>
      </c>
      <c r="AM343" s="102">
        <f>+Tabla3[[#This Row],[PLAZO DE EJECUCIÓN EN DÍAS (INICIAL)]]/30</f>
        <v>3.9666666666666668</v>
      </c>
      <c r="AN343" t="s">
        <v>2393</v>
      </c>
      <c r="AO343" s="4">
        <f>+BD_2!E341</f>
        <v>0</v>
      </c>
      <c r="AP343" s="4">
        <f>BD_2!BA341</f>
        <v>0</v>
      </c>
      <c r="AQ343" s="1">
        <f>BD_2!BZ341</f>
        <v>0</v>
      </c>
      <c r="AR343" s="1" t="str">
        <f>BD_2!CA340</f>
        <v>2 NO</v>
      </c>
      <c r="AS343" s="5" t="str">
        <f>BD_2!CF340</f>
        <v>2 NO</v>
      </c>
      <c r="AT343" s="1" t="s">
        <v>146</v>
      </c>
      <c r="AU343">
        <f t="shared" ref="AU343:AU406" si="30">$AW343-$AV343</f>
        <v>119</v>
      </c>
      <c r="AV343" s="21">
        <f t="shared" ref="AV343:AV406" si="31">$AJ343</f>
        <v>44966</v>
      </c>
      <c r="AW343" s="21">
        <f t="shared" ref="AW343:AW406" si="32">$AK343+$AQ343</f>
        <v>45085</v>
      </c>
      <c r="AX343" s="6" t="e">
        <f>((#REF!-$AV343)/($AW343-$AV343))</f>
        <v>#REF!</v>
      </c>
      <c r="AY343" s="4">
        <f t="shared" si="28"/>
        <v>24720000</v>
      </c>
      <c r="AZ343" s="1" t="e">
        <f>+IF($AW343&lt;=#REF!, "FINALIZADO","EJECUCIÓN")</f>
        <v>#REF!</v>
      </c>
      <c r="BA343" s="1"/>
      <c r="BC343" s="8"/>
      <c r="BD343" s="103"/>
      <c r="BE343"/>
      <c r="BF343" s="100"/>
      <c r="BI343" s="1" t="str">
        <f t="shared" si="29"/>
        <v>febrero</v>
      </c>
      <c r="BJ343" s="1"/>
      <c r="BK343" s="1"/>
      <c r="BL343" s="1"/>
    </row>
    <row r="344" spans="1:64" x14ac:dyDescent="0.25">
      <c r="A344" s="1">
        <v>2023</v>
      </c>
      <c r="B344" s="3">
        <v>339</v>
      </c>
      <c r="C344" t="s">
        <v>87</v>
      </c>
      <c r="D344" t="s">
        <v>108</v>
      </c>
      <c r="E344" t="s">
        <v>120</v>
      </c>
      <c r="F344" t="s">
        <v>207</v>
      </c>
      <c r="G344" s="1" t="s">
        <v>86</v>
      </c>
      <c r="H344" s="1" t="s">
        <v>136</v>
      </c>
      <c r="I344" t="s">
        <v>633</v>
      </c>
      <c r="J344" s="1" t="s">
        <v>140</v>
      </c>
      <c r="K344" t="s">
        <v>485</v>
      </c>
      <c r="M344" s="1" t="s">
        <v>543</v>
      </c>
      <c r="N344" t="s">
        <v>543</v>
      </c>
      <c r="O344" t="s">
        <v>2394</v>
      </c>
      <c r="P344" t="s">
        <v>2395</v>
      </c>
      <c r="Q344" t="s">
        <v>2396</v>
      </c>
      <c r="R344" s="35">
        <v>48695310</v>
      </c>
      <c r="S344" s="35">
        <v>48695310</v>
      </c>
      <c r="T344" s="4">
        <v>4869531</v>
      </c>
      <c r="U344" s="101">
        <v>44966</v>
      </c>
      <c r="V344" s="1" t="s">
        <v>182</v>
      </c>
      <c r="W344" s="1" t="s">
        <v>182</v>
      </c>
      <c r="X344" t="s">
        <v>183</v>
      </c>
      <c r="Y344" t="s">
        <v>1104</v>
      </c>
      <c r="Z344" t="s">
        <v>718</v>
      </c>
      <c r="AA344" t="s">
        <v>1302</v>
      </c>
      <c r="AB344" s="1">
        <v>80111600</v>
      </c>
      <c r="AC344" s="100"/>
      <c r="AD344" s="101"/>
      <c r="AE344" s="1" t="s">
        <v>145</v>
      </c>
      <c r="AF344" s="100" t="s">
        <v>188</v>
      </c>
      <c r="AG344" s="5">
        <v>44966</v>
      </c>
      <c r="AH344" t="s">
        <v>306</v>
      </c>
      <c r="AI344" s="5">
        <v>44966</v>
      </c>
      <c r="AJ344" s="5">
        <v>44967</v>
      </c>
      <c r="AK344" s="5">
        <v>45269</v>
      </c>
      <c r="AL344" s="102">
        <f>+Tabla3[[#This Row],[FECHA TERMINACION
(INICIAL)]]-Tabla3[[#This Row],[FECHA INICIO]]</f>
        <v>302</v>
      </c>
      <c r="AM344" s="102">
        <f>+Tabla3[[#This Row],[PLAZO DE EJECUCIÓN EN DÍAS (INICIAL)]]/30</f>
        <v>10.066666666666666</v>
      </c>
      <c r="AN344" t="s">
        <v>2397</v>
      </c>
      <c r="AO344" s="4">
        <f>+BD_2!E342</f>
        <v>0</v>
      </c>
      <c r="AP344" s="4">
        <f>BD_2!BA342</f>
        <v>0</v>
      </c>
      <c r="AQ344" s="1">
        <f>BD_2!BZ342</f>
        <v>0</v>
      </c>
      <c r="AR344" s="1" t="str">
        <f>BD_2!CA341</f>
        <v>2 NO</v>
      </c>
      <c r="AS344" s="5" t="str">
        <f>BD_2!CF341</f>
        <v>2 NO</v>
      </c>
      <c r="AT344" s="1" t="s">
        <v>146</v>
      </c>
      <c r="AU344">
        <f t="shared" si="30"/>
        <v>302</v>
      </c>
      <c r="AV344" s="21">
        <f t="shared" si="31"/>
        <v>44967</v>
      </c>
      <c r="AW344" s="21">
        <f t="shared" si="32"/>
        <v>45269</v>
      </c>
      <c r="AX344" s="6" t="e">
        <f>((#REF!-$AV344)/($AW344-$AV344))</f>
        <v>#REF!</v>
      </c>
      <c r="AY344" s="4">
        <f t="shared" si="28"/>
        <v>48695310</v>
      </c>
      <c r="AZ344" s="1" t="e">
        <f>+IF($AW344&lt;=#REF!, "FINALIZADO","EJECUCIÓN")</f>
        <v>#REF!</v>
      </c>
      <c r="BA344" s="1"/>
      <c r="BC344" s="8"/>
      <c r="BD344" s="103"/>
      <c r="BE344"/>
      <c r="BF344" s="100"/>
      <c r="BI344" s="1" t="str">
        <f t="shared" si="29"/>
        <v>febrero</v>
      </c>
      <c r="BJ344" s="1"/>
      <c r="BK344" s="1"/>
      <c r="BL344" s="1"/>
    </row>
    <row r="345" spans="1:64" x14ac:dyDescent="0.25">
      <c r="A345" s="1">
        <v>2023</v>
      </c>
      <c r="B345" s="3">
        <v>340</v>
      </c>
      <c r="C345" t="s">
        <v>87</v>
      </c>
      <c r="D345" t="s">
        <v>108</v>
      </c>
      <c r="E345" t="s">
        <v>120</v>
      </c>
      <c r="F345" t="s">
        <v>207</v>
      </c>
      <c r="G345" s="1" t="s">
        <v>86</v>
      </c>
      <c r="H345" s="1" t="s">
        <v>681</v>
      </c>
      <c r="I345" t="s">
        <v>799</v>
      </c>
      <c r="J345" s="1" t="s">
        <v>140</v>
      </c>
      <c r="K345" t="s">
        <v>566</v>
      </c>
      <c r="M345" s="1" t="s">
        <v>543</v>
      </c>
      <c r="N345" t="s">
        <v>543</v>
      </c>
      <c r="O345" t="s">
        <v>2398</v>
      </c>
      <c r="P345" t="s">
        <v>2399</v>
      </c>
      <c r="Q345" t="s">
        <v>2400</v>
      </c>
      <c r="R345" s="35">
        <v>23113200</v>
      </c>
      <c r="S345" s="35">
        <v>23113200</v>
      </c>
      <c r="T345" s="4">
        <v>5778300</v>
      </c>
      <c r="U345" s="101">
        <v>44965</v>
      </c>
      <c r="V345" s="1" t="s">
        <v>182</v>
      </c>
      <c r="W345" s="1" t="s">
        <v>182</v>
      </c>
      <c r="X345" t="s">
        <v>183</v>
      </c>
      <c r="Y345" t="s">
        <v>1104</v>
      </c>
      <c r="Z345" t="s">
        <v>718</v>
      </c>
      <c r="AA345" t="s">
        <v>1302</v>
      </c>
      <c r="AB345" s="1">
        <v>80111600</v>
      </c>
      <c r="AC345" s="100"/>
      <c r="AD345" s="101"/>
      <c r="AE345" s="1" t="s">
        <v>146</v>
      </c>
      <c r="AF345" s="100" t="s">
        <v>193</v>
      </c>
      <c r="AG345" s="5"/>
      <c r="AH345"/>
      <c r="AI345" s="5">
        <v>44967</v>
      </c>
      <c r="AJ345" s="5">
        <v>44967</v>
      </c>
      <c r="AK345" s="5">
        <v>45086</v>
      </c>
      <c r="AL345" s="102">
        <f>+Tabla3[[#This Row],[FECHA TERMINACION
(INICIAL)]]-Tabla3[[#This Row],[FECHA INICIO]]</f>
        <v>119</v>
      </c>
      <c r="AM345" s="102">
        <f>+Tabla3[[#This Row],[PLAZO DE EJECUCIÓN EN DÍAS (INICIAL)]]/30</f>
        <v>3.9666666666666668</v>
      </c>
      <c r="AN345" t="s">
        <v>2401</v>
      </c>
      <c r="AO345" s="4">
        <f>+BD_2!E343</f>
        <v>0</v>
      </c>
      <c r="AP345" s="4">
        <f>BD_2!BA343</f>
        <v>0</v>
      </c>
      <c r="AQ345" s="1">
        <f>BD_2!BZ343</f>
        <v>0</v>
      </c>
      <c r="AR345" s="1" t="str">
        <f>BD_2!CA342</f>
        <v>2 NO</v>
      </c>
      <c r="AS345" s="5" t="str">
        <f>BD_2!CF342</f>
        <v>2 NO</v>
      </c>
      <c r="AT345" s="1" t="s">
        <v>146</v>
      </c>
      <c r="AU345">
        <f t="shared" si="30"/>
        <v>119</v>
      </c>
      <c r="AV345" s="21">
        <f t="shared" si="31"/>
        <v>44967</v>
      </c>
      <c r="AW345" s="21">
        <f t="shared" si="32"/>
        <v>45086</v>
      </c>
      <c r="AX345" s="6" t="e">
        <f>((#REF!-$AV345)/($AW345-$AV345))</f>
        <v>#REF!</v>
      </c>
      <c r="AY345" s="4">
        <f t="shared" si="28"/>
        <v>23113200</v>
      </c>
      <c r="AZ345" s="1" t="e">
        <f>+IF($AW345&lt;=#REF!, "FINALIZADO","EJECUCIÓN")</f>
        <v>#REF!</v>
      </c>
      <c r="BA345" s="1"/>
      <c r="BC345" s="8"/>
      <c r="BD345" s="103"/>
      <c r="BE345"/>
      <c r="BF345" s="100"/>
      <c r="BI345" s="1" t="str">
        <f t="shared" si="29"/>
        <v>febrero</v>
      </c>
      <c r="BJ345" s="1"/>
      <c r="BK345" s="1"/>
      <c r="BL345" s="1"/>
    </row>
    <row r="346" spans="1:64" x14ac:dyDescent="0.25">
      <c r="A346" s="1">
        <v>2023</v>
      </c>
      <c r="B346" s="3">
        <v>341</v>
      </c>
      <c r="C346" t="s">
        <v>87</v>
      </c>
      <c r="D346" t="s">
        <v>108</v>
      </c>
      <c r="E346" t="s">
        <v>120</v>
      </c>
      <c r="F346" t="s">
        <v>207</v>
      </c>
      <c r="G346" s="1" t="s">
        <v>86</v>
      </c>
      <c r="H346" s="1" t="s">
        <v>136</v>
      </c>
      <c r="I346" t="s">
        <v>643</v>
      </c>
      <c r="J346" s="1" t="s">
        <v>140</v>
      </c>
      <c r="K346" t="s">
        <v>566</v>
      </c>
      <c r="M346" s="1" t="s">
        <v>543</v>
      </c>
      <c r="N346" t="s">
        <v>543</v>
      </c>
      <c r="O346" t="s">
        <v>2402</v>
      </c>
      <c r="P346" t="s">
        <v>2403</v>
      </c>
      <c r="Q346" t="s">
        <v>2404</v>
      </c>
      <c r="R346" s="35">
        <v>60187400</v>
      </c>
      <c r="S346" s="35">
        <v>60187400</v>
      </c>
      <c r="T346" s="4">
        <v>6018740</v>
      </c>
      <c r="U346" s="101">
        <v>44965</v>
      </c>
      <c r="V346" s="1" t="s">
        <v>182</v>
      </c>
      <c r="W346" s="1" t="s">
        <v>182</v>
      </c>
      <c r="X346" t="s">
        <v>183</v>
      </c>
      <c r="Y346" t="s">
        <v>1104</v>
      </c>
      <c r="Z346" t="s">
        <v>718</v>
      </c>
      <c r="AA346" t="s">
        <v>1302</v>
      </c>
      <c r="AB346" s="1">
        <v>80111600</v>
      </c>
      <c r="AC346" s="100"/>
      <c r="AD346" s="101"/>
      <c r="AE346" s="1" t="s">
        <v>145</v>
      </c>
      <c r="AF346" s="100" t="s">
        <v>188</v>
      </c>
      <c r="AG346" s="5">
        <v>44965</v>
      </c>
      <c r="AH346" t="s">
        <v>306</v>
      </c>
      <c r="AI346" s="5">
        <v>44965</v>
      </c>
      <c r="AJ346" s="5">
        <v>44967</v>
      </c>
      <c r="AK346" s="5">
        <v>45269</v>
      </c>
      <c r="AL346" s="102">
        <f>+Tabla3[[#This Row],[FECHA TERMINACION
(INICIAL)]]-Tabla3[[#This Row],[FECHA INICIO]]</f>
        <v>302</v>
      </c>
      <c r="AM346" s="102">
        <f>+Tabla3[[#This Row],[PLAZO DE EJECUCIÓN EN DÍAS (INICIAL)]]/30</f>
        <v>10.066666666666666</v>
      </c>
      <c r="AN346" t="s">
        <v>2405</v>
      </c>
      <c r="AO346" s="4">
        <f>+BD_2!E344</f>
        <v>0</v>
      </c>
      <c r="AP346" s="4">
        <f>BD_2!BA344</f>
        <v>0</v>
      </c>
      <c r="AQ346" s="1">
        <f>BD_2!BZ344</f>
        <v>0</v>
      </c>
      <c r="AR346" s="1" t="str">
        <f>BD_2!CA343</f>
        <v>2 NO</v>
      </c>
      <c r="AS346" s="5" t="str">
        <f>BD_2!CF343</f>
        <v>2 NO</v>
      </c>
      <c r="AT346" s="1" t="s">
        <v>146</v>
      </c>
      <c r="AU346">
        <f t="shared" si="30"/>
        <v>302</v>
      </c>
      <c r="AV346" s="21">
        <f t="shared" si="31"/>
        <v>44967</v>
      </c>
      <c r="AW346" s="21">
        <f t="shared" si="32"/>
        <v>45269</v>
      </c>
      <c r="AX346" s="6" t="e">
        <f>((#REF!-$AV346)/($AW346-$AV346))</f>
        <v>#REF!</v>
      </c>
      <c r="AY346" s="4">
        <f t="shared" si="28"/>
        <v>60187400</v>
      </c>
      <c r="AZ346" s="1" t="e">
        <f>+IF($AW346&lt;=#REF!, "FINALIZADO","EJECUCIÓN")</f>
        <v>#REF!</v>
      </c>
      <c r="BA346" s="1"/>
      <c r="BC346" s="8"/>
      <c r="BD346" s="103"/>
      <c r="BE346"/>
      <c r="BF346" s="100"/>
      <c r="BI346" s="1" t="str">
        <f t="shared" si="29"/>
        <v>febrero</v>
      </c>
      <c r="BJ346" s="1"/>
      <c r="BK346" s="1"/>
      <c r="BL346" s="1"/>
    </row>
    <row r="347" spans="1:64" x14ac:dyDescent="0.25">
      <c r="A347" s="1">
        <v>2023</v>
      </c>
      <c r="B347" s="3">
        <v>342</v>
      </c>
      <c r="C347" t="s">
        <v>87</v>
      </c>
      <c r="D347" t="s">
        <v>108</v>
      </c>
      <c r="E347" t="s">
        <v>120</v>
      </c>
      <c r="F347" t="s">
        <v>207</v>
      </c>
      <c r="G347" s="1" t="s">
        <v>86</v>
      </c>
      <c r="H347" s="1" t="s">
        <v>136</v>
      </c>
      <c r="I347" t="s">
        <v>837</v>
      </c>
      <c r="J347" s="1" t="s">
        <v>140</v>
      </c>
      <c r="K347" t="s">
        <v>566</v>
      </c>
      <c r="M347" s="1" t="s">
        <v>556</v>
      </c>
      <c r="N347" t="s">
        <v>556</v>
      </c>
      <c r="O347" t="s">
        <v>2406</v>
      </c>
      <c r="P347" t="s">
        <v>2407</v>
      </c>
      <c r="Q347" t="s">
        <v>2408</v>
      </c>
      <c r="R347" s="35">
        <v>94500000</v>
      </c>
      <c r="S347" s="35">
        <v>94500000</v>
      </c>
      <c r="T347" s="4">
        <v>9000000</v>
      </c>
      <c r="U347" s="101">
        <v>44966</v>
      </c>
      <c r="V347" s="1" t="s">
        <v>182</v>
      </c>
      <c r="W347" s="1" t="s">
        <v>182</v>
      </c>
      <c r="X347" t="s">
        <v>183</v>
      </c>
      <c r="Y347" t="s">
        <v>568</v>
      </c>
      <c r="Z347" t="s">
        <v>1360</v>
      </c>
      <c r="AA347" t="s">
        <v>569</v>
      </c>
      <c r="AB347" s="1">
        <v>80111600</v>
      </c>
      <c r="AC347" s="100"/>
      <c r="AD347" s="101"/>
      <c r="AE347" s="1" t="s">
        <v>145</v>
      </c>
      <c r="AF347" s="100" t="s">
        <v>188</v>
      </c>
      <c r="AG347" s="5">
        <v>44966</v>
      </c>
      <c r="AH347" t="s">
        <v>306</v>
      </c>
      <c r="AI347" s="5">
        <v>44966</v>
      </c>
      <c r="AJ347" s="5">
        <v>44966</v>
      </c>
      <c r="AK347" s="5">
        <v>45283</v>
      </c>
      <c r="AL347" s="102">
        <f>+Tabla3[[#This Row],[FECHA TERMINACION
(INICIAL)]]-Tabla3[[#This Row],[FECHA INICIO]]</f>
        <v>317</v>
      </c>
      <c r="AM347" s="102">
        <f>+Tabla3[[#This Row],[PLAZO DE EJECUCIÓN EN DÍAS (INICIAL)]]/30</f>
        <v>10.566666666666666</v>
      </c>
      <c r="AN347" t="s">
        <v>2409</v>
      </c>
      <c r="AO347" s="4">
        <f>+BD_2!E345</f>
        <v>0</v>
      </c>
      <c r="AP347" s="4">
        <f>BD_2!BA345</f>
        <v>0</v>
      </c>
      <c r="AQ347" s="1">
        <f>BD_2!BZ345</f>
        <v>0</v>
      </c>
      <c r="AR347" s="1" t="str">
        <f>BD_2!CA344</f>
        <v>2 NO</v>
      </c>
      <c r="AS347" s="5" t="str">
        <f>BD_2!CF344</f>
        <v>2 NO</v>
      </c>
      <c r="AT347" s="1" t="s">
        <v>146</v>
      </c>
      <c r="AU347">
        <f t="shared" si="30"/>
        <v>317</v>
      </c>
      <c r="AV347" s="21">
        <f t="shared" si="31"/>
        <v>44966</v>
      </c>
      <c r="AW347" s="21">
        <f t="shared" si="32"/>
        <v>45283</v>
      </c>
      <c r="AX347" s="6" t="e">
        <f>((#REF!-$AV347)/($AW347-$AV347))</f>
        <v>#REF!</v>
      </c>
      <c r="AY347" s="4">
        <f t="shared" si="28"/>
        <v>94500000</v>
      </c>
      <c r="AZ347" s="1" t="e">
        <f>+IF($AW347&lt;=#REF!, "FINALIZADO","EJECUCIÓN")</f>
        <v>#REF!</v>
      </c>
      <c r="BA347" s="1"/>
      <c r="BC347" s="8"/>
      <c r="BD347" s="103"/>
      <c r="BE347"/>
      <c r="BF347" s="100"/>
      <c r="BI347" s="1" t="str">
        <f t="shared" si="29"/>
        <v>febrero</v>
      </c>
      <c r="BJ347" s="1"/>
      <c r="BK347" s="1"/>
      <c r="BL347" s="1"/>
    </row>
    <row r="348" spans="1:64" x14ac:dyDescent="0.25">
      <c r="A348" s="1">
        <v>2023</v>
      </c>
      <c r="B348" s="3">
        <v>343</v>
      </c>
      <c r="C348" t="s">
        <v>87</v>
      </c>
      <c r="D348" t="s">
        <v>108</v>
      </c>
      <c r="E348" t="s">
        <v>120</v>
      </c>
      <c r="F348" t="s">
        <v>207</v>
      </c>
      <c r="G348" s="1" t="s">
        <v>86</v>
      </c>
      <c r="H348" s="1" t="s">
        <v>136</v>
      </c>
      <c r="I348" t="s">
        <v>713</v>
      </c>
      <c r="J348" s="1" t="s">
        <v>140</v>
      </c>
      <c r="K348" t="s">
        <v>506</v>
      </c>
      <c r="M348" s="1" t="s">
        <v>556</v>
      </c>
      <c r="N348" t="s">
        <v>556</v>
      </c>
      <c r="O348" t="s">
        <v>2410</v>
      </c>
      <c r="P348" t="s">
        <v>2411</v>
      </c>
      <c r="Q348" t="s">
        <v>2412</v>
      </c>
      <c r="R348" s="35">
        <v>82133333</v>
      </c>
      <c r="S348" s="35">
        <v>82133333</v>
      </c>
      <c r="T348" s="4">
        <v>7700000</v>
      </c>
      <c r="U348" s="101">
        <v>44966</v>
      </c>
      <c r="V348" s="1" t="s">
        <v>182</v>
      </c>
      <c r="W348" s="1" t="s">
        <v>182</v>
      </c>
      <c r="X348" t="s">
        <v>183</v>
      </c>
      <c r="Y348" t="s">
        <v>568</v>
      </c>
      <c r="Z348" t="s">
        <v>1360</v>
      </c>
      <c r="AA348" t="s">
        <v>569</v>
      </c>
      <c r="AB348" s="1">
        <v>80111600</v>
      </c>
      <c r="AC348" s="100"/>
      <c r="AD348" s="101"/>
      <c r="AE348" s="1" t="s">
        <v>145</v>
      </c>
      <c r="AF348" s="100" t="s">
        <v>188</v>
      </c>
      <c r="AG348" s="5">
        <v>44966</v>
      </c>
      <c r="AH348" t="s">
        <v>306</v>
      </c>
      <c r="AI348" s="5">
        <v>44966</v>
      </c>
      <c r="AJ348" s="5">
        <v>44966</v>
      </c>
      <c r="AK348" s="5">
        <v>45288</v>
      </c>
      <c r="AL348" s="102">
        <f>+Tabla3[[#This Row],[FECHA TERMINACION
(INICIAL)]]-Tabla3[[#This Row],[FECHA INICIO]]</f>
        <v>322</v>
      </c>
      <c r="AM348" s="102">
        <f>+Tabla3[[#This Row],[PLAZO DE EJECUCIÓN EN DÍAS (INICIAL)]]/30</f>
        <v>10.733333333333333</v>
      </c>
      <c r="AN348" t="s">
        <v>2413</v>
      </c>
      <c r="AO348" s="4">
        <f>+BD_2!E346</f>
        <v>0</v>
      </c>
      <c r="AP348" s="4">
        <f>BD_2!BA346</f>
        <v>0</v>
      </c>
      <c r="AQ348" s="1">
        <f>BD_2!BZ346</f>
        <v>0</v>
      </c>
      <c r="AR348" s="1" t="str">
        <f>BD_2!CA345</f>
        <v>2 NO</v>
      </c>
      <c r="AS348" s="5" t="str">
        <f>BD_2!CF345</f>
        <v>2 NO</v>
      </c>
      <c r="AT348" s="1" t="s">
        <v>146</v>
      </c>
      <c r="AU348">
        <f t="shared" si="30"/>
        <v>322</v>
      </c>
      <c r="AV348" s="21">
        <f t="shared" si="31"/>
        <v>44966</v>
      </c>
      <c r="AW348" s="21">
        <f t="shared" si="32"/>
        <v>45288</v>
      </c>
      <c r="AX348" s="6" t="e">
        <f>((#REF!-$AV348)/($AW348-$AV348))</f>
        <v>#REF!</v>
      </c>
      <c r="AY348" s="4">
        <f t="shared" si="28"/>
        <v>82133333</v>
      </c>
      <c r="AZ348" s="1" t="e">
        <f>+IF($AW348&lt;=#REF!, "FINALIZADO","EJECUCIÓN")</f>
        <v>#REF!</v>
      </c>
      <c r="BA348" s="1"/>
      <c r="BC348" s="8"/>
      <c r="BD348" s="103"/>
      <c r="BE348"/>
      <c r="BF348" s="100"/>
      <c r="BI348" s="1" t="str">
        <f t="shared" si="29"/>
        <v>febrero</v>
      </c>
      <c r="BJ348" s="1"/>
      <c r="BK348" s="1"/>
      <c r="BL348" s="1"/>
    </row>
    <row r="349" spans="1:64" x14ac:dyDescent="0.25">
      <c r="A349" s="1">
        <v>2023</v>
      </c>
      <c r="B349" s="3">
        <v>344</v>
      </c>
      <c r="C349" t="s">
        <v>87</v>
      </c>
      <c r="D349" t="s">
        <v>108</v>
      </c>
      <c r="E349" t="s">
        <v>120</v>
      </c>
      <c r="F349" t="s">
        <v>207</v>
      </c>
      <c r="G349" s="1" t="s">
        <v>86</v>
      </c>
      <c r="H349" s="1" t="s">
        <v>136</v>
      </c>
      <c r="I349" t="s">
        <v>794</v>
      </c>
      <c r="J349" s="1" t="s">
        <v>140</v>
      </c>
      <c r="K349" t="s">
        <v>566</v>
      </c>
      <c r="M349" s="1" t="s">
        <v>1928</v>
      </c>
      <c r="N349" t="s">
        <v>1928</v>
      </c>
      <c r="O349" t="s">
        <v>2414</v>
      </c>
      <c r="P349" t="s">
        <v>2415</v>
      </c>
      <c r="Q349" t="s">
        <v>2416</v>
      </c>
      <c r="R349" s="35">
        <v>97650000</v>
      </c>
      <c r="S349" s="35">
        <v>97650000</v>
      </c>
      <c r="T349" s="4">
        <v>9300000</v>
      </c>
      <c r="U349" s="101">
        <v>44966</v>
      </c>
      <c r="V349" s="1" t="s">
        <v>182</v>
      </c>
      <c r="W349" s="1" t="s">
        <v>182</v>
      </c>
      <c r="X349" t="s">
        <v>183</v>
      </c>
      <c r="Y349" t="s">
        <v>884</v>
      </c>
      <c r="Z349" t="s">
        <v>1932</v>
      </c>
      <c r="AA349" t="s">
        <v>1933</v>
      </c>
      <c r="AB349" s="1">
        <v>80111600</v>
      </c>
      <c r="AC349" s="100"/>
      <c r="AD349" s="101"/>
      <c r="AE349" s="1" t="s">
        <v>145</v>
      </c>
      <c r="AF349" s="100" t="s">
        <v>188</v>
      </c>
      <c r="AG349" s="5">
        <v>44967</v>
      </c>
      <c r="AH349" t="s">
        <v>306</v>
      </c>
      <c r="AI349" s="5">
        <v>44967</v>
      </c>
      <c r="AJ349" s="5">
        <v>44967</v>
      </c>
      <c r="AK349" s="5">
        <v>45283</v>
      </c>
      <c r="AL349" s="102">
        <f>+Tabla3[[#This Row],[FECHA TERMINACION
(INICIAL)]]-Tabla3[[#This Row],[FECHA INICIO]]</f>
        <v>316</v>
      </c>
      <c r="AM349" s="102">
        <f>+Tabla3[[#This Row],[PLAZO DE EJECUCIÓN EN DÍAS (INICIAL)]]/30</f>
        <v>10.533333333333333</v>
      </c>
      <c r="AN349" t="s">
        <v>1992</v>
      </c>
      <c r="AO349" s="4">
        <f>+BD_2!E347</f>
        <v>0</v>
      </c>
      <c r="AP349" s="4">
        <f>BD_2!BA347</f>
        <v>0</v>
      </c>
      <c r="AQ349" s="1">
        <f>BD_2!BZ347</f>
        <v>0</v>
      </c>
      <c r="AR349" s="1" t="str">
        <f>BD_2!CA346</f>
        <v>2 NO</v>
      </c>
      <c r="AS349" s="5" t="str">
        <f>BD_2!CF346</f>
        <v>2 NO</v>
      </c>
      <c r="AT349" s="1" t="s">
        <v>146</v>
      </c>
      <c r="AU349">
        <f t="shared" si="30"/>
        <v>316</v>
      </c>
      <c r="AV349" s="21">
        <f t="shared" si="31"/>
        <v>44967</v>
      </c>
      <c r="AW349" s="21">
        <f t="shared" si="32"/>
        <v>45283</v>
      </c>
      <c r="AX349" s="6" t="e">
        <f>((#REF!-$AV349)/($AW349-$AV349))</f>
        <v>#REF!</v>
      </c>
      <c r="AY349" s="4">
        <f t="shared" si="28"/>
        <v>97650000</v>
      </c>
      <c r="AZ349" s="1" t="e">
        <f>+IF($AW349&lt;=#REF!, "FINALIZADO","EJECUCIÓN")</f>
        <v>#REF!</v>
      </c>
      <c r="BA349" s="1"/>
      <c r="BC349" s="8"/>
      <c r="BD349" s="103"/>
      <c r="BE349"/>
      <c r="BF349" s="100"/>
      <c r="BI349" s="1" t="str">
        <f t="shared" si="29"/>
        <v>febrero</v>
      </c>
      <c r="BJ349" s="1"/>
      <c r="BK349" s="1"/>
      <c r="BL349" s="1"/>
    </row>
    <row r="350" spans="1:64" x14ac:dyDescent="0.25">
      <c r="A350" s="1">
        <v>2023</v>
      </c>
      <c r="B350" s="3">
        <v>345</v>
      </c>
      <c r="C350" t="s">
        <v>87</v>
      </c>
      <c r="D350" t="s">
        <v>108</v>
      </c>
      <c r="E350" t="s">
        <v>120</v>
      </c>
      <c r="F350" t="s">
        <v>207</v>
      </c>
      <c r="G350" s="1" t="s">
        <v>86</v>
      </c>
      <c r="H350" s="1" t="s">
        <v>137</v>
      </c>
      <c r="I350" t="s">
        <v>571</v>
      </c>
      <c r="J350" s="1" t="s">
        <v>140</v>
      </c>
      <c r="K350" t="s">
        <v>572</v>
      </c>
      <c r="M350" s="1" t="s">
        <v>556</v>
      </c>
      <c r="N350" t="s">
        <v>556</v>
      </c>
      <c r="O350" t="s">
        <v>2417</v>
      </c>
      <c r="P350" t="s">
        <v>2418</v>
      </c>
      <c r="Q350" t="s">
        <v>2419</v>
      </c>
      <c r="R350" s="35">
        <v>18400000</v>
      </c>
      <c r="S350" s="35">
        <v>18400000</v>
      </c>
      <c r="T350" s="4">
        <v>4600000</v>
      </c>
      <c r="U350" s="101">
        <v>44966</v>
      </c>
      <c r="V350" s="1" t="s">
        <v>182</v>
      </c>
      <c r="W350" s="1" t="s">
        <v>182</v>
      </c>
      <c r="X350" t="s">
        <v>183</v>
      </c>
      <c r="Y350" t="s">
        <v>568</v>
      </c>
      <c r="Z350" t="s">
        <v>1360</v>
      </c>
      <c r="AA350" t="s">
        <v>569</v>
      </c>
      <c r="AB350" s="1">
        <v>80111600</v>
      </c>
      <c r="AC350" s="100"/>
      <c r="AD350" s="101"/>
      <c r="AE350" s="1" t="s">
        <v>145</v>
      </c>
      <c r="AF350" s="100" t="s">
        <v>188</v>
      </c>
      <c r="AG350" s="5">
        <v>44966</v>
      </c>
      <c r="AH350" t="s">
        <v>306</v>
      </c>
      <c r="AI350" s="5">
        <v>44966</v>
      </c>
      <c r="AJ350" s="5">
        <v>44966</v>
      </c>
      <c r="AK350" s="5">
        <v>45085</v>
      </c>
      <c r="AL350" s="102">
        <f>+Tabla3[[#This Row],[FECHA TERMINACION
(INICIAL)]]-Tabla3[[#This Row],[FECHA INICIO]]</f>
        <v>119</v>
      </c>
      <c r="AM350" s="102">
        <f>+Tabla3[[#This Row],[PLAZO DE EJECUCIÓN EN DÍAS (INICIAL)]]/30</f>
        <v>3.9666666666666668</v>
      </c>
      <c r="AN350" t="s">
        <v>2420</v>
      </c>
      <c r="AO350" s="4">
        <f>+BD_2!E348</f>
        <v>0</v>
      </c>
      <c r="AP350" s="4">
        <f>BD_2!BA348</f>
        <v>0</v>
      </c>
      <c r="AQ350" s="1">
        <f>BD_2!BZ348</f>
        <v>0</v>
      </c>
      <c r="AR350" s="1" t="str">
        <f>BD_2!CA347</f>
        <v>2 NO</v>
      </c>
      <c r="AS350" s="5" t="str">
        <f>BD_2!CF347</f>
        <v>2 NO</v>
      </c>
      <c r="AT350" s="1" t="s">
        <v>146</v>
      </c>
      <c r="AU350">
        <f t="shared" si="30"/>
        <v>119</v>
      </c>
      <c r="AV350" s="21">
        <f t="shared" si="31"/>
        <v>44966</v>
      </c>
      <c r="AW350" s="21">
        <f t="shared" si="32"/>
        <v>45085</v>
      </c>
      <c r="AX350" s="6" t="e">
        <f>((#REF!-$AV350)/($AW350-$AV350))</f>
        <v>#REF!</v>
      </c>
      <c r="AY350" s="4">
        <f t="shared" si="28"/>
        <v>18400000</v>
      </c>
      <c r="AZ350" s="1" t="e">
        <f>+IF($AW350&lt;=#REF!, "FINALIZADO","EJECUCIÓN")</f>
        <v>#REF!</v>
      </c>
      <c r="BA350" s="1"/>
      <c r="BC350" s="8"/>
      <c r="BD350" s="103"/>
      <c r="BE350"/>
      <c r="BF350" s="100"/>
      <c r="BI350" s="1" t="str">
        <f t="shared" si="29"/>
        <v>febrero</v>
      </c>
      <c r="BJ350" s="1"/>
      <c r="BK350" s="1"/>
      <c r="BL350" s="1"/>
    </row>
    <row r="351" spans="1:64" x14ac:dyDescent="0.25">
      <c r="A351" s="1">
        <v>2023</v>
      </c>
      <c r="B351" s="3">
        <v>346</v>
      </c>
      <c r="C351" t="s">
        <v>87</v>
      </c>
      <c r="D351" t="s">
        <v>108</v>
      </c>
      <c r="E351" t="s">
        <v>120</v>
      </c>
      <c r="F351" t="s">
        <v>207</v>
      </c>
      <c r="G351" s="1" t="s">
        <v>86</v>
      </c>
      <c r="H351" s="1" t="s">
        <v>137</v>
      </c>
      <c r="I351" t="s">
        <v>2421</v>
      </c>
      <c r="J351" s="1" t="s">
        <v>140</v>
      </c>
      <c r="K351" t="s">
        <v>498</v>
      </c>
      <c r="M351" s="1" t="s">
        <v>492</v>
      </c>
      <c r="N351" t="s">
        <v>166</v>
      </c>
      <c r="O351" t="s">
        <v>2422</v>
      </c>
      <c r="P351" t="s">
        <v>2423</v>
      </c>
      <c r="Q351" t="s">
        <v>2424</v>
      </c>
      <c r="R351" s="35">
        <v>8504000</v>
      </c>
      <c r="S351" s="35">
        <v>8504000</v>
      </c>
      <c r="T351" s="4">
        <v>2126000</v>
      </c>
      <c r="U351" s="101">
        <v>44967</v>
      </c>
      <c r="V351" s="1" t="s">
        <v>182</v>
      </c>
      <c r="W351" s="1" t="s">
        <v>182</v>
      </c>
      <c r="X351" t="s">
        <v>183</v>
      </c>
      <c r="Y351" t="s">
        <v>493</v>
      </c>
      <c r="Z351" t="s">
        <v>492</v>
      </c>
      <c r="AA351" t="s">
        <v>477</v>
      </c>
      <c r="AB351" s="1">
        <v>80111600</v>
      </c>
      <c r="AC351" s="100"/>
      <c r="AD351" s="101"/>
      <c r="AE351" s="1" t="s">
        <v>146</v>
      </c>
      <c r="AF351" s="100" t="s">
        <v>193</v>
      </c>
      <c r="AG351" s="5"/>
      <c r="AH351"/>
      <c r="AI351" s="5">
        <v>44970</v>
      </c>
      <c r="AJ351" s="5">
        <v>44970</v>
      </c>
      <c r="AK351" s="5">
        <v>45089</v>
      </c>
      <c r="AL351" s="102">
        <f>+Tabla3[[#This Row],[FECHA TERMINACION
(INICIAL)]]-Tabla3[[#This Row],[FECHA INICIO]]</f>
        <v>119</v>
      </c>
      <c r="AM351" s="102">
        <f>+Tabla3[[#This Row],[PLAZO DE EJECUCIÓN EN DÍAS (INICIAL)]]/30</f>
        <v>3.9666666666666668</v>
      </c>
      <c r="AN351" t="s">
        <v>1277</v>
      </c>
      <c r="AO351" s="4">
        <f>+BD_2!E349</f>
        <v>0</v>
      </c>
      <c r="AP351" s="4">
        <f>BD_2!BA349</f>
        <v>0</v>
      </c>
      <c r="AQ351" s="1">
        <f>BD_2!BZ349</f>
        <v>0</v>
      </c>
      <c r="AR351" s="1" t="str">
        <f>BD_2!CA348</f>
        <v>2 NO</v>
      </c>
      <c r="AS351" s="5" t="str">
        <f>BD_2!CF348</f>
        <v>2 NO</v>
      </c>
      <c r="AT351" s="1" t="s">
        <v>146</v>
      </c>
      <c r="AU351">
        <f t="shared" si="30"/>
        <v>119</v>
      </c>
      <c r="AV351" s="21">
        <f t="shared" si="31"/>
        <v>44970</v>
      </c>
      <c r="AW351" s="21">
        <f t="shared" si="32"/>
        <v>45089</v>
      </c>
      <c r="AX351" s="6" t="e">
        <f>((#REF!-$AV351)/($AW351-$AV351))</f>
        <v>#REF!</v>
      </c>
      <c r="AY351" s="4">
        <f t="shared" si="28"/>
        <v>8504000</v>
      </c>
      <c r="AZ351" s="1" t="e">
        <f>+IF($AW351&lt;=#REF!, "FINALIZADO","EJECUCIÓN")</f>
        <v>#REF!</v>
      </c>
      <c r="BA351" s="1"/>
      <c r="BC351" s="8"/>
      <c r="BD351" s="103"/>
      <c r="BE351"/>
      <c r="BF351" s="100"/>
      <c r="BI351" s="1" t="str">
        <f t="shared" si="29"/>
        <v>febrero</v>
      </c>
      <c r="BJ351" s="1"/>
      <c r="BK351" s="1"/>
      <c r="BL351" s="1"/>
    </row>
    <row r="352" spans="1:64" x14ac:dyDescent="0.25">
      <c r="A352" s="1">
        <v>2023</v>
      </c>
      <c r="B352" s="3">
        <v>347</v>
      </c>
      <c r="C352" t="s">
        <v>87</v>
      </c>
      <c r="D352" t="s">
        <v>108</v>
      </c>
      <c r="E352" t="s">
        <v>120</v>
      </c>
      <c r="F352" t="s">
        <v>207</v>
      </c>
      <c r="G352" s="1" t="s">
        <v>86</v>
      </c>
      <c r="H352" s="1" t="s">
        <v>137</v>
      </c>
      <c r="I352" t="s">
        <v>2425</v>
      </c>
      <c r="J352" s="1" t="s">
        <v>140</v>
      </c>
      <c r="K352" t="s">
        <v>2426</v>
      </c>
      <c r="M352" s="1" t="s">
        <v>492</v>
      </c>
      <c r="N352" t="s">
        <v>166</v>
      </c>
      <c r="O352" t="s">
        <v>2427</v>
      </c>
      <c r="P352" t="s">
        <v>2428</v>
      </c>
      <c r="Q352" t="s">
        <v>800</v>
      </c>
      <c r="R352" s="35">
        <v>20400000</v>
      </c>
      <c r="S352" s="35">
        <v>20400000</v>
      </c>
      <c r="T352" s="4">
        <v>3400000</v>
      </c>
      <c r="U352" s="101">
        <v>44970</v>
      </c>
      <c r="V352" s="1" t="s">
        <v>182</v>
      </c>
      <c r="W352" s="1" t="s">
        <v>182</v>
      </c>
      <c r="X352" t="s">
        <v>183</v>
      </c>
      <c r="Y352" t="s">
        <v>493</v>
      </c>
      <c r="Z352" t="s">
        <v>492</v>
      </c>
      <c r="AA352" t="s">
        <v>477</v>
      </c>
      <c r="AB352" s="1">
        <v>80111600</v>
      </c>
      <c r="AC352" s="100"/>
      <c r="AD352" s="101"/>
      <c r="AE352" s="1" t="s">
        <v>146</v>
      </c>
      <c r="AF352" s="100" t="s">
        <v>193</v>
      </c>
      <c r="AG352" s="5"/>
      <c r="AH352"/>
      <c r="AI352" s="5">
        <v>44970</v>
      </c>
      <c r="AJ352" s="5">
        <v>44970</v>
      </c>
      <c r="AK352" s="5">
        <v>45150</v>
      </c>
      <c r="AL352" s="102">
        <f>+Tabla3[[#This Row],[FECHA TERMINACION
(INICIAL)]]-Tabla3[[#This Row],[FECHA INICIO]]</f>
        <v>180</v>
      </c>
      <c r="AM352" s="102">
        <f>+Tabla3[[#This Row],[PLAZO DE EJECUCIÓN EN DÍAS (INICIAL)]]/30</f>
        <v>6</v>
      </c>
      <c r="AN352" t="s">
        <v>1612</v>
      </c>
      <c r="AO352" s="4">
        <f>+BD_2!E350</f>
        <v>0</v>
      </c>
      <c r="AP352" s="4">
        <f>BD_2!BA350</f>
        <v>0</v>
      </c>
      <c r="AQ352" s="1">
        <f>BD_2!BZ350</f>
        <v>0</v>
      </c>
      <c r="AR352" s="1" t="str">
        <f>BD_2!CA349</f>
        <v>2 NO</v>
      </c>
      <c r="AS352" s="5" t="str">
        <f>BD_2!CF349</f>
        <v>2 NO</v>
      </c>
      <c r="AT352" s="1" t="s">
        <v>146</v>
      </c>
      <c r="AU352">
        <f t="shared" si="30"/>
        <v>180</v>
      </c>
      <c r="AV352" s="21">
        <f t="shared" si="31"/>
        <v>44970</v>
      </c>
      <c r="AW352" s="21">
        <f t="shared" si="32"/>
        <v>45150</v>
      </c>
      <c r="AX352" s="6" t="e">
        <f>((#REF!-$AV352)/($AW352-$AV352))</f>
        <v>#REF!</v>
      </c>
      <c r="AY352" s="4">
        <f t="shared" si="28"/>
        <v>20400000</v>
      </c>
      <c r="AZ352" s="1" t="e">
        <f>+IF($AW352&lt;=#REF!, "FINALIZADO","EJECUCIÓN")</f>
        <v>#REF!</v>
      </c>
      <c r="BA352" s="1"/>
      <c r="BC352" s="8"/>
      <c r="BD352" s="103"/>
      <c r="BE352"/>
      <c r="BF352" s="100"/>
      <c r="BI352" s="1" t="str">
        <f t="shared" si="29"/>
        <v>febrero</v>
      </c>
      <c r="BJ352" s="1"/>
      <c r="BK352" s="1"/>
      <c r="BL352" s="1"/>
    </row>
    <row r="353" spans="1:64" x14ac:dyDescent="0.25">
      <c r="A353" s="1">
        <v>2023</v>
      </c>
      <c r="B353" s="3">
        <v>348</v>
      </c>
      <c r="C353" t="s">
        <v>87</v>
      </c>
      <c r="D353" t="s">
        <v>108</v>
      </c>
      <c r="E353" t="s">
        <v>120</v>
      </c>
      <c r="F353" t="s">
        <v>207</v>
      </c>
      <c r="G353" s="1" t="s">
        <v>86</v>
      </c>
      <c r="H353" s="1" t="s">
        <v>136</v>
      </c>
      <c r="I353" t="s">
        <v>826</v>
      </c>
      <c r="J353" s="1" t="s">
        <v>140</v>
      </c>
      <c r="K353" t="s">
        <v>825</v>
      </c>
      <c r="M353" s="1" t="s">
        <v>558</v>
      </c>
      <c r="N353" t="s">
        <v>148</v>
      </c>
      <c r="O353" t="s">
        <v>2429</v>
      </c>
      <c r="P353" t="s">
        <v>2430</v>
      </c>
      <c r="Q353" t="s">
        <v>2431</v>
      </c>
      <c r="R353" s="35">
        <v>100000000</v>
      </c>
      <c r="S353" s="35">
        <v>100000000</v>
      </c>
      <c r="T353" s="4">
        <v>10000000</v>
      </c>
      <c r="U353" s="101">
        <v>44972</v>
      </c>
      <c r="V353" s="1" t="s">
        <v>182</v>
      </c>
      <c r="W353" s="1" t="s">
        <v>182</v>
      </c>
      <c r="X353" t="s">
        <v>183</v>
      </c>
      <c r="Y353" t="s">
        <v>1024</v>
      </c>
      <c r="Z353" t="s">
        <v>575</v>
      </c>
      <c r="AA353" t="s">
        <v>575</v>
      </c>
      <c r="AB353" s="1">
        <v>80111600</v>
      </c>
      <c r="AC353" s="100"/>
      <c r="AD353" s="101"/>
      <c r="AE353" s="1" t="s">
        <v>145</v>
      </c>
      <c r="AF353" s="100" t="s">
        <v>188</v>
      </c>
      <c r="AG353" s="5">
        <v>44967</v>
      </c>
      <c r="AH353" t="s">
        <v>305</v>
      </c>
      <c r="AI353" s="5">
        <v>44973</v>
      </c>
      <c r="AJ353" s="5">
        <v>44973</v>
      </c>
      <c r="AK353" s="5">
        <v>45275</v>
      </c>
      <c r="AL353" s="102">
        <f>+Tabla3[[#This Row],[FECHA TERMINACION
(INICIAL)]]-Tabla3[[#This Row],[FECHA INICIO]]</f>
        <v>302</v>
      </c>
      <c r="AM353" s="102">
        <f>+Tabla3[[#This Row],[PLAZO DE EJECUCIÓN EN DÍAS (INICIAL)]]/30</f>
        <v>10.066666666666666</v>
      </c>
      <c r="AN353" t="s">
        <v>2432</v>
      </c>
      <c r="AO353" s="4">
        <f>+BD_2!E351</f>
        <v>0</v>
      </c>
      <c r="AP353" s="4">
        <f>BD_2!BA351</f>
        <v>0</v>
      </c>
      <c r="AQ353" s="1">
        <f>BD_2!BZ351</f>
        <v>0</v>
      </c>
      <c r="AR353" s="1" t="str">
        <f>BD_2!CA350</f>
        <v>2 NO</v>
      </c>
      <c r="AS353" s="5" t="str">
        <f>BD_2!CF350</f>
        <v>2 NO</v>
      </c>
      <c r="AT353" s="1" t="s">
        <v>146</v>
      </c>
      <c r="AU353">
        <f t="shared" si="30"/>
        <v>302</v>
      </c>
      <c r="AV353" s="21">
        <f t="shared" si="31"/>
        <v>44973</v>
      </c>
      <c r="AW353" s="21">
        <f t="shared" si="32"/>
        <v>45275</v>
      </c>
      <c r="AX353" s="6" t="e">
        <f>((#REF!-$AV353)/($AW353-$AV353))</f>
        <v>#REF!</v>
      </c>
      <c r="AY353" s="4">
        <f t="shared" si="28"/>
        <v>100000000</v>
      </c>
      <c r="AZ353" s="1" t="e">
        <f>+IF($AW353&lt;=#REF!, "FINALIZADO","EJECUCIÓN")</f>
        <v>#REF!</v>
      </c>
      <c r="BA353" s="1"/>
      <c r="BC353" s="8"/>
      <c r="BD353" s="103"/>
      <c r="BE353"/>
      <c r="BF353" s="100"/>
      <c r="BI353" s="1" t="str">
        <f t="shared" si="29"/>
        <v>febrero</v>
      </c>
      <c r="BJ353" s="1"/>
      <c r="BK353" s="1"/>
      <c r="BL353" s="1"/>
    </row>
    <row r="354" spans="1:64" x14ac:dyDescent="0.25">
      <c r="A354" s="1">
        <v>2023</v>
      </c>
      <c r="B354" s="3">
        <v>349</v>
      </c>
      <c r="C354" t="s">
        <v>87</v>
      </c>
      <c r="D354" t="s">
        <v>108</v>
      </c>
      <c r="E354" t="s">
        <v>120</v>
      </c>
      <c r="F354" t="s">
        <v>207</v>
      </c>
      <c r="G354" s="1" t="s">
        <v>86</v>
      </c>
      <c r="H354" s="1" t="s">
        <v>136</v>
      </c>
      <c r="I354" t="s">
        <v>2433</v>
      </c>
      <c r="J354" s="1" t="s">
        <v>140</v>
      </c>
      <c r="K354" t="s">
        <v>2434</v>
      </c>
      <c r="M354" s="1" t="s">
        <v>480</v>
      </c>
      <c r="N354" t="s">
        <v>166</v>
      </c>
      <c r="O354" t="s">
        <v>2435</v>
      </c>
      <c r="P354" t="s">
        <v>2436</v>
      </c>
      <c r="Q354" t="s">
        <v>2437</v>
      </c>
      <c r="R354" s="35">
        <v>20800000</v>
      </c>
      <c r="S354" s="35">
        <v>20800000</v>
      </c>
      <c r="T354" s="4">
        <v>5200000</v>
      </c>
      <c r="U354" s="101">
        <v>45089</v>
      </c>
      <c r="V354" s="1" t="s">
        <v>182</v>
      </c>
      <c r="W354" s="1" t="s">
        <v>182</v>
      </c>
      <c r="X354" t="s">
        <v>183</v>
      </c>
      <c r="Y354" t="s">
        <v>1663</v>
      </c>
      <c r="Z354" t="s">
        <v>480</v>
      </c>
      <c r="AA354" t="s">
        <v>477</v>
      </c>
      <c r="AB354" s="1">
        <v>80161506</v>
      </c>
      <c r="AC354" s="100"/>
      <c r="AD354" s="101"/>
      <c r="AE354" s="1" t="s">
        <v>145</v>
      </c>
      <c r="AF354" s="100" t="s">
        <v>188</v>
      </c>
      <c r="AG354" s="5">
        <v>44970</v>
      </c>
      <c r="AH354" t="s">
        <v>306</v>
      </c>
      <c r="AI354" s="5">
        <v>44970</v>
      </c>
      <c r="AJ354" s="5">
        <v>44970</v>
      </c>
      <c r="AK354" s="5">
        <v>45089</v>
      </c>
      <c r="AL354" s="102">
        <f>+Tabla3[[#This Row],[FECHA TERMINACION
(INICIAL)]]-Tabla3[[#This Row],[FECHA INICIO]]</f>
        <v>119</v>
      </c>
      <c r="AM354" s="102">
        <f>+Tabla3[[#This Row],[PLAZO DE EJECUCIÓN EN DÍAS (INICIAL)]]/30</f>
        <v>3.9666666666666668</v>
      </c>
      <c r="AN354" t="s">
        <v>2223</v>
      </c>
      <c r="AO354" s="4">
        <f>+BD_2!E352</f>
        <v>0</v>
      </c>
      <c r="AP354" s="4">
        <f>BD_2!BA352</f>
        <v>0</v>
      </c>
      <c r="AQ354" s="1">
        <f>BD_2!BZ352</f>
        <v>0</v>
      </c>
      <c r="AR354" s="1" t="str">
        <f>BD_2!CA351</f>
        <v>2 NO</v>
      </c>
      <c r="AS354" s="5" t="str">
        <f>BD_2!CF351</f>
        <v>2 NO</v>
      </c>
      <c r="AT354" s="1" t="s">
        <v>146</v>
      </c>
      <c r="AU354">
        <f t="shared" si="30"/>
        <v>119</v>
      </c>
      <c r="AV354" s="21">
        <f t="shared" si="31"/>
        <v>44970</v>
      </c>
      <c r="AW354" s="21">
        <f t="shared" si="32"/>
        <v>45089</v>
      </c>
      <c r="AX354" s="6" t="e">
        <f>((#REF!-$AV354)/($AW354-$AV354))</f>
        <v>#REF!</v>
      </c>
      <c r="AY354" s="4">
        <f t="shared" si="28"/>
        <v>20800000</v>
      </c>
      <c r="AZ354" s="1" t="e">
        <f>+IF($AW354&lt;=#REF!, "FINALIZADO","EJECUCIÓN")</f>
        <v>#REF!</v>
      </c>
      <c r="BA354" s="1"/>
      <c r="BC354" s="8"/>
      <c r="BD354" s="103"/>
      <c r="BE354"/>
      <c r="BF354" s="100"/>
      <c r="BI354" s="1" t="str">
        <f t="shared" si="29"/>
        <v>junio</v>
      </c>
      <c r="BJ354" s="1"/>
      <c r="BK354" s="1"/>
      <c r="BL354" s="1"/>
    </row>
    <row r="355" spans="1:64" x14ac:dyDescent="0.25">
      <c r="A355" s="1">
        <v>2023</v>
      </c>
      <c r="B355" s="3">
        <v>350</v>
      </c>
      <c r="C355" t="s">
        <v>87</v>
      </c>
      <c r="D355" t="s">
        <v>108</v>
      </c>
      <c r="E355" t="s">
        <v>120</v>
      </c>
      <c r="F355" t="s">
        <v>207</v>
      </c>
      <c r="G355" s="1" t="s">
        <v>86</v>
      </c>
      <c r="H355" s="1" t="s">
        <v>137</v>
      </c>
      <c r="I355" t="s">
        <v>784</v>
      </c>
      <c r="J355" s="1" t="s">
        <v>140</v>
      </c>
      <c r="K355" t="s">
        <v>785</v>
      </c>
      <c r="M355" s="1" t="s">
        <v>2325</v>
      </c>
      <c r="N355" t="s">
        <v>2325</v>
      </c>
      <c r="O355" t="s">
        <v>2438</v>
      </c>
      <c r="Q355" t="s">
        <v>2439</v>
      </c>
      <c r="R355" s="35">
        <v>20000000</v>
      </c>
      <c r="S355" s="35">
        <v>20000000</v>
      </c>
      <c r="T355" s="4">
        <v>5000000</v>
      </c>
      <c r="U355" s="101">
        <v>44967</v>
      </c>
      <c r="V355" s="1" t="s">
        <v>182</v>
      </c>
      <c r="W355" s="1" t="s">
        <v>182</v>
      </c>
      <c r="X355" t="s">
        <v>183</v>
      </c>
      <c r="Y355" t="s">
        <v>865</v>
      </c>
      <c r="Z355" t="s">
        <v>559</v>
      </c>
      <c r="AA355" t="s">
        <v>560</v>
      </c>
      <c r="AB355" s="1">
        <v>80111600</v>
      </c>
      <c r="AC355" s="100"/>
      <c r="AD355" s="101"/>
      <c r="AE355" s="1" t="s">
        <v>145</v>
      </c>
      <c r="AF355" s="100" t="s">
        <v>188</v>
      </c>
      <c r="AG355" s="5">
        <v>44967</v>
      </c>
      <c r="AH355" t="s">
        <v>305</v>
      </c>
      <c r="AI355" s="5">
        <v>44967</v>
      </c>
      <c r="AJ355" s="5">
        <v>44970</v>
      </c>
      <c r="AK355" s="5">
        <v>45089</v>
      </c>
      <c r="AL355" s="102">
        <f>+Tabla3[[#This Row],[FECHA TERMINACION
(INICIAL)]]-Tabla3[[#This Row],[FECHA INICIO]]</f>
        <v>119</v>
      </c>
      <c r="AM355" s="102">
        <f>+Tabla3[[#This Row],[PLAZO DE EJECUCIÓN EN DÍAS (INICIAL)]]/30</f>
        <v>3.9666666666666668</v>
      </c>
      <c r="AN355" t="s">
        <v>1992</v>
      </c>
      <c r="AO355" s="4">
        <f>+BD_2!E353</f>
        <v>0</v>
      </c>
      <c r="AP355" s="4">
        <f>BD_2!BA353</f>
        <v>0</v>
      </c>
      <c r="AQ355" s="1">
        <f>BD_2!BZ353</f>
        <v>0</v>
      </c>
      <c r="AR355" s="1" t="str">
        <f>BD_2!CA352</f>
        <v>2 NO</v>
      </c>
      <c r="AS355" s="5" t="str">
        <f>BD_2!CF352</f>
        <v>2 NO</v>
      </c>
      <c r="AT355" s="1" t="s">
        <v>146</v>
      </c>
      <c r="AU355">
        <f t="shared" si="30"/>
        <v>119</v>
      </c>
      <c r="AV355" s="21">
        <f t="shared" si="31"/>
        <v>44970</v>
      </c>
      <c r="AW355" s="21">
        <f t="shared" si="32"/>
        <v>45089</v>
      </c>
      <c r="AX355" s="6" t="e">
        <f>((#REF!-$AV355)/($AW355-$AV355))</f>
        <v>#REF!</v>
      </c>
      <c r="AY355" s="4">
        <f t="shared" si="28"/>
        <v>20000000</v>
      </c>
      <c r="AZ355" s="1" t="e">
        <f>+IF($AW355&lt;=#REF!, "FINALIZADO","EJECUCIÓN")</f>
        <v>#REF!</v>
      </c>
      <c r="BA355" s="1"/>
      <c r="BC355" s="8"/>
      <c r="BD355" s="103"/>
      <c r="BE355"/>
      <c r="BF355" s="100"/>
      <c r="BI355" s="1" t="str">
        <f t="shared" si="29"/>
        <v>febrero</v>
      </c>
      <c r="BJ355" s="1"/>
      <c r="BK355" s="1"/>
      <c r="BL355" s="1"/>
    </row>
    <row r="356" spans="1:64" x14ac:dyDescent="0.25">
      <c r="A356" s="1">
        <v>2023</v>
      </c>
      <c r="B356" s="3">
        <v>351</v>
      </c>
      <c r="C356" t="s">
        <v>87</v>
      </c>
      <c r="D356" t="s">
        <v>108</v>
      </c>
      <c r="E356" t="s">
        <v>120</v>
      </c>
      <c r="F356" t="s">
        <v>207</v>
      </c>
      <c r="G356" s="1" t="s">
        <v>86</v>
      </c>
      <c r="H356" s="1" t="s">
        <v>136</v>
      </c>
      <c r="I356" t="s">
        <v>655</v>
      </c>
      <c r="J356" s="1" t="s">
        <v>140</v>
      </c>
      <c r="K356" t="s">
        <v>656</v>
      </c>
      <c r="M356" s="1" t="s">
        <v>1388</v>
      </c>
      <c r="N356" t="s">
        <v>1389</v>
      </c>
      <c r="O356" t="s">
        <v>2440</v>
      </c>
      <c r="P356" t="s">
        <v>2441</v>
      </c>
      <c r="Q356" t="s">
        <v>2442</v>
      </c>
      <c r="R356" s="35">
        <v>133750000</v>
      </c>
      <c r="S356" s="35">
        <v>133750000</v>
      </c>
      <c r="T356" s="4">
        <v>12500000</v>
      </c>
      <c r="U356" s="101">
        <v>44967</v>
      </c>
      <c r="V356" s="1" t="s">
        <v>182</v>
      </c>
      <c r="W356" s="1" t="s">
        <v>182</v>
      </c>
      <c r="X356" t="s">
        <v>183</v>
      </c>
      <c r="Y356" t="s">
        <v>739</v>
      </c>
      <c r="Z356" t="s">
        <v>1389</v>
      </c>
      <c r="AA356" t="s">
        <v>704</v>
      </c>
      <c r="AB356" s="1">
        <v>80111600</v>
      </c>
      <c r="AC356" s="100"/>
      <c r="AD356" s="101"/>
      <c r="AE356" s="1" t="s">
        <v>145</v>
      </c>
      <c r="AF356" s="100" t="s">
        <v>188</v>
      </c>
      <c r="AG356" s="5">
        <v>44966</v>
      </c>
      <c r="AH356" t="s">
        <v>305</v>
      </c>
      <c r="AI356" s="5">
        <v>44967</v>
      </c>
      <c r="AJ356" s="5">
        <v>44967</v>
      </c>
      <c r="AK356" s="5">
        <v>45290</v>
      </c>
      <c r="AL356" s="102">
        <f>+Tabla3[[#This Row],[FECHA TERMINACION
(INICIAL)]]-Tabla3[[#This Row],[FECHA INICIO]]</f>
        <v>323</v>
      </c>
      <c r="AM356" s="102">
        <f>+Tabla3[[#This Row],[PLAZO DE EJECUCIÓN EN DÍAS (INICIAL)]]/30</f>
        <v>10.766666666666667</v>
      </c>
      <c r="AN356" t="s">
        <v>2443</v>
      </c>
      <c r="AO356" s="4">
        <f>+BD_2!E354</f>
        <v>0</v>
      </c>
      <c r="AP356" s="4">
        <f>BD_2!BA354</f>
        <v>0</v>
      </c>
      <c r="AQ356" s="1">
        <f>BD_2!BZ354</f>
        <v>0</v>
      </c>
      <c r="AR356" s="1" t="str">
        <f>BD_2!CA353</f>
        <v>2 NO</v>
      </c>
      <c r="AS356" s="5" t="str">
        <f>BD_2!CF353</f>
        <v>2 NO</v>
      </c>
      <c r="AT356" s="1" t="s">
        <v>146</v>
      </c>
      <c r="AU356">
        <f t="shared" si="30"/>
        <v>323</v>
      </c>
      <c r="AV356" s="21">
        <f t="shared" si="31"/>
        <v>44967</v>
      </c>
      <c r="AW356" s="21">
        <f t="shared" si="32"/>
        <v>45290</v>
      </c>
      <c r="AX356" s="6" t="e">
        <f>((#REF!-$AV356)/($AW356-$AV356))</f>
        <v>#REF!</v>
      </c>
      <c r="AY356" s="4">
        <f t="shared" si="28"/>
        <v>133750000</v>
      </c>
      <c r="AZ356" s="1" t="e">
        <f>+IF($AW356&lt;=#REF!, "FINALIZADO","EJECUCIÓN")</f>
        <v>#REF!</v>
      </c>
      <c r="BA356" s="1"/>
      <c r="BC356" s="8"/>
      <c r="BD356" s="103"/>
      <c r="BE356"/>
      <c r="BF356" s="100"/>
      <c r="BI356" s="1" t="str">
        <f t="shared" si="29"/>
        <v>febrero</v>
      </c>
      <c r="BJ356" s="1"/>
      <c r="BK356" s="1"/>
      <c r="BL356" s="1"/>
    </row>
    <row r="357" spans="1:64" x14ac:dyDescent="0.25">
      <c r="A357" s="1">
        <v>2023</v>
      </c>
      <c r="B357" s="3">
        <v>352</v>
      </c>
      <c r="C357" t="s">
        <v>87</v>
      </c>
      <c r="D357" t="s">
        <v>108</v>
      </c>
      <c r="E357" t="s">
        <v>120</v>
      </c>
      <c r="F357" t="s">
        <v>207</v>
      </c>
      <c r="G357" s="1" t="s">
        <v>86</v>
      </c>
      <c r="H357" s="1" t="s">
        <v>136</v>
      </c>
      <c r="I357" t="s">
        <v>605</v>
      </c>
      <c r="J357" s="1" t="s">
        <v>140</v>
      </c>
      <c r="K357" t="s">
        <v>606</v>
      </c>
      <c r="M357" s="1" t="s">
        <v>558</v>
      </c>
      <c r="N357" t="s">
        <v>148</v>
      </c>
      <c r="O357" t="s">
        <v>2444</v>
      </c>
      <c r="P357" t="s">
        <v>2445</v>
      </c>
      <c r="Q357" t="s">
        <v>2446</v>
      </c>
      <c r="R357" s="35">
        <v>83951427</v>
      </c>
      <c r="S357" s="35">
        <v>83951427</v>
      </c>
      <c r="T357" s="4">
        <v>7995374</v>
      </c>
      <c r="U357" s="101">
        <v>44970</v>
      </c>
      <c r="V357" s="1" t="s">
        <v>182</v>
      </c>
      <c r="W357" s="1" t="s">
        <v>182</v>
      </c>
      <c r="X357" t="s">
        <v>183</v>
      </c>
      <c r="Y357" t="s">
        <v>1024</v>
      </c>
      <c r="Z357" t="s">
        <v>575</v>
      </c>
      <c r="AA357" t="s">
        <v>575</v>
      </c>
      <c r="AB357" s="1">
        <v>80111600</v>
      </c>
      <c r="AC357" s="100"/>
      <c r="AD357" s="101"/>
      <c r="AE357" s="1" t="s">
        <v>145</v>
      </c>
      <c r="AF357" s="100" t="s">
        <v>188</v>
      </c>
      <c r="AG357" s="5">
        <v>44970</v>
      </c>
      <c r="AH357" t="s">
        <v>305</v>
      </c>
      <c r="AI357" s="5">
        <v>44970</v>
      </c>
      <c r="AJ357" s="5">
        <v>44970</v>
      </c>
      <c r="AK357" s="5">
        <v>45287</v>
      </c>
      <c r="AL357" s="102">
        <f>+Tabla3[[#This Row],[FECHA TERMINACION
(INICIAL)]]-Tabla3[[#This Row],[FECHA INICIO]]</f>
        <v>317</v>
      </c>
      <c r="AM357" s="102">
        <f>+Tabla3[[#This Row],[PLAZO DE EJECUCIÓN EN DÍAS (INICIAL)]]/30</f>
        <v>10.566666666666666</v>
      </c>
      <c r="AN357" t="s">
        <v>2447</v>
      </c>
      <c r="AO357" s="4">
        <f>+BD_2!E355</f>
        <v>0</v>
      </c>
      <c r="AP357" s="4">
        <f>BD_2!BA355</f>
        <v>0</v>
      </c>
      <c r="AQ357" s="1">
        <f>BD_2!BZ355</f>
        <v>0</v>
      </c>
      <c r="AR357" s="1" t="str">
        <f>BD_2!CA354</f>
        <v>2 NO</v>
      </c>
      <c r="AS357" s="5" t="str">
        <f>BD_2!CF354</f>
        <v>2 NO</v>
      </c>
      <c r="AT357" s="1" t="s">
        <v>146</v>
      </c>
      <c r="AU357">
        <f t="shared" si="30"/>
        <v>317</v>
      </c>
      <c r="AV357" s="21">
        <f t="shared" si="31"/>
        <v>44970</v>
      </c>
      <c r="AW357" s="21">
        <f t="shared" si="32"/>
        <v>45287</v>
      </c>
      <c r="AX357" s="6" t="e">
        <f>((#REF!-$AV357)/($AW357-$AV357))</f>
        <v>#REF!</v>
      </c>
      <c r="AY357" s="4">
        <f t="shared" si="28"/>
        <v>83951427</v>
      </c>
      <c r="AZ357" s="1" t="e">
        <f>+IF($AW357&lt;=#REF!, "FINALIZADO","EJECUCIÓN")</f>
        <v>#REF!</v>
      </c>
      <c r="BA357" s="1"/>
      <c r="BC357" s="8"/>
      <c r="BD357" s="103"/>
      <c r="BE357"/>
      <c r="BF357" s="100"/>
      <c r="BI357" s="1" t="str">
        <f t="shared" si="29"/>
        <v>febrero</v>
      </c>
      <c r="BJ357" s="1"/>
      <c r="BK357" s="1"/>
      <c r="BL357" s="1"/>
    </row>
    <row r="358" spans="1:64" x14ac:dyDescent="0.25">
      <c r="A358" s="1">
        <v>2023</v>
      </c>
      <c r="B358" s="3">
        <v>353</v>
      </c>
      <c r="C358" t="s">
        <v>87</v>
      </c>
      <c r="D358" t="s">
        <v>108</v>
      </c>
      <c r="E358" t="s">
        <v>120</v>
      </c>
      <c r="F358" t="s">
        <v>207</v>
      </c>
      <c r="G358" s="1" t="s">
        <v>86</v>
      </c>
      <c r="H358" s="1" t="s">
        <v>137</v>
      </c>
      <c r="I358" t="s">
        <v>821</v>
      </c>
      <c r="J358" s="1" t="s">
        <v>140</v>
      </c>
      <c r="K358" t="s">
        <v>820</v>
      </c>
      <c r="M358" s="1" t="s">
        <v>480</v>
      </c>
      <c r="N358" t="s">
        <v>166</v>
      </c>
      <c r="O358" t="s">
        <v>2448</v>
      </c>
      <c r="P358" t="s">
        <v>2449</v>
      </c>
      <c r="Q358" t="s">
        <v>2450</v>
      </c>
      <c r="R358" s="35">
        <v>13600000</v>
      </c>
      <c r="S358" s="35">
        <v>13600000</v>
      </c>
      <c r="T358" s="4">
        <v>3400000</v>
      </c>
      <c r="U358" s="101">
        <v>44970</v>
      </c>
      <c r="V358" s="1" t="s">
        <v>182</v>
      </c>
      <c r="W358" s="1" t="s">
        <v>182</v>
      </c>
      <c r="X358" t="s">
        <v>183</v>
      </c>
      <c r="Y358" t="s">
        <v>1663</v>
      </c>
      <c r="Z358" t="s">
        <v>480</v>
      </c>
      <c r="AA358" t="s">
        <v>477</v>
      </c>
      <c r="AB358" s="1">
        <v>80161506</v>
      </c>
      <c r="AC358" s="100"/>
      <c r="AD358" s="101"/>
      <c r="AE358" s="1" t="s">
        <v>146</v>
      </c>
      <c r="AF358" s="100" t="s">
        <v>193</v>
      </c>
      <c r="AG358" s="5"/>
      <c r="AH358"/>
      <c r="AI358" s="5">
        <v>44970</v>
      </c>
      <c r="AJ358" s="5">
        <v>44970</v>
      </c>
      <c r="AK358" s="5">
        <v>45089</v>
      </c>
      <c r="AL358" s="102">
        <f>+Tabla3[[#This Row],[FECHA TERMINACION
(INICIAL)]]-Tabla3[[#This Row],[FECHA INICIO]]</f>
        <v>119</v>
      </c>
      <c r="AM358" s="102">
        <f>+Tabla3[[#This Row],[PLAZO DE EJECUCIÓN EN DÍAS (INICIAL)]]/30</f>
        <v>3.9666666666666668</v>
      </c>
      <c r="AN358" t="s">
        <v>1277</v>
      </c>
      <c r="AO358" s="4">
        <f>+BD_2!E356</f>
        <v>0</v>
      </c>
      <c r="AP358" s="4">
        <f>BD_2!BA356</f>
        <v>0</v>
      </c>
      <c r="AQ358" s="1">
        <f>BD_2!BZ356</f>
        <v>0</v>
      </c>
      <c r="AR358" s="1" t="str">
        <f>BD_2!CA355</f>
        <v>2 NO</v>
      </c>
      <c r="AS358" s="5" t="str">
        <f>BD_2!CF355</f>
        <v>2 NO</v>
      </c>
      <c r="AT358" s="1" t="s">
        <v>146</v>
      </c>
      <c r="AU358">
        <f t="shared" si="30"/>
        <v>119</v>
      </c>
      <c r="AV358" s="21">
        <f t="shared" si="31"/>
        <v>44970</v>
      </c>
      <c r="AW358" s="21">
        <f t="shared" si="32"/>
        <v>45089</v>
      </c>
      <c r="AX358" s="6" t="e">
        <f>((#REF!-$AV358)/($AW358-$AV358))</f>
        <v>#REF!</v>
      </c>
      <c r="AY358" s="4">
        <f t="shared" si="28"/>
        <v>13600000</v>
      </c>
      <c r="AZ358" s="1" t="e">
        <f>+IF($AW358&lt;=#REF!, "FINALIZADO","EJECUCIÓN")</f>
        <v>#REF!</v>
      </c>
      <c r="BA358" s="1"/>
      <c r="BC358" s="8"/>
      <c r="BD358" s="103"/>
      <c r="BE358"/>
      <c r="BF358" s="100"/>
      <c r="BI358" s="1" t="str">
        <f t="shared" si="29"/>
        <v>febrero</v>
      </c>
      <c r="BJ358" s="1"/>
      <c r="BK358" s="1"/>
      <c r="BL358" s="1"/>
    </row>
    <row r="359" spans="1:64" x14ac:dyDescent="0.25">
      <c r="A359" s="1">
        <v>2023</v>
      </c>
      <c r="B359" s="3">
        <v>354</v>
      </c>
      <c r="C359" t="s">
        <v>87</v>
      </c>
      <c r="D359" t="s">
        <v>108</v>
      </c>
      <c r="E359" t="s">
        <v>120</v>
      </c>
      <c r="F359" t="s">
        <v>207</v>
      </c>
      <c r="G359" s="1" t="s">
        <v>86</v>
      </c>
      <c r="H359" s="1" t="s">
        <v>136</v>
      </c>
      <c r="I359" t="s">
        <v>841</v>
      </c>
      <c r="J359" s="1" t="s">
        <v>140</v>
      </c>
      <c r="K359" t="s">
        <v>506</v>
      </c>
      <c r="M359" s="1" t="s">
        <v>558</v>
      </c>
      <c r="N359" t="s">
        <v>148</v>
      </c>
      <c r="O359" t="s">
        <v>2451</v>
      </c>
      <c r="Q359" t="s">
        <v>2452</v>
      </c>
      <c r="R359" s="35">
        <v>49835260</v>
      </c>
      <c r="S359" s="35">
        <v>49835260</v>
      </c>
      <c r="T359" s="4">
        <v>4983526</v>
      </c>
      <c r="U359" s="101">
        <v>44966</v>
      </c>
      <c r="V359" s="1" t="s">
        <v>182</v>
      </c>
      <c r="W359" s="1" t="s">
        <v>182</v>
      </c>
      <c r="X359" t="s">
        <v>183</v>
      </c>
      <c r="Y359" t="s">
        <v>1024</v>
      </c>
      <c r="Z359" t="s">
        <v>575</v>
      </c>
      <c r="AA359" t="s">
        <v>575</v>
      </c>
      <c r="AB359" s="1">
        <v>80111600</v>
      </c>
      <c r="AC359" s="100"/>
      <c r="AD359" s="101"/>
      <c r="AE359" s="1" t="s">
        <v>145</v>
      </c>
      <c r="AF359" s="100" t="s">
        <v>188</v>
      </c>
      <c r="AG359" s="5">
        <v>44966</v>
      </c>
      <c r="AH359" t="s">
        <v>305</v>
      </c>
      <c r="AI359" s="5">
        <v>44966</v>
      </c>
      <c r="AJ359" s="5">
        <v>44967</v>
      </c>
      <c r="AK359" s="5">
        <v>45269</v>
      </c>
      <c r="AL359" s="102">
        <f>+Tabla3[[#This Row],[FECHA TERMINACION
(INICIAL)]]-Tabla3[[#This Row],[FECHA INICIO]]</f>
        <v>302</v>
      </c>
      <c r="AM359" s="102">
        <f>+Tabla3[[#This Row],[PLAZO DE EJECUCIÓN EN DÍAS (INICIAL)]]/30</f>
        <v>10.066666666666666</v>
      </c>
      <c r="AN359" t="s">
        <v>2453</v>
      </c>
      <c r="AO359" s="4">
        <f>+BD_2!E357</f>
        <v>0</v>
      </c>
      <c r="AP359" s="4">
        <f>BD_2!BA357</f>
        <v>0</v>
      </c>
      <c r="AQ359" s="1">
        <f>BD_2!BZ357</f>
        <v>0</v>
      </c>
      <c r="AR359" s="1" t="str">
        <f>BD_2!CA356</f>
        <v>2 NO</v>
      </c>
      <c r="AS359" s="5" t="str">
        <f>BD_2!CF356</f>
        <v>2 NO</v>
      </c>
      <c r="AT359" s="1" t="s">
        <v>146</v>
      </c>
      <c r="AU359">
        <f t="shared" si="30"/>
        <v>302</v>
      </c>
      <c r="AV359" s="21">
        <f t="shared" si="31"/>
        <v>44967</v>
      </c>
      <c r="AW359" s="21">
        <f t="shared" si="32"/>
        <v>45269</v>
      </c>
      <c r="AX359" s="6" t="e">
        <f>((#REF!-$AV359)/($AW359-$AV359))</f>
        <v>#REF!</v>
      </c>
      <c r="AY359" s="4">
        <f t="shared" si="28"/>
        <v>49835260</v>
      </c>
      <c r="AZ359" s="1" t="e">
        <f>+IF($AW359&lt;=#REF!, "FINALIZADO","EJECUCIÓN")</f>
        <v>#REF!</v>
      </c>
      <c r="BA359" s="1"/>
      <c r="BC359" s="8"/>
      <c r="BD359" s="103"/>
      <c r="BE359"/>
      <c r="BF359" s="100"/>
      <c r="BI359" s="1" t="str">
        <f t="shared" si="29"/>
        <v>febrero</v>
      </c>
      <c r="BJ359" s="1"/>
      <c r="BK359" s="1"/>
      <c r="BL359" s="1"/>
    </row>
    <row r="360" spans="1:64" x14ac:dyDescent="0.25">
      <c r="A360" s="1">
        <v>2023</v>
      </c>
      <c r="B360" s="3">
        <v>355</v>
      </c>
      <c r="C360" t="s">
        <v>87</v>
      </c>
      <c r="D360" t="s">
        <v>108</v>
      </c>
      <c r="E360" t="s">
        <v>120</v>
      </c>
      <c r="F360" t="s">
        <v>207</v>
      </c>
      <c r="G360" s="1" t="s">
        <v>86</v>
      </c>
      <c r="H360" s="1" t="s">
        <v>136</v>
      </c>
      <c r="I360" t="s">
        <v>796</v>
      </c>
      <c r="J360" s="1" t="s">
        <v>140</v>
      </c>
      <c r="K360" t="s">
        <v>513</v>
      </c>
      <c r="M360" s="1" t="s">
        <v>558</v>
      </c>
      <c r="N360" t="s">
        <v>148</v>
      </c>
      <c r="O360" t="s">
        <v>2454</v>
      </c>
      <c r="P360" t="s">
        <v>2455</v>
      </c>
      <c r="Q360" t="s">
        <v>2456</v>
      </c>
      <c r="R360" s="35">
        <v>106700000</v>
      </c>
      <c r="S360" s="35">
        <v>106700000</v>
      </c>
      <c r="T360" s="4">
        <v>10670000</v>
      </c>
      <c r="U360" s="101">
        <v>44967</v>
      </c>
      <c r="V360" s="1" t="s">
        <v>182</v>
      </c>
      <c r="W360" s="1" t="s">
        <v>182</v>
      </c>
      <c r="X360" t="s">
        <v>183</v>
      </c>
      <c r="Y360" t="s">
        <v>1024</v>
      </c>
      <c r="Z360" t="s">
        <v>575</v>
      </c>
      <c r="AA360" t="s">
        <v>575</v>
      </c>
      <c r="AB360" s="1">
        <v>80111600</v>
      </c>
      <c r="AC360" s="100"/>
      <c r="AD360" s="101"/>
      <c r="AE360" s="1" t="s">
        <v>145</v>
      </c>
      <c r="AF360" s="100" t="s">
        <v>188</v>
      </c>
      <c r="AG360" s="5">
        <v>44967</v>
      </c>
      <c r="AH360" t="s">
        <v>305</v>
      </c>
      <c r="AI360" s="5">
        <v>44967</v>
      </c>
      <c r="AJ360" s="5">
        <v>44967</v>
      </c>
      <c r="AK360" s="5">
        <v>45269</v>
      </c>
      <c r="AL360" s="102">
        <f>+Tabla3[[#This Row],[FECHA TERMINACION
(INICIAL)]]-Tabla3[[#This Row],[FECHA INICIO]]</f>
        <v>302</v>
      </c>
      <c r="AM360" s="102">
        <f>+Tabla3[[#This Row],[PLAZO DE EJECUCIÓN EN DÍAS (INICIAL)]]/30</f>
        <v>10.066666666666666</v>
      </c>
      <c r="AN360" t="s">
        <v>1510</v>
      </c>
      <c r="AO360" s="4">
        <f>+BD_2!E358</f>
        <v>0</v>
      </c>
      <c r="AP360" s="4">
        <f>BD_2!BA358</f>
        <v>0</v>
      </c>
      <c r="AQ360" s="1">
        <f>BD_2!BZ358</f>
        <v>0</v>
      </c>
      <c r="AR360" s="1" t="str">
        <f>BD_2!CA357</f>
        <v>2 NO</v>
      </c>
      <c r="AS360" s="5" t="str">
        <f>BD_2!CF357</f>
        <v>2 NO</v>
      </c>
      <c r="AT360" s="1" t="s">
        <v>146</v>
      </c>
      <c r="AU360">
        <f t="shared" si="30"/>
        <v>302</v>
      </c>
      <c r="AV360" s="21">
        <f t="shared" si="31"/>
        <v>44967</v>
      </c>
      <c r="AW360" s="21">
        <f t="shared" si="32"/>
        <v>45269</v>
      </c>
      <c r="AX360" s="6" t="e">
        <f>((#REF!-$AV360)/($AW360-$AV360))</f>
        <v>#REF!</v>
      </c>
      <c r="AY360" s="4">
        <f t="shared" si="28"/>
        <v>106700000</v>
      </c>
      <c r="AZ360" s="1" t="e">
        <f>+IF($AW360&lt;=#REF!, "FINALIZADO","EJECUCIÓN")</f>
        <v>#REF!</v>
      </c>
      <c r="BA360" s="1"/>
      <c r="BC360" s="8"/>
      <c r="BD360" s="103"/>
      <c r="BE360"/>
      <c r="BF360" s="100"/>
      <c r="BI360" s="1" t="str">
        <f t="shared" si="29"/>
        <v>febrero</v>
      </c>
      <c r="BJ360" s="1"/>
      <c r="BK360" s="1"/>
      <c r="BL360" s="1"/>
    </row>
    <row r="361" spans="1:64" x14ac:dyDescent="0.25">
      <c r="A361" s="1">
        <v>2023</v>
      </c>
      <c r="B361" s="3">
        <v>356</v>
      </c>
      <c r="C361" t="s">
        <v>87</v>
      </c>
      <c r="D361" t="s">
        <v>108</v>
      </c>
      <c r="E361" t="s">
        <v>120</v>
      </c>
      <c r="F361" t="s">
        <v>207</v>
      </c>
      <c r="G361" s="1" t="s">
        <v>86</v>
      </c>
      <c r="H361" s="1" t="s">
        <v>136</v>
      </c>
      <c r="I361" t="s">
        <v>653</v>
      </c>
      <c r="J361" s="1" t="s">
        <v>140</v>
      </c>
      <c r="K361" t="s">
        <v>588</v>
      </c>
      <c r="M361" s="1" t="s">
        <v>1388</v>
      </c>
      <c r="N361" t="s">
        <v>1389</v>
      </c>
      <c r="O361" t="s">
        <v>2457</v>
      </c>
      <c r="P361" t="s">
        <v>2458</v>
      </c>
      <c r="Q361" t="s">
        <v>2459</v>
      </c>
      <c r="R361" s="35">
        <v>107000000</v>
      </c>
      <c r="S361" s="35">
        <v>107000000</v>
      </c>
      <c r="T361" s="4">
        <v>10000000</v>
      </c>
      <c r="U361" s="101">
        <v>44970</v>
      </c>
      <c r="V361" s="1" t="s">
        <v>182</v>
      </c>
      <c r="W361" s="1" t="s">
        <v>182</v>
      </c>
      <c r="X361" t="s">
        <v>183</v>
      </c>
      <c r="Y361" t="s">
        <v>739</v>
      </c>
      <c r="Z361" t="s">
        <v>1389</v>
      </c>
      <c r="AA361" t="s">
        <v>704</v>
      </c>
      <c r="AB361" s="1">
        <v>80111600</v>
      </c>
      <c r="AC361" s="100"/>
      <c r="AD361" s="101"/>
      <c r="AE361" s="1" t="s">
        <v>145</v>
      </c>
      <c r="AF361" s="100" t="s">
        <v>188</v>
      </c>
      <c r="AG361" s="5">
        <v>44970</v>
      </c>
      <c r="AH361" t="s">
        <v>305</v>
      </c>
      <c r="AI361" s="5">
        <v>44970</v>
      </c>
      <c r="AJ361" s="5">
        <v>44970</v>
      </c>
      <c r="AK361" s="5">
        <v>45290</v>
      </c>
      <c r="AL361" s="102">
        <f>+Tabla3[[#This Row],[FECHA TERMINACION
(INICIAL)]]-Tabla3[[#This Row],[FECHA INICIO]]</f>
        <v>320</v>
      </c>
      <c r="AM361" s="102">
        <f>+Tabla3[[#This Row],[PLAZO DE EJECUCIÓN EN DÍAS (INICIAL)]]/30</f>
        <v>10.666666666666666</v>
      </c>
      <c r="AN361" t="s">
        <v>2460</v>
      </c>
      <c r="AO361" s="4">
        <f>+BD_2!E359</f>
        <v>0</v>
      </c>
      <c r="AP361" s="4">
        <f>BD_2!BA359</f>
        <v>0</v>
      </c>
      <c r="AQ361" s="1">
        <f>BD_2!BZ359</f>
        <v>0</v>
      </c>
      <c r="AR361" s="1" t="str">
        <f>BD_2!CA358</f>
        <v>2 NO</v>
      </c>
      <c r="AS361" s="5" t="str">
        <f>BD_2!CF358</f>
        <v>2 NO</v>
      </c>
      <c r="AT361" s="1" t="s">
        <v>146</v>
      </c>
      <c r="AU361">
        <f t="shared" si="30"/>
        <v>320</v>
      </c>
      <c r="AV361" s="21">
        <f t="shared" si="31"/>
        <v>44970</v>
      </c>
      <c r="AW361" s="21">
        <f t="shared" si="32"/>
        <v>45290</v>
      </c>
      <c r="AX361" s="6" t="e">
        <f>((#REF!-$AV361)/($AW361-$AV361))</f>
        <v>#REF!</v>
      </c>
      <c r="AY361" s="4">
        <f t="shared" si="28"/>
        <v>107000000</v>
      </c>
      <c r="AZ361" s="1" t="e">
        <f>+IF($AW361&lt;=#REF!, "FINALIZADO","EJECUCIÓN")</f>
        <v>#REF!</v>
      </c>
      <c r="BA361" s="1"/>
      <c r="BC361" s="8"/>
      <c r="BD361" s="103"/>
      <c r="BE361"/>
      <c r="BF361" s="100"/>
      <c r="BI361" s="1" t="str">
        <f t="shared" si="29"/>
        <v>febrero</v>
      </c>
      <c r="BJ361" s="1"/>
      <c r="BK361" s="1"/>
      <c r="BL361" s="1"/>
    </row>
    <row r="362" spans="1:64" x14ac:dyDescent="0.25">
      <c r="A362" s="1">
        <v>2023</v>
      </c>
      <c r="B362" s="3">
        <v>357</v>
      </c>
      <c r="C362" t="s">
        <v>87</v>
      </c>
      <c r="D362" t="s">
        <v>108</v>
      </c>
      <c r="E362" t="s">
        <v>120</v>
      </c>
      <c r="F362" t="s">
        <v>207</v>
      </c>
      <c r="G362" s="1" t="s">
        <v>86</v>
      </c>
      <c r="H362" s="1" t="s">
        <v>136</v>
      </c>
      <c r="I362" t="s">
        <v>659</v>
      </c>
      <c r="J362" s="1" t="s">
        <v>140</v>
      </c>
      <c r="K362" t="s">
        <v>581</v>
      </c>
      <c r="M362" s="1" t="s">
        <v>1388</v>
      </c>
      <c r="N362" t="s">
        <v>1389</v>
      </c>
      <c r="O362" t="s">
        <v>2461</v>
      </c>
      <c r="Q362" t="s">
        <v>2462</v>
      </c>
      <c r="R362" s="35">
        <v>59470000</v>
      </c>
      <c r="S362" s="35">
        <v>59470000</v>
      </c>
      <c r="T362" s="4">
        <v>5700000</v>
      </c>
      <c r="U362" s="101">
        <v>44966</v>
      </c>
      <c r="V362" s="1" t="s">
        <v>182</v>
      </c>
      <c r="W362" s="1" t="s">
        <v>182</v>
      </c>
      <c r="X362" t="s">
        <v>183</v>
      </c>
      <c r="Y362" t="s">
        <v>568</v>
      </c>
      <c r="Z362" t="s">
        <v>1360</v>
      </c>
      <c r="AA362" t="s">
        <v>569</v>
      </c>
      <c r="AB362" s="1">
        <v>80111600</v>
      </c>
      <c r="AC362" s="100"/>
      <c r="AD362" s="101"/>
      <c r="AE362" s="1" t="s">
        <v>145</v>
      </c>
      <c r="AF362" s="100" t="s">
        <v>188</v>
      </c>
      <c r="AG362" s="5">
        <v>44966</v>
      </c>
      <c r="AH362" t="s">
        <v>306</v>
      </c>
      <c r="AI362" s="5">
        <v>44966</v>
      </c>
      <c r="AJ362" s="5">
        <v>44967</v>
      </c>
      <c r="AK362" s="5">
        <v>45282</v>
      </c>
      <c r="AL362" s="102">
        <f>+Tabla3[[#This Row],[FECHA TERMINACION
(INICIAL)]]-Tabla3[[#This Row],[FECHA INICIO]]</f>
        <v>315</v>
      </c>
      <c r="AM362" s="102">
        <f>+Tabla3[[#This Row],[PLAZO DE EJECUCIÓN EN DÍAS (INICIAL)]]/30</f>
        <v>10.5</v>
      </c>
      <c r="AN362" t="s">
        <v>2463</v>
      </c>
      <c r="AO362" s="4">
        <f>+BD_2!E360</f>
        <v>0</v>
      </c>
      <c r="AP362" s="4">
        <f>BD_2!BA360</f>
        <v>0</v>
      </c>
      <c r="AQ362" s="1">
        <f>BD_2!BZ360</f>
        <v>0</v>
      </c>
      <c r="AR362" s="1" t="str">
        <f>BD_2!CA359</f>
        <v>2 NO</v>
      </c>
      <c r="AS362" s="5" t="str">
        <f>BD_2!CF359</f>
        <v>2 NO</v>
      </c>
      <c r="AT362" s="1" t="s">
        <v>146</v>
      </c>
      <c r="AU362">
        <f t="shared" si="30"/>
        <v>315</v>
      </c>
      <c r="AV362" s="21">
        <f t="shared" si="31"/>
        <v>44967</v>
      </c>
      <c r="AW362" s="21">
        <f t="shared" si="32"/>
        <v>45282</v>
      </c>
      <c r="AX362" s="6" t="e">
        <f>((#REF!-$AV362)/($AW362-$AV362))</f>
        <v>#REF!</v>
      </c>
      <c r="AY362" s="4">
        <f t="shared" si="28"/>
        <v>59470000</v>
      </c>
      <c r="AZ362" s="1" t="e">
        <f>+IF($AW362&lt;=#REF!, "FINALIZADO","EJECUCIÓN")</f>
        <v>#REF!</v>
      </c>
      <c r="BA362" s="1"/>
      <c r="BC362" s="8"/>
      <c r="BD362" s="103"/>
      <c r="BE362"/>
      <c r="BF362" s="100"/>
      <c r="BI362" s="1" t="str">
        <f t="shared" si="29"/>
        <v>febrero</v>
      </c>
      <c r="BJ362" s="1"/>
      <c r="BK362" s="1"/>
      <c r="BL362" s="1"/>
    </row>
    <row r="363" spans="1:64" x14ac:dyDescent="0.25">
      <c r="A363" s="1">
        <v>2023</v>
      </c>
      <c r="B363" s="3">
        <v>358</v>
      </c>
      <c r="C363" t="s">
        <v>87</v>
      </c>
      <c r="D363" t="s">
        <v>108</v>
      </c>
      <c r="E363" t="s">
        <v>120</v>
      </c>
      <c r="F363" t="s">
        <v>207</v>
      </c>
      <c r="G363" s="1" t="s">
        <v>86</v>
      </c>
      <c r="H363" s="1" t="s">
        <v>136</v>
      </c>
      <c r="I363" t="s">
        <v>743</v>
      </c>
      <c r="J363" s="1" t="s">
        <v>140</v>
      </c>
      <c r="K363" t="s">
        <v>506</v>
      </c>
      <c r="M363" s="1" t="s">
        <v>556</v>
      </c>
      <c r="N363" t="s">
        <v>556</v>
      </c>
      <c r="O363" t="s">
        <v>2464</v>
      </c>
      <c r="P363" t="s">
        <v>2465</v>
      </c>
      <c r="Q363" t="s">
        <v>2462</v>
      </c>
      <c r="R363" s="35">
        <v>59470000</v>
      </c>
      <c r="S363" s="35">
        <v>59470000</v>
      </c>
      <c r="T363" s="4">
        <v>5700000</v>
      </c>
      <c r="U363" s="101">
        <v>44966</v>
      </c>
      <c r="V363" s="1" t="s">
        <v>182</v>
      </c>
      <c r="W363" s="1" t="s">
        <v>182</v>
      </c>
      <c r="X363" t="s">
        <v>183</v>
      </c>
      <c r="Y363" t="s">
        <v>568</v>
      </c>
      <c r="Z363" t="s">
        <v>1360</v>
      </c>
      <c r="AA363" t="s">
        <v>569</v>
      </c>
      <c r="AB363" s="1">
        <v>80111600</v>
      </c>
      <c r="AC363" s="100"/>
      <c r="AD363" s="101"/>
      <c r="AE363" s="1" t="s">
        <v>145</v>
      </c>
      <c r="AF363" s="100" t="s">
        <v>188</v>
      </c>
      <c r="AG363" s="5">
        <v>44966</v>
      </c>
      <c r="AH363" t="s">
        <v>306</v>
      </c>
      <c r="AI363" s="5">
        <v>44966</v>
      </c>
      <c r="AJ363" s="5">
        <v>44967</v>
      </c>
      <c r="AK363" s="5">
        <v>45282</v>
      </c>
      <c r="AL363" s="102">
        <f>+Tabla3[[#This Row],[FECHA TERMINACION
(INICIAL)]]-Tabla3[[#This Row],[FECHA INICIO]]</f>
        <v>315</v>
      </c>
      <c r="AM363" s="102">
        <f>+Tabla3[[#This Row],[PLAZO DE EJECUCIÓN EN DÍAS (INICIAL)]]/30</f>
        <v>10.5</v>
      </c>
      <c r="AN363" t="s">
        <v>2463</v>
      </c>
      <c r="AO363" s="4">
        <f>+BD_2!E361</f>
        <v>0</v>
      </c>
      <c r="AP363" s="4">
        <f>BD_2!BA361</f>
        <v>0</v>
      </c>
      <c r="AQ363" s="1">
        <f>BD_2!BZ361</f>
        <v>0</v>
      </c>
      <c r="AR363" s="1" t="str">
        <f>BD_2!CA360</f>
        <v>2 NO</v>
      </c>
      <c r="AS363" s="5" t="str">
        <f>BD_2!CF360</f>
        <v>2 NO</v>
      </c>
      <c r="AT363" s="1" t="s">
        <v>146</v>
      </c>
      <c r="AU363">
        <f t="shared" si="30"/>
        <v>315</v>
      </c>
      <c r="AV363" s="21">
        <f t="shared" si="31"/>
        <v>44967</v>
      </c>
      <c r="AW363" s="21">
        <f t="shared" si="32"/>
        <v>45282</v>
      </c>
      <c r="AX363" s="6" t="e">
        <f>((#REF!-$AV363)/($AW363-$AV363))</f>
        <v>#REF!</v>
      </c>
      <c r="AY363" s="4">
        <f t="shared" si="28"/>
        <v>59470000</v>
      </c>
      <c r="AZ363" s="1" t="e">
        <f>+IF($AW363&lt;=#REF!, "FINALIZADO","EJECUCIÓN")</f>
        <v>#REF!</v>
      </c>
      <c r="BA363" s="1"/>
      <c r="BC363" s="8"/>
      <c r="BD363" s="103"/>
      <c r="BE363"/>
      <c r="BF363" s="100"/>
      <c r="BI363" s="1" t="str">
        <f t="shared" si="29"/>
        <v>febrero</v>
      </c>
      <c r="BJ363" s="1"/>
      <c r="BK363" s="1"/>
      <c r="BL363" s="1"/>
    </row>
    <row r="364" spans="1:64" x14ac:dyDescent="0.25">
      <c r="A364" s="1">
        <v>2023</v>
      </c>
      <c r="B364" s="3">
        <v>359</v>
      </c>
      <c r="C364" t="s">
        <v>87</v>
      </c>
      <c r="D364" t="s">
        <v>108</v>
      </c>
      <c r="E364" t="s">
        <v>120</v>
      </c>
      <c r="F364" t="s">
        <v>207</v>
      </c>
      <c r="G364" s="1" t="s">
        <v>86</v>
      </c>
      <c r="H364" s="1" t="s">
        <v>136</v>
      </c>
      <c r="I364" t="s">
        <v>2466</v>
      </c>
      <c r="J364" s="1" t="s">
        <v>140</v>
      </c>
      <c r="K364" t="s">
        <v>143</v>
      </c>
      <c r="M364" s="1" t="s">
        <v>541</v>
      </c>
      <c r="N364" t="s">
        <v>541</v>
      </c>
      <c r="O364" t="s">
        <v>1362</v>
      </c>
      <c r="P364" t="s">
        <v>1622</v>
      </c>
      <c r="Q364" t="s">
        <v>2467</v>
      </c>
      <c r="R364" s="35">
        <v>23200000</v>
      </c>
      <c r="S364" s="35">
        <v>23200000</v>
      </c>
      <c r="T364" s="4">
        <v>5800000</v>
      </c>
      <c r="U364" s="101">
        <v>44967</v>
      </c>
      <c r="V364" s="1" t="s">
        <v>182</v>
      </c>
      <c r="W364" s="1" t="s">
        <v>182</v>
      </c>
      <c r="X364" t="s">
        <v>183</v>
      </c>
      <c r="Y364" t="s">
        <v>956</v>
      </c>
      <c r="Z364" t="s">
        <v>576</v>
      </c>
      <c r="AA364" t="s">
        <v>541</v>
      </c>
      <c r="AB364" s="1">
        <v>80111600</v>
      </c>
      <c r="AC364" s="100"/>
      <c r="AD364" s="101"/>
      <c r="AE364" s="1" t="s">
        <v>145</v>
      </c>
      <c r="AF364" s="100" t="s">
        <v>188</v>
      </c>
      <c r="AG364" s="5">
        <v>44970</v>
      </c>
      <c r="AH364" t="s">
        <v>305</v>
      </c>
      <c r="AI364" s="5">
        <v>44967</v>
      </c>
      <c r="AJ364" s="5">
        <v>44970</v>
      </c>
      <c r="AK364" s="5">
        <v>45089</v>
      </c>
      <c r="AL364" s="102">
        <f>+Tabla3[[#This Row],[FECHA TERMINACION
(INICIAL)]]-Tabla3[[#This Row],[FECHA INICIO]]</f>
        <v>119</v>
      </c>
      <c r="AM364" s="102">
        <f>+Tabla3[[#This Row],[PLAZO DE EJECUCIÓN EN DÍAS (INICIAL)]]/30</f>
        <v>3.9666666666666668</v>
      </c>
      <c r="AN364" t="s">
        <v>2468</v>
      </c>
      <c r="AO364" s="4">
        <f>+BD_2!E362</f>
        <v>0</v>
      </c>
      <c r="AP364" s="4">
        <f>BD_2!BA362</f>
        <v>0</v>
      </c>
      <c r="AQ364" s="1">
        <f>BD_2!BZ362</f>
        <v>0</v>
      </c>
      <c r="AR364" s="1" t="str">
        <f>BD_2!CA361</f>
        <v>2 NO</v>
      </c>
      <c r="AS364" s="5" t="str">
        <f>BD_2!CF361</f>
        <v>2 NO</v>
      </c>
      <c r="AT364" s="1" t="s">
        <v>146</v>
      </c>
      <c r="AU364">
        <f t="shared" si="30"/>
        <v>119</v>
      </c>
      <c r="AV364" s="21">
        <f t="shared" si="31"/>
        <v>44970</v>
      </c>
      <c r="AW364" s="21">
        <f t="shared" si="32"/>
        <v>45089</v>
      </c>
      <c r="AX364" s="6" t="e">
        <f>((#REF!-$AV364)/($AW364-$AV364))</f>
        <v>#REF!</v>
      </c>
      <c r="AY364" s="4">
        <f t="shared" si="28"/>
        <v>23200000</v>
      </c>
      <c r="AZ364" s="1" t="e">
        <f>+IF($AW364&lt;=#REF!, "FINALIZADO","EJECUCIÓN")</f>
        <v>#REF!</v>
      </c>
      <c r="BA364" s="1"/>
      <c r="BC364" s="8"/>
      <c r="BD364" s="103"/>
      <c r="BE364"/>
      <c r="BF364" s="100"/>
      <c r="BI364" s="1" t="str">
        <f t="shared" si="29"/>
        <v>febrero</v>
      </c>
      <c r="BJ364" s="1"/>
      <c r="BK364" s="1"/>
      <c r="BL364" s="1"/>
    </row>
    <row r="365" spans="1:64" x14ac:dyDescent="0.25">
      <c r="A365" s="1">
        <v>2023</v>
      </c>
      <c r="B365" s="3">
        <v>360</v>
      </c>
      <c r="C365" t="s">
        <v>87</v>
      </c>
      <c r="D365" t="s">
        <v>108</v>
      </c>
      <c r="E365" t="s">
        <v>120</v>
      </c>
      <c r="F365" t="s">
        <v>207</v>
      </c>
      <c r="G365" s="1" t="s">
        <v>86</v>
      </c>
      <c r="H365" s="1" t="s">
        <v>136</v>
      </c>
      <c r="I365" t="s">
        <v>596</v>
      </c>
      <c r="J365" s="1" t="s">
        <v>140</v>
      </c>
      <c r="K365" t="s">
        <v>597</v>
      </c>
      <c r="M365" s="1" t="s">
        <v>526</v>
      </c>
      <c r="N365" t="s">
        <v>526</v>
      </c>
      <c r="O365" t="s">
        <v>2469</v>
      </c>
      <c r="P365" t="s">
        <v>2470</v>
      </c>
      <c r="Q365" t="s">
        <v>2471</v>
      </c>
      <c r="R365" s="35">
        <v>76466667</v>
      </c>
      <c r="S365" s="35">
        <v>76466667</v>
      </c>
      <c r="T365" s="4">
        <v>7400000</v>
      </c>
      <c r="U365" s="101">
        <v>44973</v>
      </c>
      <c r="V365" s="1" t="s">
        <v>182</v>
      </c>
      <c r="W365" s="1" t="s">
        <v>182</v>
      </c>
      <c r="X365" t="s">
        <v>183</v>
      </c>
      <c r="Y365" t="s">
        <v>988</v>
      </c>
      <c r="Z365" t="s">
        <v>529</v>
      </c>
      <c r="AA365" t="s">
        <v>526</v>
      </c>
      <c r="AB365" s="1">
        <v>80111600</v>
      </c>
      <c r="AC365" s="100"/>
      <c r="AD365" s="101"/>
      <c r="AE365" s="1" t="s">
        <v>145</v>
      </c>
      <c r="AF365" s="100" t="s">
        <v>188</v>
      </c>
      <c r="AG365" s="5">
        <v>44967</v>
      </c>
      <c r="AH365" t="s">
        <v>306</v>
      </c>
      <c r="AI365" s="5">
        <v>44973</v>
      </c>
      <c r="AJ365" s="5">
        <v>44977</v>
      </c>
      <c r="AK365" s="5">
        <v>45289</v>
      </c>
      <c r="AL365" s="102">
        <f>+Tabla3[[#This Row],[FECHA TERMINACION
(INICIAL)]]-Tabla3[[#This Row],[FECHA INICIO]]</f>
        <v>312</v>
      </c>
      <c r="AM365" s="102">
        <f>+Tabla3[[#This Row],[PLAZO DE EJECUCIÓN EN DÍAS (INICIAL)]]/30</f>
        <v>10.4</v>
      </c>
      <c r="AN365" t="s">
        <v>2472</v>
      </c>
      <c r="AO365" s="4">
        <f>+BD_2!E363</f>
        <v>0</v>
      </c>
      <c r="AP365" s="4">
        <f>BD_2!BA363</f>
        <v>0</v>
      </c>
      <c r="AQ365" s="1">
        <f>BD_2!BZ363</f>
        <v>0</v>
      </c>
      <c r="AR365" s="1" t="str">
        <f>BD_2!CA362</f>
        <v>2 NO</v>
      </c>
      <c r="AS365" s="5" t="str">
        <f>BD_2!CF362</f>
        <v>2 NO</v>
      </c>
      <c r="AT365" s="1" t="s">
        <v>146</v>
      </c>
      <c r="AU365">
        <f t="shared" si="30"/>
        <v>312</v>
      </c>
      <c r="AV365" s="21">
        <f t="shared" si="31"/>
        <v>44977</v>
      </c>
      <c r="AW365" s="21">
        <f t="shared" si="32"/>
        <v>45289</v>
      </c>
      <c r="AX365" s="6" t="e">
        <f>((#REF!-$AV365)/($AW365-$AV365))</f>
        <v>#REF!</v>
      </c>
      <c r="AY365" s="4">
        <f t="shared" si="28"/>
        <v>76466667</v>
      </c>
      <c r="AZ365" s="1" t="e">
        <f>+IF($AW365&lt;=#REF!, "FINALIZADO","EJECUCIÓN")</f>
        <v>#REF!</v>
      </c>
      <c r="BA365" s="1"/>
      <c r="BC365" s="8"/>
      <c r="BD365" s="103"/>
      <c r="BE365"/>
      <c r="BF365" s="100"/>
      <c r="BI365" s="1" t="str">
        <f t="shared" si="29"/>
        <v>febrero</v>
      </c>
      <c r="BJ365" s="1"/>
      <c r="BK365" s="1"/>
      <c r="BL365" s="1"/>
    </row>
    <row r="366" spans="1:64" x14ac:dyDescent="0.25">
      <c r="A366" s="1">
        <v>2023</v>
      </c>
      <c r="B366" s="3">
        <v>361</v>
      </c>
      <c r="C366" t="s">
        <v>87</v>
      </c>
      <c r="D366" t="s">
        <v>108</v>
      </c>
      <c r="E366" t="s">
        <v>120</v>
      </c>
      <c r="F366" t="s">
        <v>207</v>
      </c>
      <c r="G366" s="1" t="s">
        <v>86</v>
      </c>
      <c r="H366" s="1" t="s">
        <v>136</v>
      </c>
      <c r="I366" t="s">
        <v>669</v>
      </c>
      <c r="J366" s="1" t="s">
        <v>140</v>
      </c>
      <c r="K366" t="s">
        <v>621</v>
      </c>
      <c r="M366" s="1" t="s">
        <v>495</v>
      </c>
      <c r="N366" t="s">
        <v>170</v>
      </c>
      <c r="O366" t="s">
        <v>2473</v>
      </c>
      <c r="P366" t="s">
        <v>2474</v>
      </c>
      <c r="Q366" t="s">
        <v>2475</v>
      </c>
      <c r="R366" s="35">
        <v>104666667</v>
      </c>
      <c r="S366" s="35">
        <v>104666667</v>
      </c>
      <c r="T366" s="4">
        <v>10000000</v>
      </c>
      <c r="U366" s="101">
        <v>44967</v>
      </c>
      <c r="V366" s="1" t="s">
        <v>182</v>
      </c>
      <c r="W366" s="1" t="s">
        <v>182</v>
      </c>
      <c r="X366" t="s">
        <v>183</v>
      </c>
      <c r="Y366" t="s">
        <v>994</v>
      </c>
      <c r="Z366" t="s">
        <v>497</v>
      </c>
      <c r="AA366" t="s">
        <v>495</v>
      </c>
      <c r="AB366" s="1">
        <v>80111600</v>
      </c>
      <c r="AC366" s="100"/>
      <c r="AD366" s="101"/>
      <c r="AE366" s="1" t="s">
        <v>145</v>
      </c>
      <c r="AF366" s="100" t="s">
        <v>188</v>
      </c>
      <c r="AG366" s="5">
        <v>44970</v>
      </c>
      <c r="AH366" t="s">
        <v>305</v>
      </c>
      <c r="AI366" s="5">
        <v>44970</v>
      </c>
      <c r="AJ366" s="5">
        <v>44970</v>
      </c>
      <c r="AK366" s="5">
        <v>45286</v>
      </c>
      <c r="AL366" s="102">
        <f>+Tabla3[[#This Row],[FECHA TERMINACION
(INICIAL)]]-Tabla3[[#This Row],[FECHA INICIO]]</f>
        <v>316</v>
      </c>
      <c r="AM366" s="102">
        <f>+Tabla3[[#This Row],[PLAZO DE EJECUCIÓN EN DÍAS (INICIAL)]]/30</f>
        <v>10.533333333333333</v>
      </c>
      <c r="AN366" t="s">
        <v>2476</v>
      </c>
      <c r="AO366" s="4">
        <f>+BD_2!E364</f>
        <v>0</v>
      </c>
      <c r="AP366" s="4">
        <f>BD_2!BA364</f>
        <v>0</v>
      </c>
      <c r="AQ366" s="1">
        <f>BD_2!BZ364</f>
        <v>0</v>
      </c>
      <c r="AR366" s="1" t="str">
        <f>BD_2!CA363</f>
        <v>2 NO</v>
      </c>
      <c r="AS366" s="5" t="str">
        <f>BD_2!CF363</f>
        <v>2 NO</v>
      </c>
      <c r="AT366" s="1" t="s">
        <v>146</v>
      </c>
      <c r="AU366">
        <f t="shared" si="30"/>
        <v>316</v>
      </c>
      <c r="AV366" s="21">
        <f t="shared" si="31"/>
        <v>44970</v>
      </c>
      <c r="AW366" s="21">
        <f t="shared" si="32"/>
        <v>45286</v>
      </c>
      <c r="AX366" s="6" t="e">
        <f>((#REF!-$AV366)/($AW366-$AV366))</f>
        <v>#REF!</v>
      </c>
      <c r="AY366" s="4">
        <f t="shared" si="28"/>
        <v>104666667</v>
      </c>
      <c r="AZ366" s="1" t="e">
        <f>+IF($AW366&lt;=#REF!, "FINALIZADO","EJECUCIÓN")</f>
        <v>#REF!</v>
      </c>
      <c r="BA366" s="1"/>
      <c r="BC366" s="8"/>
      <c r="BD366" s="103"/>
      <c r="BE366"/>
      <c r="BF366" s="100"/>
      <c r="BI366" s="1" t="str">
        <f t="shared" si="29"/>
        <v>febrero</v>
      </c>
      <c r="BJ366" s="1"/>
      <c r="BK366" s="1"/>
      <c r="BL366" s="1"/>
    </row>
    <row r="367" spans="1:64" x14ac:dyDescent="0.25">
      <c r="A367" s="1">
        <v>2023</v>
      </c>
      <c r="B367" s="3">
        <v>362</v>
      </c>
      <c r="C367" t="s">
        <v>87</v>
      </c>
      <c r="D367" t="s">
        <v>108</v>
      </c>
      <c r="E367" t="s">
        <v>120</v>
      </c>
      <c r="F367" t="s">
        <v>207</v>
      </c>
      <c r="G367" s="1" t="s">
        <v>86</v>
      </c>
      <c r="H367" s="1" t="s">
        <v>137</v>
      </c>
      <c r="I367" t="s">
        <v>671</v>
      </c>
      <c r="J367" s="1" t="s">
        <v>140</v>
      </c>
      <c r="K367" t="s">
        <v>672</v>
      </c>
      <c r="M367" s="1" t="s">
        <v>495</v>
      </c>
      <c r="N367" t="s">
        <v>170</v>
      </c>
      <c r="O367" t="s">
        <v>2477</v>
      </c>
      <c r="P367" t="s">
        <v>2478</v>
      </c>
      <c r="Q367" t="s">
        <v>2479</v>
      </c>
      <c r="R367" s="35">
        <v>45368000</v>
      </c>
      <c r="S367" s="35">
        <v>45368000</v>
      </c>
      <c r="T367" s="4">
        <v>4280000</v>
      </c>
      <c r="U367" s="101">
        <v>44967</v>
      </c>
      <c r="V367" s="1" t="s">
        <v>182</v>
      </c>
      <c r="W367" s="1" t="s">
        <v>182</v>
      </c>
      <c r="X367" t="s">
        <v>183</v>
      </c>
      <c r="Y367" t="s">
        <v>994</v>
      </c>
      <c r="Z367" t="s">
        <v>497</v>
      </c>
      <c r="AA367" t="s">
        <v>495</v>
      </c>
      <c r="AB367" s="1">
        <v>80111600</v>
      </c>
      <c r="AC367" s="100"/>
      <c r="AD367" s="101"/>
      <c r="AE367" s="1" t="s">
        <v>146</v>
      </c>
      <c r="AF367" s="100" t="s">
        <v>193</v>
      </c>
      <c r="AG367" s="5"/>
      <c r="AH367"/>
      <c r="AI367" s="5">
        <v>44967</v>
      </c>
      <c r="AJ367" s="5">
        <v>44967</v>
      </c>
      <c r="AK367" s="5">
        <v>45287</v>
      </c>
      <c r="AL367" s="102">
        <f>+Tabla3[[#This Row],[FECHA TERMINACION
(INICIAL)]]-Tabla3[[#This Row],[FECHA INICIO]]</f>
        <v>320</v>
      </c>
      <c r="AM367" s="102">
        <f>+Tabla3[[#This Row],[PLAZO DE EJECUCIÓN EN DÍAS (INICIAL)]]/30</f>
        <v>10.666666666666666</v>
      </c>
      <c r="AN367" t="s">
        <v>2480</v>
      </c>
      <c r="AO367" s="4">
        <f>+BD_2!E365</f>
        <v>0</v>
      </c>
      <c r="AP367" s="4">
        <f>BD_2!BA365</f>
        <v>0</v>
      </c>
      <c r="AQ367" s="1">
        <f>BD_2!BZ365</f>
        <v>0</v>
      </c>
      <c r="AR367" s="1" t="str">
        <f>BD_2!CA364</f>
        <v>2 NO</v>
      </c>
      <c r="AS367" s="5" t="str">
        <f>BD_2!CF364</f>
        <v>2 NO</v>
      </c>
      <c r="AT367" s="1" t="s">
        <v>146</v>
      </c>
      <c r="AU367">
        <f t="shared" si="30"/>
        <v>320</v>
      </c>
      <c r="AV367" s="21">
        <f t="shared" si="31"/>
        <v>44967</v>
      </c>
      <c r="AW367" s="21">
        <f t="shared" si="32"/>
        <v>45287</v>
      </c>
      <c r="AX367" s="6" t="e">
        <f>((#REF!-$AV367)/($AW367-$AV367))</f>
        <v>#REF!</v>
      </c>
      <c r="AY367" s="4">
        <f t="shared" si="28"/>
        <v>45368000</v>
      </c>
      <c r="AZ367" s="1" t="e">
        <f>+IF($AW367&lt;=#REF!, "FINALIZADO","EJECUCIÓN")</f>
        <v>#REF!</v>
      </c>
      <c r="BA367" s="1"/>
      <c r="BC367" s="8"/>
      <c r="BD367" s="103"/>
      <c r="BE367"/>
      <c r="BF367" s="100"/>
      <c r="BI367" s="1" t="str">
        <f t="shared" si="29"/>
        <v>febrero</v>
      </c>
      <c r="BJ367" s="1"/>
      <c r="BK367" s="1"/>
      <c r="BL367" s="1"/>
    </row>
    <row r="368" spans="1:64" x14ac:dyDescent="0.25">
      <c r="A368" s="1">
        <v>2023</v>
      </c>
      <c r="B368" s="3">
        <v>363</v>
      </c>
      <c r="C368" t="s">
        <v>87</v>
      </c>
      <c r="D368" t="s">
        <v>108</v>
      </c>
      <c r="E368" t="s">
        <v>120</v>
      </c>
      <c r="F368" t="s">
        <v>207</v>
      </c>
      <c r="G368" s="1" t="s">
        <v>86</v>
      </c>
      <c r="H368" s="1" t="s">
        <v>136</v>
      </c>
      <c r="I368" t="s">
        <v>2481</v>
      </c>
      <c r="J368" s="1" t="s">
        <v>140</v>
      </c>
      <c r="K368" t="s">
        <v>564</v>
      </c>
      <c r="M368" s="1" t="s">
        <v>495</v>
      </c>
      <c r="N368" t="s">
        <v>170</v>
      </c>
      <c r="O368" t="s">
        <v>2482</v>
      </c>
      <c r="P368" t="s">
        <v>2483</v>
      </c>
      <c r="Q368" t="s">
        <v>2484</v>
      </c>
      <c r="R368" s="35">
        <v>83733333</v>
      </c>
      <c r="S368" s="35">
        <v>83733333</v>
      </c>
      <c r="T368" s="4">
        <v>8000000</v>
      </c>
      <c r="U368" s="101">
        <v>44967</v>
      </c>
      <c r="V368" s="1" t="s">
        <v>182</v>
      </c>
      <c r="W368" s="1" t="s">
        <v>182</v>
      </c>
      <c r="X368" t="s">
        <v>183</v>
      </c>
      <c r="Y368" t="s">
        <v>994</v>
      </c>
      <c r="Z368" t="s">
        <v>497</v>
      </c>
      <c r="AA368" t="s">
        <v>495</v>
      </c>
      <c r="AB368" s="1">
        <v>80111600</v>
      </c>
      <c r="AC368" s="100"/>
      <c r="AD368" s="101"/>
      <c r="AE368" s="1" t="s">
        <v>145</v>
      </c>
      <c r="AF368" s="100" t="s">
        <v>188</v>
      </c>
      <c r="AG368" s="5">
        <v>44967</v>
      </c>
      <c r="AH368" t="s">
        <v>305</v>
      </c>
      <c r="AI368" s="5">
        <v>44967</v>
      </c>
      <c r="AJ368" s="5">
        <v>44967</v>
      </c>
      <c r="AK368" s="5">
        <v>45283</v>
      </c>
      <c r="AL368" s="102">
        <f>+Tabla3[[#This Row],[FECHA TERMINACION
(INICIAL)]]-Tabla3[[#This Row],[FECHA INICIO]]</f>
        <v>316</v>
      </c>
      <c r="AM368" s="102">
        <f>+Tabla3[[#This Row],[PLAZO DE EJECUCIÓN EN DÍAS (INICIAL)]]/30</f>
        <v>10.533333333333333</v>
      </c>
      <c r="AN368" t="s">
        <v>1957</v>
      </c>
      <c r="AO368" s="4">
        <f>+BD_2!E366</f>
        <v>0</v>
      </c>
      <c r="AP368" s="4">
        <f>BD_2!BA366</f>
        <v>0</v>
      </c>
      <c r="AQ368" s="1">
        <f>BD_2!BZ366</f>
        <v>0</v>
      </c>
      <c r="AR368" s="1" t="str">
        <f>BD_2!CA365</f>
        <v>2 NO</v>
      </c>
      <c r="AS368" s="5" t="str">
        <f>BD_2!CF365</f>
        <v>2 NO</v>
      </c>
      <c r="AT368" s="1" t="s">
        <v>146</v>
      </c>
      <c r="AU368">
        <f t="shared" si="30"/>
        <v>316</v>
      </c>
      <c r="AV368" s="21">
        <f t="shared" si="31"/>
        <v>44967</v>
      </c>
      <c r="AW368" s="21">
        <f t="shared" si="32"/>
        <v>45283</v>
      </c>
      <c r="AX368" s="6" t="e">
        <f>((#REF!-$AV368)/($AW368-$AV368))</f>
        <v>#REF!</v>
      </c>
      <c r="AY368" s="4">
        <f t="shared" si="28"/>
        <v>83733333</v>
      </c>
      <c r="AZ368" s="1" t="e">
        <f>+IF($AW368&lt;=#REF!, "FINALIZADO","EJECUCIÓN")</f>
        <v>#REF!</v>
      </c>
      <c r="BA368" s="1"/>
      <c r="BC368" s="8"/>
      <c r="BD368" s="103"/>
      <c r="BE368"/>
      <c r="BF368" s="100"/>
      <c r="BI368" s="1" t="str">
        <f t="shared" si="29"/>
        <v>febrero</v>
      </c>
      <c r="BJ368" s="1"/>
      <c r="BK368" s="1"/>
      <c r="BL368" s="1"/>
    </row>
    <row r="369" spans="1:64" x14ac:dyDescent="0.25">
      <c r="A369" s="1">
        <v>2023</v>
      </c>
      <c r="B369" s="3">
        <v>364</v>
      </c>
      <c r="C369" t="s">
        <v>87</v>
      </c>
      <c r="D369" t="s">
        <v>108</v>
      </c>
      <c r="E369" t="s">
        <v>120</v>
      </c>
      <c r="F369" t="s">
        <v>207</v>
      </c>
      <c r="G369" s="1" t="s">
        <v>86</v>
      </c>
      <c r="H369" s="1" t="s">
        <v>136</v>
      </c>
      <c r="I369" t="s">
        <v>780</v>
      </c>
      <c r="J369" s="1" t="s">
        <v>140</v>
      </c>
      <c r="K369" t="s">
        <v>781</v>
      </c>
      <c r="M369" s="1" t="s">
        <v>495</v>
      </c>
      <c r="N369" t="s">
        <v>170</v>
      </c>
      <c r="O369" t="s">
        <v>2485</v>
      </c>
      <c r="P369" t="s">
        <v>2486</v>
      </c>
      <c r="Q369" t="s">
        <v>2487</v>
      </c>
      <c r="R369" s="35">
        <v>61368840</v>
      </c>
      <c r="S369" s="35">
        <v>61368840</v>
      </c>
      <c r="T369" s="4">
        <v>5863265</v>
      </c>
      <c r="U369" s="101">
        <v>44970</v>
      </c>
      <c r="V369" s="1" t="s">
        <v>182</v>
      </c>
      <c r="W369" s="1" t="s">
        <v>182</v>
      </c>
      <c r="X369" t="s">
        <v>183</v>
      </c>
      <c r="Y369" t="s">
        <v>994</v>
      </c>
      <c r="Z369" t="s">
        <v>497</v>
      </c>
      <c r="AA369" t="s">
        <v>495</v>
      </c>
      <c r="AB369" s="1">
        <v>80111600</v>
      </c>
      <c r="AC369" s="100"/>
      <c r="AD369" s="101"/>
      <c r="AE369" s="1" t="s">
        <v>145</v>
      </c>
      <c r="AF369" s="100" t="s">
        <v>188</v>
      </c>
      <c r="AG369" s="5">
        <v>44970</v>
      </c>
      <c r="AH369" t="s">
        <v>305</v>
      </c>
      <c r="AI369" s="5">
        <v>44970</v>
      </c>
      <c r="AJ369" s="5">
        <v>44971</v>
      </c>
      <c r="AK369" s="5">
        <v>45288</v>
      </c>
      <c r="AL369" s="102">
        <f>+Tabla3[[#This Row],[FECHA TERMINACION
(INICIAL)]]-Tabla3[[#This Row],[FECHA INICIO]]</f>
        <v>317</v>
      </c>
      <c r="AM369" s="102">
        <f>+Tabla3[[#This Row],[PLAZO DE EJECUCIÓN EN DÍAS (INICIAL)]]/30</f>
        <v>10.566666666666666</v>
      </c>
      <c r="AN369" t="s">
        <v>2488</v>
      </c>
      <c r="AO369" s="4">
        <f>+BD_2!E367</f>
        <v>0</v>
      </c>
      <c r="AP369" s="4">
        <f>BD_2!BA367</f>
        <v>0</v>
      </c>
      <c r="AQ369" s="1">
        <f>BD_2!BZ367</f>
        <v>0</v>
      </c>
      <c r="AR369" s="1" t="str">
        <f>BD_2!CA366</f>
        <v>2 NO</v>
      </c>
      <c r="AS369" s="5" t="str">
        <f>BD_2!CF366</f>
        <v>2 NO</v>
      </c>
      <c r="AT369" s="1" t="s">
        <v>146</v>
      </c>
      <c r="AU369">
        <f t="shared" si="30"/>
        <v>317</v>
      </c>
      <c r="AV369" s="21">
        <f t="shared" si="31"/>
        <v>44971</v>
      </c>
      <c r="AW369" s="21">
        <f t="shared" si="32"/>
        <v>45288</v>
      </c>
      <c r="AX369" s="6" t="e">
        <f>((#REF!-$AV369)/($AW369-$AV369))</f>
        <v>#REF!</v>
      </c>
      <c r="AY369" s="4">
        <f t="shared" si="28"/>
        <v>61368840</v>
      </c>
      <c r="AZ369" s="1" t="e">
        <f>+IF($AW369&lt;=#REF!, "FINALIZADO","EJECUCIÓN")</f>
        <v>#REF!</v>
      </c>
      <c r="BA369" s="1"/>
      <c r="BC369" s="8"/>
      <c r="BD369" s="103"/>
      <c r="BE369"/>
      <c r="BF369" s="100"/>
      <c r="BI369" s="1" t="str">
        <f t="shared" si="29"/>
        <v>febrero</v>
      </c>
      <c r="BJ369" s="1"/>
      <c r="BK369" s="1"/>
      <c r="BL369" s="1"/>
    </row>
    <row r="370" spans="1:64" x14ac:dyDescent="0.25">
      <c r="A370" s="1">
        <v>2023</v>
      </c>
      <c r="B370" s="3">
        <v>365</v>
      </c>
      <c r="C370" t="s">
        <v>87</v>
      </c>
      <c r="D370" t="s">
        <v>108</v>
      </c>
      <c r="E370" t="s">
        <v>120</v>
      </c>
      <c r="F370" t="s">
        <v>207</v>
      </c>
      <c r="G370" s="1" t="s">
        <v>86</v>
      </c>
      <c r="H370" s="1" t="s">
        <v>136</v>
      </c>
      <c r="I370" t="s">
        <v>552</v>
      </c>
      <c r="J370" s="1" t="s">
        <v>140</v>
      </c>
      <c r="K370" t="s">
        <v>506</v>
      </c>
      <c r="M370" s="1" t="s">
        <v>543</v>
      </c>
      <c r="N370" t="s">
        <v>543</v>
      </c>
      <c r="O370" t="s">
        <v>2489</v>
      </c>
      <c r="P370" t="s">
        <v>2490</v>
      </c>
      <c r="Q370" t="s">
        <v>2491</v>
      </c>
      <c r="R370" s="35">
        <v>63135000</v>
      </c>
      <c r="S370" s="35">
        <v>63135000</v>
      </c>
      <c r="T370" s="4">
        <v>6313500</v>
      </c>
      <c r="U370" s="101"/>
      <c r="V370" s="1" t="s">
        <v>182</v>
      </c>
      <c r="W370" s="1" t="s">
        <v>182</v>
      </c>
      <c r="X370" t="s">
        <v>183</v>
      </c>
      <c r="Y370" t="s">
        <v>1104</v>
      </c>
      <c r="Z370" t="s">
        <v>718</v>
      </c>
      <c r="AA370" t="s">
        <v>1302</v>
      </c>
      <c r="AB370" s="1">
        <v>80111600</v>
      </c>
      <c r="AC370" s="100"/>
      <c r="AD370" s="101"/>
      <c r="AE370" s="1" t="s">
        <v>145</v>
      </c>
      <c r="AF370" s="100" t="s">
        <v>188</v>
      </c>
      <c r="AG370" s="5">
        <v>44970</v>
      </c>
      <c r="AH370" t="s">
        <v>306</v>
      </c>
      <c r="AI370" s="5">
        <v>44970</v>
      </c>
      <c r="AJ370" s="5">
        <v>44971</v>
      </c>
      <c r="AK370" s="5">
        <v>45273</v>
      </c>
      <c r="AL370" s="102">
        <f>+Tabla3[[#This Row],[FECHA TERMINACION
(INICIAL)]]-Tabla3[[#This Row],[FECHA INICIO]]</f>
        <v>302</v>
      </c>
      <c r="AM370" s="102">
        <f>+Tabla3[[#This Row],[PLAZO DE EJECUCIÓN EN DÍAS (INICIAL)]]/30</f>
        <v>10.066666666666666</v>
      </c>
      <c r="AN370" t="s">
        <v>2397</v>
      </c>
      <c r="AO370" s="4">
        <f>+BD_2!E368</f>
        <v>0</v>
      </c>
      <c r="AP370" s="4">
        <f>BD_2!BA368</f>
        <v>0</v>
      </c>
      <c r="AQ370" s="1">
        <f>BD_2!BZ368</f>
        <v>0</v>
      </c>
      <c r="AR370" s="1" t="str">
        <f>BD_2!CA367</f>
        <v>2 NO</v>
      </c>
      <c r="AS370" s="5" t="str">
        <f>BD_2!CF367</f>
        <v>2 NO</v>
      </c>
      <c r="AT370" s="1" t="s">
        <v>146</v>
      </c>
      <c r="AU370">
        <f t="shared" si="30"/>
        <v>302</v>
      </c>
      <c r="AV370" s="21">
        <f t="shared" si="31"/>
        <v>44971</v>
      </c>
      <c r="AW370" s="21">
        <f t="shared" si="32"/>
        <v>45273</v>
      </c>
      <c r="AX370" s="6" t="e">
        <f>((#REF!-$AV370)/($AW370-$AV370))</f>
        <v>#REF!</v>
      </c>
      <c r="AY370" s="4">
        <f t="shared" si="28"/>
        <v>63135000</v>
      </c>
      <c r="AZ370" s="1" t="e">
        <f>+IF($AW370&lt;=#REF!, "FINALIZADO","EJECUCIÓN")</f>
        <v>#REF!</v>
      </c>
      <c r="BA370" s="1"/>
      <c r="BC370" s="8"/>
      <c r="BD370" s="103"/>
      <c r="BE370"/>
      <c r="BF370" s="100"/>
      <c r="BI370" s="1" t="str">
        <f t="shared" si="29"/>
        <v>enero</v>
      </c>
      <c r="BJ370" s="1"/>
      <c r="BK370" s="1"/>
      <c r="BL370" s="1"/>
    </row>
    <row r="371" spans="1:64" x14ac:dyDescent="0.25">
      <c r="A371" s="1">
        <v>2023</v>
      </c>
      <c r="B371" s="3">
        <v>366</v>
      </c>
      <c r="C371" t="s">
        <v>87</v>
      </c>
      <c r="D371" t="s">
        <v>108</v>
      </c>
      <c r="E371" t="s">
        <v>120</v>
      </c>
      <c r="F371" t="s">
        <v>207</v>
      </c>
      <c r="G371" s="1" t="s">
        <v>86</v>
      </c>
      <c r="H371" s="1" t="s">
        <v>136</v>
      </c>
      <c r="I371" t="s">
        <v>642</v>
      </c>
      <c r="J371" s="1" t="s">
        <v>140</v>
      </c>
      <c r="K371" t="s">
        <v>143</v>
      </c>
      <c r="M371" s="1" t="s">
        <v>543</v>
      </c>
      <c r="N371" t="s">
        <v>543</v>
      </c>
      <c r="O371" t="s">
        <v>2492</v>
      </c>
      <c r="P371" t="s">
        <v>2493</v>
      </c>
      <c r="Q371" t="s">
        <v>2494</v>
      </c>
      <c r="R371" s="35">
        <v>51170400</v>
      </c>
      <c r="S371" s="35">
        <v>51170400</v>
      </c>
      <c r="T371" s="4">
        <v>5117040</v>
      </c>
      <c r="U371" s="101"/>
      <c r="V371" s="1" t="s">
        <v>182</v>
      </c>
      <c r="W371" s="1" t="s">
        <v>182</v>
      </c>
      <c r="X371" t="s">
        <v>183</v>
      </c>
      <c r="Y371" t="s">
        <v>1104</v>
      </c>
      <c r="Z371" t="s">
        <v>718</v>
      </c>
      <c r="AA371" t="s">
        <v>1302</v>
      </c>
      <c r="AB371" s="1">
        <v>80111600</v>
      </c>
      <c r="AC371" s="100"/>
      <c r="AD371" s="101"/>
      <c r="AE371" s="1" t="s">
        <v>145</v>
      </c>
      <c r="AF371" s="100" t="s">
        <v>188</v>
      </c>
      <c r="AG371" s="5">
        <v>44967</v>
      </c>
      <c r="AH371" t="s">
        <v>306</v>
      </c>
      <c r="AI371" s="5">
        <v>44967</v>
      </c>
      <c r="AJ371" s="5">
        <v>44970</v>
      </c>
      <c r="AK371" s="5">
        <v>45272</v>
      </c>
      <c r="AL371" s="102">
        <f>+Tabla3[[#This Row],[FECHA TERMINACION
(INICIAL)]]-Tabla3[[#This Row],[FECHA INICIO]]</f>
        <v>302</v>
      </c>
      <c r="AM371" s="102">
        <f>+Tabla3[[#This Row],[PLAZO DE EJECUCIÓN EN DÍAS (INICIAL)]]/30</f>
        <v>10.066666666666666</v>
      </c>
      <c r="AN371" t="s">
        <v>2495</v>
      </c>
      <c r="AO371" s="4">
        <f>+BD_2!E369</f>
        <v>0</v>
      </c>
      <c r="AP371" s="4">
        <f>BD_2!BA369</f>
        <v>0</v>
      </c>
      <c r="AQ371" s="1">
        <f>BD_2!BZ369</f>
        <v>0</v>
      </c>
      <c r="AR371" s="1" t="str">
        <f>BD_2!CA368</f>
        <v>2 NO</v>
      </c>
      <c r="AS371" s="5" t="str">
        <f>BD_2!CF368</f>
        <v>2 NO</v>
      </c>
      <c r="AT371" s="1" t="s">
        <v>146</v>
      </c>
      <c r="AU371">
        <f t="shared" si="30"/>
        <v>302</v>
      </c>
      <c r="AV371" s="21">
        <f t="shared" si="31"/>
        <v>44970</v>
      </c>
      <c r="AW371" s="21">
        <f t="shared" si="32"/>
        <v>45272</v>
      </c>
      <c r="AX371" s="6" t="e">
        <f>((#REF!-$AV371)/($AW371-$AV371))</f>
        <v>#REF!</v>
      </c>
      <c r="AY371" s="4">
        <f t="shared" si="28"/>
        <v>51170400</v>
      </c>
      <c r="AZ371" s="1" t="e">
        <f>+IF($AW371&lt;=#REF!, "FINALIZADO","EJECUCIÓN")</f>
        <v>#REF!</v>
      </c>
      <c r="BA371" s="1"/>
      <c r="BC371" s="8"/>
      <c r="BD371" s="103"/>
      <c r="BE371"/>
      <c r="BF371" s="100"/>
      <c r="BI371" s="1" t="str">
        <f t="shared" si="29"/>
        <v>enero</v>
      </c>
      <c r="BJ371" s="1"/>
      <c r="BK371" s="1"/>
      <c r="BL371" s="1"/>
    </row>
    <row r="372" spans="1:64" x14ac:dyDescent="0.25">
      <c r="A372" s="1">
        <v>2023</v>
      </c>
      <c r="B372" s="3">
        <v>367</v>
      </c>
      <c r="C372" t="s">
        <v>87</v>
      </c>
      <c r="D372" t="s">
        <v>108</v>
      </c>
      <c r="E372" t="s">
        <v>120</v>
      </c>
      <c r="F372" t="s">
        <v>207</v>
      </c>
      <c r="G372" s="1" t="s">
        <v>86</v>
      </c>
      <c r="H372" s="1" t="s">
        <v>136</v>
      </c>
      <c r="I372" t="s">
        <v>810</v>
      </c>
      <c r="J372" s="1" t="s">
        <v>140</v>
      </c>
      <c r="K372" t="s">
        <v>506</v>
      </c>
      <c r="M372" s="1" t="s">
        <v>558</v>
      </c>
      <c r="N372" t="s">
        <v>148</v>
      </c>
      <c r="O372" t="s">
        <v>811</v>
      </c>
      <c r="P372" t="s">
        <v>2496</v>
      </c>
      <c r="Q372" t="s">
        <v>2497</v>
      </c>
      <c r="R372" s="35">
        <v>65983260</v>
      </c>
      <c r="S372" s="35">
        <v>65983260</v>
      </c>
      <c r="T372" s="4">
        <v>6598326</v>
      </c>
      <c r="U372" s="101">
        <v>44966</v>
      </c>
      <c r="V372" s="1" t="s">
        <v>182</v>
      </c>
      <c r="W372" s="1" t="s">
        <v>182</v>
      </c>
      <c r="X372" t="s">
        <v>183</v>
      </c>
      <c r="Y372" t="s">
        <v>1024</v>
      </c>
      <c r="Z372" t="s">
        <v>575</v>
      </c>
      <c r="AA372" t="s">
        <v>575</v>
      </c>
      <c r="AB372" s="1">
        <v>80111600</v>
      </c>
      <c r="AC372" s="100"/>
      <c r="AD372" s="101"/>
      <c r="AE372" s="1" t="s">
        <v>145</v>
      </c>
      <c r="AF372" s="100" t="s">
        <v>188</v>
      </c>
      <c r="AG372" s="5">
        <v>44966</v>
      </c>
      <c r="AH372" t="s">
        <v>305</v>
      </c>
      <c r="AI372" s="5">
        <v>44967</v>
      </c>
      <c r="AJ372" s="5">
        <v>44967</v>
      </c>
      <c r="AK372" s="5">
        <v>45269</v>
      </c>
      <c r="AL372" s="102">
        <f>+Tabla3[[#This Row],[FECHA TERMINACION
(INICIAL)]]-Tabla3[[#This Row],[FECHA INICIO]]</f>
        <v>302</v>
      </c>
      <c r="AM372" s="102">
        <f>+Tabla3[[#This Row],[PLAZO DE EJECUCIÓN EN DÍAS (INICIAL)]]/30</f>
        <v>10.066666666666666</v>
      </c>
      <c r="AN372" t="s">
        <v>1770</v>
      </c>
      <c r="AO372" s="4">
        <f>+BD_2!E370</f>
        <v>0</v>
      </c>
      <c r="AP372" s="4">
        <f>BD_2!BA370</f>
        <v>0</v>
      </c>
      <c r="AQ372" s="1">
        <f>BD_2!BZ370</f>
        <v>0</v>
      </c>
      <c r="AR372" s="1" t="str">
        <f>BD_2!CA369</f>
        <v>2 NO</v>
      </c>
      <c r="AS372" s="5" t="str">
        <f>BD_2!CF369</f>
        <v>2 NO</v>
      </c>
      <c r="AT372" s="1" t="s">
        <v>146</v>
      </c>
      <c r="AU372">
        <f t="shared" si="30"/>
        <v>302</v>
      </c>
      <c r="AV372" s="21">
        <f t="shared" si="31"/>
        <v>44967</v>
      </c>
      <c r="AW372" s="21">
        <f t="shared" si="32"/>
        <v>45269</v>
      </c>
      <c r="AX372" s="6" t="e">
        <f>((#REF!-$AV372)/($AW372-$AV372))</f>
        <v>#REF!</v>
      </c>
      <c r="AY372" s="4">
        <f t="shared" si="28"/>
        <v>65983260</v>
      </c>
      <c r="AZ372" s="1" t="e">
        <f>+IF($AW372&lt;=#REF!, "FINALIZADO","EJECUCIÓN")</f>
        <v>#REF!</v>
      </c>
      <c r="BA372" s="1"/>
      <c r="BC372" s="8"/>
      <c r="BD372" s="103"/>
      <c r="BE372"/>
      <c r="BF372" s="100"/>
      <c r="BI372" s="1" t="str">
        <f t="shared" si="29"/>
        <v>febrero</v>
      </c>
      <c r="BJ372" s="1"/>
      <c r="BK372" s="1"/>
      <c r="BL372" s="1"/>
    </row>
    <row r="373" spans="1:64" x14ac:dyDescent="0.25">
      <c r="A373" s="1">
        <v>2023</v>
      </c>
      <c r="B373" s="3">
        <v>368</v>
      </c>
      <c r="C373" t="s">
        <v>87</v>
      </c>
      <c r="D373" t="s">
        <v>108</v>
      </c>
      <c r="E373" t="s">
        <v>120</v>
      </c>
      <c r="F373" t="s">
        <v>207</v>
      </c>
      <c r="G373" s="1" t="s">
        <v>86</v>
      </c>
      <c r="H373" s="1" t="s">
        <v>136</v>
      </c>
      <c r="I373" t="s">
        <v>2498</v>
      </c>
      <c r="J373" s="1" t="s">
        <v>140</v>
      </c>
      <c r="K373" t="s">
        <v>143</v>
      </c>
      <c r="M373" s="1" t="s">
        <v>1396</v>
      </c>
      <c r="N373" t="s">
        <v>166</v>
      </c>
      <c r="O373" t="s">
        <v>1135</v>
      </c>
      <c r="P373" t="s">
        <v>2499</v>
      </c>
      <c r="Q373" t="s">
        <v>1137</v>
      </c>
      <c r="R373" s="35">
        <v>21200000</v>
      </c>
      <c r="S373" s="35">
        <v>21200000</v>
      </c>
      <c r="T373" s="4">
        <v>5300000</v>
      </c>
      <c r="U373" s="101">
        <v>44966</v>
      </c>
      <c r="V373" s="1" t="s">
        <v>182</v>
      </c>
      <c r="W373" s="1" t="s">
        <v>182</v>
      </c>
      <c r="X373" t="s">
        <v>183</v>
      </c>
      <c r="Y373" t="s">
        <v>1138</v>
      </c>
      <c r="Z373" t="s">
        <v>504</v>
      </c>
      <c r="AA373" t="s">
        <v>477</v>
      </c>
      <c r="AB373" s="1">
        <v>80111600</v>
      </c>
      <c r="AC373" s="100"/>
      <c r="AD373" s="101"/>
      <c r="AE373" s="1" t="s">
        <v>146</v>
      </c>
      <c r="AF373" s="100" t="s">
        <v>193</v>
      </c>
      <c r="AG373" s="5"/>
      <c r="AH373"/>
      <c r="AI373" s="5">
        <v>44966</v>
      </c>
      <c r="AJ373" s="5">
        <v>44967</v>
      </c>
      <c r="AK373" s="5">
        <v>45086</v>
      </c>
      <c r="AL373" s="102">
        <f>+Tabla3[[#This Row],[FECHA TERMINACION
(INICIAL)]]-Tabla3[[#This Row],[FECHA INICIO]]</f>
        <v>119</v>
      </c>
      <c r="AM373" s="102">
        <f>+Tabla3[[#This Row],[PLAZO DE EJECUCIÓN EN DÍAS (INICIAL)]]/30</f>
        <v>3.9666666666666668</v>
      </c>
      <c r="AN373" t="s">
        <v>1139</v>
      </c>
      <c r="AO373" s="4">
        <f>+BD_2!E371</f>
        <v>0</v>
      </c>
      <c r="AP373" s="4">
        <f>BD_2!BA371</f>
        <v>0</v>
      </c>
      <c r="AQ373" s="1">
        <f>BD_2!BZ371</f>
        <v>0</v>
      </c>
      <c r="AR373" s="1" t="str">
        <f>BD_2!CA370</f>
        <v>2 NO</v>
      </c>
      <c r="AS373" s="5" t="str">
        <f>BD_2!CF370</f>
        <v>2 NO</v>
      </c>
      <c r="AT373" s="1" t="s">
        <v>146</v>
      </c>
      <c r="AU373">
        <f t="shared" si="30"/>
        <v>119</v>
      </c>
      <c r="AV373" s="21">
        <f t="shared" si="31"/>
        <v>44967</v>
      </c>
      <c r="AW373" s="21">
        <f t="shared" si="32"/>
        <v>45086</v>
      </c>
      <c r="AX373" s="6" t="e">
        <f>((#REF!-$AV373)/($AW373-$AV373))</f>
        <v>#REF!</v>
      </c>
      <c r="AY373" s="4">
        <f t="shared" si="28"/>
        <v>21200000</v>
      </c>
      <c r="AZ373" s="1" t="e">
        <f>+IF($AW373&lt;=#REF!, "FINALIZADO","EJECUCIÓN")</f>
        <v>#REF!</v>
      </c>
      <c r="BA373" s="1"/>
      <c r="BC373" s="8"/>
      <c r="BD373" s="103"/>
      <c r="BE373"/>
      <c r="BF373" s="100"/>
      <c r="BI373" s="1" t="str">
        <f t="shared" si="29"/>
        <v>febrero</v>
      </c>
      <c r="BJ373" s="1"/>
      <c r="BK373" s="1"/>
      <c r="BL373" s="1"/>
    </row>
    <row r="374" spans="1:64" x14ac:dyDescent="0.25">
      <c r="A374" s="1">
        <v>2023</v>
      </c>
      <c r="B374" s="3">
        <v>369</v>
      </c>
      <c r="C374" t="s">
        <v>87</v>
      </c>
      <c r="D374" t="s">
        <v>108</v>
      </c>
      <c r="E374" t="s">
        <v>120</v>
      </c>
      <c r="F374" t="s">
        <v>207</v>
      </c>
      <c r="G374" s="1" t="s">
        <v>86</v>
      </c>
      <c r="H374" s="1" t="s">
        <v>136</v>
      </c>
      <c r="I374" t="s">
        <v>839</v>
      </c>
      <c r="J374" s="1" t="s">
        <v>140</v>
      </c>
      <c r="K374" t="s">
        <v>822</v>
      </c>
      <c r="M374" s="1" t="s">
        <v>2325</v>
      </c>
      <c r="N374" t="s">
        <v>2325</v>
      </c>
      <c r="O374" t="s">
        <v>2500</v>
      </c>
      <c r="Q374" t="s">
        <v>2501</v>
      </c>
      <c r="R374" s="35">
        <v>22000000</v>
      </c>
      <c r="S374" s="35">
        <v>22000000</v>
      </c>
      <c r="T374" s="4">
        <v>5500000</v>
      </c>
      <c r="U374" s="101">
        <v>44970</v>
      </c>
      <c r="V374" s="1" t="s">
        <v>182</v>
      </c>
      <c r="W374" s="1" t="s">
        <v>182</v>
      </c>
      <c r="X374" t="s">
        <v>183</v>
      </c>
      <c r="Y374" t="s">
        <v>865</v>
      </c>
      <c r="Z374" t="s">
        <v>559</v>
      </c>
      <c r="AA374" t="s">
        <v>560</v>
      </c>
      <c r="AB374" s="1">
        <v>80111600</v>
      </c>
      <c r="AC374" s="100"/>
      <c r="AD374" s="101"/>
      <c r="AE374" s="1" t="s">
        <v>145</v>
      </c>
      <c r="AF374" s="100" t="s">
        <v>188</v>
      </c>
      <c r="AG374" s="5">
        <v>44970</v>
      </c>
      <c r="AH374" t="s">
        <v>306</v>
      </c>
      <c r="AI374" s="5">
        <v>44970</v>
      </c>
      <c r="AJ374" s="5">
        <v>44970</v>
      </c>
      <c r="AK374" s="5">
        <v>45089</v>
      </c>
      <c r="AL374" s="102">
        <f>+Tabla3[[#This Row],[FECHA TERMINACION
(INICIAL)]]-Tabla3[[#This Row],[FECHA INICIO]]</f>
        <v>119</v>
      </c>
      <c r="AM374" s="102">
        <f>+Tabla3[[#This Row],[PLAZO DE EJECUCIÓN EN DÍAS (INICIAL)]]/30</f>
        <v>3.9666666666666668</v>
      </c>
      <c r="AN374" t="s">
        <v>2502</v>
      </c>
      <c r="AO374" s="4">
        <f>+BD_2!E372</f>
        <v>0</v>
      </c>
      <c r="AP374" s="4">
        <f>BD_2!BA372</f>
        <v>0</v>
      </c>
      <c r="AQ374" s="1">
        <f>BD_2!BZ372</f>
        <v>0</v>
      </c>
      <c r="AR374" s="1" t="str">
        <f>BD_2!CA371</f>
        <v>2 NO</v>
      </c>
      <c r="AS374" s="5" t="str">
        <f>BD_2!CF371</f>
        <v>2 NO</v>
      </c>
      <c r="AT374" s="1" t="s">
        <v>146</v>
      </c>
      <c r="AU374">
        <f t="shared" si="30"/>
        <v>119</v>
      </c>
      <c r="AV374" s="21">
        <f t="shared" si="31"/>
        <v>44970</v>
      </c>
      <c r="AW374" s="21">
        <f t="shared" si="32"/>
        <v>45089</v>
      </c>
      <c r="AX374" s="6" t="e">
        <f>((#REF!-$AV374)/($AW374-$AV374))</f>
        <v>#REF!</v>
      </c>
      <c r="AY374" s="4">
        <f t="shared" si="28"/>
        <v>22000000</v>
      </c>
      <c r="AZ374" s="1" t="e">
        <f>+IF($AW374&lt;=#REF!, "FINALIZADO","EJECUCIÓN")</f>
        <v>#REF!</v>
      </c>
      <c r="BA374" s="1"/>
      <c r="BC374" s="8"/>
      <c r="BD374" s="103"/>
      <c r="BE374"/>
      <c r="BF374" s="100"/>
      <c r="BI374" s="1" t="str">
        <f t="shared" si="29"/>
        <v>febrero</v>
      </c>
      <c r="BJ374" s="1"/>
      <c r="BK374" s="1"/>
      <c r="BL374" s="1"/>
    </row>
    <row r="375" spans="1:64" x14ac:dyDescent="0.25">
      <c r="A375" s="1">
        <v>2023</v>
      </c>
      <c r="B375" s="3">
        <v>370</v>
      </c>
      <c r="C375" t="s">
        <v>87</v>
      </c>
      <c r="D375" t="s">
        <v>108</v>
      </c>
      <c r="E375" t="s">
        <v>120</v>
      </c>
      <c r="F375" t="s">
        <v>207</v>
      </c>
      <c r="G375" s="1" t="s">
        <v>86</v>
      </c>
      <c r="H375" s="1" t="s">
        <v>136</v>
      </c>
      <c r="I375" t="s">
        <v>882</v>
      </c>
      <c r="J375" s="1" t="s">
        <v>140</v>
      </c>
      <c r="K375" t="s">
        <v>721</v>
      </c>
      <c r="M375" s="1" t="s">
        <v>1388</v>
      </c>
      <c r="N375" t="s">
        <v>1389</v>
      </c>
      <c r="O375" t="s">
        <v>2503</v>
      </c>
      <c r="P375" t="s">
        <v>2504</v>
      </c>
      <c r="Q375" t="s">
        <v>2505</v>
      </c>
      <c r="R375" s="35">
        <v>106666667</v>
      </c>
      <c r="S375" s="35">
        <v>106666667</v>
      </c>
      <c r="T375" s="4">
        <v>10000000</v>
      </c>
      <c r="U375" s="101">
        <v>44967</v>
      </c>
      <c r="V375" s="1" t="s">
        <v>182</v>
      </c>
      <c r="W375" s="1" t="s">
        <v>182</v>
      </c>
      <c r="X375" t="s">
        <v>183</v>
      </c>
      <c r="Y375" t="s">
        <v>739</v>
      </c>
      <c r="Z375" t="s">
        <v>1389</v>
      </c>
      <c r="AA375" t="s">
        <v>704</v>
      </c>
      <c r="AB375" s="1">
        <v>80111600</v>
      </c>
      <c r="AC375" s="100"/>
      <c r="AD375" s="101"/>
      <c r="AE375" s="1" t="s">
        <v>145</v>
      </c>
      <c r="AF375" s="100" t="s">
        <v>188</v>
      </c>
      <c r="AG375" s="5">
        <v>44967</v>
      </c>
      <c r="AH375" t="s">
        <v>306</v>
      </c>
      <c r="AI375" s="5" t="s">
        <v>2506</v>
      </c>
      <c r="AJ375" s="5">
        <v>44967</v>
      </c>
      <c r="AK375" s="5">
        <v>45289</v>
      </c>
      <c r="AL375" s="102">
        <f>+Tabla3[[#This Row],[FECHA TERMINACION
(INICIAL)]]-Tabla3[[#This Row],[FECHA INICIO]]</f>
        <v>322</v>
      </c>
      <c r="AM375" s="102">
        <f>+Tabla3[[#This Row],[PLAZO DE EJECUCIÓN EN DÍAS (INICIAL)]]/30</f>
        <v>10.733333333333333</v>
      </c>
      <c r="AN375" t="s">
        <v>2507</v>
      </c>
      <c r="AO375" s="4">
        <f>+BD_2!E373</f>
        <v>0</v>
      </c>
      <c r="AP375" s="4">
        <f>BD_2!BA373</f>
        <v>0</v>
      </c>
      <c r="AQ375" s="1">
        <f>BD_2!BZ373</f>
        <v>0</v>
      </c>
      <c r="AR375" s="1" t="str">
        <f>BD_2!CA372</f>
        <v>2 NO</v>
      </c>
      <c r="AS375" s="5" t="str">
        <f>BD_2!CF372</f>
        <v>2 NO</v>
      </c>
      <c r="AT375" s="1" t="s">
        <v>146</v>
      </c>
      <c r="AU375">
        <f t="shared" si="30"/>
        <v>322</v>
      </c>
      <c r="AV375" s="21">
        <f t="shared" si="31"/>
        <v>44967</v>
      </c>
      <c r="AW375" s="21">
        <f t="shared" si="32"/>
        <v>45289</v>
      </c>
      <c r="AX375" s="6" t="e">
        <f>((#REF!-$AV375)/($AW375-$AV375))</f>
        <v>#REF!</v>
      </c>
      <c r="AY375" s="4">
        <f t="shared" si="28"/>
        <v>106666667</v>
      </c>
      <c r="AZ375" s="1" t="e">
        <f>+IF($AW375&lt;=#REF!, "FINALIZADO","EJECUCIÓN")</f>
        <v>#REF!</v>
      </c>
      <c r="BA375" s="1"/>
      <c r="BC375" s="8"/>
      <c r="BD375" s="103"/>
      <c r="BE375"/>
      <c r="BF375" s="100"/>
      <c r="BI375" s="1" t="str">
        <f t="shared" si="29"/>
        <v>febrero</v>
      </c>
      <c r="BJ375" s="1"/>
      <c r="BK375" s="1"/>
      <c r="BL375" s="1"/>
    </row>
    <row r="376" spans="1:64" x14ac:dyDescent="0.25">
      <c r="A376" s="1">
        <v>2023</v>
      </c>
      <c r="B376" s="3">
        <v>371</v>
      </c>
      <c r="C376" t="s">
        <v>87</v>
      </c>
      <c r="D376" t="s">
        <v>108</v>
      </c>
      <c r="E376" t="s">
        <v>120</v>
      </c>
      <c r="F376" t="s">
        <v>207</v>
      </c>
      <c r="G376" s="1" t="s">
        <v>86</v>
      </c>
      <c r="H376" s="1" t="s">
        <v>681</v>
      </c>
      <c r="I376" t="s">
        <v>736</v>
      </c>
      <c r="J376" s="1" t="s">
        <v>140</v>
      </c>
      <c r="K376" t="s">
        <v>737</v>
      </c>
      <c r="M376" s="1" t="s">
        <v>1388</v>
      </c>
      <c r="N376" t="s">
        <v>1389</v>
      </c>
      <c r="O376" t="s">
        <v>2508</v>
      </c>
      <c r="P376" t="s">
        <v>2509</v>
      </c>
      <c r="Q376" t="s">
        <v>2510</v>
      </c>
      <c r="R376" s="35">
        <v>107000000</v>
      </c>
      <c r="S376" s="35">
        <v>107000000</v>
      </c>
      <c r="T376" s="4">
        <v>10000000</v>
      </c>
      <c r="U376" s="101">
        <v>44967</v>
      </c>
      <c r="V376" s="1" t="s">
        <v>182</v>
      </c>
      <c r="W376" s="1" t="s">
        <v>182</v>
      </c>
      <c r="X376" t="s">
        <v>183</v>
      </c>
      <c r="Y376" t="s">
        <v>739</v>
      </c>
      <c r="Z376" t="s">
        <v>1389</v>
      </c>
      <c r="AA376" t="s">
        <v>704</v>
      </c>
      <c r="AB376" s="1">
        <v>80111600</v>
      </c>
      <c r="AC376" s="100"/>
      <c r="AD376" s="101"/>
      <c r="AE376" s="1" t="s">
        <v>145</v>
      </c>
      <c r="AF376" s="100" t="s">
        <v>188</v>
      </c>
      <c r="AG376" s="5">
        <v>44967</v>
      </c>
      <c r="AH376" t="s">
        <v>306</v>
      </c>
      <c r="AI376" s="5" t="s">
        <v>2506</v>
      </c>
      <c r="AJ376" s="5">
        <v>44967</v>
      </c>
      <c r="AK376" s="5">
        <v>45291</v>
      </c>
      <c r="AL376" s="102">
        <f>+Tabla3[[#This Row],[FECHA TERMINACION
(INICIAL)]]-Tabla3[[#This Row],[FECHA INICIO]]</f>
        <v>324</v>
      </c>
      <c r="AM376" s="102">
        <f>+Tabla3[[#This Row],[PLAZO DE EJECUCIÓN EN DÍAS (INICIAL)]]/30</f>
        <v>10.8</v>
      </c>
      <c r="AN376" t="s">
        <v>2511</v>
      </c>
      <c r="AO376" s="4">
        <f>+BD_2!E374</f>
        <v>0</v>
      </c>
      <c r="AP376" s="4">
        <f>BD_2!BA374</f>
        <v>0</v>
      </c>
      <c r="AQ376" s="1">
        <f>BD_2!BZ374</f>
        <v>0</v>
      </c>
      <c r="AR376" s="1" t="str">
        <f>BD_2!CA373</f>
        <v>2 NO</v>
      </c>
      <c r="AS376" s="5" t="str">
        <f>BD_2!CF373</f>
        <v>2 NO</v>
      </c>
      <c r="AT376" s="1" t="s">
        <v>146</v>
      </c>
      <c r="AU376">
        <f t="shared" si="30"/>
        <v>324</v>
      </c>
      <c r="AV376" s="21">
        <f t="shared" si="31"/>
        <v>44967</v>
      </c>
      <c r="AW376" s="21">
        <f t="shared" si="32"/>
        <v>45291</v>
      </c>
      <c r="AX376" s="6" t="e">
        <f>((#REF!-$AV376)/($AW376-$AV376))</f>
        <v>#REF!</v>
      </c>
      <c r="AY376" s="4">
        <f t="shared" si="28"/>
        <v>107000000</v>
      </c>
      <c r="AZ376" s="1" t="e">
        <f>+IF($AW376&lt;=#REF!, "FINALIZADO","EJECUCIÓN")</f>
        <v>#REF!</v>
      </c>
      <c r="BA376" s="1"/>
      <c r="BC376" s="8"/>
      <c r="BD376" s="103"/>
      <c r="BE376"/>
      <c r="BF376" s="100"/>
      <c r="BI376" s="1" t="str">
        <f t="shared" si="29"/>
        <v>febrero</v>
      </c>
      <c r="BJ376" s="1"/>
      <c r="BK376" s="1"/>
      <c r="BL376" s="1"/>
    </row>
    <row r="377" spans="1:64" x14ac:dyDescent="0.25">
      <c r="A377" s="1">
        <v>2023</v>
      </c>
      <c r="B377" s="3">
        <v>372</v>
      </c>
      <c r="C377" t="s">
        <v>87</v>
      </c>
      <c r="D377" t="s">
        <v>108</v>
      </c>
      <c r="E377" t="s">
        <v>120</v>
      </c>
      <c r="F377" t="s">
        <v>207</v>
      </c>
      <c r="G377" s="1" t="s">
        <v>86</v>
      </c>
      <c r="H377" s="1" t="s">
        <v>136</v>
      </c>
      <c r="I377" t="s">
        <v>613</v>
      </c>
      <c r="J377" s="1" t="s">
        <v>140</v>
      </c>
      <c r="K377" t="s">
        <v>143</v>
      </c>
      <c r="M377" s="1" t="s">
        <v>543</v>
      </c>
      <c r="N377" t="s">
        <v>543</v>
      </c>
      <c r="O377" t="s">
        <v>2512</v>
      </c>
      <c r="P377" t="s">
        <v>2513</v>
      </c>
      <c r="Q377" t="s">
        <v>2514</v>
      </c>
      <c r="R377" s="35">
        <v>114033333</v>
      </c>
      <c r="S377" s="35">
        <v>114033333</v>
      </c>
      <c r="T377" s="4">
        <v>11000000</v>
      </c>
      <c r="U377" s="101">
        <v>44967</v>
      </c>
      <c r="V377" s="1" t="s">
        <v>182</v>
      </c>
      <c r="W377" s="1" t="s">
        <v>182</v>
      </c>
      <c r="X377" t="s">
        <v>183</v>
      </c>
      <c r="Y377" t="s">
        <v>1104</v>
      </c>
      <c r="Z377" t="s">
        <v>718</v>
      </c>
      <c r="AA377" t="s">
        <v>1302</v>
      </c>
      <c r="AB377" s="1">
        <v>80111600</v>
      </c>
      <c r="AC377" s="100"/>
      <c r="AD377" s="101"/>
      <c r="AE377" s="1" t="s">
        <v>145</v>
      </c>
      <c r="AF377" s="100" t="s">
        <v>188</v>
      </c>
      <c r="AG377" s="5">
        <v>44967</v>
      </c>
      <c r="AH377" t="s">
        <v>306</v>
      </c>
      <c r="AI377" s="5" t="s">
        <v>2506</v>
      </c>
      <c r="AJ377" s="5">
        <v>44967</v>
      </c>
      <c r="AK377" s="5">
        <v>45280</v>
      </c>
      <c r="AL377" s="102">
        <f>+Tabla3[[#This Row],[FECHA TERMINACION
(INICIAL)]]-Tabla3[[#This Row],[FECHA INICIO]]</f>
        <v>313</v>
      </c>
      <c r="AM377" s="102">
        <f>+Tabla3[[#This Row],[PLAZO DE EJECUCIÓN EN DÍAS (INICIAL)]]/30</f>
        <v>10.433333333333334</v>
      </c>
      <c r="AN377" t="s">
        <v>2515</v>
      </c>
      <c r="AO377" s="4">
        <f>+BD_2!E375</f>
        <v>0</v>
      </c>
      <c r="AP377" s="4">
        <f>BD_2!BA375</f>
        <v>0</v>
      </c>
      <c r="AQ377" s="1">
        <f>BD_2!BZ375</f>
        <v>0</v>
      </c>
      <c r="AR377" s="1" t="str">
        <f>BD_2!CA374</f>
        <v>2 NO</v>
      </c>
      <c r="AS377" s="5" t="str">
        <f>BD_2!CF374</f>
        <v>2 NO</v>
      </c>
      <c r="AT377" s="1" t="s">
        <v>146</v>
      </c>
      <c r="AU377">
        <f t="shared" si="30"/>
        <v>313</v>
      </c>
      <c r="AV377" s="21">
        <f t="shared" si="31"/>
        <v>44967</v>
      </c>
      <c r="AW377" s="21">
        <f t="shared" si="32"/>
        <v>45280</v>
      </c>
      <c r="AX377" s="6" t="e">
        <f>((#REF!-$AV377)/($AW377-$AV377))</f>
        <v>#REF!</v>
      </c>
      <c r="AY377" s="4">
        <f t="shared" si="28"/>
        <v>114033333</v>
      </c>
      <c r="AZ377" s="1" t="e">
        <f>+IF($AW377&lt;=#REF!, "FINALIZADO","EJECUCIÓN")</f>
        <v>#REF!</v>
      </c>
      <c r="BA377" s="1"/>
      <c r="BC377" s="8"/>
      <c r="BD377" s="103"/>
      <c r="BE377"/>
      <c r="BF377" s="100"/>
      <c r="BI377" s="1" t="str">
        <f t="shared" si="29"/>
        <v>febrero</v>
      </c>
      <c r="BJ377" s="1"/>
      <c r="BK377" s="1"/>
      <c r="BL377" s="1"/>
    </row>
    <row r="378" spans="1:64" x14ac:dyDescent="0.25">
      <c r="A378" s="1">
        <v>2023</v>
      </c>
      <c r="B378" s="3">
        <v>373</v>
      </c>
      <c r="C378" t="s">
        <v>87</v>
      </c>
      <c r="D378" t="s">
        <v>108</v>
      </c>
      <c r="E378" t="s">
        <v>120</v>
      </c>
      <c r="F378" t="s">
        <v>207</v>
      </c>
      <c r="G378" s="1" t="s">
        <v>86</v>
      </c>
      <c r="H378" s="1" t="s">
        <v>136</v>
      </c>
      <c r="I378" t="s">
        <v>881</v>
      </c>
      <c r="J378" s="1" t="s">
        <v>140</v>
      </c>
      <c r="K378" t="s">
        <v>488</v>
      </c>
      <c r="M378" s="1" t="s">
        <v>592</v>
      </c>
      <c r="N378" t="s">
        <v>592</v>
      </c>
      <c r="O378" t="s">
        <v>2516</v>
      </c>
      <c r="P378" t="s">
        <v>2517</v>
      </c>
      <c r="Q378" t="s">
        <v>2518</v>
      </c>
      <c r="R378" s="35">
        <v>124301430</v>
      </c>
      <c r="S378" s="35">
        <v>124301430</v>
      </c>
      <c r="T378" s="4">
        <v>11726550</v>
      </c>
      <c r="U378" s="101">
        <v>44967</v>
      </c>
      <c r="V378" s="1" t="s">
        <v>182</v>
      </c>
      <c r="W378" s="1" t="s">
        <v>182</v>
      </c>
      <c r="X378" t="s">
        <v>183</v>
      </c>
      <c r="Y378" t="s">
        <v>851</v>
      </c>
      <c r="Z378" t="s">
        <v>852</v>
      </c>
      <c r="AA378" t="s">
        <v>592</v>
      </c>
      <c r="AB378" s="1">
        <v>80111600</v>
      </c>
      <c r="AC378" s="100"/>
      <c r="AD378" s="101"/>
      <c r="AE378" s="1" t="s">
        <v>145</v>
      </c>
      <c r="AF378" s="100" t="s">
        <v>188</v>
      </c>
      <c r="AG378" s="5">
        <v>44967</v>
      </c>
      <c r="AH378" t="s">
        <v>306</v>
      </c>
      <c r="AI378" s="5">
        <v>44967</v>
      </c>
      <c r="AJ378" s="5">
        <v>44967</v>
      </c>
      <c r="AK378" s="5">
        <v>45287</v>
      </c>
      <c r="AL378" s="102">
        <f>+Tabla3[[#This Row],[FECHA TERMINACION
(INICIAL)]]-Tabla3[[#This Row],[FECHA INICIO]]</f>
        <v>320</v>
      </c>
      <c r="AM378" s="102">
        <f>+Tabla3[[#This Row],[PLAZO DE EJECUCIÓN EN DÍAS (INICIAL)]]/30</f>
        <v>10.666666666666666</v>
      </c>
      <c r="AN378" t="s">
        <v>2519</v>
      </c>
      <c r="AO378" s="4">
        <f>+BD_2!E376</f>
        <v>0</v>
      </c>
      <c r="AP378" s="4">
        <f>BD_2!BA376</f>
        <v>0</v>
      </c>
      <c r="AQ378" s="1">
        <f>BD_2!BZ376</f>
        <v>0</v>
      </c>
      <c r="AR378" s="1" t="str">
        <f>BD_2!CA375</f>
        <v>2 NO</v>
      </c>
      <c r="AS378" s="5" t="str">
        <f>BD_2!CF375</f>
        <v>2 NO</v>
      </c>
      <c r="AT378" s="1" t="s">
        <v>146</v>
      </c>
      <c r="AU378">
        <f t="shared" si="30"/>
        <v>320</v>
      </c>
      <c r="AV378" s="21">
        <f t="shared" si="31"/>
        <v>44967</v>
      </c>
      <c r="AW378" s="21">
        <f t="shared" si="32"/>
        <v>45287</v>
      </c>
      <c r="AX378" s="6" t="e">
        <f>((#REF!-$AV378)/($AW378-$AV378))</f>
        <v>#REF!</v>
      </c>
      <c r="AY378" s="4">
        <f t="shared" si="28"/>
        <v>124301430</v>
      </c>
      <c r="AZ378" s="1" t="e">
        <f>+IF($AW378&lt;=#REF!, "FINALIZADO","EJECUCIÓN")</f>
        <v>#REF!</v>
      </c>
      <c r="BA378" s="1"/>
      <c r="BC378" s="8"/>
      <c r="BD378" s="103"/>
      <c r="BE378"/>
      <c r="BF378" s="100"/>
      <c r="BI378" s="1" t="str">
        <f t="shared" si="29"/>
        <v>febrero</v>
      </c>
      <c r="BJ378" s="1"/>
      <c r="BK378" s="1"/>
      <c r="BL378" s="1"/>
    </row>
    <row r="379" spans="1:64" x14ac:dyDescent="0.25">
      <c r="A379" s="1">
        <v>2023</v>
      </c>
      <c r="B379" s="3">
        <v>374</v>
      </c>
      <c r="C379" t="s">
        <v>87</v>
      </c>
      <c r="D379" t="s">
        <v>108</v>
      </c>
      <c r="E379" t="s">
        <v>120</v>
      </c>
      <c r="F379" t="s">
        <v>207</v>
      </c>
      <c r="G379" s="1" t="s">
        <v>86</v>
      </c>
      <c r="H379" s="1" t="s">
        <v>136</v>
      </c>
      <c r="I379" t="s">
        <v>700</v>
      </c>
      <c r="J379" s="1" t="s">
        <v>140</v>
      </c>
      <c r="K379" t="s">
        <v>701</v>
      </c>
      <c r="M379" s="1" t="s">
        <v>592</v>
      </c>
      <c r="N379" t="s">
        <v>592</v>
      </c>
      <c r="O379" t="s">
        <v>2520</v>
      </c>
      <c r="P379" t="s">
        <v>2521</v>
      </c>
      <c r="Q379" t="s">
        <v>2522</v>
      </c>
      <c r="R379" s="35">
        <v>35000000</v>
      </c>
      <c r="S379" s="35">
        <v>35000000</v>
      </c>
      <c r="T379" s="4">
        <v>5000000</v>
      </c>
      <c r="U379" s="101">
        <v>44970</v>
      </c>
      <c r="V379" s="1" t="s">
        <v>182</v>
      </c>
      <c r="W379" s="1" t="s">
        <v>182</v>
      </c>
      <c r="X379" t="s">
        <v>183</v>
      </c>
      <c r="Y379" t="s">
        <v>851</v>
      </c>
      <c r="Z379" t="s">
        <v>852</v>
      </c>
      <c r="AA379" t="s">
        <v>592</v>
      </c>
      <c r="AB379" s="1">
        <v>80111600</v>
      </c>
      <c r="AC379" s="100"/>
      <c r="AD379" s="101"/>
      <c r="AE379" s="1" t="s">
        <v>146</v>
      </c>
      <c r="AF379" s="100" t="s">
        <v>193</v>
      </c>
      <c r="AG379" s="5"/>
      <c r="AH379"/>
      <c r="AI379" s="5">
        <v>44970</v>
      </c>
      <c r="AJ379" s="5">
        <v>44970</v>
      </c>
      <c r="AK379" s="5">
        <v>45181</v>
      </c>
      <c r="AL379" s="102">
        <f>+Tabla3[[#This Row],[FECHA TERMINACION
(INICIAL)]]-Tabla3[[#This Row],[FECHA INICIO]]</f>
        <v>211</v>
      </c>
      <c r="AM379" s="102">
        <f>+Tabla3[[#This Row],[PLAZO DE EJECUCIÓN EN DÍAS (INICIAL)]]/30</f>
        <v>7.0333333333333332</v>
      </c>
      <c r="AN379" t="s">
        <v>2523</v>
      </c>
      <c r="AO379" s="4">
        <f>+BD_2!E377</f>
        <v>0</v>
      </c>
      <c r="AP379" s="4">
        <f>BD_2!BA377</f>
        <v>0</v>
      </c>
      <c r="AQ379" s="1">
        <f>BD_2!BZ377</f>
        <v>0</v>
      </c>
      <c r="AR379" s="1" t="str">
        <f>BD_2!CA376</f>
        <v>2 NO</v>
      </c>
      <c r="AS379" s="5" t="str">
        <f>BD_2!CF376</f>
        <v>2 NO</v>
      </c>
      <c r="AT379" s="1" t="s">
        <v>146</v>
      </c>
      <c r="AU379">
        <f t="shared" si="30"/>
        <v>211</v>
      </c>
      <c r="AV379" s="21">
        <f t="shared" si="31"/>
        <v>44970</v>
      </c>
      <c r="AW379" s="21">
        <f t="shared" si="32"/>
        <v>45181</v>
      </c>
      <c r="AX379" s="6" t="e">
        <f>((#REF!-$AV379)/($AW379-$AV379))</f>
        <v>#REF!</v>
      </c>
      <c r="AY379" s="4">
        <f t="shared" si="28"/>
        <v>35000000</v>
      </c>
      <c r="AZ379" s="1" t="e">
        <f>+IF($AW379&lt;=#REF!, "FINALIZADO","EJECUCIÓN")</f>
        <v>#REF!</v>
      </c>
      <c r="BA379" s="1"/>
      <c r="BC379" s="8"/>
      <c r="BD379" s="103"/>
      <c r="BE379"/>
      <c r="BF379" s="100"/>
      <c r="BI379" s="1" t="str">
        <f t="shared" si="29"/>
        <v>febrero</v>
      </c>
      <c r="BJ379" s="1"/>
      <c r="BK379" s="1"/>
      <c r="BL379" s="1"/>
    </row>
    <row r="380" spans="1:64" x14ac:dyDescent="0.25">
      <c r="A380" s="1">
        <v>2023</v>
      </c>
      <c r="B380" s="3">
        <v>375</v>
      </c>
      <c r="C380" t="s">
        <v>87</v>
      </c>
      <c r="D380" t="s">
        <v>108</v>
      </c>
      <c r="E380" t="s">
        <v>120</v>
      </c>
      <c r="F380" t="s">
        <v>207</v>
      </c>
      <c r="G380" s="1" t="s">
        <v>86</v>
      </c>
      <c r="H380" s="1" t="s">
        <v>681</v>
      </c>
      <c r="I380" t="s">
        <v>742</v>
      </c>
      <c r="J380" s="1" t="s">
        <v>140</v>
      </c>
      <c r="K380" t="s">
        <v>741</v>
      </c>
      <c r="M380" s="1" t="s">
        <v>1388</v>
      </c>
      <c r="N380" t="s">
        <v>1389</v>
      </c>
      <c r="O380" t="s">
        <v>2524</v>
      </c>
      <c r="P380" t="s">
        <v>2525</v>
      </c>
      <c r="Q380" t="s">
        <v>2526</v>
      </c>
      <c r="R380" s="35">
        <v>105000000</v>
      </c>
      <c r="S380" s="35">
        <v>105000000</v>
      </c>
      <c r="T380" s="4">
        <v>10000000</v>
      </c>
      <c r="U380" s="101">
        <v>44970</v>
      </c>
      <c r="V380" s="1" t="s">
        <v>182</v>
      </c>
      <c r="W380" s="1" t="s">
        <v>182</v>
      </c>
      <c r="X380" t="s">
        <v>183</v>
      </c>
      <c r="Y380" t="s">
        <v>739</v>
      </c>
      <c r="Z380" t="s">
        <v>1389</v>
      </c>
      <c r="AA380" t="s">
        <v>704</v>
      </c>
      <c r="AB380" s="1">
        <v>80111600</v>
      </c>
      <c r="AC380" s="100"/>
      <c r="AD380" s="101"/>
      <c r="AE380" s="1" t="s">
        <v>145</v>
      </c>
      <c r="AF380" s="100" t="s">
        <v>188</v>
      </c>
      <c r="AG380" s="5">
        <v>44970</v>
      </c>
      <c r="AH380" t="s">
        <v>305</v>
      </c>
      <c r="AI380" s="5">
        <v>44970</v>
      </c>
      <c r="AJ380" s="5">
        <v>44970</v>
      </c>
      <c r="AK380" s="5">
        <v>45287</v>
      </c>
      <c r="AL380" s="102">
        <f>+Tabla3[[#This Row],[FECHA TERMINACION
(INICIAL)]]-Tabla3[[#This Row],[FECHA INICIO]]</f>
        <v>317</v>
      </c>
      <c r="AM380" s="102">
        <f>+Tabla3[[#This Row],[PLAZO DE EJECUCIÓN EN DÍAS (INICIAL)]]/30</f>
        <v>10.566666666666666</v>
      </c>
      <c r="AN380" t="s">
        <v>2527</v>
      </c>
      <c r="AO380" s="4">
        <f>+BD_2!E378</f>
        <v>0</v>
      </c>
      <c r="AP380" s="4">
        <f>BD_2!BA378</f>
        <v>0</v>
      </c>
      <c r="AQ380" s="1">
        <f>BD_2!BZ378</f>
        <v>0</v>
      </c>
      <c r="AR380" s="1" t="str">
        <f>BD_2!CA377</f>
        <v>2 NO</v>
      </c>
      <c r="AS380" s="5" t="str">
        <f>BD_2!CF377</f>
        <v>2 NO</v>
      </c>
      <c r="AT380" s="1" t="s">
        <v>146</v>
      </c>
      <c r="AU380">
        <f t="shared" si="30"/>
        <v>317</v>
      </c>
      <c r="AV380" s="21">
        <f t="shared" si="31"/>
        <v>44970</v>
      </c>
      <c r="AW380" s="21">
        <f t="shared" si="32"/>
        <v>45287</v>
      </c>
      <c r="AX380" s="6" t="e">
        <f>((#REF!-$AV380)/($AW380-$AV380))</f>
        <v>#REF!</v>
      </c>
      <c r="AY380" s="4">
        <f t="shared" si="28"/>
        <v>105000000</v>
      </c>
      <c r="AZ380" s="1" t="e">
        <f>+IF($AW380&lt;=#REF!, "FINALIZADO","EJECUCIÓN")</f>
        <v>#REF!</v>
      </c>
      <c r="BA380" s="1"/>
      <c r="BC380" s="8"/>
      <c r="BD380" s="103"/>
      <c r="BE380"/>
      <c r="BF380" s="100"/>
      <c r="BI380" s="1" t="str">
        <f t="shared" si="29"/>
        <v>febrero</v>
      </c>
      <c r="BJ380" s="1"/>
      <c r="BK380" s="1"/>
      <c r="BL380" s="1"/>
    </row>
    <row r="381" spans="1:64" x14ac:dyDescent="0.25">
      <c r="A381" s="1">
        <v>2023</v>
      </c>
      <c r="B381" s="3">
        <v>376</v>
      </c>
      <c r="C381" t="s">
        <v>87</v>
      </c>
      <c r="D381" t="s">
        <v>108</v>
      </c>
      <c r="E381" t="s">
        <v>120</v>
      </c>
      <c r="F381" t="s">
        <v>207</v>
      </c>
      <c r="G381" s="1" t="s">
        <v>86</v>
      </c>
      <c r="H381" s="1" t="s">
        <v>681</v>
      </c>
      <c r="I381" t="s">
        <v>2528</v>
      </c>
      <c r="J381" s="1" t="s">
        <v>140</v>
      </c>
      <c r="K381" t="s">
        <v>506</v>
      </c>
      <c r="M381" s="1" t="s">
        <v>2325</v>
      </c>
      <c r="N381" t="s">
        <v>2325</v>
      </c>
      <c r="O381" t="s">
        <v>2500</v>
      </c>
      <c r="Q381" t="s">
        <v>2501</v>
      </c>
      <c r="R381" s="35">
        <v>22000000</v>
      </c>
      <c r="S381" s="35">
        <v>22000000</v>
      </c>
      <c r="T381" s="4">
        <v>5500000</v>
      </c>
      <c r="U381" s="101">
        <v>44970</v>
      </c>
      <c r="V381" s="1" t="s">
        <v>182</v>
      </c>
      <c r="W381" s="1" t="s">
        <v>182</v>
      </c>
      <c r="X381" t="s">
        <v>183</v>
      </c>
      <c r="Y381" t="s">
        <v>865</v>
      </c>
      <c r="Z381" t="s">
        <v>559</v>
      </c>
      <c r="AA381" t="s">
        <v>560</v>
      </c>
      <c r="AB381" s="1">
        <v>80111600</v>
      </c>
      <c r="AC381" s="100"/>
      <c r="AD381" s="101"/>
      <c r="AE381" s="1" t="s">
        <v>145</v>
      </c>
      <c r="AF381" s="100" t="s">
        <v>188</v>
      </c>
      <c r="AG381" s="5">
        <v>44971</v>
      </c>
      <c r="AH381" t="s">
        <v>306</v>
      </c>
      <c r="AI381" s="5">
        <v>44971</v>
      </c>
      <c r="AJ381" s="5">
        <v>44971</v>
      </c>
      <c r="AK381" s="5">
        <v>45090</v>
      </c>
      <c r="AL381" s="102">
        <f>+Tabla3[[#This Row],[FECHA TERMINACION
(INICIAL)]]-Tabla3[[#This Row],[FECHA INICIO]]</f>
        <v>119</v>
      </c>
      <c r="AM381" s="102">
        <f>+Tabla3[[#This Row],[PLAZO DE EJECUCIÓN EN DÍAS (INICIAL)]]/30</f>
        <v>3.9666666666666668</v>
      </c>
      <c r="AN381" t="s">
        <v>2502</v>
      </c>
      <c r="AO381" s="4">
        <f>+BD_2!E379</f>
        <v>0</v>
      </c>
      <c r="AP381" s="4">
        <f>BD_2!BA379</f>
        <v>0</v>
      </c>
      <c r="AQ381" s="1">
        <f>BD_2!BZ379</f>
        <v>0</v>
      </c>
      <c r="AR381" s="1" t="str">
        <f>BD_2!CA378</f>
        <v>2 NO</v>
      </c>
      <c r="AS381" s="5" t="str">
        <f>BD_2!CF378</f>
        <v>2 NO</v>
      </c>
      <c r="AT381" s="1" t="s">
        <v>146</v>
      </c>
      <c r="AU381">
        <f t="shared" si="30"/>
        <v>119</v>
      </c>
      <c r="AV381" s="21">
        <f t="shared" si="31"/>
        <v>44971</v>
      </c>
      <c r="AW381" s="21">
        <f t="shared" si="32"/>
        <v>45090</v>
      </c>
      <c r="AX381" s="6" t="e">
        <f>((#REF!-$AV381)/($AW381-$AV381))</f>
        <v>#REF!</v>
      </c>
      <c r="AY381" s="4">
        <f t="shared" si="28"/>
        <v>22000000</v>
      </c>
      <c r="AZ381" s="1" t="e">
        <f>+IF($AW381&lt;=#REF!, "FINALIZADO","EJECUCIÓN")</f>
        <v>#REF!</v>
      </c>
      <c r="BA381" s="1"/>
      <c r="BC381" s="8"/>
      <c r="BD381" s="103"/>
      <c r="BE381"/>
      <c r="BF381" s="100"/>
      <c r="BI381" s="1" t="str">
        <f t="shared" si="29"/>
        <v>febrero</v>
      </c>
      <c r="BJ381" s="1"/>
      <c r="BK381" s="1"/>
      <c r="BL381" s="1"/>
    </row>
    <row r="382" spans="1:64" x14ac:dyDescent="0.25">
      <c r="A382" s="1">
        <v>2023</v>
      </c>
      <c r="B382" s="3">
        <v>377</v>
      </c>
      <c r="C382" t="s">
        <v>87</v>
      </c>
      <c r="D382" t="s">
        <v>108</v>
      </c>
      <c r="E382" t="s">
        <v>120</v>
      </c>
      <c r="F382" t="s">
        <v>207</v>
      </c>
      <c r="G382" s="1" t="s">
        <v>86</v>
      </c>
      <c r="H382" s="1" t="s">
        <v>136</v>
      </c>
      <c r="I382" t="s">
        <v>663</v>
      </c>
      <c r="J382" s="1" t="s">
        <v>140</v>
      </c>
      <c r="K382" t="s">
        <v>491</v>
      </c>
      <c r="M382" s="1" t="s">
        <v>556</v>
      </c>
      <c r="N382" t="s">
        <v>556</v>
      </c>
      <c r="O382" t="s">
        <v>2529</v>
      </c>
      <c r="P382" t="s">
        <v>2530</v>
      </c>
      <c r="Q382" t="s">
        <v>2531</v>
      </c>
      <c r="R382" s="35">
        <v>80080000</v>
      </c>
      <c r="S382" s="35">
        <v>80080000</v>
      </c>
      <c r="T382" s="4">
        <v>7700000</v>
      </c>
      <c r="U382" s="101">
        <v>44970</v>
      </c>
      <c r="V382" s="1" t="s">
        <v>182</v>
      </c>
      <c r="W382" s="1" t="s">
        <v>182</v>
      </c>
      <c r="X382" t="s">
        <v>183</v>
      </c>
      <c r="Y382" t="s">
        <v>568</v>
      </c>
      <c r="Z382" t="s">
        <v>1360</v>
      </c>
      <c r="AA382" t="s">
        <v>569</v>
      </c>
      <c r="AB382" s="1">
        <v>80111600</v>
      </c>
      <c r="AC382" s="100"/>
      <c r="AD382" s="101"/>
      <c r="AE382" s="1" t="s">
        <v>145</v>
      </c>
      <c r="AF382" s="100" t="s">
        <v>188</v>
      </c>
      <c r="AG382" s="5">
        <v>44970</v>
      </c>
      <c r="AH382" t="s">
        <v>306</v>
      </c>
      <c r="AI382" s="5">
        <v>44970</v>
      </c>
      <c r="AJ382" s="5">
        <v>44970</v>
      </c>
      <c r="AK382" s="5">
        <v>45284</v>
      </c>
      <c r="AL382" s="102">
        <f>+Tabla3[[#This Row],[FECHA TERMINACION
(INICIAL)]]-Tabla3[[#This Row],[FECHA INICIO]]</f>
        <v>314</v>
      </c>
      <c r="AM382" s="102">
        <f>+Tabla3[[#This Row],[PLAZO DE EJECUCIÓN EN DÍAS (INICIAL)]]/30</f>
        <v>10.466666666666667</v>
      </c>
      <c r="AN382" t="s">
        <v>2532</v>
      </c>
      <c r="AO382" s="4">
        <f>+BD_2!E380</f>
        <v>0</v>
      </c>
      <c r="AP382" s="4">
        <f>BD_2!BA380</f>
        <v>0</v>
      </c>
      <c r="AQ382" s="1">
        <f>BD_2!BZ380</f>
        <v>0</v>
      </c>
      <c r="AR382" s="1" t="str">
        <f>BD_2!CA379</f>
        <v>2 NO</v>
      </c>
      <c r="AS382" s="5" t="str">
        <f>BD_2!CF379</f>
        <v>2 NO</v>
      </c>
      <c r="AT382" s="1" t="s">
        <v>146</v>
      </c>
      <c r="AU382">
        <f t="shared" si="30"/>
        <v>314</v>
      </c>
      <c r="AV382" s="21">
        <f t="shared" si="31"/>
        <v>44970</v>
      </c>
      <c r="AW382" s="21">
        <f t="shared" si="32"/>
        <v>45284</v>
      </c>
      <c r="AX382" s="6" t="e">
        <f>((#REF!-$AV382)/($AW382-$AV382))</f>
        <v>#REF!</v>
      </c>
      <c r="AY382" s="4">
        <f t="shared" si="28"/>
        <v>80080000</v>
      </c>
      <c r="AZ382" s="1" t="e">
        <f>+IF($AW382&lt;=#REF!, "FINALIZADO","EJECUCIÓN")</f>
        <v>#REF!</v>
      </c>
      <c r="BA382" s="1"/>
      <c r="BC382" s="8"/>
      <c r="BD382" s="103"/>
      <c r="BE382"/>
      <c r="BF382" s="100"/>
      <c r="BI382" s="1" t="str">
        <f t="shared" si="29"/>
        <v>febrero</v>
      </c>
      <c r="BJ382" s="1"/>
      <c r="BK382" s="1"/>
      <c r="BL382" s="1"/>
    </row>
    <row r="383" spans="1:64" x14ac:dyDescent="0.25">
      <c r="A383" s="1">
        <v>2023</v>
      </c>
      <c r="B383" s="3">
        <v>378</v>
      </c>
      <c r="C383" t="s">
        <v>87</v>
      </c>
      <c r="D383" t="s">
        <v>108</v>
      </c>
      <c r="E383" t="s">
        <v>120</v>
      </c>
      <c r="F383" t="s">
        <v>207</v>
      </c>
      <c r="G383" s="1" t="s">
        <v>86</v>
      </c>
      <c r="H383" s="1" t="s">
        <v>136</v>
      </c>
      <c r="I383" t="s">
        <v>2533</v>
      </c>
      <c r="J383" s="1" t="s">
        <v>140</v>
      </c>
      <c r="K383" t="s">
        <v>143</v>
      </c>
      <c r="M383" s="1" t="s">
        <v>558</v>
      </c>
      <c r="N383" t="s">
        <v>148</v>
      </c>
      <c r="O383" t="s">
        <v>2534</v>
      </c>
      <c r="P383" t="s">
        <v>2535</v>
      </c>
      <c r="Q383" t="s">
        <v>2536</v>
      </c>
      <c r="R383" s="35">
        <v>123900000</v>
      </c>
      <c r="S383" s="35">
        <v>123900000</v>
      </c>
      <c r="T383" s="4">
        <v>11800000</v>
      </c>
      <c r="U383" s="101">
        <v>44967</v>
      </c>
      <c r="V383" s="1" t="s">
        <v>182</v>
      </c>
      <c r="W383" s="1" t="s">
        <v>182</v>
      </c>
      <c r="X383" t="s">
        <v>183</v>
      </c>
      <c r="Y383" t="s">
        <v>1024</v>
      </c>
      <c r="Z383" t="s">
        <v>575</v>
      </c>
      <c r="AA383" t="s">
        <v>575</v>
      </c>
      <c r="AB383" s="1">
        <v>80111600</v>
      </c>
      <c r="AC383" s="100"/>
      <c r="AD383" s="101"/>
      <c r="AE383" s="1" t="s">
        <v>145</v>
      </c>
      <c r="AF383" s="100" t="s">
        <v>188</v>
      </c>
      <c r="AG383" s="5">
        <v>44967</v>
      </c>
      <c r="AH383" t="s">
        <v>305</v>
      </c>
      <c r="AI383" s="5">
        <v>44970</v>
      </c>
      <c r="AJ383" s="5">
        <v>44970</v>
      </c>
      <c r="AK383" s="5">
        <v>45287</v>
      </c>
      <c r="AL383" s="102">
        <f>+Tabla3[[#This Row],[FECHA TERMINACION
(INICIAL)]]-Tabla3[[#This Row],[FECHA INICIO]]</f>
        <v>317</v>
      </c>
      <c r="AM383" s="102">
        <f>+Tabla3[[#This Row],[PLAZO DE EJECUCIÓN EN DÍAS (INICIAL)]]/30</f>
        <v>10.566666666666666</v>
      </c>
      <c r="AN383" t="s">
        <v>2537</v>
      </c>
      <c r="AO383" s="4">
        <f>+BD_2!E381</f>
        <v>0</v>
      </c>
      <c r="AP383" s="4">
        <f>BD_2!BA381</f>
        <v>0</v>
      </c>
      <c r="AQ383" s="1">
        <f>BD_2!BZ381</f>
        <v>0</v>
      </c>
      <c r="AR383" s="1" t="str">
        <f>BD_2!CA380</f>
        <v>2 NO</v>
      </c>
      <c r="AS383" s="5" t="str">
        <f>BD_2!CF380</f>
        <v>2 NO</v>
      </c>
      <c r="AT383" s="1" t="s">
        <v>146</v>
      </c>
      <c r="AU383">
        <f t="shared" si="30"/>
        <v>317</v>
      </c>
      <c r="AV383" s="21">
        <f t="shared" si="31"/>
        <v>44970</v>
      </c>
      <c r="AW383" s="21">
        <f t="shared" si="32"/>
        <v>45287</v>
      </c>
      <c r="AX383" s="6" t="e">
        <f>((#REF!-$AV383)/($AW383-$AV383))</f>
        <v>#REF!</v>
      </c>
      <c r="AY383" s="4">
        <f t="shared" si="28"/>
        <v>123900000</v>
      </c>
      <c r="AZ383" s="1" t="e">
        <f>+IF($AW383&lt;=#REF!, "FINALIZADO","EJECUCIÓN")</f>
        <v>#REF!</v>
      </c>
      <c r="BA383" s="1"/>
      <c r="BC383" s="8"/>
      <c r="BD383" s="103"/>
      <c r="BE383"/>
      <c r="BF383" s="100"/>
      <c r="BI383" s="1" t="str">
        <f t="shared" si="29"/>
        <v>febrero</v>
      </c>
      <c r="BJ383" s="1"/>
      <c r="BK383" s="1"/>
      <c r="BL383" s="1"/>
    </row>
    <row r="384" spans="1:64" x14ac:dyDescent="0.25">
      <c r="A384" s="1">
        <v>2023</v>
      </c>
      <c r="B384" s="3">
        <v>379</v>
      </c>
      <c r="C384" t="s">
        <v>87</v>
      </c>
      <c r="D384" t="s">
        <v>108</v>
      </c>
      <c r="E384" t="s">
        <v>120</v>
      </c>
      <c r="F384" t="s">
        <v>207</v>
      </c>
      <c r="G384" s="1" t="s">
        <v>86</v>
      </c>
      <c r="H384" s="1" t="s">
        <v>136</v>
      </c>
      <c r="I384" t="s">
        <v>2538</v>
      </c>
      <c r="J384" s="1" t="s">
        <v>140</v>
      </c>
      <c r="K384" t="s">
        <v>509</v>
      </c>
      <c r="M384" s="1" t="s">
        <v>1928</v>
      </c>
      <c r="N384" t="s">
        <v>1928</v>
      </c>
      <c r="O384" t="s">
        <v>2539</v>
      </c>
      <c r="P384" t="s">
        <v>2540</v>
      </c>
      <c r="Q384" t="s">
        <v>2541</v>
      </c>
      <c r="R384" s="35">
        <v>94500000</v>
      </c>
      <c r="S384" s="35">
        <v>94500000</v>
      </c>
      <c r="T384" s="4">
        <v>9000000</v>
      </c>
      <c r="U384" s="101">
        <v>44970</v>
      </c>
      <c r="V384" s="1" t="s">
        <v>182</v>
      </c>
      <c r="W384" s="1" t="s">
        <v>182</v>
      </c>
      <c r="X384" t="s">
        <v>183</v>
      </c>
      <c r="Y384" t="s">
        <v>884</v>
      </c>
      <c r="Z384" t="s">
        <v>1932</v>
      </c>
      <c r="AA384" t="s">
        <v>1933</v>
      </c>
      <c r="AB384" s="1">
        <v>80111600</v>
      </c>
      <c r="AC384" s="100"/>
      <c r="AD384" s="101"/>
      <c r="AE384" s="1" t="s">
        <v>145</v>
      </c>
      <c r="AF384" s="100" t="s">
        <v>188</v>
      </c>
      <c r="AG384" s="5">
        <v>44970</v>
      </c>
      <c r="AH384" t="s">
        <v>305</v>
      </c>
      <c r="AI384" s="5">
        <v>44970</v>
      </c>
      <c r="AJ384" s="5">
        <v>44970</v>
      </c>
      <c r="AK384" s="5">
        <v>45287</v>
      </c>
      <c r="AL384" s="102">
        <f>+Tabla3[[#This Row],[FECHA TERMINACION
(INICIAL)]]-Tabla3[[#This Row],[FECHA INICIO]]</f>
        <v>317</v>
      </c>
      <c r="AM384" s="102">
        <f>+Tabla3[[#This Row],[PLAZO DE EJECUCIÓN EN DÍAS (INICIAL)]]/30</f>
        <v>10.566666666666666</v>
      </c>
      <c r="AN384" t="s">
        <v>1992</v>
      </c>
      <c r="AO384" s="4">
        <f>+BD_2!E382</f>
        <v>0</v>
      </c>
      <c r="AP384" s="4">
        <f>BD_2!BA382</f>
        <v>0</v>
      </c>
      <c r="AQ384" s="1">
        <f>BD_2!BZ382</f>
        <v>0</v>
      </c>
      <c r="AR384" s="1" t="str">
        <f>BD_2!CA381</f>
        <v>2 NO</v>
      </c>
      <c r="AS384" s="5" t="str">
        <f>BD_2!CF381</f>
        <v>2 NO</v>
      </c>
      <c r="AT384" s="1" t="s">
        <v>146</v>
      </c>
      <c r="AU384">
        <f t="shared" si="30"/>
        <v>317</v>
      </c>
      <c r="AV384" s="21">
        <f t="shared" si="31"/>
        <v>44970</v>
      </c>
      <c r="AW384" s="21">
        <f t="shared" si="32"/>
        <v>45287</v>
      </c>
      <c r="AX384" s="6" t="e">
        <f>((#REF!-$AV384)/($AW384-$AV384))</f>
        <v>#REF!</v>
      </c>
      <c r="AY384" s="4">
        <f t="shared" si="28"/>
        <v>94500000</v>
      </c>
      <c r="AZ384" s="1" t="e">
        <f>+IF($AW384&lt;=#REF!, "FINALIZADO","EJECUCIÓN")</f>
        <v>#REF!</v>
      </c>
      <c r="BA384" s="1"/>
      <c r="BC384" s="8"/>
      <c r="BD384" s="103"/>
      <c r="BE384"/>
      <c r="BF384" s="100"/>
      <c r="BI384" s="1" t="str">
        <f t="shared" si="29"/>
        <v>febrero</v>
      </c>
      <c r="BJ384" s="1"/>
      <c r="BK384" s="1"/>
      <c r="BL384" s="1"/>
    </row>
    <row r="385" spans="1:64" x14ac:dyDescent="0.25">
      <c r="A385" s="1">
        <v>2023</v>
      </c>
      <c r="B385" s="3">
        <v>380</v>
      </c>
      <c r="C385" t="s">
        <v>87</v>
      </c>
      <c r="D385" t="s">
        <v>108</v>
      </c>
      <c r="E385" t="s">
        <v>120</v>
      </c>
      <c r="F385" t="s">
        <v>207</v>
      </c>
      <c r="G385" s="1" t="s">
        <v>86</v>
      </c>
      <c r="H385" s="1" t="s">
        <v>136</v>
      </c>
      <c r="I385" t="s">
        <v>755</v>
      </c>
      <c r="J385" s="1" t="s">
        <v>140</v>
      </c>
      <c r="K385" t="s">
        <v>756</v>
      </c>
      <c r="M385" s="1" t="s">
        <v>556</v>
      </c>
      <c r="N385" t="s">
        <v>556</v>
      </c>
      <c r="O385" t="s">
        <v>2542</v>
      </c>
      <c r="P385" t="s">
        <v>2543</v>
      </c>
      <c r="Q385" t="s">
        <v>2544</v>
      </c>
      <c r="R385" s="35">
        <v>93000000</v>
      </c>
      <c r="S385" s="35">
        <v>93000000</v>
      </c>
      <c r="T385" s="4">
        <v>9000000</v>
      </c>
      <c r="U385" s="101">
        <v>44970</v>
      </c>
      <c r="V385" s="1" t="s">
        <v>182</v>
      </c>
      <c r="W385" s="1" t="s">
        <v>182</v>
      </c>
      <c r="X385" t="s">
        <v>183</v>
      </c>
      <c r="Y385" t="s">
        <v>568</v>
      </c>
      <c r="Z385" t="s">
        <v>1360</v>
      </c>
      <c r="AA385" t="s">
        <v>569</v>
      </c>
      <c r="AB385" s="1">
        <v>80111600</v>
      </c>
      <c r="AC385" s="100"/>
      <c r="AD385" s="101"/>
      <c r="AE385" s="1" t="s">
        <v>145</v>
      </c>
      <c r="AF385" s="100" t="s">
        <v>188</v>
      </c>
      <c r="AG385" s="5">
        <v>44971</v>
      </c>
      <c r="AH385" t="s">
        <v>305</v>
      </c>
      <c r="AI385" s="5">
        <v>44971</v>
      </c>
      <c r="AJ385" s="5">
        <v>44971</v>
      </c>
      <c r="AK385" s="5">
        <v>45282</v>
      </c>
      <c r="AL385" s="102">
        <f>+Tabla3[[#This Row],[FECHA TERMINACION
(INICIAL)]]-Tabla3[[#This Row],[FECHA INICIO]]</f>
        <v>311</v>
      </c>
      <c r="AM385" s="102">
        <f>+Tabla3[[#This Row],[PLAZO DE EJECUCIÓN EN DÍAS (INICIAL)]]/30</f>
        <v>10.366666666666667</v>
      </c>
      <c r="AN385" t="s">
        <v>2545</v>
      </c>
      <c r="AO385" s="4">
        <f>+BD_2!E383</f>
        <v>0</v>
      </c>
      <c r="AP385" s="4">
        <f>BD_2!BA383</f>
        <v>0</v>
      </c>
      <c r="AQ385" s="1">
        <f>BD_2!BZ383</f>
        <v>0</v>
      </c>
      <c r="AR385" s="1" t="str">
        <f>BD_2!CA382</f>
        <v>2 NO</v>
      </c>
      <c r="AS385" s="5" t="str">
        <f>BD_2!CF382</f>
        <v>2 NO</v>
      </c>
      <c r="AT385" s="1" t="s">
        <v>146</v>
      </c>
      <c r="AU385">
        <f t="shared" si="30"/>
        <v>311</v>
      </c>
      <c r="AV385" s="21">
        <f t="shared" si="31"/>
        <v>44971</v>
      </c>
      <c r="AW385" s="21">
        <f t="shared" si="32"/>
        <v>45282</v>
      </c>
      <c r="AX385" s="6" t="e">
        <f>((#REF!-$AV385)/($AW385-$AV385))</f>
        <v>#REF!</v>
      </c>
      <c r="AY385" s="4">
        <f t="shared" si="28"/>
        <v>93000000</v>
      </c>
      <c r="AZ385" s="1" t="e">
        <f>+IF($AW385&lt;=#REF!, "FINALIZADO","EJECUCIÓN")</f>
        <v>#REF!</v>
      </c>
      <c r="BA385" s="1"/>
      <c r="BC385" s="8"/>
      <c r="BD385" s="103"/>
      <c r="BE385"/>
      <c r="BF385" s="100"/>
      <c r="BI385" s="1" t="str">
        <f t="shared" si="29"/>
        <v>febrero</v>
      </c>
      <c r="BJ385" s="1"/>
      <c r="BK385" s="1"/>
      <c r="BL385" s="1"/>
    </row>
    <row r="386" spans="1:64" x14ac:dyDescent="0.25">
      <c r="A386" s="1">
        <v>2023</v>
      </c>
      <c r="B386" s="3">
        <v>381</v>
      </c>
      <c r="C386" t="s">
        <v>87</v>
      </c>
      <c r="D386" t="s">
        <v>108</v>
      </c>
      <c r="E386" t="s">
        <v>120</v>
      </c>
      <c r="F386" t="s">
        <v>207</v>
      </c>
      <c r="G386" s="1" t="s">
        <v>86</v>
      </c>
      <c r="H386" s="1" t="s">
        <v>136</v>
      </c>
      <c r="I386" t="s">
        <v>809</v>
      </c>
      <c r="J386" s="1" t="s">
        <v>140</v>
      </c>
      <c r="K386" t="s">
        <v>870</v>
      </c>
      <c r="M386" s="1" t="s">
        <v>558</v>
      </c>
      <c r="N386" t="s">
        <v>148</v>
      </c>
      <c r="O386" t="s">
        <v>2546</v>
      </c>
      <c r="P386" t="s">
        <v>2547</v>
      </c>
      <c r="Q386" t="s">
        <v>2548</v>
      </c>
      <c r="R386" s="35">
        <v>49296180</v>
      </c>
      <c r="S386" s="35">
        <v>49296180</v>
      </c>
      <c r="T386" s="4">
        <v>4929618</v>
      </c>
      <c r="U386" s="101">
        <v>44970</v>
      </c>
      <c r="V386" s="1" t="s">
        <v>182</v>
      </c>
      <c r="W386" s="1" t="s">
        <v>182</v>
      </c>
      <c r="X386" t="s">
        <v>183</v>
      </c>
      <c r="Y386" t="s">
        <v>1024</v>
      </c>
      <c r="Z386" t="s">
        <v>575</v>
      </c>
      <c r="AA386" t="s">
        <v>575</v>
      </c>
      <c r="AB386" s="1">
        <v>80111600</v>
      </c>
      <c r="AC386" s="100"/>
      <c r="AD386" s="101"/>
      <c r="AE386" s="1" t="s">
        <v>145</v>
      </c>
      <c r="AF386" s="100" t="s">
        <v>188</v>
      </c>
      <c r="AG386" s="5">
        <v>44971</v>
      </c>
      <c r="AH386" t="s">
        <v>305</v>
      </c>
      <c r="AI386" s="5">
        <v>44971</v>
      </c>
      <c r="AJ386" s="5">
        <v>44972</v>
      </c>
      <c r="AK386" s="5">
        <v>45274</v>
      </c>
      <c r="AL386" s="102">
        <f>+Tabla3[[#This Row],[FECHA TERMINACION
(INICIAL)]]-Tabla3[[#This Row],[FECHA INICIO]]</f>
        <v>302</v>
      </c>
      <c r="AM386" s="102">
        <f>+Tabla3[[#This Row],[PLAZO DE EJECUCIÓN EN DÍAS (INICIAL)]]/30</f>
        <v>10.066666666666666</v>
      </c>
      <c r="AN386" t="s">
        <v>2549</v>
      </c>
      <c r="AO386" s="4">
        <f>+BD_2!E384</f>
        <v>0</v>
      </c>
      <c r="AP386" s="4">
        <f>BD_2!BA384</f>
        <v>0</v>
      </c>
      <c r="AQ386" s="1">
        <f>BD_2!BZ384</f>
        <v>0</v>
      </c>
      <c r="AR386" s="1" t="str">
        <f>BD_2!CA383</f>
        <v>2 NO</v>
      </c>
      <c r="AS386" s="5" t="str">
        <f>BD_2!CF383</f>
        <v>2 NO</v>
      </c>
      <c r="AT386" s="1" t="s">
        <v>146</v>
      </c>
      <c r="AU386">
        <f t="shared" si="30"/>
        <v>302</v>
      </c>
      <c r="AV386" s="21">
        <f t="shared" si="31"/>
        <v>44972</v>
      </c>
      <c r="AW386" s="21">
        <f t="shared" si="32"/>
        <v>45274</v>
      </c>
      <c r="AX386" s="6" t="e">
        <f>((#REF!-$AV386)/($AW386-$AV386))</f>
        <v>#REF!</v>
      </c>
      <c r="AY386" s="4">
        <f t="shared" si="28"/>
        <v>49296180</v>
      </c>
      <c r="AZ386" s="1" t="e">
        <f>+IF($AW386&lt;=#REF!, "FINALIZADO","EJECUCIÓN")</f>
        <v>#REF!</v>
      </c>
      <c r="BA386" s="1"/>
      <c r="BC386" s="8"/>
      <c r="BD386" s="103"/>
      <c r="BE386"/>
      <c r="BF386" s="100"/>
      <c r="BI386" s="1" t="str">
        <f t="shared" si="29"/>
        <v>febrero</v>
      </c>
      <c r="BJ386" s="1"/>
      <c r="BK386" s="1"/>
      <c r="BL386" s="1"/>
    </row>
    <row r="387" spans="1:64" x14ac:dyDescent="0.25">
      <c r="A387" s="1">
        <v>2023</v>
      </c>
      <c r="B387" s="3">
        <v>382</v>
      </c>
      <c r="C387" t="s">
        <v>87</v>
      </c>
      <c r="D387" t="s">
        <v>102</v>
      </c>
      <c r="E387" t="s">
        <v>120</v>
      </c>
      <c r="F387" t="s">
        <v>213</v>
      </c>
      <c r="G387" s="1" t="s">
        <v>86</v>
      </c>
      <c r="H387" s="1" t="s">
        <v>138</v>
      </c>
      <c r="I387" t="s">
        <v>744</v>
      </c>
      <c r="J387" s="1" t="s">
        <v>594</v>
      </c>
      <c r="K387" t="s">
        <v>595</v>
      </c>
      <c r="M387" s="1" t="s">
        <v>779</v>
      </c>
      <c r="N387" t="s">
        <v>166</v>
      </c>
      <c r="O387" t="s">
        <v>2550</v>
      </c>
      <c r="P387" t="s">
        <v>2551</v>
      </c>
      <c r="Q387" t="s">
        <v>2552</v>
      </c>
      <c r="R387" s="35">
        <v>1087628467</v>
      </c>
      <c r="S387" s="35">
        <v>1087628467</v>
      </c>
      <c r="T387" s="4">
        <v>0</v>
      </c>
      <c r="U387" s="101">
        <v>44970</v>
      </c>
      <c r="V387" s="1" t="s">
        <v>182</v>
      </c>
      <c r="W387" s="1" t="s">
        <v>182</v>
      </c>
      <c r="X387" t="s">
        <v>183</v>
      </c>
      <c r="Y387" t="s">
        <v>745</v>
      </c>
      <c r="Z387" t="s">
        <v>746</v>
      </c>
      <c r="AA387" t="s">
        <v>747</v>
      </c>
      <c r="AB387" s="1">
        <v>80111600</v>
      </c>
      <c r="AC387" s="100"/>
      <c r="AD387" s="101"/>
      <c r="AE387" s="1" t="s">
        <v>145</v>
      </c>
      <c r="AF387" s="100" t="s">
        <v>188</v>
      </c>
      <c r="AG387" s="5">
        <v>44971</v>
      </c>
      <c r="AH387" t="s">
        <v>307</v>
      </c>
      <c r="AI387" s="5">
        <v>44970</v>
      </c>
      <c r="AJ387" s="5">
        <v>44971</v>
      </c>
      <c r="AK387" s="5">
        <v>45291</v>
      </c>
      <c r="AL387" s="102">
        <f>+Tabla3[[#This Row],[FECHA TERMINACION
(INICIAL)]]-Tabla3[[#This Row],[FECHA INICIO]]</f>
        <v>320</v>
      </c>
      <c r="AM387" s="102">
        <f>+Tabla3[[#This Row],[PLAZO DE EJECUCIÓN EN DÍAS (INICIAL)]]/30</f>
        <v>10.666666666666666</v>
      </c>
      <c r="AN387" t="s">
        <v>2553</v>
      </c>
      <c r="AO387" s="4">
        <f>+BD_2!E385</f>
        <v>0</v>
      </c>
      <c r="AP387" s="4">
        <f>BD_2!BA385</f>
        <v>0</v>
      </c>
      <c r="AQ387" s="1">
        <f>BD_2!BZ385</f>
        <v>0</v>
      </c>
      <c r="AR387" s="1" t="str">
        <f>BD_2!CA384</f>
        <v>2 NO</v>
      </c>
      <c r="AS387" s="5" t="str">
        <f>BD_2!CF384</f>
        <v>2 NO</v>
      </c>
      <c r="AT387" s="1" t="s">
        <v>146</v>
      </c>
      <c r="AU387">
        <f t="shared" si="30"/>
        <v>320</v>
      </c>
      <c r="AV387" s="21">
        <f t="shared" si="31"/>
        <v>44971</v>
      </c>
      <c r="AW387" s="21">
        <f t="shared" si="32"/>
        <v>45291</v>
      </c>
      <c r="AX387" s="6" t="e">
        <f>((#REF!-$AV387)/($AW387-$AV387))</f>
        <v>#REF!</v>
      </c>
      <c r="AY387" s="4">
        <f t="shared" si="28"/>
        <v>1087628467</v>
      </c>
      <c r="AZ387" s="1" t="e">
        <f>+IF($AW387&lt;=#REF!, "FINALIZADO","EJECUCIÓN")</f>
        <v>#REF!</v>
      </c>
      <c r="BA387" s="1"/>
      <c r="BC387" s="8"/>
      <c r="BD387" s="103"/>
      <c r="BE387"/>
      <c r="BF387" s="100"/>
      <c r="BI387" s="1" t="str">
        <f t="shared" si="29"/>
        <v>febrero</v>
      </c>
      <c r="BJ387" s="1"/>
      <c r="BK387" s="1"/>
      <c r="BL387" s="1"/>
    </row>
    <row r="388" spans="1:64" x14ac:dyDescent="0.25">
      <c r="A388" s="1">
        <v>2023</v>
      </c>
      <c r="B388" s="3">
        <v>383</v>
      </c>
      <c r="C388" t="s">
        <v>87</v>
      </c>
      <c r="D388" t="s">
        <v>108</v>
      </c>
      <c r="E388" t="s">
        <v>120</v>
      </c>
      <c r="F388" t="s">
        <v>207</v>
      </c>
      <c r="G388" s="1" t="s">
        <v>86</v>
      </c>
      <c r="H388" s="1" t="s">
        <v>138</v>
      </c>
      <c r="I388" t="s">
        <v>751</v>
      </c>
      <c r="J388" s="1" t="s">
        <v>140</v>
      </c>
      <c r="K388" t="s">
        <v>597</v>
      </c>
      <c r="M388" s="1" t="s">
        <v>558</v>
      </c>
      <c r="N388" t="s">
        <v>148</v>
      </c>
      <c r="O388" t="s">
        <v>2554</v>
      </c>
      <c r="P388" t="s">
        <v>2555</v>
      </c>
      <c r="Q388" t="s">
        <v>2556</v>
      </c>
      <c r="R388" s="35">
        <v>70000000</v>
      </c>
      <c r="S388" s="35">
        <v>70000000</v>
      </c>
      <c r="T388" s="4">
        <v>7000000</v>
      </c>
      <c r="U388" s="101">
        <v>44970</v>
      </c>
      <c r="V388" s="1" t="s">
        <v>182</v>
      </c>
      <c r="W388" s="1" t="s">
        <v>182</v>
      </c>
      <c r="X388" t="s">
        <v>183</v>
      </c>
      <c r="Y388" t="s">
        <v>1024</v>
      </c>
      <c r="Z388" t="s">
        <v>575</v>
      </c>
      <c r="AA388" t="s">
        <v>575</v>
      </c>
      <c r="AB388" s="1">
        <v>80111600</v>
      </c>
      <c r="AC388" s="100"/>
      <c r="AD388" s="101"/>
      <c r="AE388" s="1" t="s">
        <v>145</v>
      </c>
      <c r="AF388" s="100" t="s">
        <v>188</v>
      </c>
      <c r="AG388" s="5">
        <v>44970</v>
      </c>
      <c r="AH388" t="s">
        <v>305</v>
      </c>
      <c r="AI388" s="5">
        <v>44970</v>
      </c>
      <c r="AJ388" s="5">
        <v>44970</v>
      </c>
      <c r="AK388" s="5">
        <v>45272</v>
      </c>
      <c r="AL388" s="102">
        <f>+Tabla3[[#This Row],[FECHA TERMINACION
(INICIAL)]]-Tabla3[[#This Row],[FECHA INICIO]]</f>
        <v>302</v>
      </c>
      <c r="AM388" s="102">
        <f>+Tabla3[[#This Row],[PLAZO DE EJECUCIÓN EN DÍAS (INICIAL)]]/30</f>
        <v>10.066666666666666</v>
      </c>
      <c r="AN388" t="s">
        <v>2453</v>
      </c>
      <c r="AO388" s="4">
        <f>+BD_2!E386</f>
        <v>0</v>
      </c>
      <c r="AP388" s="4">
        <f>BD_2!BA386</f>
        <v>0</v>
      </c>
      <c r="AQ388" s="1">
        <f>BD_2!BZ386</f>
        <v>0</v>
      </c>
      <c r="AR388" s="1" t="str">
        <f>BD_2!CA385</f>
        <v>2 NO</v>
      </c>
      <c r="AS388" s="5" t="str">
        <f>BD_2!CF385</f>
        <v>2 NO</v>
      </c>
      <c r="AT388" s="1" t="s">
        <v>146</v>
      </c>
      <c r="AU388">
        <f t="shared" si="30"/>
        <v>302</v>
      </c>
      <c r="AV388" s="21">
        <f t="shared" si="31"/>
        <v>44970</v>
      </c>
      <c r="AW388" s="21">
        <f t="shared" si="32"/>
        <v>45272</v>
      </c>
      <c r="AX388" s="6" t="e">
        <f>((#REF!-$AV388)/($AW388-$AV388))</f>
        <v>#REF!</v>
      </c>
      <c r="AY388" s="4">
        <f t="shared" ref="AY388:AY451" si="33">$S388+$AP388-$AO388</f>
        <v>70000000</v>
      </c>
      <c r="AZ388" s="1" t="e">
        <f>+IF($AW388&lt;=#REF!, "FINALIZADO","EJECUCIÓN")</f>
        <v>#REF!</v>
      </c>
      <c r="BA388" s="1"/>
      <c r="BC388" s="8"/>
      <c r="BD388" s="103"/>
      <c r="BE388"/>
      <c r="BF388" s="100"/>
      <c r="BI388" s="1" t="str">
        <f t="shared" ref="BI388:BI451" si="34">TEXT(U388,"MMMM")</f>
        <v>febrero</v>
      </c>
      <c r="BJ388" s="1"/>
      <c r="BK388" s="1"/>
      <c r="BL388" s="1"/>
    </row>
    <row r="389" spans="1:64" x14ac:dyDescent="0.25">
      <c r="A389" s="1">
        <v>2023</v>
      </c>
      <c r="B389" s="3">
        <v>384</v>
      </c>
      <c r="C389" t="s">
        <v>87</v>
      </c>
      <c r="D389" t="s">
        <v>108</v>
      </c>
      <c r="E389" t="s">
        <v>120</v>
      </c>
      <c r="F389" t="s">
        <v>207</v>
      </c>
      <c r="G389" s="1" t="s">
        <v>86</v>
      </c>
      <c r="H389" s="1" t="s">
        <v>136</v>
      </c>
      <c r="I389" t="s">
        <v>2557</v>
      </c>
      <c r="J389" s="1" t="s">
        <v>140</v>
      </c>
      <c r="K389" t="s">
        <v>143</v>
      </c>
      <c r="M389" s="1" t="s">
        <v>166</v>
      </c>
      <c r="N389" t="s">
        <v>166</v>
      </c>
      <c r="O389" t="s">
        <v>2558</v>
      </c>
      <c r="P389" t="s">
        <v>2559</v>
      </c>
      <c r="Q389" t="s">
        <v>2560</v>
      </c>
      <c r="R389" s="35">
        <v>94500000</v>
      </c>
      <c r="S389" s="35">
        <v>94500000</v>
      </c>
      <c r="T389" s="4">
        <v>9000000</v>
      </c>
      <c r="U389" s="101">
        <v>44971</v>
      </c>
      <c r="V389" s="1" t="s">
        <v>182</v>
      </c>
      <c r="W389" s="1" t="s">
        <v>182</v>
      </c>
      <c r="X389" t="s">
        <v>183</v>
      </c>
      <c r="Y389" t="s">
        <v>849</v>
      </c>
      <c r="Z389" t="s">
        <v>624</v>
      </c>
      <c r="AA389" t="s">
        <v>477</v>
      </c>
      <c r="AB389" s="1">
        <v>8011600</v>
      </c>
      <c r="AC389" s="100"/>
      <c r="AD389" s="101"/>
      <c r="AE389" s="1" t="s">
        <v>145</v>
      </c>
      <c r="AF389" s="100" t="s">
        <v>188</v>
      </c>
      <c r="AG389" s="5">
        <v>44971</v>
      </c>
      <c r="AH389" t="s">
        <v>306</v>
      </c>
      <c r="AI389" s="5">
        <v>44971</v>
      </c>
      <c r="AJ389" s="5">
        <v>44971</v>
      </c>
      <c r="AK389" s="5">
        <v>45288</v>
      </c>
      <c r="AL389" s="102">
        <f>+Tabla3[[#This Row],[FECHA TERMINACION
(INICIAL)]]-Tabla3[[#This Row],[FECHA INICIO]]</f>
        <v>317</v>
      </c>
      <c r="AM389" s="102">
        <f>+Tabla3[[#This Row],[PLAZO DE EJECUCIÓN EN DÍAS (INICIAL)]]/30</f>
        <v>10.566666666666666</v>
      </c>
      <c r="AN389" t="s">
        <v>2561</v>
      </c>
      <c r="AO389" s="4">
        <f>+BD_2!E387</f>
        <v>0</v>
      </c>
      <c r="AP389" s="4">
        <f>BD_2!BA387</f>
        <v>0</v>
      </c>
      <c r="AQ389" s="1">
        <f>BD_2!BZ387</f>
        <v>0</v>
      </c>
      <c r="AR389" s="1" t="str">
        <f>BD_2!CA386</f>
        <v>2 NO</v>
      </c>
      <c r="AS389" s="5" t="str">
        <f>BD_2!CF386</f>
        <v>2 NO</v>
      </c>
      <c r="AT389" s="1" t="s">
        <v>146</v>
      </c>
      <c r="AU389">
        <f t="shared" si="30"/>
        <v>317</v>
      </c>
      <c r="AV389" s="21">
        <f t="shared" si="31"/>
        <v>44971</v>
      </c>
      <c r="AW389" s="21">
        <f t="shared" si="32"/>
        <v>45288</v>
      </c>
      <c r="AX389" s="6" t="e">
        <f>((#REF!-$AV389)/($AW389-$AV389))</f>
        <v>#REF!</v>
      </c>
      <c r="AY389" s="4">
        <f t="shared" si="33"/>
        <v>94500000</v>
      </c>
      <c r="AZ389" s="1" t="e">
        <f>+IF($AW389&lt;=#REF!, "FINALIZADO","EJECUCIÓN")</f>
        <v>#REF!</v>
      </c>
      <c r="BA389" s="1"/>
      <c r="BC389" s="8"/>
      <c r="BD389" s="103"/>
      <c r="BE389"/>
      <c r="BF389" s="100"/>
      <c r="BI389" s="1" t="str">
        <f t="shared" si="34"/>
        <v>febrero</v>
      </c>
      <c r="BJ389" s="1"/>
      <c r="BK389" s="1"/>
      <c r="BL389" s="1"/>
    </row>
    <row r="390" spans="1:64" x14ac:dyDescent="0.25">
      <c r="A390" s="1">
        <v>2023</v>
      </c>
      <c r="B390" s="3">
        <v>385</v>
      </c>
      <c r="C390" t="s">
        <v>87</v>
      </c>
      <c r="D390" t="s">
        <v>108</v>
      </c>
      <c r="E390" t="s">
        <v>120</v>
      </c>
      <c r="F390" t="s">
        <v>207</v>
      </c>
      <c r="G390" s="1" t="s">
        <v>86</v>
      </c>
      <c r="H390" s="1" t="s">
        <v>136</v>
      </c>
      <c r="I390" t="s">
        <v>860</v>
      </c>
      <c r="J390" s="1" t="s">
        <v>140</v>
      </c>
      <c r="K390" t="s">
        <v>585</v>
      </c>
      <c r="M390" s="1" t="s">
        <v>2325</v>
      </c>
      <c r="N390" t="s">
        <v>2325</v>
      </c>
      <c r="O390" t="s">
        <v>2562</v>
      </c>
      <c r="Q390"/>
      <c r="R390" s="35">
        <v>102695120</v>
      </c>
      <c r="S390" s="35">
        <v>102695120</v>
      </c>
      <c r="T390" s="4">
        <v>10269512</v>
      </c>
      <c r="U390" s="101">
        <v>44970</v>
      </c>
      <c r="V390" s="1" t="s">
        <v>182</v>
      </c>
      <c r="W390" s="1" t="s">
        <v>182</v>
      </c>
      <c r="X390" t="s">
        <v>183</v>
      </c>
      <c r="Y390" t="s">
        <v>865</v>
      </c>
      <c r="Z390" t="s">
        <v>559</v>
      </c>
      <c r="AA390" t="s">
        <v>560</v>
      </c>
      <c r="AB390" s="1">
        <v>80111600</v>
      </c>
      <c r="AC390" s="100"/>
      <c r="AD390" s="101"/>
      <c r="AE390" s="1" t="s">
        <v>145</v>
      </c>
      <c r="AF390" s="100" t="s">
        <v>188</v>
      </c>
      <c r="AG390" s="5">
        <v>44971</v>
      </c>
      <c r="AH390" t="s">
        <v>306</v>
      </c>
      <c r="AI390" s="5">
        <v>44970</v>
      </c>
      <c r="AJ390" s="5">
        <v>44972</v>
      </c>
      <c r="AK390" s="5">
        <v>45274</v>
      </c>
      <c r="AL390" s="102">
        <f>+Tabla3[[#This Row],[FECHA TERMINACION
(INICIAL)]]-Tabla3[[#This Row],[FECHA INICIO]]</f>
        <v>302</v>
      </c>
      <c r="AM390" s="102">
        <f>+Tabla3[[#This Row],[PLAZO DE EJECUCIÓN EN DÍAS (INICIAL)]]/30</f>
        <v>10.066666666666666</v>
      </c>
      <c r="AN390" t="s">
        <v>2563</v>
      </c>
      <c r="AO390" s="4">
        <f>+BD_2!E388</f>
        <v>0</v>
      </c>
      <c r="AP390" s="4">
        <f>BD_2!BA388</f>
        <v>0</v>
      </c>
      <c r="AQ390" s="1">
        <f>BD_2!BZ388</f>
        <v>0</v>
      </c>
      <c r="AR390" s="1" t="str">
        <f>BD_2!CA387</f>
        <v>2 NO</v>
      </c>
      <c r="AS390" s="5" t="str">
        <f>BD_2!CF387</f>
        <v>2 NO</v>
      </c>
      <c r="AT390" s="1" t="s">
        <v>146</v>
      </c>
      <c r="AU390">
        <f t="shared" si="30"/>
        <v>302</v>
      </c>
      <c r="AV390" s="21">
        <f t="shared" si="31"/>
        <v>44972</v>
      </c>
      <c r="AW390" s="21">
        <f t="shared" si="32"/>
        <v>45274</v>
      </c>
      <c r="AX390" s="6" t="e">
        <f>((#REF!-$AV390)/($AW390-$AV390))</f>
        <v>#REF!</v>
      </c>
      <c r="AY390" s="4">
        <f t="shared" si="33"/>
        <v>102695120</v>
      </c>
      <c r="AZ390" s="1" t="e">
        <f>+IF($AW390&lt;=#REF!, "FINALIZADO","EJECUCIÓN")</f>
        <v>#REF!</v>
      </c>
      <c r="BA390" s="1"/>
      <c r="BC390" s="8"/>
      <c r="BD390" s="103"/>
      <c r="BE390"/>
      <c r="BF390" s="100"/>
      <c r="BI390" s="1" t="str">
        <f t="shared" si="34"/>
        <v>febrero</v>
      </c>
      <c r="BJ390" s="1"/>
      <c r="BK390" s="1"/>
      <c r="BL390" s="1"/>
    </row>
    <row r="391" spans="1:64" x14ac:dyDescent="0.25">
      <c r="A391" s="1">
        <v>2023</v>
      </c>
      <c r="B391" s="3">
        <v>386</v>
      </c>
      <c r="C391" t="s">
        <v>87</v>
      </c>
      <c r="D391" t="s">
        <v>108</v>
      </c>
      <c r="E391" t="s">
        <v>120</v>
      </c>
      <c r="F391" t="s">
        <v>207</v>
      </c>
      <c r="G391" s="1" t="s">
        <v>86</v>
      </c>
      <c r="H391" s="1" t="s">
        <v>136</v>
      </c>
      <c r="I391" t="s">
        <v>729</v>
      </c>
      <c r="J391" s="1" t="s">
        <v>140</v>
      </c>
      <c r="K391" t="s">
        <v>598</v>
      </c>
      <c r="M391" s="1" t="s">
        <v>558</v>
      </c>
      <c r="N391" t="s">
        <v>148</v>
      </c>
      <c r="O391" t="s">
        <v>2564</v>
      </c>
      <c r="P391" t="s">
        <v>2565</v>
      </c>
      <c r="Q391" t="s">
        <v>1749</v>
      </c>
      <c r="R391" s="35">
        <v>95252577</v>
      </c>
      <c r="S391" s="35">
        <v>95252577</v>
      </c>
      <c r="T391" s="4">
        <v>9071674</v>
      </c>
      <c r="U391" s="101">
        <v>44970</v>
      </c>
      <c r="V391" s="1" t="s">
        <v>182</v>
      </c>
      <c r="W391" s="1" t="s">
        <v>182</v>
      </c>
      <c r="X391" t="s">
        <v>183</v>
      </c>
      <c r="Y391" t="s">
        <v>1024</v>
      </c>
      <c r="Z391" t="s">
        <v>575</v>
      </c>
      <c r="AA391" t="s">
        <v>575</v>
      </c>
      <c r="AB391" s="1">
        <v>80111600</v>
      </c>
      <c r="AC391" s="100"/>
      <c r="AD391" s="101"/>
      <c r="AE391" s="1" t="s">
        <v>145</v>
      </c>
      <c r="AF391" s="100" t="s">
        <v>188</v>
      </c>
      <c r="AG391" s="5">
        <v>44970</v>
      </c>
      <c r="AH391" t="s">
        <v>305</v>
      </c>
      <c r="AI391" s="5">
        <v>44971</v>
      </c>
      <c r="AJ391" s="5">
        <v>44971</v>
      </c>
      <c r="AK391" s="5">
        <v>45288</v>
      </c>
      <c r="AL391" s="102">
        <f>+Tabla3[[#This Row],[FECHA TERMINACION
(INICIAL)]]-Tabla3[[#This Row],[FECHA INICIO]]</f>
        <v>317</v>
      </c>
      <c r="AM391" s="102">
        <f>+Tabla3[[#This Row],[PLAZO DE EJECUCIÓN EN DÍAS (INICIAL)]]/30</f>
        <v>10.566666666666666</v>
      </c>
      <c r="AN391" t="s">
        <v>2566</v>
      </c>
      <c r="AO391" s="4">
        <f>+BD_2!E389</f>
        <v>0</v>
      </c>
      <c r="AP391" s="4">
        <f>BD_2!BA389</f>
        <v>0</v>
      </c>
      <c r="AQ391" s="1">
        <f>BD_2!BZ389</f>
        <v>0</v>
      </c>
      <c r="AR391" s="1" t="str">
        <f>BD_2!CA388</f>
        <v>2 NO</v>
      </c>
      <c r="AS391" s="5" t="str">
        <f>BD_2!CF388</f>
        <v>2 NO</v>
      </c>
      <c r="AT391" s="1" t="s">
        <v>146</v>
      </c>
      <c r="AU391">
        <f t="shared" si="30"/>
        <v>317</v>
      </c>
      <c r="AV391" s="21">
        <f t="shared" si="31"/>
        <v>44971</v>
      </c>
      <c r="AW391" s="21">
        <f t="shared" si="32"/>
        <v>45288</v>
      </c>
      <c r="AX391" s="6" t="e">
        <f>((#REF!-$AV391)/($AW391-$AV391))</f>
        <v>#REF!</v>
      </c>
      <c r="AY391" s="4">
        <f t="shared" si="33"/>
        <v>95252577</v>
      </c>
      <c r="AZ391" s="1" t="e">
        <f>+IF($AW391&lt;=#REF!, "FINALIZADO","EJECUCIÓN")</f>
        <v>#REF!</v>
      </c>
      <c r="BA391" s="1"/>
      <c r="BC391" s="8"/>
      <c r="BD391" s="103"/>
      <c r="BE391"/>
      <c r="BF391" s="100"/>
      <c r="BI391" s="1" t="str">
        <f t="shared" si="34"/>
        <v>febrero</v>
      </c>
      <c r="BJ391" s="1"/>
      <c r="BK391" s="1"/>
      <c r="BL391" s="1"/>
    </row>
    <row r="392" spans="1:64" x14ac:dyDescent="0.25">
      <c r="A392" s="1">
        <v>2023</v>
      </c>
      <c r="B392" s="3">
        <v>387</v>
      </c>
      <c r="C392" t="s">
        <v>87</v>
      </c>
      <c r="D392" t="s">
        <v>108</v>
      </c>
      <c r="E392" t="s">
        <v>120</v>
      </c>
      <c r="F392" t="s">
        <v>207</v>
      </c>
      <c r="G392" s="1" t="s">
        <v>86</v>
      </c>
      <c r="H392" s="1" t="s">
        <v>136</v>
      </c>
      <c r="I392" t="s">
        <v>827</v>
      </c>
      <c r="J392" s="1" t="s">
        <v>140</v>
      </c>
      <c r="K392" t="s">
        <v>656</v>
      </c>
      <c r="M392" s="1" t="s">
        <v>558</v>
      </c>
      <c r="N392" t="s">
        <v>148</v>
      </c>
      <c r="O392" t="s">
        <v>2567</v>
      </c>
      <c r="P392" t="s">
        <v>2568</v>
      </c>
      <c r="Q392" t="s">
        <v>2431</v>
      </c>
      <c r="R392" s="35">
        <v>100000000</v>
      </c>
      <c r="S392" s="35">
        <v>100000000</v>
      </c>
      <c r="T392" s="4">
        <v>10000000</v>
      </c>
      <c r="U392" s="101">
        <v>44970</v>
      </c>
      <c r="V392" s="1" t="s">
        <v>182</v>
      </c>
      <c r="W392" s="1" t="s">
        <v>182</v>
      </c>
      <c r="X392" t="s">
        <v>183</v>
      </c>
      <c r="Y392" t="s">
        <v>1024</v>
      </c>
      <c r="Z392" t="s">
        <v>575</v>
      </c>
      <c r="AA392" t="s">
        <v>575</v>
      </c>
      <c r="AB392" s="1">
        <v>80111600</v>
      </c>
      <c r="AC392" s="100"/>
      <c r="AD392" s="101"/>
      <c r="AE392" s="1" t="s">
        <v>145</v>
      </c>
      <c r="AF392" s="100" t="s">
        <v>188</v>
      </c>
      <c r="AG392" s="5">
        <v>44970</v>
      </c>
      <c r="AH392" t="s">
        <v>305</v>
      </c>
      <c r="AI392" s="5">
        <v>44970</v>
      </c>
      <c r="AJ392" s="5">
        <v>44970</v>
      </c>
      <c r="AK392" s="5">
        <v>45272</v>
      </c>
      <c r="AL392" s="102">
        <f>+Tabla3[[#This Row],[FECHA TERMINACION
(INICIAL)]]-Tabla3[[#This Row],[FECHA INICIO]]</f>
        <v>302</v>
      </c>
      <c r="AM392" s="102">
        <f>+Tabla3[[#This Row],[PLAZO DE EJECUCIÓN EN DÍAS (INICIAL)]]/30</f>
        <v>10.066666666666666</v>
      </c>
      <c r="AN392" t="s">
        <v>2432</v>
      </c>
      <c r="AO392" s="4">
        <f>+BD_2!E390</f>
        <v>0</v>
      </c>
      <c r="AP392" s="4">
        <f>BD_2!BA390</f>
        <v>0</v>
      </c>
      <c r="AQ392" s="1">
        <f>BD_2!BZ390</f>
        <v>0</v>
      </c>
      <c r="AR392" s="1" t="str">
        <f>BD_2!CA389</f>
        <v>2 NO</v>
      </c>
      <c r="AS392" s="5" t="str">
        <f>BD_2!CF389</f>
        <v>2 NO</v>
      </c>
      <c r="AT392" s="1" t="s">
        <v>146</v>
      </c>
      <c r="AU392">
        <f t="shared" si="30"/>
        <v>302</v>
      </c>
      <c r="AV392" s="21">
        <f t="shared" si="31"/>
        <v>44970</v>
      </c>
      <c r="AW392" s="21">
        <f t="shared" si="32"/>
        <v>45272</v>
      </c>
      <c r="AX392" s="6" t="e">
        <f>((#REF!-$AV392)/($AW392-$AV392))</f>
        <v>#REF!</v>
      </c>
      <c r="AY392" s="4">
        <f t="shared" si="33"/>
        <v>100000000</v>
      </c>
      <c r="AZ392" s="1" t="e">
        <f>+IF($AW392&lt;=#REF!, "FINALIZADO","EJECUCIÓN")</f>
        <v>#REF!</v>
      </c>
      <c r="BA392" s="1"/>
      <c r="BC392" s="8"/>
      <c r="BD392" s="103"/>
      <c r="BE392"/>
      <c r="BF392" s="100"/>
      <c r="BI392" s="1" t="str">
        <f t="shared" si="34"/>
        <v>febrero</v>
      </c>
      <c r="BJ392" s="1"/>
      <c r="BK392" s="1"/>
      <c r="BL392" s="1"/>
    </row>
    <row r="393" spans="1:64" x14ac:dyDescent="0.25">
      <c r="A393" s="1">
        <v>2023</v>
      </c>
      <c r="B393" s="3">
        <v>388</v>
      </c>
      <c r="C393" t="s">
        <v>87</v>
      </c>
      <c r="D393" t="s">
        <v>108</v>
      </c>
      <c r="E393" t="s">
        <v>120</v>
      </c>
      <c r="F393" t="s">
        <v>207</v>
      </c>
      <c r="G393" s="1" t="s">
        <v>86</v>
      </c>
      <c r="H393" s="1" t="s">
        <v>136</v>
      </c>
      <c r="I393" t="s">
        <v>2569</v>
      </c>
      <c r="J393" s="1" t="s">
        <v>140</v>
      </c>
      <c r="K393" t="s">
        <v>482</v>
      </c>
      <c r="M393" s="1" t="s">
        <v>558</v>
      </c>
      <c r="N393" t="s">
        <v>148</v>
      </c>
      <c r="O393" t="s">
        <v>2570</v>
      </c>
      <c r="Q393" t="s">
        <v>2571</v>
      </c>
      <c r="R393" s="35">
        <v>63000000</v>
      </c>
      <c r="S393" s="35">
        <v>63000000</v>
      </c>
      <c r="T393" s="4">
        <v>6000000</v>
      </c>
      <c r="U393" s="101">
        <v>44972</v>
      </c>
      <c r="V393" s="1" t="s">
        <v>182</v>
      </c>
      <c r="W393" s="1" t="s">
        <v>182</v>
      </c>
      <c r="X393" t="s">
        <v>183</v>
      </c>
      <c r="Y393" t="s">
        <v>1024</v>
      </c>
      <c r="Z393" t="s">
        <v>575</v>
      </c>
      <c r="AA393" t="s">
        <v>575</v>
      </c>
      <c r="AB393" s="1">
        <v>80111600</v>
      </c>
      <c r="AC393" s="100"/>
      <c r="AD393" s="101"/>
      <c r="AE393" s="1" t="s">
        <v>145</v>
      </c>
      <c r="AF393" s="100" t="s">
        <v>188</v>
      </c>
      <c r="AG393" s="5">
        <v>44972</v>
      </c>
      <c r="AH393" t="s">
        <v>305</v>
      </c>
      <c r="AI393" s="5">
        <v>44977</v>
      </c>
      <c r="AJ393" s="5">
        <v>44977</v>
      </c>
      <c r="AK393" s="5">
        <v>45291</v>
      </c>
      <c r="AL393" s="102">
        <f>+Tabla3[[#This Row],[FECHA TERMINACION
(INICIAL)]]-Tabla3[[#This Row],[FECHA INICIO]]</f>
        <v>314</v>
      </c>
      <c r="AM393" s="102">
        <f>+Tabla3[[#This Row],[PLAZO DE EJECUCIÓN EN DÍAS (INICIAL)]]/30</f>
        <v>10.466666666666667</v>
      </c>
      <c r="AN393" t="s">
        <v>2572</v>
      </c>
      <c r="AO393" s="4">
        <f>+BD_2!E391</f>
        <v>0</v>
      </c>
      <c r="AP393" s="4">
        <f>BD_2!BA391</f>
        <v>0</v>
      </c>
      <c r="AQ393" s="1">
        <f>BD_2!BZ391</f>
        <v>0</v>
      </c>
      <c r="AR393" s="1" t="str">
        <f>BD_2!CA390</f>
        <v>2 NO</v>
      </c>
      <c r="AS393" s="5" t="str">
        <f>BD_2!CF390</f>
        <v>2 NO</v>
      </c>
      <c r="AT393" s="1" t="s">
        <v>146</v>
      </c>
      <c r="AU393">
        <f t="shared" si="30"/>
        <v>314</v>
      </c>
      <c r="AV393" s="21">
        <f t="shared" si="31"/>
        <v>44977</v>
      </c>
      <c r="AW393" s="21">
        <f t="shared" si="32"/>
        <v>45291</v>
      </c>
      <c r="AX393" s="6" t="e">
        <f>((#REF!-$AV393)/($AW393-$AV393))</f>
        <v>#REF!</v>
      </c>
      <c r="AY393" s="4">
        <f t="shared" si="33"/>
        <v>63000000</v>
      </c>
      <c r="AZ393" s="1" t="e">
        <f>+IF($AW393&lt;=#REF!, "FINALIZADO","EJECUCIÓN")</f>
        <v>#REF!</v>
      </c>
      <c r="BA393" s="1"/>
      <c r="BC393" s="8"/>
      <c r="BD393" s="103"/>
      <c r="BE393"/>
      <c r="BF393" s="100"/>
      <c r="BI393" s="1" t="str">
        <f t="shared" si="34"/>
        <v>febrero</v>
      </c>
      <c r="BJ393" s="1"/>
      <c r="BK393" s="1"/>
      <c r="BL393" s="1"/>
    </row>
    <row r="394" spans="1:64" x14ac:dyDescent="0.25">
      <c r="A394" s="1">
        <v>2023</v>
      </c>
      <c r="B394" s="3">
        <v>389</v>
      </c>
      <c r="C394" t="s">
        <v>87</v>
      </c>
      <c r="D394" t="s">
        <v>108</v>
      </c>
      <c r="E394" t="s">
        <v>120</v>
      </c>
      <c r="F394" t="s">
        <v>207</v>
      </c>
      <c r="G394" s="1" t="s">
        <v>86</v>
      </c>
      <c r="H394" s="1" t="s">
        <v>136</v>
      </c>
      <c r="I394" t="s">
        <v>768</v>
      </c>
      <c r="J394" s="1" t="s">
        <v>140</v>
      </c>
      <c r="K394" t="s">
        <v>506</v>
      </c>
      <c r="M394" s="1" t="s">
        <v>558</v>
      </c>
      <c r="N394" t="s">
        <v>148</v>
      </c>
      <c r="O394" t="s">
        <v>2573</v>
      </c>
      <c r="P394" t="s">
        <v>2574</v>
      </c>
      <c r="Q394" t="s">
        <v>2575</v>
      </c>
      <c r="R394" s="35">
        <v>51039000</v>
      </c>
      <c r="S394" s="35">
        <v>51039000</v>
      </c>
      <c r="T394" s="4">
        <v>5103900</v>
      </c>
      <c r="U394" s="101">
        <v>44973</v>
      </c>
      <c r="V394" s="1" t="s">
        <v>182</v>
      </c>
      <c r="W394" s="1" t="s">
        <v>182</v>
      </c>
      <c r="X394" t="s">
        <v>183</v>
      </c>
      <c r="Y394" t="s">
        <v>1024</v>
      </c>
      <c r="Z394" t="s">
        <v>575</v>
      </c>
      <c r="AA394" t="s">
        <v>575</v>
      </c>
      <c r="AB394" s="1">
        <v>80111600</v>
      </c>
      <c r="AC394" s="100"/>
      <c r="AD394" s="101"/>
      <c r="AE394" s="1" t="s">
        <v>145</v>
      </c>
      <c r="AF394" s="100" t="s">
        <v>188</v>
      </c>
      <c r="AG394" s="5">
        <v>44973</v>
      </c>
      <c r="AH394" t="s">
        <v>305</v>
      </c>
      <c r="AI394" s="5">
        <v>44974</v>
      </c>
      <c r="AJ394" s="5">
        <v>44974</v>
      </c>
      <c r="AK394" s="5">
        <v>45276</v>
      </c>
      <c r="AL394" s="102">
        <f>+Tabla3[[#This Row],[FECHA TERMINACION
(INICIAL)]]-Tabla3[[#This Row],[FECHA INICIO]]</f>
        <v>302</v>
      </c>
      <c r="AM394" s="102">
        <f>+Tabla3[[#This Row],[PLAZO DE EJECUCIÓN EN DÍAS (INICIAL)]]/30</f>
        <v>10.066666666666666</v>
      </c>
      <c r="AN394" t="s">
        <v>1770</v>
      </c>
      <c r="AO394" s="4">
        <f>+BD_2!E392</f>
        <v>0</v>
      </c>
      <c r="AP394" s="4">
        <f>BD_2!BA392</f>
        <v>0</v>
      </c>
      <c r="AQ394" s="1">
        <f>BD_2!BZ392</f>
        <v>0</v>
      </c>
      <c r="AR394" s="1" t="str">
        <f>BD_2!CA391</f>
        <v>2 NO</v>
      </c>
      <c r="AS394" s="5" t="str">
        <f>BD_2!CF391</f>
        <v>2 NO</v>
      </c>
      <c r="AT394" s="1" t="s">
        <v>146</v>
      </c>
      <c r="AU394">
        <f t="shared" si="30"/>
        <v>302</v>
      </c>
      <c r="AV394" s="21">
        <f t="shared" si="31"/>
        <v>44974</v>
      </c>
      <c r="AW394" s="21">
        <f t="shared" si="32"/>
        <v>45276</v>
      </c>
      <c r="AX394" s="6" t="e">
        <f>((#REF!-$AV394)/($AW394-$AV394))</f>
        <v>#REF!</v>
      </c>
      <c r="AY394" s="4">
        <f t="shared" si="33"/>
        <v>51039000</v>
      </c>
      <c r="AZ394" s="1" t="e">
        <f>+IF($AW394&lt;=#REF!, "FINALIZADO","EJECUCIÓN")</f>
        <v>#REF!</v>
      </c>
      <c r="BA394" s="1"/>
      <c r="BC394" s="8"/>
      <c r="BD394" s="103"/>
      <c r="BE394"/>
      <c r="BF394" s="100"/>
      <c r="BI394" s="1" t="str">
        <f t="shared" si="34"/>
        <v>febrero</v>
      </c>
      <c r="BJ394" s="1"/>
      <c r="BK394" s="1"/>
      <c r="BL394" s="1"/>
    </row>
    <row r="395" spans="1:64" x14ac:dyDescent="0.25">
      <c r="A395" s="1">
        <v>2023</v>
      </c>
      <c r="B395" s="3">
        <v>390</v>
      </c>
      <c r="C395" t="s">
        <v>87</v>
      </c>
      <c r="D395" t="s">
        <v>108</v>
      </c>
      <c r="E395" t="s">
        <v>120</v>
      </c>
      <c r="F395" t="s">
        <v>207</v>
      </c>
      <c r="G395" s="1" t="s">
        <v>86</v>
      </c>
      <c r="H395" s="1" t="s">
        <v>136</v>
      </c>
      <c r="I395" t="s">
        <v>808</v>
      </c>
      <c r="J395" s="1" t="s">
        <v>140</v>
      </c>
      <c r="K395" t="s">
        <v>581</v>
      </c>
      <c r="M395" s="1" t="s">
        <v>558</v>
      </c>
      <c r="N395" t="s">
        <v>148</v>
      </c>
      <c r="O395" t="s">
        <v>2576</v>
      </c>
      <c r="P395" t="s">
        <v>2577</v>
      </c>
      <c r="Q395" t="s">
        <v>2578</v>
      </c>
      <c r="R395" s="35">
        <v>90000000</v>
      </c>
      <c r="S395" s="35">
        <v>90000000</v>
      </c>
      <c r="T395" s="4">
        <v>9000000</v>
      </c>
      <c r="U395" s="101">
        <v>44973</v>
      </c>
      <c r="V395" s="1" t="s">
        <v>182</v>
      </c>
      <c r="W395" s="1" t="s">
        <v>182</v>
      </c>
      <c r="X395" t="s">
        <v>183</v>
      </c>
      <c r="Y395" t="s">
        <v>1024</v>
      </c>
      <c r="Z395" t="s">
        <v>575</v>
      </c>
      <c r="AA395" t="s">
        <v>575</v>
      </c>
      <c r="AB395" s="1">
        <v>80111600</v>
      </c>
      <c r="AC395" s="100"/>
      <c r="AD395" s="101"/>
      <c r="AE395" s="1" t="s">
        <v>145</v>
      </c>
      <c r="AF395" s="100" t="s">
        <v>188</v>
      </c>
      <c r="AG395" s="5">
        <v>44973</v>
      </c>
      <c r="AH395" t="s">
        <v>305</v>
      </c>
      <c r="AI395" s="5">
        <v>44973</v>
      </c>
      <c r="AJ395" s="5">
        <v>44974</v>
      </c>
      <c r="AK395" s="5">
        <v>45276</v>
      </c>
      <c r="AL395" s="102">
        <f>+Tabla3[[#This Row],[FECHA TERMINACION
(INICIAL)]]-Tabla3[[#This Row],[FECHA INICIO]]</f>
        <v>302</v>
      </c>
      <c r="AM395" s="102">
        <f>+Tabla3[[#This Row],[PLAZO DE EJECUCIÓN EN DÍAS (INICIAL)]]/30</f>
        <v>10.066666666666666</v>
      </c>
      <c r="AN395" t="s">
        <v>2453</v>
      </c>
      <c r="AO395" s="4">
        <f>+BD_2!E393</f>
        <v>0</v>
      </c>
      <c r="AP395" s="4">
        <f>BD_2!BA393</f>
        <v>0</v>
      </c>
      <c r="AQ395" s="1">
        <f>BD_2!BZ393</f>
        <v>0</v>
      </c>
      <c r="AR395" s="1" t="str">
        <f>BD_2!CA392</f>
        <v>2 NO</v>
      </c>
      <c r="AS395" s="5" t="str">
        <f>BD_2!CF392</f>
        <v>2 NO</v>
      </c>
      <c r="AT395" s="1" t="s">
        <v>146</v>
      </c>
      <c r="AU395">
        <f t="shared" si="30"/>
        <v>302</v>
      </c>
      <c r="AV395" s="21">
        <f t="shared" si="31"/>
        <v>44974</v>
      </c>
      <c r="AW395" s="21">
        <f t="shared" si="32"/>
        <v>45276</v>
      </c>
      <c r="AX395" s="6" t="e">
        <f>((#REF!-$AV395)/($AW395-$AV395))</f>
        <v>#REF!</v>
      </c>
      <c r="AY395" s="4">
        <f t="shared" si="33"/>
        <v>90000000</v>
      </c>
      <c r="AZ395" s="1" t="e">
        <f>+IF($AW395&lt;=#REF!, "FINALIZADO","EJECUCIÓN")</f>
        <v>#REF!</v>
      </c>
      <c r="BA395" s="1"/>
      <c r="BC395" s="8"/>
      <c r="BD395" s="103"/>
      <c r="BE395"/>
      <c r="BF395" s="100"/>
      <c r="BI395" s="1" t="str">
        <f t="shared" si="34"/>
        <v>febrero</v>
      </c>
      <c r="BJ395" s="1"/>
      <c r="BK395" s="1"/>
      <c r="BL395" s="1"/>
    </row>
    <row r="396" spans="1:64" x14ac:dyDescent="0.25">
      <c r="A396" s="1">
        <v>2023</v>
      </c>
      <c r="B396" s="3">
        <v>391</v>
      </c>
      <c r="C396" t="s">
        <v>87</v>
      </c>
      <c r="D396" t="s">
        <v>108</v>
      </c>
      <c r="E396" t="s">
        <v>120</v>
      </c>
      <c r="F396" t="s">
        <v>207</v>
      </c>
      <c r="G396" s="1" t="s">
        <v>86</v>
      </c>
      <c r="H396" s="1" t="s">
        <v>136</v>
      </c>
      <c r="I396" t="s">
        <v>2579</v>
      </c>
      <c r="J396" s="1" t="s">
        <v>140</v>
      </c>
      <c r="K396" t="s">
        <v>598</v>
      </c>
      <c r="M396" s="1" t="s">
        <v>558</v>
      </c>
      <c r="N396" t="s">
        <v>148</v>
      </c>
      <c r="O396" t="s">
        <v>2580</v>
      </c>
      <c r="P396" t="s">
        <v>2581</v>
      </c>
      <c r="Q396" t="s">
        <v>2582</v>
      </c>
      <c r="R396" s="35">
        <v>89918630</v>
      </c>
      <c r="S396" s="35">
        <v>89918630</v>
      </c>
      <c r="T396" s="4">
        <v>8991863</v>
      </c>
      <c r="U396" s="101">
        <v>44978</v>
      </c>
      <c r="V396" s="1" t="s">
        <v>182</v>
      </c>
      <c r="W396" s="1" t="s">
        <v>182</v>
      </c>
      <c r="X396" t="s">
        <v>183</v>
      </c>
      <c r="Y396" t="s">
        <v>1024</v>
      </c>
      <c r="Z396" t="s">
        <v>575</v>
      </c>
      <c r="AA396" t="s">
        <v>575</v>
      </c>
      <c r="AB396" s="1">
        <v>80111600</v>
      </c>
      <c r="AC396" s="100"/>
      <c r="AD396" s="101"/>
      <c r="AE396" s="1" t="s">
        <v>145</v>
      </c>
      <c r="AF396" s="100" t="s">
        <v>188</v>
      </c>
      <c r="AG396" s="5">
        <v>44978</v>
      </c>
      <c r="AH396" t="s">
        <v>305</v>
      </c>
      <c r="AI396" s="5">
        <v>44979</v>
      </c>
      <c r="AJ396" s="5">
        <v>44979</v>
      </c>
      <c r="AK396" s="5">
        <v>45281</v>
      </c>
      <c r="AL396" s="102">
        <f>+Tabla3[[#This Row],[FECHA TERMINACION
(INICIAL)]]-Tabla3[[#This Row],[FECHA INICIO]]</f>
        <v>302</v>
      </c>
      <c r="AM396" s="102">
        <f>+Tabla3[[#This Row],[PLAZO DE EJECUCIÓN EN DÍAS (INICIAL)]]/30</f>
        <v>10.066666666666666</v>
      </c>
      <c r="AN396" t="s">
        <v>2583</v>
      </c>
      <c r="AO396" s="4">
        <f>+BD_2!E394</f>
        <v>0</v>
      </c>
      <c r="AP396" s="4">
        <f>BD_2!BA394</f>
        <v>0</v>
      </c>
      <c r="AQ396" s="1">
        <f>BD_2!BZ394</f>
        <v>0</v>
      </c>
      <c r="AR396" s="1" t="str">
        <f>BD_2!CA393</f>
        <v>2 NO</v>
      </c>
      <c r="AS396" s="5" t="str">
        <f>BD_2!CF393</f>
        <v>2 NO</v>
      </c>
      <c r="AT396" s="1" t="s">
        <v>146</v>
      </c>
      <c r="AU396">
        <f t="shared" si="30"/>
        <v>302</v>
      </c>
      <c r="AV396" s="21">
        <f t="shared" si="31"/>
        <v>44979</v>
      </c>
      <c r="AW396" s="21">
        <f t="shared" si="32"/>
        <v>45281</v>
      </c>
      <c r="AX396" s="6" t="e">
        <f>((#REF!-$AV396)/($AW396-$AV396))</f>
        <v>#REF!</v>
      </c>
      <c r="AY396" s="4">
        <f t="shared" si="33"/>
        <v>89918630</v>
      </c>
      <c r="AZ396" s="1" t="e">
        <f>+IF($AW396&lt;=#REF!, "FINALIZADO","EJECUCIÓN")</f>
        <v>#REF!</v>
      </c>
      <c r="BA396" s="1"/>
      <c r="BC396" s="8"/>
      <c r="BD396" s="103"/>
      <c r="BE396"/>
      <c r="BF396" s="100"/>
      <c r="BI396" s="1" t="str">
        <f t="shared" si="34"/>
        <v>febrero</v>
      </c>
      <c r="BJ396" s="1"/>
      <c r="BK396" s="1"/>
      <c r="BL396" s="1"/>
    </row>
    <row r="397" spans="1:64" x14ac:dyDescent="0.25">
      <c r="A397" s="1">
        <v>2023</v>
      </c>
      <c r="B397" s="3">
        <v>392</v>
      </c>
      <c r="C397" t="s">
        <v>87</v>
      </c>
      <c r="D397" t="s">
        <v>108</v>
      </c>
      <c r="E397" t="s">
        <v>120</v>
      </c>
      <c r="F397" t="s">
        <v>207</v>
      </c>
      <c r="G397" s="1" t="s">
        <v>86</v>
      </c>
      <c r="H397" s="1" t="s">
        <v>136</v>
      </c>
      <c r="I397" t="s">
        <v>2584</v>
      </c>
      <c r="J397" s="1" t="s">
        <v>140</v>
      </c>
      <c r="K397" t="s">
        <v>598</v>
      </c>
      <c r="M397" s="1" t="s">
        <v>558</v>
      </c>
      <c r="N397" t="s">
        <v>148</v>
      </c>
      <c r="O397" t="s">
        <v>2585</v>
      </c>
      <c r="P397" t="s">
        <v>2586</v>
      </c>
      <c r="Q397" t="s">
        <v>2587</v>
      </c>
      <c r="R397" s="35">
        <v>84036100</v>
      </c>
      <c r="S397" s="35">
        <v>84036100</v>
      </c>
      <c r="T397" s="4">
        <v>8403610</v>
      </c>
      <c r="U397" s="101">
        <v>44973</v>
      </c>
      <c r="V397" s="1" t="s">
        <v>182</v>
      </c>
      <c r="W397" s="1" t="s">
        <v>182</v>
      </c>
      <c r="X397" t="s">
        <v>183</v>
      </c>
      <c r="Y397" t="s">
        <v>1024</v>
      </c>
      <c r="Z397" t="s">
        <v>575</v>
      </c>
      <c r="AA397" t="s">
        <v>575</v>
      </c>
      <c r="AB397" s="1">
        <v>80111600</v>
      </c>
      <c r="AC397" s="100"/>
      <c r="AD397" s="101"/>
      <c r="AE397" s="1" t="s">
        <v>145</v>
      </c>
      <c r="AF397" s="100" t="s">
        <v>188</v>
      </c>
      <c r="AG397" s="5">
        <v>44973</v>
      </c>
      <c r="AH397" t="s">
        <v>305</v>
      </c>
      <c r="AI397" s="5">
        <v>44977</v>
      </c>
      <c r="AJ397" s="5">
        <v>44977</v>
      </c>
      <c r="AK397" s="5">
        <v>45279</v>
      </c>
      <c r="AL397" s="102">
        <f>+Tabla3[[#This Row],[FECHA TERMINACION
(INICIAL)]]-Tabla3[[#This Row],[FECHA INICIO]]</f>
        <v>302</v>
      </c>
      <c r="AM397" s="102">
        <f>+Tabla3[[#This Row],[PLAZO DE EJECUCIÓN EN DÍAS (INICIAL)]]/30</f>
        <v>10.066666666666666</v>
      </c>
      <c r="AN397" t="s">
        <v>2588</v>
      </c>
      <c r="AO397" s="4">
        <f>+BD_2!E395</f>
        <v>0</v>
      </c>
      <c r="AP397" s="4">
        <f>BD_2!BA395</f>
        <v>0</v>
      </c>
      <c r="AQ397" s="1">
        <f>BD_2!BZ395</f>
        <v>0</v>
      </c>
      <c r="AR397" s="1" t="str">
        <f>BD_2!CA394</f>
        <v>2 NO</v>
      </c>
      <c r="AS397" s="5" t="str">
        <f>BD_2!CF394</f>
        <v>2 NO</v>
      </c>
      <c r="AT397" s="1" t="s">
        <v>146</v>
      </c>
      <c r="AU397">
        <f t="shared" si="30"/>
        <v>302</v>
      </c>
      <c r="AV397" s="21">
        <f t="shared" si="31"/>
        <v>44977</v>
      </c>
      <c r="AW397" s="21">
        <f t="shared" si="32"/>
        <v>45279</v>
      </c>
      <c r="AX397" s="6" t="e">
        <f>((#REF!-$AV397)/($AW397-$AV397))</f>
        <v>#REF!</v>
      </c>
      <c r="AY397" s="4">
        <f t="shared" si="33"/>
        <v>84036100</v>
      </c>
      <c r="AZ397" s="1" t="e">
        <f>+IF($AW397&lt;=#REF!, "FINALIZADO","EJECUCIÓN")</f>
        <v>#REF!</v>
      </c>
      <c r="BA397" s="1"/>
      <c r="BC397" s="8"/>
      <c r="BD397" s="103"/>
      <c r="BE397"/>
      <c r="BF397" s="100"/>
      <c r="BI397" s="1" t="str">
        <f t="shared" si="34"/>
        <v>febrero</v>
      </c>
      <c r="BJ397" s="1"/>
      <c r="BK397" s="1"/>
      <c r="BL397" s="1"/>
    </row>
    <row r="398" spans="1:64" x14ac:dyDescent="0.25">
      <c r="A398" s="1">
        <v>2023</v>
      </c>
      <c r="B398" s="3">
        <v>393</v>
      </c>
      <c r="C398" t="s">
        <v>87</v>
      </c>
      <c r="D398" t="s">
        <v>108</v>
      </c>
      <c r="E398" t="s">
        <v>120</v>
      </c>
      <c r="F398" t="s">
        <v>207</v>
      </c>
      <c r="G398" s="1" t="s">
        <v>86</v>
      </c>
      <c r="H398" s="1" t="s">
        <v>136</v>
      </c>
      <c r="I398" t="s">
        <v>2589</v>
      </c>
      <c r="J398" s="1" t="s">
        <v>140</v>
      </c>
      <c r="K398" t="s">
        <v>598</v>
      </c>
      <c r="M398" s="1" t="s">
        <v>558</v>
      </c>
      <c r="N398" t="s">
        <v>148</v>
      </c>
      <c r="O398" t="s">
        <v>2590</v>
      </c>
      <c r="P398" t="s">
        <v>2591</v>
      </c>
      <c r="Q398" t="s">
        <v>2592</v>
      </c>
      <c r="R398" s="35">
        <v>90716740</v>
      </c>
      <c r="S398" s="35">
        <v>90716740</v>
      </c>
      <c r="T398" s="4">
        <v>9071674</v>
      </c>
      <c r="U398" s="101">
        <v>44974</v>
      </c>
      <c r="V398" s="1" t="s">
        <v>182</v>
      </c>
      <c r="W398" s="1" t="s">
        <v>182</v>
      </c>
      <c r="X398" t="s">
        <v>183</v>
      </c>
      <c r="Y398" t="s">
        <v>1024</v>
      </c>
      <c r="Z398" t="s">
        <v>575</v>
      </c>
      <c r="AA398" t="s">
        <v>575</v>
      </c>
      <c r="AB398" s="1">
        <v>80111600</v>
      </c>
      <c r="AC398" s="100"/>
      <c r="AD398" s="101"/>
      <c r="AE398" s="1" t="s">
        <v>145</v>
      </c>
      <c r="AF398" s="100" t="s">
        <v>188</v>
      </c>
      <c r="AG398" s="5">
        <v>44977</v>
      </c>
      <c r="AH398" t="s">
        <v>305</v>
      </c>
      <c r="AI398" s="5">
        <v>44977</v>
      </c>
      <c r="AJ398" s="5">
        <v>44978</v>
      </c>
      <c r="AK398" s="5">
        <v>45280</v>
      </c>
      <c r="AL398" s="102">
        <f>+Tabla3[[#This Row],[FECHA TERMINACION
(INICIAL)]]-Tabla3[[#This Row],[FECHA INICIO]]</f>
        <v>302</v>
      </c>
      <c r="AM398" s="102">
        <f>+Tabla3[[#This Row],[PLAZO DE EJECUCIÓN EN DÍAS (INICIAL)]]/30</f>
        <v>10.066666666666666</v>
      </c>
      <c r="AN398" t="s">
        <v>2593</v>
      </c>
      <c r="AO398" s="4">
        <f>+BD_2!E396</f>
        <v>0</v>
      </c>
      <c r="AP398" s="4">
        <f>BD_2!BA396</f>
        <v>0</v>
      </c>
      <c r="AQ398" s="1">
        <f>BD_2!BZ396</f>
        <v>0</v>
      </c>
      <c r="AR398" s="1" t="str">
        <f>BD_2!CA395</f>
        <v>2 NO</v>
      </c>
      <c r="AS398" s="5" t="str">
        <f>BD_2!CF395</f>
        <v>2 NO</v>
      </c>
      <c r="AT398" s="1" t="s">
        <v>146</v>
      </c>
      <c r="AU398">
        <f t="shared" si="30"/>
        <v>302</v>
      </c>
      <c r="AV398" s="21">
        <f t="shared" si="31"/>
        <v>44978</v>
      </c>
      <c r="AW398" s="21">
        <f t="shared" si="32"/>
        <v>45280</v>
      </c>
      <c r="AX398" s="6" t="e">
        <f>((#REF!-$AV398)/($AW398-$AV398))</f>
        <v>#REF!</v>
      </c>
      <c r="AY398" s="4">
        <f t="shared" si="33"/>
        <v>90716740</v>
      </c>
      <c r="AZ398" s="1" t="e">
        <f>+IF($AW398&lt;=#REF!, "FINALIZADO","EJECUCIÓN")</f>
        <v>#REF!</v>
      </c>
      <c r="BA398" s="1"/>
      <c r="BC398" s="8"/>
      <c r="BD398" s="103"/>
      <c r="BE398"/>
      <c r="BF398" s="100"/>
      <c r="BI398" s="1" t="str">
        <f t="shared" si="34"/>
        <v>febrero</v>
      </c>
      <c r="BJ398" s="1"/>
      <c r="BK398" s="1"/>
      <c r="BL398" s="1"/>
    </row>
    <row r="399" spans="1:64" x14ac:dyDescent="0.25">
      <c r="A399" s="1">
        <v>2023</v>
      </c>
      <c r="B399" s="3">
        <v>394</v>
      </c>
      <c r="C399" t="s">
        <v>87</v>
      </c>
      <c r="D399" t="s">
        <v>108</v>
      </c>
      <c r="E399" t="s">
        <v>120</v>
      </c>
      <c r="F399" t="s">
        <v>207</v>
      </c>
      <c r="G399" s="1" t="s">
        <v>86</v>
      </c>
      <c r="H399" s="1" t="s">
        <v>136</v>
      </c>
      <c r="I399" t="s">
        <v>715</v>
      </c>
      <c r="J399" s="1" t="s">
        <v>140</v>
      </c>
      <c r="K399" t="s">
        <v>716</v>
      </c>
      <c r="M399" s="1" t="s">
        <v>558</v>
      </c>
      <c r="N399" t="s">
        <v>148</v>
      </c>
      <c r="O399" t="s">
        <v>2594</v>
      </c>
      <c r="P399" t="s">
        <v>2595</v>
      </c>
      <c r="Q399" t="s">
        <v>2596</v>
      </c>
      <c r="R399" s="35">
        <v>90000000</v>
      </c>
      <c r="S399" s="35">
        <v>90000000</v>
      </c>
      <c r="T399" s="4">
        <v>9000000</v>
      </c>
      <c r="U399" s="101">
        <v>44977</v>
      </c>
      <c r="V399" s="1" t="s">
        <v>182</v>
      </c>
      <c r="W399" s="1" t="s">
        <v>182</v>
      </c>
      <c r="X399" t="s">
        <v>183</v>
      </c>
      <c r="Y399" t="s">
        <v>1024</v>
      </c>
      <c r="Z399" t="s">
        <v>575</v>
      </c>
      <c r="AA399" t="s">
        <v>575</v>
      </c>
      <c r="AB399" s="1">
        <v>80111600</v>
      </c>
      <c r="AC399" s="100"/>
      <c r="AD399" s="101"/>
      <c r="AE399" s="1" t="s">
        <v>145</v>
      </c>
      <c r="AF399" s="100" t="s">
        <v>188</v>
      </c>
      <c r="AG399" s="5">
        <v>44977</v>
      </c>
      <c r="AH399" t="s">
        <v>305</v>
      </c>
      <c r="AI399" s="5">
        <v>44977</v>
      </c>
      <c r="AJ399" s="5">
        <v>44979</v>
      </c>
      <c r="AK399" s="5">
        <v>45281</v>
      </c>
      <c r="AL399" s="102">
        <f>+Tabla3[[#This Row],[FECHA TERMINACION
(INICIAL)]]-Tabla3[[#This Row],[FECHA INICIO]]</f>
        <v>302</v>
      </c>
      <c r="AM399" s="102">
        <f>+Tabla3[[#This Row],[PLAZO DE EJECUCIÓN EN DÍAS (INICIAL)]]/30</f>
        <v>10.066666666666666</v>
      </c>
      <c r="AN399" t="s">
        <v>2593</v>
      </c>
      <c r="AO399" s="4">
        <f>+BD_2!E397</f>
        <v>0</v>
      </c>
      <c r="AP399" s="4">
        <f>BD_2!BA397</f>
        <v>0</v>
      </c>
      <c r="AQ399" s="1">
        <f>BD_2!BZ397</f>
        <v>0</v>
      </c>
      <c r="AR399" s="1" t="str">
        <f>BD_2!CA396</f>
        <v>2 NO</v>
      </c>
      <c r="AS399" s="5" t="str">
        <f>BD_2!CF396</f>
        <v>2 NO</v>
      </c>
      <c r="AT399" s="1" t="s">
        <v>146</v>
      </c>
      <c r="AU399">
        <f t="shared" si="30"/>
        <v>302</v>
      </c>
      <c r="AV399" s="21">
        <f t="shared" si="31"/>
        <v>44979</v>
      </c>
      <c r="AW399" s="21">
        <f t="shared" si="32"/>
        <v>45281</v>
      </c>
      <c r="AX399" s="6" t="e">
        <f>((#REF!-$AV399)/($AW399-$AV399))</f>
        <v>#REF!</v>
      </c>
      <c r="AY399" s="4">
        <f t="shared" si="33"/>
        <v>90000000</v>
      </c>
      <c r="AZ399" s="1" t="e">
        <f>+IF($AW399&lt;=#REF!, "FINALIZADO","EJECUCIÓN")</f>
        <v>#REF!</v>
      </c>
      <c r="BA399" s="1"/>
      <c r="BC399" s="8"/>
      <c r="BD399" s="103"/>
      <c r="BE399"/>
      <c r="BF399" s="100"/>
      <c r="BI399" s="1" t="str">
        <f t="shared" si="34"/>
        <v>febrero</v>
      </c>
      <c r="BJ399" s="1"/>
      <c r="BK399" s="1"/>
      <c r="BL399" s="1"/>
    </row>
    <row r="400" spans="1:64" x14ac:dyDescent="0.25">
      <c r="A400" s="1">
        <v>2023</v>
      </c>
      <c r="B400" s="3">
        <v>395</v>
      </c>
      <c r="C400" t="s">
        <v>87</v>
      </c>
      <c r="D400" t="s">
        <v>108</v>
      </c>
      <c r="E400" t="s">
        <v>120</v>
      </c>
      <c r="F400" t="s">
        <v>207</v>
      </c>
      <c r="G400" s="1" t="s">
        <v>86</v>
      </c>
      <c r="H400" s="1" t="s">
        <v>681</v>
      </c>
      <c r="I400" t="s">
        <v>798</v>
      </c>
      <c r="J400" s="1" t="s">
        <v>140</v>
      </c>
      <c r="K400" t="s">
        <v>561</v>
      </c>
      <c r="M400" s="1" t="s">
        <v>558</v>
      </c>
      <c r="N400" t="s">
        <v>148</v>
      </c>
      <c r="O400" t="s">
        <v>2597</v>
      </c>
      <c r="P400" t="s">
        <v>2598</v>
      </c>
      <c r="Q400" t="s">
        <v>2599</v>
      </c>
      <c r="R400" s="35">
        <v>63000000</v>
      </c>
      <c r="S400" s="35">
        <v>63000000</v>
      </c>
      <c r="T400" s="4">
        <v>7000000</v>
      </c>
      <c r="U400" s="101">
        <v>44978</v>
      </c>
      <c r="V400" s="1" t="s">
        <v>182</v>
      </c>
      <c r="W400" s="1" t="s">
        <v>182</v>
      </c>
      <c r="X400" t="s">
        <v>183</v>
      </c>
      <c r="Y400" t="s">
        <v>1024</v>
      </c>
      <c r="Z400" t="s">
        <v>575</v>
      </c>
      <c r="AA400" t="s">
        <v>575</v>
      </c>
      <c r="AB400" s="1">
        <v>80111600</v>
      </c>
      <c r="AC400" s="100"/>
      <c r="AD400" s="101"/>
      <c r="AE400" s="1" t="s">
        <v>145</v>
      </c>
      <c r="AF400" s="100" t="s">
        <v>188</v>
      </c>
      <c r="AG400" s="5">
        <v>44979</v>
      </c>
      <c r="AH400" t="s">
        <v>305</v>
      </c>
      <c r="AI400" s="5">
        <v>44979</v>
      </c>
      <c r="AJ400" s="5">
        <v>44980</v>
      </c>
      <c r="AK400" s="5">
        <v>45252</v>
      </c>
      <c r="AL400" s="102">
        <f>+Tabla3[[#This Row],[FECHA TERMINACION
(INICIAL)]]-Tabla3[[#This Row],[FECHA INICIO]]</f>
        <v>272</v>
      </c>
      <c r="AM400" s="102">
        <f>+Tabla3[[#This Row],[PLAZO DE EJECUCIÓN EN DÍAS (INICIAL)]]/30</f>
        <v>9.0666666666666664</v>
      </c>
      <c r="AN400" t="s">
        <v>2600</v>
      </c>
      <c r="AO400" s="4">
        <f>+BD_2!E398</f>
        <v>0</v>
      </c>
      <c r="AP400" s="4">
        <f>BD_2!BA398</f>
        <v>0</v>
      </c>
      <c r="AQ400" s="1">
        <f>BD_2!BZ398</f>
        <v>0</v>
      </c>
      <c r="AR400" s="1" t="str">
        <f>BD_2!CA397</f>
        <v>2 NO</v>
      </c>
      <c r="AS400" s="5" t="str">
        <f>BD_2!CF397</f>
        <v>2 NO</v>
      </c>
      <c r="AT400" s="1" t="s">
        <v>146</v>
      </c>
      <c r="AU400">
        <f t="shared" si="30"/>
        <v>272</v>
      </c>
      <c r="AV400" s="21">
        <f t="shared" si="31"/>
        <v>44980</v>
      </c>
      <c r="AW400" s="21">
        <f t="shared" si="32"/>
        <v>45252</v>
      </c>
      <c r="AX400" s="6" t="e">
        <f>((#REF!-$AV400)/($AW400-$AV400))</f>
        <v>#REF!</v>
      </c>
      <c r="AY400" s="4">
        <f t="shared" si="33"/>
        <v>63000000</v>
      </c>
      <c r="AZ400" s="1" t="e">
        <f>+IF($AW400&lt;=#REF!, "FINALIZADO","EJECUCIÓN")</f>
        <v>#REF!</v>
      </c>
      <c r="BA400" s="1"/>
      <c r="BC400" s="8"/>
      <c r="BD400" s="103"/>
      <c r="BE400"/>
      <c r="BF400" s="100"/>
      <c r="BI400" s="1" t="str">
        <f t="shared" si="34"/>
        <v>febrero</v>
      </c>
      <c r="BJ400" s="1"/>
      <c r="BK400" s="1"/>
      <c r="BL400" s="1"/>
    </row>
    <row r="401" spans="1:64" x14ac:dyDescent="0.25">
      <c r="A401" s="1">
        <v>2023</v>
      </c>
      <c r="B401" s="3">
        <v>396</v>
      </c>
      <c r="C401" t="s">
        <v>87</v>
      </c>
      <c r="D401" t="s">
        <v>108</v>
      </c>
      <c r="E401" t="s">
        <v>120</v>
      </c>
      <c r="F401" t="s">
        <v>207</v>
      </c>
      <c r="G401" s="1" t="s">
        <v>86</v>
      </c>
      <c r="H401" s="1" t="s">
        <v>136</v>
      </c>
      <c r="I401" t="s">
        <v>2601</v>
      </c>
      <c r="J401" s="1" t="s">
        <v>140</v>
      </c>
      <c r="K401" t="s">
        <v>143</v>
      </c>
      <c r="M401" s="1" t="s">
        <v>541</v>
      </c>
      <c r="N401" t="s">
        <v>541</v>
      </c>
      <c r="O401" t="s">
        <v>1362</v>
      </c>
      <c r="P401" t="s">
        <v>1622</v>
      </c>
      <c r="Q401" t="s">
        <v>2467</v>
      </c>
      <c r="R401" s="35">
        <v>23200000</v>
      </c>
      <c r="S401" s="35">
        <v>23200000</v>
      </c>
      <c r="T401" s="4">
        <v>5800000</v>
      </c>
      <c r="U401" s="101">
        <v>44973</v>
      </c>
      <c r="V401" s="1" t="s">
        <v>182</v>
      </c>
      <c r="W401" s="1" t="s">
        <v>182</v>
      </c>
      <c r="X401" t="s">
        <v>183</v>
      </c>
      <c r="Y401" t="s">
        <v>956</v>
      </c>
      <c r="Z401" t="s">
        <v>576</v>
      </c>
      <c r="AA401" t="s">
        <v>541</v>
      </c>
      <c r="AB401" s="1">
        <v>80111600</v>
      </c>
      <c r="AC401" s="100"/>
      <c r="AD401" s="101"/>
      <c r="AE401" s="1" t="s">
        <v>145</v>
      </c>
      <c r="AF401" s="100" t="s">
        <v>188</v>
      </c>
      <c r="AG401" s="5">
        <v>44973</v>
      </c>
      <c r="AH401" t="s">
        <v>305</v>
      </c>
      <c r="AI401" s="5">
        <v>44973</v>
      </c>
      <c r="AJ401" s="5">
        <v>44973</v>
      </c>
      <c r="AK401" s="5">
        <v>45092</v>
      </c>
      <c r="AL401" s="102">
        <f>+Tabla3[[#This Row],[FECHA TERMINACION
(INICIAL)]]-Tabla3[[#This Row],[FECHA INICIO]]</f>
        <v>119</v>
      </c>
      <c r="AM401" s="102">
        <f>+Tabla3[[#This Row],[PLAZO DE EJECUCIÓN EN DÍAS (INICIAL)]]/30</f>
        <v>3.9666666666666668</v>
      </c>
      <c r="AN401" t="s">
        <v>2297</v>
      </c>
      <c r="AO401" s="4">
        <f>+BD_2!E399</f>
        <v>0</v>
      </c>
      <c r="AP401" s="4">
        <f>BD_2!BA399</f>
        <v>0</v>
      </c>
      <c r="AQ401" s="1">
        <f>BD_2!BZ399</f>
        <v>0</v>
      </c>
      <c r="AR401" s="1" t="str">
        <f>BD_2!CA398</f>
        <v>2 NO</v>
      </c>
      <c r="AS401" s="5" t="str">
        <f>BD_2!CF398</f>
        <v>2 NO</v>
      </c>
      <c r="AT401" s="1" t="s">
        <v>146</v>
      </c>
      <c r="AU401">
        <f t="shared" si="30"/>
        <v>119</v>
      </c>
      <c r="AV401" s="21">
        <f t="shared" si="31"/>
        <v>44973</v>
      </c>
      <c r="AW401" s="21">
        <f t="shared" si="32"/>
        <v>45092</v>
      </c>
      <c r="AX401" s="6" t="e">
        <f>((#REF!-$AV401)/($AW401-$AV401))</f>
        <v>#REF!</v>
      </c>
      <c r="AY401" s="4">
        <f t="shared" si="33"/>
        <v>23200000</v>
      </c>
      <c r="AZ401" s="1" t="e">
        <f>+IF($AW401&lt;=#REF!, "FINALIZADO","EJECUCIÓN")</f>
        <v>#REF!</v>
      </c>
      <c r="BA401" s="1"/>
      <c r="BC401" s="8"/>
      <c r="BD401" s="103"/>
      <c r="BE401"/>
      <c r="BF401" s="100"/>
      <c r="BI401" s="1" t="str">
        <f t="shared" si="34"/>
        <v>febrero</v>
      </c>
      <c r="BJ401" s="1"/>
      <c r="BK401" s="1"/>
      <c r="BL401" s="1"/>
    </row>
    <row r="402" spans="1:64" x14ac:dyDescent="0.25">
      <c r="A402" s="1">
        <v>2023</v>
      </c>
      <c r="B402" s="3">
        <v>397</v>
      </c>
      <c r="C402" t="s">
        <v>87</v>
      </c>
      <c r="D402" t="s">
        <v>108</v>
      </c>
      <c r="E402" t="s">
        <v>120</v>
      </c>
      <c r="F402" t="s">
        <v>207</v>
      </c>
      <c r="G402" s="1" t="s">
        <v>86</v>
      </c>
      <c r="H402" s="1" t="s">
        <v>136</v>
      </c>
      <c r="I402" t="s">
        <v>2602</v>
      </c>
      <c r="J402" s="1" t="s">
        <v>140</v>
      </c>
      <c r="K402" t="s">
        <v>143</v>
      </c>
      <c r="M402" s="1" t="s">
        <v>541</v>
      </c>
      <c r="N402" t="s">
        <v>541</v>
      </c>
      <c r="O402" t="s">
        <v>2603</v>
      </c>
      <c r="P402" t="s">
        <v>2604</v>
      </c>
      <c r="Q402" t="s">
        <v>2605</v>
      </c>
      <c r="R402" s="35">
        <v>32000000</v>
      </c>
      <c r="S402" s="35">
        <v>32000000</v>
      </c>
      <c r="T402" s="4">
        <v>8000000</v>
      </c>
      <c r="U402" s="101">
        <v>44973</v>
      </c>
      <c r="V402" s="1" t="s">
        <v>182</v>
      </c>
      <c r="W402" s="1" t="s">
        <v>182</v>
      </c>
      <c r="X402" t="s">
        <v>183</v>
      </c>
      <c r="Y402" t="s">
        <v>956</v>
      </c>
      <c r="Z402" t="s">
        <v>576</v>
      </c>
      <c r="AA402" t="s">
        <v>541</v>
      </c>
      <c r="AB402" s="1">
        <v>80111600</v>
      </c>
      <c r="AC402" s="100"/>
      <c r="AD402" s="101"/>
      <c r="AE402" s="1" t="s">
        <v>145</v>
      </c>
      <c r="AF402" s="100" t="s">
        <v>188</v>
      </c>
      <c r="AG402" s="5">
        <v>44974</v>
      </c>
      <c r="AH402" t="s">
        <v>305</v>
      </c>
      <c r="AI402" s="5">
        <v>44973</v>
      </c>
      <c r="AJ402" s="5">
        <v>44977</v>
      </c>
      <c r="AK402" s="5">
        <v>45096</v>
      </c>
      <c r="AL402" s="102">
        <f>+Tabla3[[#This Row],[FECHA TERMINACION
(INICIAL)]]-Tabla3[[#This Row],[FECHA INICIO]]</f>
        <v>119</v>
      </c>
      <c r="AM402" s="102">
        <f>+Tabla3[[#This Row],[PLAZO DE EJECUCIÓN EN DÍAS (INICIAL)]]/30</f>
        <v>3.9666666666666668</v>
      </c>
      <c r="AN402" t="s">
        <v>2606</v>
      </c>
      <c r="AO402" s="4">
        <f>+BD_2!E400</f>
        <v>0</v>
      </c>
      <c r="AP402" s="4">
        <f>BD_2!BA400</f>
        <v>0</v>
      </c>
      <c r="AQ402" s="1">
        <f>BD_2!BZ400</f>
        <v>0</v>
      </c>
      <c r="AR402" s="1" t="str">
        <f>BD_2!CA399</f>
        <v>2 NO</v>
      </c>
      <c r="AS402" s="5" t="str">
        <f>BD_2!CF399</f>
        <v>2 NO</v>
      </c>
      <c r="AT402" s="1" t="s">
        <v>146</v>
      </c>
      <c r="AU402">
        <f t="shared" si="30"/>
        <v>119</v>
      </c>
      <c r="AV402" s="21">
        <f t="shared" si="31"/>
        <v>44977</v>
      </c>
      <c r="AW402" s="21">
        <f t="shared" si="32"/>
        <v>45096</v>
      </c>
      <c r="AX402" s="6" t="e">
        <f>((#REF!-$AV402)/($AW402-$AV402))</f>
        <v>#REF!</v>
      </c>
      <c r="AY402" s="4">
        <f t="shared" si="33"/>
        <v>32000000</v>
      </c>
      <c r="AZ402" s="1" t="e">
        <f>+IF($AW402&lt;=#REF!, "FINALIZADO","EJECUCIÓN")</f>
        <v>#REF!</v>
      </c>
      <c r="BA402" s="1"/>
      <c r="BC402" s="8"/>
      <c r="BD402" s="103"/>
      <c r="BE402"/>
      <c r="BF402" s="100"/>
      <c r="BI402" s="1" t="str">
        <f t="shared" si="34"/>
        <v>febrero</v>
      </c>
      <c r="BJ402" s="1"/>
      <c r="BK402" s="1"/>
      <c r="BL402" s="1"/>
    </row>
    <row r="403" spans="1:64" x14ac:dyDescent="0.25">
      <c r="A403" s="1">
        <v>2023</v>
      </c>
      <c r="B403" s="3">
        <v>398</v>
      </c>
      <c r="C403" t="s">
        <v>87</v>
      </c>
      <c r="D403" t="s">
        <v>108</v>
      </c>
      <c r="E403" t="s">
        <v>120</v>
      </c>
      <c r="F403" t="s">
        <v>207</v>
      </c>
      <c r="G403" s="1" t="s">
        <v>86</v>
      </c>
      <c r="H403" s="1" t="s">
        <v>136</v>
      </c>
      <c r="I403" t="s">
        <v>2607</v>
      </c>
      <c r="J403" s="1" t="s">
        <v>140</v>
      </c>
      <c r="K403" t="s">
        <v>143</v>
      </c>
      <c r="M403" s="1" t="s">
        <v>541</v>
      </c>
      <c r="N403" t="s">
        <v>541</v>
      </c>
      <c r="O403" t="s">
        <v>1362</v>
      </c>
      <c r="P403" t="s">
        <v>1622</v>
      </c>
      <c r="Q403" t="s">
        <v>2467</v>
      </c>
      <c r="R403" s="35">
        <v>23200000</v>
      </c>
      <c r="S403" s="35">
        <v>23200000</v>
      </c>
      <c r="T403" s="4">
        <v>5800000</v>
      </c>
      <c r="U403" s="101">
        <v>44973</v>
      </c>
      <c r="V403" s="1" t="s">
        <v>182</v>
      </c>
      <c r="W403" s="1" t="s">
        <v>182</v>
      </c>
      <c r="X403" t="s">
        <v>183</v>
      </c>
      <c r="Y403" t="s">
        <v>956</v>
      </c>
      <c r="Z403" t="s">
        <v>576</v>
      </c>
      <c r="AA403" t="s">
        <v>541</v>
      </c>
      <c r="AB403" s="1">
        <v>80111600</v>
      </c>
      <c r="AC403" s="100"/>
      <c r="AD403" s="101"/>
      <c r="AE403" s="1" t="s">
        <v>145</v>
      </c>
      <c r="AF403" s="100" t="s">
        <v>188</v>
      </c>
      <c r="AG403" s="5">
        <v>44973</v>
      </c>
      <c r="AH403" t="s">
        <v>305</v>
      </c>
      <c r="AI403" s="5">
        <v>44973</v>
      </c>
      <c r="AJ403" s="5">
        <v>44977</v>
      </c>
      <c r="AK403" s="5">
        <v>45096</v>
      </c>
      <c r="AL403" s="102">
        <f>+Tabla3[[#This Row],[FECHA TERMINACION
(INICIAL)]]-Tabla3[[#This Row],[FECHA INICIO]]</f>
        <v>119</v>
      </c>
      <c r="AM403" s="102">
        <f>+Tabla3[[#This Row],[PLAZO DE EJECUCIÓN EN DÍAS (INICIAL)]]/30</f>
        <v>3.9666666666666668</v>
      </c>
      <c r="AN403" t="s">
        <v>2297</v>
      </c>
      <c r="AO403" s="4">
        <f>+BD_2!E401</f>
        <v>0</v>
      </c>
      <c r="AP403" s="4">
        <f>BD_2!BA401</f>
        <v>0</v>
      </c>
      <c r="AQ403" s="1">
        <f>BD_2!BZ401</f>
        <v>0</v>
      </c>
      <c r="AR403" s="1" t="str">
        <f>BD_2!CA400</f>
        <v>2 NO</v>
      </c>
      <c r="AS403" s="5" t="str">
        <f>BD_2!CF400</f>
        <v>2 NO</v>
      </c>
      <c r="AT403" s="1" t="s">
        <v>146</v>
      </c>
      <c r="AU403">
        <f t="shared" si="30"/>
        <v>119</v>
      </c>
      <c r="AV403" s="21">
        <f t="shared" si="31"/>
        <v>44977</v>
      </c>
      <c r="AW403" s="21">
        <f t="shared" si="32"/>
        <v>45096</v>
      </c>
      <c r="AX403" s="6" t="e">
        <f>((#REF!-$AV403)/($AW403-$AV403))</f>
        <v>#REF!</v>
      </c>
      <c r="AY403" s="4">
        <f t="shared" si="33"/>
        <v>23200000</v>
      </c>
      <c r="AZ403" s="1" t="e">
        <f>+IF($AW403&lt;=#REF!, "FINALIZADO","EJECUCIÓN")</f>
        <v>#REF!</v>
      </c>
      <c r="BA403" s="1"/>
      <c r="BC403" s="8"/>
      <c r="BD403" s="103"/>
      <c r="BE403"/>
      <c r="BF403" s="100"/>
      <c r="BI403" s="1" t="str">
        <f t="shared" si="34"/>
        <v>febrero</v>
      </c>
      <c r="BJ403" s="1"/>
      <c r="BK403" s="1"/>
      <c r="BL403" s="1"/>
    </row>
    <row r="404" spans="1:64" x14ac:dyDescent="0.25">
      <c r="A404" s="1">
        <v>2023</v>
      </c>
      <c r="B404" s="3">
        <v>399</v>
      </c>
      <c r="C404" t="s">
        <v>87</v>
      </c>
      <c r="D404" t="s">
        <v>108</v>
      </c>
      <c r="E404" t="s">
        <v>120</v>
      </c>
      <c r="F404" t="s">
        <v>207</v>
      </c>
      <c r="G404" s="1" t="s">
        <v>86</v>
      </c>
      <c r="H404" s="1" t="s">
        <v>136</v>
      </c>
      <c r="I404" t="s">
        <v>724</v>
      </c>
      <c r="J404" s="1" t="s">
        <v>140</v>
      </c>
      <c r="K404" t="s">
        <v>561</v>
      </c>
      <c r="M404" s="1" t="s">
        <v>495</v>
      </c>
      <c r="N404" t="s">
        <v>170</v>
      </c>
      <c r="O404" t="s">
        <v>2608</v>
      </c>
      <c r="P404" t="s">
        <v>2609</v>
      </c>
      <c r="Q404" t="s">
        <v>2610</v>
      </c>
      <c r="R404" s="35">
        <v>83466667</v>
      </c>
      <c r="S404" s="35">
        <v>83466667</v>
      </c>
      <c r="T404" s="4">
        <v>8000000</v>
      </c>
      <c r="U404" s="101">
        <v>44970</v>
      </c>
      <c r="V404" s="1" t="s">
        <v>182</v>
      </c>
      <c r="W404" s="1" t="s">
        <v>182</v>
      </c>
      <c r="X404" t="s">
        <v>183</v>
      </c>
      <c r="Y404" t="s">
        <v>994</v>
      </c>
      <c r="Z404" t="s">
        <v>497</v>
      </c>
      <c r="AA404" t="s">
        <v>495</v>
      </c>
      <c r="AB404" s="1">
        <v>80111600</v>
      </c>
      <c r="AC404" s="100"/>
      <c r="AD404" s="101"/>
      <c r="AE404" s="1" t="s">
        <v>145</v>
      </c>
      <c r="AF404" s="100" t="s">
        <v>188</v>
      </c>
      <c r="AG404" s="5">
        <v>44970</v>
      </c>
      <c r="AH404" t="s">
        <v>305</v>
      </c>
      <c r="AI404" s="5">
        <v>44970</v>
      </c>
      <c r="AJ404" s="5">
        <v>44970</v>
      </c>
      <c r="AK404" s="5">
        <v>45285</v>
      </c>
      <c r="AL404" s="102">
        <f>+Tabla3[[#This Row],[FECHA TERMINACION
(INICIAL)]]-Tabla3[[#This Row],[FECHA INICIO]]</f>
        <v>315</v>
      </c>
      <c r="AM404" s="102">
        <f>+Tabla3[[#This Row],[PLAZO DE EJECUCIÓN EN DÍAS (INICIAL)]]/30</f>
        <v>10.5</v>
      </c>
      <c r="AN404" t="s">
        <v>2611</v>
      </c>
      <c r="AO404" s="4">
        <f>+BD_2!E402</f>
        <v>0</v>
      </c>
      <c r="AP404" s="4">
        <f>BD_2!BA402</f>
        <v>0</v>
      </c>
      <c r="AQ404" s="1">
        <f>BD_2!BZ402</f>
        <v>0</v>
      </c>
      <c r="AR404" s="1" t="str">
        <f>BD_2!CA401</f>
        <v>2 NO</v>
      </c>
      <c r="AS404" s="5" t="str">
        <f>BD_2!CF401</f>
        <v>2 NO</v>
      </c>
      <c r="AT404" s="1" t="s">
        <v>146</v>
      </c>
      <c r="AU404">
        <f t="shared" si="30"/>
        <v>315</v>
      </c>
      <c r="AV404" s="21">
        <f t="shared" si="31"/>
        <v>44970</v>
      </c>
      <c r="AW404" s="21">
        <f t="shared" si="32"/>
        <v>45285</v>
      </c>
      <c r="AX404" s="6" t="e">
        <f>((#REF!-$AV404)/($AW404-$AV404))</f>
        <v>#REF!</v>
      </c>
      <c r="AY404" s="4">
        <f t="shared" si="33"/>
        <v>83466667</v>
      </c>
      <c r="AZ404" s="1" t="e">
        <f>+IF($AW404&lt;=#REF!, "FINALIZADO","EJECUCIÓN")</f>
        <v>#REF!</v>
      </c>
      <c r="BA404" s="1"/>
      <c r="BC404" s="8"/>
      <c r="BD404" s="103"/>
      <c r="BE404"/>
      <c r="BF404" s="100"/>
      <c r="BI404" s="1" t="str">
        <f t="shared" si="34"/>
        <v>febrero</v>
      </c>
      <c r="BJ404" s="1"/>
      <c r="BK404" s="1"/>
      <c r="BL404" s="1"/>
    </row>
    <row r="405" spans="1:64" x14ac:dyDescent="0.25">
      <c r="A405" s="1">
        <v>2023</v>
      </c>
      <c r="B405" s="3">
        <v>400</v>
      </c>
      <c r="C405" t="s">
        <v>87</v>
      </c>
      <c r="D405" t="s">
        <v>108</v>
      </c>
      <c r="E405" t="s">
        <v>120</v>
      </c>
      <c r="F405" t="s">
        <v>207</v>
      </c>
      <c r="G405" s="1" t="s">
        <v>86</v>
      </c>
      <c r="H405" s="1" t="s">
        <v>136</v>
      </c>
      <c r="I405" t="s">
        <v>2612</v>
      </c>
      <c r="J405" s="1" t="s">
        <v>140</v>
      </c>
      <c r="K405" t="s">
        <v>561</v>
      </c>
      <c r="M405" s="1" t="s">
        <v>495</v>
      </c>
      <c r="N405" t="s">
        <v>170</v>
      </c>
      <c r="O405" t="s">
        <v>665</v>
      </c>
      <c r="P405" t="s">
        <v>2613</v>
      </c>
      <c r="Q405" t="s">
        <v>2614</v>
      </c>
      <c r="R405" s="35">
        <v>71183712</v>
      </c>
      <c r="S405" s="35">
        <v>71183712</v>
      </c>
      <c r="T405" s="4">
        <v>6822720</v>
      </c>
      <c r="U405" s="101">
        <v>44970</v>
      </c>
      <c r="V405" s="1" t="s">
        <v>182</v>
      </c>
      <c r="W405" s="1" t="s">
        <v>182</v>
      </c>
      <c r="X405" t="s">
        <v>183</v>
      </c>
      <c r="Y405" t="s">
        <v>994</v>
      </c>
      <c r="Z405" t="s">
        <v>497</v>
      </c>
      <c r="AA405" t="s">
        <v>495</v>
      </c>
      <c r="AB405" s="1">
        <v>80111600</v>
      </c>
      <c r="AC405" s="100"/>
      <c r="AD405" s="101"/>
      <c r="AE405" s="1" t="s">
        <v>145</v>
      </c>
      <c r="AF405" s="100" t="s">
        <v>188</v>
      </c>
      <c r="AG405" s="5">
        <v>44971</v>
      </c>
      <c r="AH405" t="s">
        <v>305</v>
      </c>
      <c r="AI405" s="5">
        <v>44970</v>
      </c>
      <c r="AJ405" s="5">
        <v>44971</v>
      </c>
      <c r="AK405" s="5">
        <v>45286</v>
      </c>
      <c r="AL405" s="102">
        <f>+Tabla3[[#This Row],[FECHA TERMINACION
(INICIAL)]]-Tabla3[[#This Row],[FECHA INICIO]]</f>
        <v>315</v>
      </c>
      <c r="AM405" s="102">
        <f>+Tabla3[[#This Row],[PLAZO DE EJECUCIÓN EN DÍAS (INICIAL)]]/30</f>
        <v>10.5</v>
      </c>
      <c r="AN405" t="s">
        <v>2615</v>
      </c>
      <c r="AO405" s="4">
        <f>+BD_2!E403</f>
        <v>0</v>
      </c>
      <c r="AP405" s="4">
        <f>BD_2!BA403</f>
        <v>0</v>
      </c>
      <c r="AQ405" s="1">
        <f>BD_2!BZ403</f>
        <v>0</v>
      </c>
      <c r="AR405" s="1" t="str">
        <f>BD_2!CA402</f>
        <v>2 NO</v>
      </c>
      <c r="AS405" s="5" t="str">
        <f>BD_2!CF402</f>
        <v>2 NO</v>
      </c>
      <c r="AT405" s="1" t="s">
        <v>146</v>
      </c>
      <c r="AU405">
        <f t="shared" si="30"/>
        <v>315</v>
      </c>
      <c r="AV405" s="21">
        <f t="shared" si="31"/>
        <v>44971</v>
      </c>
      <c r="AW405" s="21">
        <f t="shared" si="32"/>
        <v>45286</v>
      </c>
      <c r="AX405" s="6" t="e">
        <f>((#REF!-$AV405)/($AW405-$AV405))</f>
        <v>#REF!</v>
      </c>
      <c r="AY405" s="4">
        <f t="shared" si="33"/>
        <v>71183712</v>
      </c>
      <c r="AZ405" s="1" t="e">
        <f>+IF($AW405&lt;=#REF!, "FINALIZADO","EJECUCIÓN")</f>
        <v>#REF!</v>
      </c>
      <c r="BA405" s="1"/>
      <c r="BC405" s="8"/>
      <c r="BD405" s="103"/>
      <c r="BE405"/>
      <c r="BF405" s="100"/>
      <c r="BI405" s="1" t="str">
        <f t="shared" si="34"/>
        <v>febrero</v>
      </c>
      <c r="BJ405" s="1"/>
      <c r="BK405" s="1"/>
      <c r="BL405" s="1"/>
    </row>
    <row r="406" spans="1:64" x14ac:dyDescent="0.25">
      <c r="A406" s="1">
        <v>2023</v>
      </c>
      <c r="B406" s="3">
        <v>401</v>
      </c>
      <c r="C406" t="s">
        <v>87</v>
      </c>
      <c r="D406" t="s">
        <v>108</v>
      </c>
      <c r="E406" t="s">
        <v>120</v>
      </c>
      <c r="F406" t="s">
        <v>207</v>
      </c>
      <c r="G406" s="1" t="s">
        <v>86</v>
      </c>
      <c r="H406" s="1" t="s">
        <v>136</v>
      </c>
      <c r="I406" t="s">
        <v>762</v>
      </c>
      <c r="J406" s="1" t="s">
        <v>140</v>
      </c>
      <c r="K406" t="s">
        <v>564</v>
      </c>
      <c r="M406" s="1" t="s">
        <v>495</v>
      </c>
      <c r="N406" t="s">
        <v>170</v>
      </c>
      <c r="O406" t="s">
        <v>2616</v>
      </c>
      <c r="P406" t="s">
        <v>2617</v>
      </c>
      <c r="Q406" t="s">
        <v>2618</v>
      </c>
      <c r="R406" s="35">
        <v>53387784</v>
      </c>
      <c r="S406" s="35">
        <v>53387784</v>
      </c>
      <c r="T406" s="4">
        <v>5117040</v>
      </c>
      <c r="U406" s="101">
        <v>44972</v>
      </c>
      <c r="V406" s="1" t="s">
        <v>182</v>
      </c>
      <c r="W406" s="1" t="s">
        <v>182</v>
      </c>
      <c r="X406" t="s">
        <v>183</v>
      </c>
      <c r="Y406" t="s">
        <v>994</v>
      </c>
      <c r="Z406" t="s">
        <v>497</v>
      </c>
      <c r="AA406" t="s">
        <v>495</v>
      </c>
      <c r="AB406" s="1">
        <v>80111600</v>
      </c>
      <c r="AC406" s="100"/>
      <c r="AD406" s="101"/>
      <c r="AE406" s="1" t="s">
        <v>145</v>
      </c>
      <c r="AF406" s="100" t="s">
        <v>188</v>
      </c>
      <c r="AG406" s="5">
        <v>44972</v>
      </c>
      <c r="AH406" t="s">
        <v>305</v>
      </c>
      <c r="AI406" s="5">
        <v>44972</v>
      </c>
      <c r="AJ406" s="5">
        <v>44972</v>
      </c>
      <c r="AK406" s="5">
        <v>45287</v>
      </c>
      <c r="AL406" s="102">
        <f>+Tabla3[[#This Row],[FECHA TERMINACION
(INICIAL)]]-Tabla3[[#This Row],[FECHA INICIO]]</f>
        <v>315</v>
      </c>
      <c r="AM406" s="102">
        <f>+Tabla3[[#This Row],[PLAZO DE EJECUCIÓN EN DÍAS (INICIAL)]]/30</f>
        <v>10.5</v>
      </c>
      <c r="AN406" t="s">
        <v>2619</v>
      </c>
      <c r="AO406" s="4">
        <f>+BD_2!E404</f>
        <v>0</v>
      </c>
      <c r="AP406" s="4">
        <f>BD_2!BA404</f>
        <v>0</v>
      </c>
      <c r="AQ406" s="1">
        <f>BD_2!BZ404</f>
        <v>0</v>
      </c>
      <c r="AR406" s="1" t="str">
        <f>BD_2!CA403</f>
        <v>2 NO</v>
      </c>
      <c r="AS406" s="5" t="str">
        <f>BD_2!CF403</f>
        <v>2 NO</v>
      </c>
      <c r="AT406" s="1" t="s">
        <v>146</v>
      </c>
      <c r="AU406">
        <f t="shared" si="30"/>
        <v>315</v>
      </c>
      <c r="AV406" s="21">
        <f t="shared" si="31"/>
        <v>44972</v>
      </c>
      <c r="AW406" s="21">
        <f t="shared" si="32"/>
        <v>45287</v>
      </c>
      <c r="AX406" s="6" t="e">
        <f>((#REF!-$AV406)/($AW406-$AV406))</f>
        <v>#REF!</v>
      </c>
      <c r="AY406" s="4">
        <f t="shared" si="33"/>
        <v>53387784</v>
      </c>
      <c r="AZ406" s="1" t="e">
        <f>+IF($AW406&lt;=#REF!, "FINALIZADO","EJECUCIÓN")</f>
        <v>#REF!</v>
      </c>
      <c r="BA406" s="1"/>
      <c r="BC406" s="8"/>
      <c r="BD406" s="103"/>
      <c r="BE406"/>
      <c r="BF406" s="100"/>
      <c r="BI406" s="1" t="str">
        <f t="shared" si="34"/>
        <v>febrero</v>
      </c>
      <c r="BJ406" s="1"/>
      <c r="BK406" s="1"/>
      <c r="BL406" s="1"/>
    </row>
    <row r="407" spans="1:64" x14ac:dyDescent="0.25">
      <c r="A407" s="1">
        <v>2023</v>
      </c>
      <c r="B407" s="3">
        <v>402</v>
      </c>
      <c r="C407" t="s">
        <v>87</v>
      </c>
      <c r="D407" t="s">
        <v>108</v>
      </c>
      <c r="E407" t="s">
        <v>120</v>
      </c>
      <c r="F407" t="s">
        <v>207</v>
      </c>
      <c r="G407" s="1" t="s">
        <v>86</v>
      </c>
      <c r="H407" s="1" t="s">
        <v>137</v>
      </c>
      <c r="I407" t="s">
        <v>2620</v>
      </c>
      <c r="J407" s="1" t="s">
        <v>140</v>
      </c>
      <c r="K407"/>
      <c r="M407" s="1" t="s">
        <v>526</v>
      </c>
      <c r="N407" t="s">
        <v>526</v>
      </c>
      <c r="O407" t="s">
        <v>2621</v>
      </c>
      <c r="P407" t="s">
        <v>2622</v>
      </c>
      <c r="Q407" t="s">
        <v>2623</v>
      </c>
      <c r="R407" s="35">
        <v>16203960</v>
      </c>
      <c r="S407" s="35">
        <v>16203960</v>
      </c>
      <c r="T407" s="4">
        <v>4050990</v>
      </c>
      <c r="U407" s="101">
        <v>44972</v>
      </c>
      <c r="V407" s="1" t="s">
        <v>182</v>
      </c>
      <c r="W407" s="1" t="s">
        <v>182</v>
      </c>
      <c r="X407" t="s">
        <v>183</v>
      </c>
      <c r="Y407" t="s">
        <v>988</v>
      </c>
      <c r="Z407" t="s">
        <v>529</v>
      </c>
      <c r="AA407" t="s">
        <v>526</v>
      </c>
      <c r="AB407" s="1">
        <v>80111600</v>
      </c>
      <c r="AC407" s="100"/>
      <c r="AD407" s="101"/>
      <c r="AE407" s="1" t="s">
        <v>145</v>
      </c>
      <c r="AF407" s="100" t="s">
        <v>188</v>
      </c>
      <c r="AG407" s="5">
        <v>44972</v>
      </c>
      <c r="AH407" t="s">
        <v>305</v>
      </c>
      <c r="AI407" s="5">
        <v>44972</v>
      </c>
      <c r="AJ407" s="5">
        <v>44972</v>
      </c>
      <c r="AK407" s="5">
        <v>45091</v>
      </c>
      <c r="AL407" s="102">
        <f>+Tabla3[[#This Row],[FECHA TERMINACION
(INICIAL)]]-Tabla3[[#This Row],[FECHA INICIO]]</f>
        <v>119</v>
      </c>
      <c r="AM407" s="102">
        <f>+Tabla3[[#This Row],[PLAZO DE EJECUCIÓN EN DÍAS (INICIAL)]]/30</f>
        <v>3.9666666666666668</v>
      </c>
      <c r="AN407" t="s">
        <v>2393</v>
      </c>
      <c r="AO407" s="4">
        <f>+BD_2!E405</f>
        <v>0</v>
      </c>
      <c r="AP407" s="4">
        <f>BD_2!BA405</f>
        <v>0</v>
      </c>
      <c r="AQ407" s="1">
        <f>BD_2!BZ405</f>
        <v>0</v>
      </c>
      <c r="AR407" s="1" t="str">
        <f>BD_2!CA404</f>
        <v>2 NO</v>
      </c>
      <c r="AS407" s="5" t="str">
        <f>BD_2!CF404</f>
        <v>2 NO</v>
      </c>
      <c r="AT407" s="1" t="s">
        <v>146</v>
      </c>
      <c r="AU407">
        <f t="shared" ref="AU407:AU470" si="35">$AW407-$AV407</f>
        <v>119</v>
      </c>
      <c r="AV407" s="21">
        <f t="shared" ref="AV407:AV470" si="36">$AJ407</f>
        <v>44972</v>
      </c>
      <c r="AW407" s="21">
        <f t="shared" ref="AW407:AW470" si="37">$AK407+$AQ407</f>
        <v>45091</v>
      </c>
      <c r="AX407" s="6" t="e">
        <f>((#REF!-$AV407)/($AW407-$AV407))</f>
        <v>#REF!</v>
      </c>
      <c r="AY407" s="4">
        <f t="shared" si="33"/>
        <v>16203960</v>
      </c>
      <c r="AZ407" s="1" t="e">
        <f>+IF($AW407&lt;=#REF!, "FINALIZADO","EJECUCIÓN")</f>
        <v>#REF!</v>
      </c>
      <c r="BA407" s="1"/>
      <c r="BC407" s="8"/>
      <c r="BD407" s="103"/>
      <c r="BE407"/>
      <c r="BF407" s="100"/>
      <c r="BI407" s="1" t="str">
        <f t="shared" si="34"/>
        <v>febrero</v>
      </c>
      <c r="BJ407" s="1"/>
      <c r="BK407" s="1"/>
      <c r="BL407" s="1"/>
    </row>
    <row r="408" spans="1:64" x14ac:dyDescent="0.25">
      <c r="A408" s="1">
        <v>2023</v>
      </c>
      <c r="B408" s="3">
        <v>403</v>
      </c>
      <c r="C408" t="s">
        <v>87</v>
      </c>
      <c r="D408" t="s">
        <v>108</v>
      </c>
      <c r="E408" t="s">
        <v>120</v>
      </c>
      <c r="F408" t="s">
        <v>207</v>
      </c>
      <c r="G408" s="1" t="s">
        <v>86</v>
      </c>
      <c r="H408" s="1" t="s">
        <v>136</v>
      </c>
      <c r="I408" t="s">
        <v>2624</v>
      </c>
      <c r="J408" s="1" t="s">
        <v>140</v>
      </c>
      <c r="K408" t="s">
        <v>598</v>
      </c>
      <c r="M408" s="1" t="s">
        <v>1388</v>
      </c>
      <c r="N408" t="s">
        <v>1389</v>
      </c>
      <c r="O408" t="s">
        <v>2625</v>
      </c>
      <c r="P408" t="s">
        <v>2626</v>
      </c>
      <c r="Q408" t="s">
        <v>1990</v>
      </c>
      <c r="R408" s="35">
        <v>89250000</v>
      </c>
      <c r="S408" s="35">
        <v>89250000</v>
      </c>
      <c r="T408" s="4">
        <v>8500000</v>
      </c>
      <c r="U408" s="101">
        <v>44973</v>
      </c>
      <c r="V408" s="1" t="s">
        <v>182</v>
      </c>
      <c r="W408" s="1" t="s">
        <v>182</v>
      </c>
      <c r="X408" t="s">
        <v>183</v>
      </c>
      <c r="Y408" t="s">
        <v>739</v>
      </c>
      <c r="Z408" t="s">
        <v>1389</v>
      </c>
      <c r="AA408" t="s">
        <v>704</v>
      </c>
      <c r="AB408" s="1">
        <v>80111600</v>
      </c>
      <c r="AC408" s="100"/>
      <c r="AD408" s="101"/>
      <c r="AE408" s="1" t="s">
        <v>145</v>
      </c>
      <c r="AF408" s="100" t="s">
        <v>188</v>
      </c>
      <c r="AG408" s="5">
        <v>44973</v>
      </c>
      <c r="AH408" t="s">
        <v>305</v>
      </c>
      <c r="AI408" s="5">
        <v>44973</v>
      </c>
      <c r="AJ408" s="5">
        <v>44973</v>
      </c>
      <c r="AK408" s="5">
        <v>45290</v>
      </c>
      <c r="AL408" s="102">
        <f>+Tabla3[[#This Row],[FECHA TERMINACION
(INICIAL)]]-Tabla3[[#This Row],[FECHA INICIO]]</f>
        <v>317</v>
      </c>
      <c r="AM408" s="102">
        <f>+Tabla3[[#This Row],[PLAZO DE EJECUCIÓN EN DÍAS (INICIAL)]]/30</f>
        <v>10.566666666666666</v>
      </c>
      <c r="AN408" t="s">
        <v>2627</v>
      </c>
      <c r="AO408" s="4">
        <f>+BD_2!E406</f>
        <v>0</v>
      </c>
      <c r="AP408" s="4">
        <f>BD_2!BA406</f>
        <v>0</v>
      </c>
      <c r="AQ408" s="1">
        <f>BD_2!BZ406</f>
        <v>0</v>
      </c>
      <c r="AR408" s="1" t="str">
        <f>BD_2!CA405</f>
        <v>2 NO</v>
      </c>
      <c r="AS408" s="5" t="str">
        <f>BD_2!CF405</f>
        <v>2 NO</v>
      </c>
      <c r="AT408" s="1" t="s">
        <v>146</v>
      </c>
      <c r="AU408">
        <f t="shared" si="35"/>
        <v>317</v>
      </c>
      <c r="AV408" s="21">
        <f t="shared" si="36"/>
        <v>44973</v>
      </c>
      <c r="AW408" s="21">
        <f t="shared" si="37"/>
        <v>45290</v>
      </c>
      <c r="AX408" s="6" t="e">
        <f>((#REF!-$AV408)/($AW408-$AV408))</f>
        <v>#REF!</v>
      </c>
      <c r="AY408" s="4">
        <f t="shared" si="33"/>
        <v>89250000</v>
      </c>
      <c r="AZ408" s="1" t="e">
        <f>+IF($AW408&lt;=#REF!, "FINALIZADO","EJECUCIÓN")</f>
        <v>#REF!</v>
      </c>
      <c r="BA408" s="1"/>
      <c r="BC408" s="8"/>
      <c r="BD408" s="103"/>
      <c r="BE408"/>
      <c r="BF408" s="100"/>
      <c r="BI408" s="1" t="str">
        <f t="shared" si="34"/>
        <v>febrero</v>
      </c>
      <c r="BJ408" s="1"/>
      <c r="BK408" s="1"/>
      <c r="BL408" s="1"/>
    </row>
    <row r="409" spans="1:64" x14ac:dyDescent="0.25">
      <c r="A409" s="1">
        <v>2023</v>
      </c>
      <c r="B409" s="3">
        <v>404</v>
      </c>
      <c r="C409" t="s">
        <v>87</v>
      </c>
      <c r="D409" t="s">
        <v>108</v>
      </c>
      <c r="E409" t="s">
        <v>120</v>
      </c>
      <c r="F409" t="s">
        <v>207</v>
      </c>
      <c r="G409" s="1" t="s">
        <v>86</v>
      </c>
      <c r="H409" s="1" t="s">
        <v>136</v>
      </c>
      <c r="I409" t="s">
        <v>2628</v>
      </c>
      <c r="J409" s="1" t="s">
        <v>140</v>
      </c>
      <c r="K409" t="s">
        <v>652</v>
      </c>
      <c r="M409" s="1" t="s">
        <v>1388</v>
      </c>
      <c r="N409" t="s">
        <v>1389</v>
      </c>
      <c r="O409" t="s">
        <v>2629</v>
      </c>
      <c r="P409" t="s">
        <v>2630</v>
      </c>
      <c r="Q409" t="s">
        <v>2631</v>
      </c>
      <c r="R409" s="35">
        <v>132500000</v>
      </c>
      <c r="S409" s="35">
        <v>132500000</v>
      </c>
      <c r="T409" s="4">
        <v>12500000</v>
      </c>
      <c r="U409" s="101">
        <v>44970</v>
      </c>
      <c r="V409" s="1" t="s">
        <v>182</v>
      </c>
      <c r="W409" s="1" t="s">
        <v>182</v>
      </c>
      <c r="X409" t="s">
        <v>183</v>
      </c>
      <c r="Y409" t="s">
        <v>739</v>
      </c>
      <c r="Z409" t="s">
        <v>1389</v>
      </c>
      <c r="AA409" t="s">
        <v>704</v>
      </c>
      <c r="AB409" s="1">
        <v>80111600</v>
      </c>
      <c r="AC409" s="100"/>
      <c r="AD409" s="101"/>
      <c r="AE409" s="1" t="s">
        <v>145</v>
      </c>
      <c r="AF409" s="100" t="s">
        <v>188</v>
      </c>
      <c r="AG409" s="5">
        <v>44970</v>
      </c>
      <c r="AH409" t="s">
        <v>305</v>
      </c>
      <c r="AI409" s="5">
        <v>44970</v>
      </c>
      <c r="AJ409" s="5">
        <v>44970</v>
      </c>
      <c r="AK409" s="5">
        <v>45290</v>
      </c>
      <c r="AL409" s="102">
        <f>+Tabla3[[#This Row],[FECHA TERMINACION
(INICIAL)]]-Tabla3[[#This Row],[FECHA INICIO]]</f>
        <v>320</v>
      </c>
      <c r="AM409" s="102">
        <f>+Tabla3[[#This Row],[PLAZO DE EJECUCIÓN EN DÍAS (INICIAL)]]/30</f>
        <v>10.666666666666666</v>
      </c>
      <c r="AN409" t="s">
        <v>2632</v>
      </c>
      <c r="AO409" s="4">
        <f>+BD_2!E407</f>
        <v>0</v>
      </c>
      <c r="AP409" s="4">
        <f>BD_2!BA407</f>
        <v>0</v>
      </c>
      <c r="AQ409" s="1">
        <f>BD_2!BZ407</f>
        <v>0</v>
      </c>
      <c r="AR409" s="1" t="str">
        <f>BD_2!CA406</f>
        <v>2 NO</v>
      </c>
      <c r="AS409" s="5" t="str">
        <f>BD_2!CF406</f>
        <v>2 NO</v>
      </c>
      <c r="AT409" s="1" t="s">
        <v>146</v>
      </c>
      <c r="AU409">
        <f t="shared" si="35"/>
        <v>320</v>
      </c>
      <c r="AV409" s="21">
        <f t="shared" si="36"/>
        <v>44970</v>
      </c>
      <c r="AW409" s="21">
        <f t="shared" si="37"/>
        <v>45290</v>
      </c>
      <c r="AX409" s="6" t="e">
        <f>((#REF!-$AV409)/($AW409-$AV409))</f>
        <v>#REF!</v>
      </c>
      <c r="AY409" s="4">
        <f t="shared" si="33"/>
        <v>132500000</v>
      </c>
      <c r="AZ409" s="1" t="e">
        <f>+IF($AW409&lt;=#REF!, "FINALIZADO","EJECUCIÓN")</f>
        <v>#REF!</v>
      </c>
      <c r="BA409" s="1"/>
      <c r="BC409" s="8"/>
      <c r="BD409" s="103"/>
      <c r="BE409"/>
      <c r="BF409" s="100"/>
      <c r="BI409" s="1" t="str">
        <f t="shared" si="34"/>
        <v>febrero</v>
      </c>
      <c r="BJ409" s="1"/>
      <c r="BK409" s="1"/>
      <c r="BL409" s="1"/>
    </row>
    <row r="410" spans="1:64" x14ac:dyDescent="0.25">
      <c r="A410" s="1">
        <v>2023</v>
      </c>
      <c r="B410" s="3">
        <v>405</v>
      </c>
      <c r="C410" t="s">
        <v>87</v>
      </c>
      <c r="D410" t="s">
        <v>108</v>
      </c>
      <c r="E410" t="s">
        <v>120</v>
      </c>
      <c r="F410" t="s">
        <v>207</v>
      </c>
      <c r="G410" s="1" t="s">
        <v>86</v>
      </c>
      <c r="H410" s="1" t="s">
        <v>136</v>
      </c>
      <c r="I410" t="s">
        <v>2633</v>
      </c>
      <c r="J410" s="1" t="s">
        <v>140</v>
      </c>
      <c r="K410" t="s">
        <v>566</v>
      </c>
      <c r="M410" s="1" t="s">
        <v>1388</v>
      </c>
      <c r="N410" t="s">
        <v>1389</v>
      </c>
      <c r="O410" t="s">
        <v>2634</v>
      </c>
      <c r="P410" t="s">
        <v>2635</v>
      </c>
      <c r="Q410" t="s">
        <v>2631</v>
      </c>
      <c r="R410" s="35">
        <v>132500000</v>
      </c>
      <c r="S410" s="35">
        <v>132500000</v>
      </c>
      <c r="T410" s="4">
        <v>12500000</v>
      </c>
      <c r="U410" s="101" t="s">
        <v>2636</v>
      </c>
      <c r="V410" s="1" t="s">
        <v>182</v>
      </c>
      <c r="W410" s="1" t="s">
        <v>182</v>
      </c>
      <c r="X410" t="s">
        <v>183</v>
      </c>
      <c r="Y410" t="s">
        <v>739</v>
      </c>
      <c r="Z410" t="s">
        <v>1389</v>
      </c>
      <c r="AA410" t="s">
        <v>704</v>
      </c>
      <c r="AB410" s="1">
        <v>80111600</v>
      </c>
      <c r="AC410" s="100"/>
      <c r="AD410" s="101"/>
      <c r="AE410" s="1" t="s">
        <v>145</v>
      </c>
      <c r="AF410" s="100" t="s">
        <v>188</v>
      </c>
      <c r="AG410" s="5">
        <v>44970</v>
      </c>
      <c r="AH410" t="s">
        <v>305</v>
      </c>
      <c r="AI410" s="5">
        <v>44970</v>
      </c>
      <c r="AJ410" s="5">
        <v>44970</v>
      </c>
      <c r="AK410" s="5">
        <v>45290</v>
      </c>
      <c r="AL410" s="102">
        <f>+Tabla3[[#This Row],[FECHA TERMINACION
(INICIAL)]]-Tabla3[[#This Row],[FECHA INICIO]]</f>
        <v>320</v>
      </c>
      <c r="AM410" s="102">
        <f>+Tabla3[[#This Row],[PLAZO DE EJECUCIÓN EN DÍAS (INICIAL)]]/30</f>
        <v>10.666666666666666</v>
      </c>
      <c r="AN410" t="s">
        <v>2637</v>
      </c>
      <c r="AO410" s="4">
        <f>+BD_2!E408</f>
        <v>0</v>
      </c>
      <c r="AP410" s="4">
        <f>BD_2!BA408</f>
        <v>0</v>
      </c>
      <c r="AQ410" s="1">
        <f>BD_2!BZ408</f>
        <v>0</v>
      </c>
      <c r="AR410" s="1" t="str">
        <f>BD_2!CA407</f>
        <v>2 NO</v>
      </c>
      <c r="AS410" s="5" t="str">
        <f>BD_2!CF407</f>
        <v>2 NO</v>
      </c>
      <c r="AT410" s="1" t="s">
        <v>146</v>
      </c>
      <c r="AU410">
        <f t="shared" si="35"/>
        <v>320</v>
      </c>
      <c r="AV410" s="21">
        <f t="shared" si="36"/>
        <v>44970</v>
      </c>
      <c r="AW410" s="21">
        <f t="shared" si="37"/>
        <v>45290</v>
      </c>
      <c r="AX410" s="6" t="e">
        <f>((#REF!-$AV410)/($AW410-$AV410))</f>
        <v>#REF!</v>
      </c>
      <c r="AY410" s="4">
        <f t="shared" si="33"/>
        <v>132500000</v>
      </c>
      <c r="AZ410" s="1" t="e">
        <f>+IF($AW410&lt;=#REF!, "FINALIZADO","EJECUCIÓN")</f>
        <v>#REF!</v>
      </c>
      <c r="BA410" s="1"/>
      <c r="BC410" s="8"/>
      <c r="BD410" s="103"/>
      <c r="BE410"/>
      <c r="BF410" s="100"/>
      <c r="BI410" s="1" t="str">
        <f t="shared" si="34"/>
        <v>02/13/2023</v>
      </c>
      <c r="BJ410" s="1"/>
      <c r="BK410" s="1"/>
      <c r="BL410" s="1"/>
    </row>
    <row r="411" spans="1:64" x14ac:dyDescent="0.25">
      <c r="A411" s="1">
        <v>2023</v>
      </c>
      <c r="B411" s="3">
        <v>406</v>
      </c>
      <c r="C411" t="s">
        <v>87</v>
      </c>
      <c r="D411" t="s">
        <v>108</v>
      </c>
      <c r="E411" t="s">
        <v>120</v>
      </c>
      <c r="F411" t="s">
        <v>207</v>
      </c>
      <c r="G411" s="1" t="s">
        <v>86</v>
      </c>
      <c r="H411" s="1" t="s">
        <v>136</v>
      </c>
      <c r="I411" t="s">
        <v>2638</v>
      </c>
      <c r="J411" s="1" t="s">
        <v>140</v>
      </c>
      <c r="K411" t="s">
        <v>506</v>
      </c>
      <c r="M411" s="1" t="s">
        <v>556</v>
      </c>
      <c r="N411" t="s">
        <v>556</v>
      </c>
      <c r="O411" t="s">
        <v>2639</v>
      </c>
      <c r="P411" t="s">
        <v>2640</v>
      </c>
      <c r="Q411" t="s">
        <v>638</v>
      </c>
      <c r="R411" s="35">
        <v>77000000</v>
      </c>
      <c r="S411" s="35">
        <v>77000000</v>
      </c>
      <c r="T411" s="4">
        <v>7500000</v>
      </c>
      <c r="U411" s="101">
        <v>44970</v>
      </c>
      <c r="V411" s="1" t="s">
        <v>182</v>
      </c>
      <c r="W411" s="1" t="s">
        <v>182</v>
      </c>
      <c r="X411" t="s">
        <v>183</v>
      </c>
      <c r="Y411" t="s">
        <v>568</v>
      </c>
      <c r="Z411" t="s">
        <v>1360</v>
      </c>
      <c r="AA411" t="s">
        <v>569</v>
      </c>
      <c r="AB411" s="1">
        <v>80111600</v>
      </c>
      <c r="AC411" s="100"/>
      <c r="AD411" s="101"/>
      <c r="AE411" s="1" t="s">
        <v>145</v>
      </c>
      <c r="AF411" s="100" t="s">
        <v>188</v>
      </c>
      <c r="AG411" s="5" t="s">
        <v>2641</v>
      </c>
      <c r="AH411" t="s">
        <v>306</v>
      </c>
      <c r="AI411" s="5">
        <v>44970</v>
      </c>
      <c r="AJ411" s="5">
        <v>44970</v>
      </c>
      <c r="AK411" s="5">
        <v>45280</v>
      </c>
      <c r="AL411" s="102">
        <f>+Tabla3[[#This Row],[FECHA TERMINACION
(INICIAL)]]-Tabla3[[#This Row],[FECHA INICIO]]</f>
        <v>310</v>
      </c>
      <c r="AM411" s="102">
        <f>+Tabla3[[#This Row],[PLAZO DE EJECUCIÓN EN DÍAS (INICIAL)]]/30</f>
        <v>10.333333333333334</v>
      </c>
      <c r="AN411" t="s">
        <v>2642</v>
      </c>
      <c r="AO411" s="4">
        <f>+BD_2!E409</f>
        <v>0</v>
      </c>
      <c r="AP411" s="4">
        <f>BD_2!BA409</f>
        <v>0</v>
      </c>
      <c r="AQ411" s="1">
        <f>BD_2!BZ409</f>
        <v>0</v>
      </c>
      <c r="AR411" s="1" t="str">
        <f>BD_2!CA408</f>
        <v>2 NO</v>
      </c>
      <c r="AS411" s="5" t="str">
        <f>BD_2!CF408</f>
        <v>2 NO</v>
      </c>
      <c r="AT411" s="1" t="s">
        <v>146</v>
      </c>
      <c r="AU411">
        <f t="shared" si="35"/>
        <v>310</v>
      </c>
      <c r="AV411" s="21">
        <f t="shared" si="36"/>
        <v>44970</v>
      </c>
      <c r="AW411" s="21">
        <f t="shared" si="37"/>
        <v>45280</v>
      </c>
      <c r="AX411" s="6" t="e">
        <f>((#REF!-$AV411)/($AW411-$AV411))</f>
        <v>#REF!</v>
      </c>
      <c r="AY411" s="4">
        <f t="shared" si="33"/>
        <v>77000000</v>
      </c>
      <c r="AZ411" s="1" t="e">
        <f>+IF($AW411&lt;=#REF!, "FINALIZADO","EJECUCIÓN")</f>
        <v>#REF!</v>
      </c>
      <c r="BA411" s="1"/>
      <c r="BC411" s="8"/>
      <c r="BD411" s="103"/>
      <c r="BE411"/>
      <c r="BF411" s="100"/>
      <c r="BI411" s="1" t="str">
        <f t="shared" si="34"/>
        <v>febrero</v>
      </c>
      <c r="BJ411" s="1"/>
      <c r="BK411" s="1"/>
      <c r="BL411" s="1"/>
    </row>
    <row r="412" spans="1:64" x14ac:dyDescent="0.25">
      <c r="A412" s="1">
        <v>2023</v>
      </c>
      <c r="B412" s="3">
        <v>407</v>
      </c>
      <c r="C412" t="s">
        <v>87</v>
      </c>
      <c r="D412" t="s">
        <v>108</v>
      </c>
      <c r="E412" t="s">
        <v>120</v>
      </c>
      <c r="F412" t="s">
        <v>207</v>
      </c>
      <c r="G412" s="1" t="s">
        <v>86</v>
      </c>
      <c r="H412" s="1" t="s">
        <v>136</v>
      </c>
      <c r="I412" t="s">
        <v>2643</v>
      </c>
      <c r="J412" s="1" t="s">
        <v>140</v>
      </c>
      <c r="K412" t="s">
        <v>482</v>
      </c>
      <c r="M412" s="1" t="s">
        <v>473</v>
      </c>
      <c r="N412" t="s">
        <v>162</v>
      </c>
      <c r="O412" t="s">
        <v>2644</v>
      </c>
      <c r="P412" t="s">
        <v>2645</v>
      </c>
      <c r="Q412" t="s">
        <v>2646</v>
      </c>
      <c r="R412" s="35">
        <v>82666667</v>
      </c>
      <c r="S412" s="35">
        <v>82666667</v>
      </c>
      <c r="T412" s="4">
        <v>8000000</v>
      </c>
      <c r="U412" s="101" t="s">
        <v>2636</v>
      </c>
      <c r="V412" s="1" t="s">
        <v>182</v>
      </c>
      <c r="W412" s="1" t="s">
        <v>182</v>
      </c>
      <c r="X412" t="s">
        <v>183</v>
      </c>
      <c r="Y412" t="s">
        <v>2192</v>
      </c>
      <c r="Z412" t="s">
        <v>474</v>
      </c>
      <c r="AA412" t="s">
        <v>473</v>
      </c>
      <c r="AB412" s="1">
        <v>80111600</v>
      </c>
      <c r="AC412" s="100"/>
      <c r="AD412" s="101"/>
      <c r="AE412" s="1" t="s">
        <v>145</v>
      </c>
      <c r="AF412" s="100" t="s">
        <v>188</v>
      </c>
      <c r="AG412" s="5">
        <v>44970</v>
      </c>
      <c r="AH412" t="s">
        <v>306</v>
      </c>
      <c r="AI412" s="5">
        <v>44970</v>
      </c>
      <c r="AJ412" s="5">
        <v>44971</v>
      </c>
      <c r="AK412" s="5">
        <v>45283</v>
      </c>
      <c r="AL412" s="102">
        <f>+Tabla3[[#This Row],[FECHA TERMINACION
(INICIAL)]]-Tabla3[[#This Row],[FECHA INICIO]]</f>
        <v>312</v>
      </c>
      <c r="AM412" s="102">
        <f>+Tabla3[[#This Row],[PLAZO DE EJECUCIÓN EN DÍAS (INICIAL)]]/30</f>
        <v>10.4</v>
      </c>
      <c r="AN412" t="s">
        <v>2647</v>
      </c>
      <c r="AO412" s="4">
        <f>+BD_2!E410</f>
        <v>0</v>
      </c>
      <c r="AP412" s="4">
        <f>BD_2!BA410</f>
        <v>0</v>
      </c>
      <c r="AQ412" s="1">
        <f>BD_2!BZ410</f>
        <v>0</v>
      </c>
      <c r="AR412" s="1" t="str">
        <f>BD_2!CA409</f>
        <v>2 NO</v>
      </c>
      <c r="AS412" s="5" t="str">
        <f>BD_2!CF409</f>
        <v>2 NO</v>
      </c>
      <c r="AT412" s="1" t="s">
        <v>146</v>
      </c>
      <c r="AU412">
        <f t="shared" si="35"/>
        <v>312</v>
      </c>
      <c r="AV412" s="21">
        <f t="shared" si="36"/>
        <v>44971</v>
      </c>
      <c r="AW412" s="21">
        <f t="shared" si="37"/>
        <v>45283</v>
      </c>
      <c r="AX412" s="6" t="e">
        <f>((#REF!-$AV412)/($AW412-$AV412))</f>
        <v>#REF!</v>
      </c>
      <c r="AY412" s="4">
        <f t="shared" si="33"/>
        <v>82666667</v>
      </c>
      <c r="AZ412" s="1" t="e">
        <f>+IF($AW412&lt;=#REF!, "FINALIZADO","EJECUCIÓN")</f>
        <v>#REF!</v>
      </c>
      <c r="BA412" s="1"/>
      <c r="BC412" s="8"/>
      <c r="BD412" s="103"/>
      <c r="BE412"/>
      <c r="BF412" s="100"/>
      <c r="BI412" s="1" t="str">
        <f t="shared" si="34"/>
        <v>02/13/2023</v>
      </c>
      <c r="BJ412" s="1"/>
      <c r="BK412" s="1"/>
      <c r="BL412" s="1"/>
    </row>
    <row r="413" spans="1:64" x14ac:dyDescent="0.25">
      <c r="A413" s="1">
        <v>2023</v>
      </c>
      <c r="B413" s="3">
        <v>408</v>
      </c>
      <c r="C413" t="s">
        <v>87</v>
      </c>
      <c r="D413" t="s">
        <v>108</v>
      </c>
      <c r="E413" t="s">
        <v>120</v>
      </c>
      <c r="F413" t="s">
        <v>207</v>
      </c>
      <c r="G413" s="1" t="s">
        <v>86</v>
      </c>
      <c r="H413" s="1" t="s">
        <v>136</v>
      </c>
      <c r="I413" t="s">
        <v>2648</v>
      </c>
      <c r="J413" s="1" t="s">
        <v>140</v>
      </c>
      <c r="K413" t="s">
        <v>561</v>
      </c>
      <c r="M413" s="1" t="s">
        <v>473</v>
      </c>
      <c r="N413" t="s">
        <v>162</v>
      </c>
      <c r="O413" t="s">
        <v>2649</v>
      </c>
      <c r="P413" t="s">
        <v>2650</v>
      </c>
      <c r="Q413" t="s">
        <v>2646</v>
      </c>
      <c r="R413" s="35">
        <v>82666667</v>
      </c>
      <c r="S413" s="35">
        <v>82666667</v>
      </c>
      <c r="T413" s="4">
        <v>8000000</v>
      </c>
      <c r="U413" s="101" t="s">
        <v>2636</v>
      </c>
      <c r="V413" s="1" t="s">
        <v>182</v>
      </c>
      <c r="W413" s="1" t="s">
        <v>182</v>
      </c>
      <c r="X413" t="s">
        <v>183</v>
      </c>
      <c r="Y413" t="s">
        <v>2192</v>
      </c>
      <c r="Z413" t="s">
        <v>474</v>
      </c>
      <c r="AA413" t="s">
        <v>473</v>
      </c>
      <c r="AB413" s="1">
        <v>80111600</v>
      </c>
      <c r="AC413" s="100"/>
      <c r="AD413" s="101"/>
      <c r="AE413" s="1" t="s">
        <v>145</v>
      </c>
      <c r="AF413" s="100" t="s">
        <v>188</v>
      </c>
      <c r="AG413" s="5">
        <v>44970</v>
      </c>
      <c r="AH413" t="s">
        <v>306</v>
      </c>
      <c r="AI413" s="5">
        <v>44970</v>
      </c>
      <c r="AJ413" s="5">
        <v>44971</v>
      </c>
      <c r="AK413" s="5">
        <v>45283</v>
      </c>
      <c r="AL413" s="102">
        <f>+Tabla3[[#This Row],[FECHA TERMINACION
(INICIAL)]]-Tabla3[[#This Row],[FECHA INICIO]]</f>
        <v>312</v>
      </c>
      <c r="AM413" s="102">
        <f>+Tabla3[[#This Row],[PLAZO DE EJECUCIÓN EN DÍAS (INICIAL)]]/30</f>
        <v>10.4</v>
      </c>
      <c r="AN413" t="s">
        <v>2651</v>
      </c>
      <c r="AO413" s="4">
        <f>+BD_2!E411</f>
        <v>0</v>
      </c>
      <c r="AP413" s="4">
        <f>BD_2!BA411</f>
        <v>0</v>
      </c>
      <c r="AQ413" s="1">
        <f>BD_2!BZ411</f>
        <v>0</v>
      </c>
      <c r="AR413" s="1" t="str">
        <f>BD_2!CA410</f>
        <v>2 NO</v>
      </c>
      <c r="AS413" s="5" t="str">
        <f>BD_2!CF410</f>
        <v>2 NO</v>
      </c>
      <c r="AT413" s="1" t="s">
        <v>146</v>
      </c>
      <c r="AU413">
        <f t="shared" si="35"/>
        <v>312</v>
      </c>
      <c r="AV413" s="21">
        <f t="shared" si="36"/>
        <v>44971</v>
      </c>
      <c r="AW413" s="21">
        <f t="shared" si="37"/>
        <v>45283</v>
      </c>
      <c r="AX413" s="6" t="e">
        <f>((#REF!-$AV413)/($AW413-$AV413))</f>
        <v>#REF!</v>
      </c>
      <c r="AY413" s="4">
        <f t="shared" si="33"/>
        <v>82666667</v>
      </c>
      <c r="AZ413" s="1" t="e">
        <f>+IF($AW413&lt;=#REF!, "FINALIZADO","EJECUCIÓN")</f>
        <v>#REF!</v>
      </c>
      <c r="BA413" s="1"/>
      <c r="BC413" s="8"/>
      <c r="BD413" s="103"/>
      <c r="BE413"/>
      <c r="BF413" s="100"/>
      <c r="BI413" s="1" t="str">
        <f t="shared" si="34"/>
        <v>02/13/2023</v>
      </c>
      <c r="BJ413" s="1"/>
      <c r="BK413" s="1"/>
      <c r="BL413" s="1"/>
    </row>
    <row r="414" spans="1:64" x14ac:dyDescent="0.25">
      <c r="A414" s="1">
        <v>2023</v>
      </c>
      <c r="B414" s="3">
        <v>409</v>
      </c>
      <c r="C414" t="s">
        <v>87</v>
      </c>
      <c r="D414" t="s">
        <v>108</v>
      </c>
      <c r="E414" t="s">
        <v>120</v>
      </c>
      <c r="F414" t="s">
        <v>207</v>
      </c>
      <c r="G414" s="1" t="s">
        <v>86</v>
      </c>
      <c r="H414" s="1" t="s">
        <v>136</v>
      </c>
      <c r="I414" t="s">
        <v>2652</v>
      </c>
      <c r="J414" s="1" t="s">
        <v>140</v>
      </c>
      <c r="K414" t="s">
        <v>680</v>
      </c>
      <c r="M414" s="1" t="s">
        <v>473</v>
      </c>
      <c r="N414" t="s">
        <v>162</v>
      </c>
      <c r="O414" t="s">
        <v>2653</v>
      </c>
      <c r="P414" t="s">
        <v>2654</v>
      </c>
      <c r="Q414" t="s">
        <v>2655</v>
      </c>
      <c r="R414" s="35">
        <v>80083333</v>
      </c>
      <c r="S414" s="35">
        <v>80083333</v>
      </c>
      <c r="T414" s="4">
        <v>7750000</v>
      </c>
      <c r="U414" s="101">
        <v>44970</v>
      </c>
      <c r="V414" s="1" t="s">
        <v>182</v>
      </c>
      <c r="W414" s="1" t="s">
        <v>182</v>
      </c>
      <c r="X414" t="s">
        <v>183</v>
      </c>
      <c r="Y414" t="s">
        <v>2192</v>
      </c>
      <c r="Z414" t="s">
        <v>474</v>
      </c>
      <c r="AA414" t="s">
        <v>473</v>
      </c>
      <c r="AB414" s="1">
        <v>80111600</v>
      </c>
      <c r="AC414" s="100"/>
      <c r="AD414" s="101"/>
      <c r="AE414" s="1" t="s">
        <v>145</v>
      </c>
      <c r="AF414" s="100" t="s">
        <v>188</v>
      </c>
      <c r="AG414" s="5">
        <v>44970</v>
      </c>
      <c r="AH414" t="s">
        <v>306</v>
      </c>
      <c r="AI414" s="5">
        <v>44970</v>
      </c>
      <c r="AJ414" s="5">
        <v>44971</v>
      </c>
      <c r="AK414" s="5">
        <v>45283</v>
      </c>
      <c r="AL414" s="102">
        <f>+Tabla3[[#This Row],[FECHA TERMINACION
(INICIAL)]]-Tabla3[[#This Row],[FECHA INICIO]]</f>
        <v>312</v>
      </c>
      <c r="AM414" s="102">
        <f>+Tabla3[[#This Row],[PLAZO DE EJECUCIÓN EN DÍAS (INICIAL)]]/30</f>
        <v>10.4</v>
      </c>
      <c r="AN414" t="s">
        <v>2651</v>
      </c>
      <c r="AO414" s="4">
        <f>+BD_2!E412</f>
        <v>0</v>
      </c>
      <c r="AP414" s="4">
        <f>BD_2!BA412</f>
        <v>0</v>
      </c>
      <c r="AQ414" s="1">
        <f>BD_2!BZ412</f>
        <v>0</v>
      </c>
      <c r="AR414" s="1" t="str">
        <f>BD_2!CA411</f>
        <v>2 NO</v>
      </c>
      <c r="AS414" s="5" t="str">
        <f>BD_2!CF411</f>
        <v>2 NO</v>
      </c>
      <c r="AT414" s="1" t="s">
        <v>146</v>
      </c>
      <c r="AU414">
        <f t="shared" si="35"/>
        <v>312</v>
      </c>
      <c r="AV414" s="21">
        <f t="shared" si="36"/>
        <v>44971</v>
      </c>
      <c r="AW414" s="21">
        <f t="shared" si="37"/>
        <v>45283</v>
      </c>
      <c r="AX414" s="6" t="e">
        <f>((#REF!-$AV414)/($AW414-$AV414))</f>
        <v>#REF!</v>
      </c>
      <c r="AY414" s="4">
        <f t="shared" si="33"/>
        <v>80083333</v>
      </c>
      <c r="AZ414" s="1" t="e">
        <f>+IF($AW414&lt;=#REF!, "FINALIZADO","EJECUCIÓN")</f>
        <v>#REF!</v>
      </c>
      <c r="BA414" s="1"/>
      <c r="BC414" s="8"/>
      <c r="BD414" s="103"/>
      <c r="BE414"/>
      <c r="BF414" s="100"/>
      <c r="BI414" s="1" t="str">
        <f t="shared" si="34"/>
        <v>febrero</v>
      </c>
      <c r="BJ414" s="1"/>
      <c r="BK414" s="1"/>
      <c r="BL414" s="1"/>
    </row>
    <row r="415" spans="1:64" x14ac:dyDescent="0.25">
      <c r="A415" s="1">
        <v>2023</v>
      </c>
      <c r="B415" s="3">
        <v>410</v>
      </c>
      <c r="C415" t="s">
        <v>87</v>
      </c>
      <c r="D415" t="s">
        <v>108</v>
      </c>
      <c r="E415" t="s">
        <v>120</v>
      </c>
      <c r="F415" t="s">
        <v>207</v>
      </c>
      <c r="G415" s="1" t="s">
        <v>86</v>
      </c>
      <c r="H415" s="1" t="s">
        <v>136</v>
      </c>
      <c r="I415" t="s">
        <v>2656</v>
      </c>
      <c r="J415" s="1" t="s">
        <v>140</v>
      </c>
      <c r="K415" t="s">
        <v>690</v>
      </c>
      <c r="M415" s="1" t="s">
        <v>473</v>
      </c>
      <c r="N415" t="s">
        <v>162</v>
      </c>
      <c r="O415" t="s">
        <v>2657</v>
      </c>
      <c r="P415" t="s">
        <v>2658</v>
      </c>
      <c r="Q415" t="s">
        <v>2655</v>
      </c>
      <c r="R415" s="35">
        <v>80083333</v>
      </c>
      <c r="S415" s="35">
        <v>80083333</v>
      </c>
      <c r="T415" s="4">
        <v>7750000</v>
      </c>
      <c r="U415" s="101">
        <v>44970</v>
      </c>
      <c r="V415" s="1" t="s">
        <v>182</v>
      </c>
      <c r="W415" s="1" t="s">
        <v>182</v>
      </c>
      <c r="X415" t="s">
        <v>183</v>
      </c>
      <c r="Y415" t="s">
        <v>2192</v>
      </c>
      <c r="Z415" t="s">
        <v>474</v>
      </c>
      <c r="AA415" t="s">
        <v>473</v>
      </c>
      <c r="AB415" s="1">
        <v>80111600</v>
      </c>
      <c r="AC415" s="100"/>
      <c r="AD415" s="101"/>
      <c r="AE415" s="1" t="s">
        <v>145</v>
      </c>
      <c r="AF415" s="100" t="s">
        <v>188</v>
      </c>
      <c r="AG415" s="5">
        <v>44970</v>
      </c>
      <c r="AH415" t="s">
        <v>306</v>
      </c>
      <c r="AI415" s="5">
        <v>44970</v>
      </c>
      <c r="AJ415" s="5">
        <v>44971</v>
      </c>
      <c r="AK415" s="5">
        <v>45283</v>
      </c>
      <c r="AL415" s="102">
        <f>+Tabla3[[#This Row],[FECHA TERMINACION
(INICIAL)]]-Tabla3[[#This Row],[FECHA INICIO]]</f>
        <v>312</v>
      </c>
      <c r="AM415" s="102">
        <f>+Tabla3[[#This Row],[PLAZO DE EJECUCIÓN EN DÍAS (INICIAL)]]/30</f>
        <v>10.4</v>
      </c>
      <c r="AN415" t="s">
        <v>2651</v>
      </c>
      <c r="AO415" s="4">
        <f>+BD_2!E413</f>
        <v>0</v>
      </c>
      <c r="AP415" s="4">
        <f>BD_2!BA413</f>
        <v>0</v>
      </c>
      <c r="AQ415" s="1">
        <f>BD_2!BZ413</f>
        <v>0</v>
      </c>
      <c r="AR415" s="1" t="str">
        <f>BD_2!CA412</f>
        <v>2 NO</v>
      </c>
      <c r="AS415" s="5" t="str">
        <f>BD_2!CF412</f>
        <v>2 NO</v>
      </c>
      <c r="AT415" s="1" t="s">
        <v>146</v>
      </c>
      <c r="AU415">
        <f t="shared" si="35"/>
        <v>312</v>
      </c>
      <c r="AV415" s="21">
        <f t="shared" si="36"/>
        <v>44971</v>
      </c>
      <c r="AW415" s="21">
        <f t="shared" si="37"/>
        <v>45283</v>
      </c>
      <c r="AX415" s="6" t="e">
        <f>((#REF!-$AV415)/($AW415-$AV415))</f>
        <v>#REF!</v>
      </c>
      <c r="AY415" s="4">
        <f t="shared" si="33"/>
        <v>80083333</v>
      </c>
      <c r="AZ415" s="1" t="e">
        <f>+IF($AW415&lt;=#REF!, "FINALIZADO","EJECUCIÓN")</f>
        <v>#REF!</v>
      </c>
      <c r="BA415" s="1"/>
      <c r="BC415" s="8"/>
      <c r="BD415" s="103"/>
      <c r="BE415"/>
      <c r="BF415" s="100"/>
      <c r="BI415" s="1" t="str">
        <f t="shared" si="34"/>
        <v>febrero</v>
      </c>
      <c r="BJ415" s="1"/>
      <c r="BK415" s="1"/>
      <c r="BL415" s="1"/>
    </row>
    <row r="416" spans="1:64" x14ac:dyDescent="0.25">
      <c r="A416" s="1">
        <v>2023</v>
      </c>
      <c r="B416" s="3">
        <v>411</v>
      </c>
      <c r="C416" t="s">
        <v>87</v>
      </c>
      <c r="D416" t="s">
        <v>108</v>
      </c>
      <c r="E416" t="s">
        <v>120</v>
      </c>
      <c r="F416" t="s">
        <v>207</v>
      </c>
      <c r="G416" s="1" t="s">
        <v>86</v>
      </c>
      <c r="H416" s="1" t="s">
        <v>136</v>
      </c>
      <c r="I416" t="s">
        <v>2659</v>
      </c>
      <c r="J416" s="1" t="s">
        <v>140</v>
      </c>
      <c r="K416" t="s">
        <v>509</v>
      </c>
      <c r="M416" s="1" t="s">
        <v>473</v>
      </c>
      <c r="N416" t="s">
        <v>162</v>
      </c>
      <c r="O416" t="s">
        <v>2660</v>
      </c>
      <c r="P416" t="s">
        <v>2661</v>
      </c>
      <c r="Q416" t="s">
        <v>2655</v>
      </c>
      <c r="R416" s="35">
        <v>80083333</v>
      </c>
      <c r="S416" s="35">
        <v>80083333</v>
      </c>
      <c r="T416" s="4">
        <v>7750000</v>
      </c>
      <c r="U416" s="101">
        <v>44970</v>
      </c>
      <c r="V416" s="1" t="s">
        <v>182</v>
      </c>
      <c r="W416" s="1" t="s">
        <v>182</v>
      </c>
      <c r="X416" t="s">
        <v>183</v>
      </c>
      <c r="Y416" t="s">
        <v>2192</v>
      </c>
      <c r="Z416" t="s">
        <v>474</v>
      </c>
      <c r="AA416" t="s">
        <v>473</v>
      </c>
      <c r="AB416" s="1">
        <v>80111600</v>
      </c>
      <c r="AC416" s="100"/>
      <c r="AD416" s="101"/>
      <c r="AE416" s="1" t="s">
        <v>145</v>
      </c>
      <c r="AF416" s="100" t="s">
        <v>188</v>
      </c>
      <c r="AG416" s="5">
        <v>44970</v>
      </c>
      <c r="AH416" t="s">
        <v>306</v>
      </c>
      <c r="AI416" s="5">
        <v>44970</v>
      </c>
      <c r="AJ416" s="5">
        <v>44971</v>
      </c>
      <c r="AK416" s="5">
        <v>45283</v>
      </c>
      <c r="AL416" s="102">
        <f>+Tabla3[[#This Row],[FECHA TERMINACION
(INICIAL)]]-Tabla3[[#This Row],[FECHA INICIO]]</f>
        <v>312</v>
      </c>
      <c r="AM416" s="102">
        <f>+Tabla3[[#This Row],[PLAZO DE EJECUCIÓN EN DÍAS (INICIAL)]]/30</f>
        <v>10.4</v>
      </c>
      <c r="AN416" t="s">
        <v>2651</v>
      </c>
      <c r="AO416" s="4">
        <f>+BD_2!E414</f>
        <v>0</v>
      </c>
      <c r="AP416" s="4">
        <f>BD_2!BA414</f>
        <v>0</v>
      </c>
      <c r="AQ416" s="1">
        <f>BD_2!BZ414</f>
        <v>0</v>
      </c>
      <c r="AR416" s="1" t="str">
        <f>BD_2!CA413</f>
        <v>2 NO</v>
      </c>
      <c r="AS416" s="5" t="str">
        <f>BD_2!CF413</f>
        <v>2 NO</v>
      </c>
      <c r="AT416" s="1" t="s">
        <v>146</v>
      </c>
      <c r="AU416">
        <f t="shared" si="35"/>
        <v>312</v>
      </c>
      <c r="AV416" s="21">
        <f t="shared" si="36"/>
        <v>44971</v>
      </c>
      <c r="AW416" s="21">
        <f t="shared" si="37"/>
        <v>45283</v>
      </c>
      <c r="AX416" s="6" t="e">
        <f>((#REF!-$AV416)/($AW416-$AV416))</f>
        <v>#REF!</v>
      </c>
      <c r="AY416" s="4">
        <f t="shared" si="33"/>
        <v>80083333</v>
      </c>
      <c r="AZ416" s="1" t="e">
        <f>+IF($AW416&lt;=#REF!, "FINALIZADO","EJECUCIÓN")</f>
        <v>#REF!</v>
      </c>
      <c r="BA416" s="1"/>
      <c r="BC416" s="8"/>
      <c r="BD416" s="103"/>
      <c r="BE416"/>
      <c r="BF416" s="100"/>
      <c r="BI416" s="1" t="str">
        <f t="shared" si="34"/>
        <v>febrero</v>
      </c>
      <c r="BJ416" s="1"/>
      <c r="BK416" s="1"/>
      <c r="BL416" s="1"/>
    </row>
    <row r="417" spans="1:64" x14ac:dyDescent="0.25">
      <c r="A417" s="1">
        <v>2023</v>
      </c>
      <c r="B417" s="3">
        <v>412</v>
      </c>
      <c r="C417" t="s">
        <v>87</v>
      </c>
      <c r="D417" t="s">
        <v>108</v>
      </c>
      <c r="E417" t="s">
        <v>120</v>
      </c>
      <c r="F417" t="s">
        <v>207</v>
      </c>
      <c r="G417" s="1" t="s">
        <v>86</v>
      </c>
      <c r="H417" s="1" t="s">
        <v>136</v>
      </c>
      <c r="I417" t="s">
        <v>2662</v>
      </c>
      <c r="J417" s="1" t="s">
        <v>140</v>
      </c>
      <c r="K417" t="s">
        <v>506</v>
      </c>
      <c r="M417" s="1" t="s">
        <v>473</v>
      </c>
      <c r="N417" t="s">
        <v>162</v>
      </c>
      <c r="O417" t="s">
        <v>2663</v>
      </c>
      <c r="P417" t="s">
        <v>2664</v>
      </c>
      <c r="Q417" t="s">
        <v>2665</v>
      </c>
      <c r="R417" s="35">
        <v>74400000</v>
      </c>
      <c r="S417" s="35">
        <v>74400000</v>
      </c>
      <c r="T417" s="4">
        <v>7200000</v>
      </c>
      <c r="U417" s="101">
        <v>44970</v>
      </c>
      <c r="V417" s="1" t="s">
        <v>182</v>
      </c>
      <c r="W417" s="1" t="s">
        <v>182</v>
      </c>
      <c r="X417" t="s">
        <v>183</v>
      </c>
      <c r="Y417" t="s">
        <v>2192</v>
      </c>
      <c r="Z417" t="s">
        <v>474</v>
      </c>
      <c r="AA417" t="s">
        <v>473</v>
      </c>
      <c r="AB417" s="1">
        <v>80111600</v>
      </c>
      <c r="AC417" s="100"/>
      <c r="AD417" s="101"/>
      <c r="AE417" s="1" t="s">
        <v>145</v>
      </c>
      <c r="AF417" s="100" t="s">
        <v>188</v>
      </c>
      <c r="AG417" s="5">
        <v>44971</v>
      </c>
      <c r="AH417" t="s">
        <v>306</v>
      </c>
      <c r="AI417" s="5">
        <v>44971</v>
      </c>
      <c r="AJ417" s="5">
        <v>44972</v>
      </c>
      <c r="AK417" s="5">
        <v>45284</v>
      </c>
      <c r="AL417" s="102">
        <f>+Tabla3[[#This Row],[FECHA TERMINACION
(INICIAL)]]-Tabla3[[#This Row],[FECHA INICIO]]</f>
        <v>312</v>
      </c>
      <c r="AM417" s="102">
        <f>+Tabla3[[#This Row],[PLAZO DE EJECUCIÓN EN DÍAS (INICIAL)]]/30</f>
        <v>10.4</v>
      </c>
      <c r="AN417" t="s">
        <v>2666</v>
      </c>
      <c r="AO417" s="4">
        <f>+BD_2!E415</f>
        <v>0</v>
      </c>
      <c r="AP417" s="4">
        <f>BD_2!BA415</f>
        <v>0</v>
      </c>
      <c r="AQ417" s="1">
        <f>BD_2!BZ415</f>
        <v>0</v>
      </c>
      <c r="AR417" s="1" t="str">
        <f>BD_2!CA414</f>
        <v>2 NO</v>
      </c>
      <c r="AS417" s="5" t="str">
        <f>BD_2!CF414</f>
        <v>2 NO</v>
      </c>
      <c r="AT417" s="1" t="s">
        <v>146</v>
      </c>
      <c r="AU417">
        <f t="shared" si="35"/>
        <v>312</v>
      </c>
      <c r="AV417" s="21">
        <f t="shared" si="36"/>
        <v>44972</v>
      </c>
      <c r="AW417" s="21">
        <f t="shared" si="37"/>
        <v>45284</v>
      </c>
      <c r="AX417" s="6" t="e">
        <f>((#REF!-$AV417)/($AW417-$AV417))</f>
        <v>#REF!</v>
      </c>
      <c r="AY417" s="4">
        <f t="shared" si="33"/>
        <v>74400000</v>
      </c>
      <c r="AZ417" s="1" t="e">
        <f>+IF($AW417&lt;=#REF!, "FINALIZADO","EJECUCIÓN")</f>
        <v>#REF!</v>
      </c>
      <c r="BA417" s="1"/>
      <c r="BC417" s="8"/>
      <c r="BD417" s="103"/>
      <c r="BE417"/>
      <c r="BF417" s="100"/>
      <c r="BI417" s="1" t="str">
        <f t="shared" si="34"/>
        <v>febrero</v>
      </c>
      <c r="BJ417" s="1"/>
      <c r="BK417" s="1"/>
      <c r="BL417" s="1"/>
    </row>
    <row r="418" spans="1:64" x14ac:dyDescent="0.25">
      <c r="A418" s="1">
        <v>2023</v>
      </c>
      <c r="B418" s="3">
        <v>413</v>
      </c>
      <c r="C418" t="s">
        <v>87</v>
      </c>
      <c r="D418" t="s">
        <v>108</v>
      </c>
      <c r="E418" t="s">
        <v>120</v>
      </c>
      <c r="F418" t="s">
        <v>207</v>
      </c>
      <c r="G418" s="1" t="s">
        <v>86</v>
      </c>
      <c r="H418" s="1" t="s">
        <v>136</v>
      </c>
      <c r="I418" t="s">
        <v>2667</v>
      </c>
      <c r="J418" s="1" t="s">
        <v>140</v>
      </c>
      <c r="K418" t="s">
        <v>564</v>
      </c>
      <c r="M418" s="1" t="s">
        <v>473</v>
      </c>
      <c r="N418" t="s">
        <v>162</v>
      </c>
      <c r="O418" t="s">
        <v>2668</v>
      </c>
      <c r="P418" t="s">
        <v>2669</v>
      </c>
      <c r="Q418" t="s">
        <v>2670</v>
      </c>
      <c r="R418" s="35">
        <v>74400000</v>
      </c>
      <c r="S418" s="35">
        <v>74400000</v>
      </c>
      <c r="T418" s="4">
        <v>7200000</v>
      </c>
      <c r="U418" s="101">
        <v>44970</v>
      </c>
      <c r="V418" s="1" t="s">
        <v>182</v>
      </c>
      <c r="W418" s="1" t="s">
        <v>182</v>
      </c>
      <c r="X418" t="s">
        <v>183</v>
      </c>
      <c r="Y418" t="s">
        <v>2192</v>
      </c>
      <c r="Z418" t="s">
        <v>474</v>
      </c>
      <c r="AA418" t="s">
        <v>473</v>
      </c>
      <c r="AB418" s="1">
        <v>80111600</v>
      </c>
      <c r="AC418" s="100"/>
      <c r="AD418" s="101"/>
      <c r="AE418" s="1" t="s">
        <v>145</v>
      </c>
      <c r="AF418" s="100" t="s">
        <v>188</v>
      </c>
      <c r="AG418" s="5">
        <v>44971</v>
      </c>
      <c r="AH418" t="s">
        <v>306</v>
      </c>
      <c r="AI418" s="5">
        <v>44971</v>
      </c>
      <c r="AJ418" s="5">
        <v>44972</v>
      </c>
      <c r="AK418" s="5">
        <v>45284</v>
      </c>
      <c r="AL418" s="102">
        <f>+Tabla3[[#This Row],[FECHA TERMINACION
(INICIAL)]]-Tabla3[[#This Row],[FECHA INICIO]]</f>
        <v>312</v>
      </c>
      <c r="AM418" s="102">
        <f>+Tabla3[[#This Row],[PLAZO DE EJECUCIÓN EN DÍAS (INICIAL)]]/30</f>
        <v>10.4</v>
      </c>
      <c r="AN418" t="s">
        <v>2671</v>
      </c>
      <c r="AO418" s="4">
        <f>+BD_2!E416</f>
        <v>0</v>
      </c>
      <c r="AP418" s="4">
        <f>BD_2!BA416</f>
        <v>0</v>
      </c>
      <c r="AQ418" s="1">
        <f>BD_2!BZ416</f>
        <v>0</v>
      </c>
      <c r="AR418" s="1" t="str">
        <f>BD_2!CA415</f>
        <v>2 NO</v>
      </c>
      <c r="AS418" s="5" t="str">
        <f>BD_2!CF415</f>
        <v>2 NO</v>
      </c>
      <c r="AT418" s="1" t="s">
        <v>146</v>
      </c>
      <c r="AU418">
        <f t="shared" si="35"/>
        <v>312</v>
      </c>
      <c r="AV418" s="21">
        <f t="shared" si="36"/>
        <v>44972</v>
      </c>
      <c r="AW418" s="21">
        <f t="shared" si="37"/>
        <v>45284</v>
      </c>
      <c r="AX418" s="6" t="e">
        <f>((#REF!-$AV418)/($AW418-$AV418))</f>
        <v>#REF!</v>
      </c>
      <c r="AY418" s="4">
        <f t="shared" si="33"/>
        <v>74400000</v>
      </c>
      <c r="AZ418" s="1" t="e">
        <f>+IF($AW418&lt;=#REF!, "FINALIZADO","EJECUCIÓN")</f>
        <v>#REF!</v>
      </c>
      <c r="BA418" s="1"/>
      <c r="BC418" s="8"/>
      <c r="BD418" s="103"/>
      <c r="BE418"/>
      <c r="BF418" s="100"/>
      <c r="BI418" s="1" t="str">
        <f t="shared" si="34"/>
        <v>febrero</v>
      </c>
      <c r="BJ418" s="1"/>
      <c r="BK418" s="1"/>
      <c r="BL418" s="1"/>
    </row>
    <row r="419" spans="1:64" x14ac:dyDescent="0.25">
      <c r="A419" s="1">
        <v>2023</v>
      </c>
      <c r="B419" s="3">
        <v>414</v>
      </c>
      <c r="C419" t="s">
        <v>87</v>
      </c>
      <c r="D419" t="s">
        <v>108</v>
      </c>
      <c r="E419" t="s">
        <v>120</v>
      </c>
      <c r="F419" t="s">
        <v>207</v>
      </c>
      <c r="G419" s="1" t="s">
        <v>86</v>
      </c>
      <c r="H419" s="1" t="s">
        <v>136</v>
      </c>
      <c r="I419" t="s">
        <v>2672</v>
      </c>
      <c r="J419" s="1" t="s">
        <v>140</v>
      </c>
      <c r="K419" t="s">
        <v>691</v>
      </c>
      <c r="M419" s="1" t="s">
        <v>473</v>
      </c>
      <c r="N419" t="s">
        <v>162</v>
      </c>
      <c r="O419" t="s">
        <v>2673</v>
      </c>
      <c r="P419" t="s">
        <v>2674</v>
      </c>
      <c r="Q419" t="s">
        <v>2675</v>
      </c>
      <c r="R419" s="35">
        <v>53733333</v>
      </c>
      <c r="S419" s="35">
        <v>53733333</v>
      </c>
      <c r="T419" s="4">
        <v>5200000</v>
      </c>
      <c r="U419" s="101">
        <v>44970</v>
      </c>
      <c r="V419" s="1" t="s">
        <v>182</v>
      </c>
      <c r="W419" s="1" t="s">
        <v>182</v>
      </c>
      <c r="X419" t="s">
        <v>183</v>
      </c>
      <c r="Y419" t="s">
        <v>2192</v>
      </c>
      <c r="Z419" t="s">
        <v>474</v>
      </c>
      <c r="AA419" t="s">
        <v>473</v>
      </c>
      <c r="AB419" s="1">
        <v>80111600</v>
      </c>
      <c r="AC419" s="100"/>
      <c r="AD419" s="101"/>
      <c r="AE419" s="1" t="s">
        <v>145</v>
      </c>
      <c r="AF419" s="100" t="s">
        <v>188</v>
      </c>
      <c r="AG419" s="5">
        <v>44971</v>
      </c>
      <c r="AH419" t="s">
        <v>306</v>
      </c>
      <c r="AI419" s="5">
        <v>44971</v>
      </c>
      <c r="AJ419" s="5">
        <v>44972</v>
      </c>
      <c r="AK419" s="5">
        <v>45284</v>
      </c>
      <c r="AL419" s="102">
        <f>+Tabla3[[#This Row],[FECHA TERMINACION
(INICIAL)]]-Tabla3[[#This Row],[FECHA INICIO]]</f>
        <v>312</v>
      </c>
      <c r="AM419" s="102">
        <f>+Tabla3[[#This Row],[PLAZO DE EJECUCIÓN EN DÍAS (INICIAL)]]/30</f>
        <v>10.4</v>
      </c>
      <c r="AN419" t="s">
        <v>2651</v>
      </c>
      <c r="AO419" s="4">
        <f>+BD_2!E417</f>
        <v>0</v>
      </c>
      <c r="AP419" s="4">
        <f>BD_2!BA417</f>
        <v>0</v>
      </c>
      <c r="AQ419" s="1">
        <f>BD_2!BZ417</f>
        <v>0</v>
      </c>
      <c r="AR419" s="1" t="str">
        <f>BD_2!CA416</f>
        <v>2 NO</v>
      </c>
      <c r="AS419" s="5" t="str">
        <f>BD_2!CF416</f>
        <v>2 NO</v>
      </c>
      <c r="AT419" s="1" t="s">
        <v>146</v>
      </c>
      <c r="AU419">
        <f t="shared" si="35"/>
        <v>312</v>
      </c>
      <c r="AV419" s="21">
        <f t="shared" si="36"/>
        <v>44972</v>
      </c>
      <c r="AW419" s="21">
        <f t="shared" si="37"/>
        <v>45284</v>
      </c>
      <c r="AX419" s="6" t="e">
        <f>((#REF!-$AV419)/($AW419-$AV419))</f>
        <v>#REF!</v>
      </c>
      <c r="AY419" s="4">
        <f t="shared" si="33"/>
        <v>53733333</v>
      </c>
      <c r="AZ419" s="1" t="e">
        <f>+IF($AW419&lt;=#REF!, "FINALIZADO","EJECUCIÓN")</f>
        <v>#REF!</v>
      </c>
      <c r="BA419" s="1"/>
      <c r="BC419" s="8"/>
      <c r="BD419" s="103"/>
      <c r="BE419"/>
      <c r="BF419" s="100"/>
      <c r="BI419" s="1" t="str">
        <f t="shared" si="34"/>
        <v>febrero</v>
      </c>
      <c r="BJ419" s="1"/>
      <c r="BK419" s="1"/>
      <c r="BL419" s="1"/>
    </row>
    <row r="420" spans="1:64" x14ac:dyDescent="0.25">
      <c r="A420" s="1">
        <v>2023</v>
      </c>
      <c r="B420" s="3">
        <v>415</v>
      </c>
      <c r="C420" t="s">
        <v>87</v>
      </c>
      <c r="D420" t="s">
        <v>108</v>
      </c>
      <c r="E420" t="s">
        <v>120</v>
      </c>
      <c r="F420" t="s">
        <v>207</v>
      </c>
      <c r="G420" s="1" t="s">
        <v>86</v>
      </c>
      <c r="H420" s="1" t="s">
        <v>136</v>
      </c>
      <c r="I420" t="s">
        <v>2676</v>
      </c>
      <c r="J420" s="1" t="s">
        <v>140</v>
      </c>
      <c r="K420" t="s">
        <v>637</v>
      </c>
      <c r="M420" s="1" t="s">
        <v>473</v>
      </c>
      <c r="N420" t="s">
        <v>162</v>
      </c>
      <c r="O420" t="s">
        <v>2677</v>
      </c>
      <c r="P420" t="s">
        <v>2678</v>
      </c>
      <c r="Q420" t="s">
        <v>2679</v>
      </c>
      <c r="R420" s="35">
        <v>62500000</v>
      </c>
      <c r="S420" s="35">
        <v>62500000</v>
      </c>
      <c r="T420" s="4">
        <v>6250000</v>
      </c>
      <c r="U420" s="101">
        <v>44970</v>
      </c>
      <c r="V420" s="1" t="s">
        <v>182</v>
      </c>
      <c r="W420" s="1" t="s">
        <v>182</v>
      </c>
      <c r="X420" t="s">
        <v>183</v>
      </c>
      <c r="Y420" t="s">
        <v>2192</v>
      </c>
      <c r="Z420" t="s">
        <v>474</v>
      </c>
      <c r="AA420" t="s">
        <v>473</v>
      </c>
      <c r="AB420" s="1">
        <v>80111600</v>
      </c>
      <c r="AC420" s="100"/>
      <c r="AD420" s="101"/>
      <c r="AE420" s="1" t="s">
        <v>145</v>
      </c>
      <c r="AF420" s="100" t="s">
        <v>188</v>
      </c>
      <c r="AG420" s="5">
        <v>44971</v>
      </c>
      <c r="AH420" t="s">
        <v>306</v>
      </c>
      <c r="AI420" s="5">
        <v>44971</v>
      </c>
      <c r="AJ420" s="5">
        <v>44972</v>
      </c>
      <c r="AK420" s="5">
        <v>45274</v>
      </c>
      <c r="AL420" s="102">
        <f>+Tabla3[[#This Row],[FECHA TERMINACION
(INICIAL)]]-Tabla3[[#This Row],[FECHA INICIO]]</f>
        <v>302</v>
      </c>
      <c r="AM420" s="102">
        <f>+Tabla3[[#This Row],[PLAZO DE EJECUCIÓN EN DÍAS (INICIAL)]]/30</f>
        <v>10.066666666666666</v>
      </c>
      <c r="AN420" t="s">
        <v>2680</v>
      </c>
      <c r="AO420" s="4">
        <f>+BD_2!E418</f>
        <v>0</v>
      </c>
      <c r="AP420" s="4">
        <f>BD_2!BA418</f>
        <v>0</v>
      </c>
      <c r="AQ420" s="1">
        <f>BD_2!BZ418</f>
        <v>0</v>
      </c>
      <c r="AR420" s="1" t="str">
        <f>BD_2!CA417</f>
        <v>2 NO</v>
      </c>
      <c r="AS420" s="5" t="str">
        <f>BD_2!CF417</f>
        <v>2 NO</v>
      </c>
      <c r="AT420" s="1" t="s">
        <v>146</v>
      </c>
      <c r="AU420">
        <f t="shared" si="35"/>
        <v>302</v>
      </c>
      <c r="AV420" s="21">
        <f t="shared" si="36"/>
        <v>44972</v>
      </c>
      <c r="AW420" s="21">
        <f t="shared" si="37"/>
        <v>45274</v>
      </c>
      <c r="AX420" s="6" t="e">
        <f>((#REF!-$AV420)/($AW420-$AV420))</f>
        <v>#REF!</v>
      </c>
      <c r="AY420" s="4">
        <f t="shared" si="33"/>
        <v>62500000</v>
      </c>
      <c r="AZ420" s="1" t="e">
        <f>+IF($AW420&lt;=#REF!, "FINALIZADO","EJECUCIÓN")</f>
        <v>#REF!</v>
      </c>
      <c r="BA420" s="1"/>
      <c r="BC420" s="8"/>
      <c r="BD420" s="103"/>
      <c r="BE420"/>
      <c r="BF420" s="100"/>
      <c r="BI420" s="1" t="str">
        <f t="shared" si="34"/>
        <v>febrero</v>
      </c>
      <c r="BJ420" s="1"/>
      <c r="BK420" s="1"/>
      <c r="BL420" s="1"/>
    </row>
    <row r="421" spans="1:64" x14ac:dyDescent="0.25">
      <c r="A421" s="1">
        <v>2023</v>
      </c>
      <c r="B421" s="3">
        <v>416</v>
      </c>
      <c r="C421" t="s">
        <v>87</v>
      </c>
      <c r="D421" t="s">
        <v>108</v>
      </c>
      <c r="E421" t="s">
        <v>120</v>
      </c>
      <c r="F421" t="s">
        <v>207</v>
      </c>
      <c r="G421" s="1" t="s">
        <v>86</v>
      </c>
      <c r="H421" s="1" t="s">
        <v>136</v>
      </c>
      <c r="I421" t="s">
        <v>2681</v>
      </c>
      <c r="J421" s="1" t="s">
        <v>140</v>
      </c>
      <c r="K421" t="s">
        <v>561</v>
      </c>
      <c r="M421" s="1" t="s">
        <v>473</v>
      </c>
      <c r="N421" t="s">
        <v>162</v>
      </c>
      <c r="O421" t="s">
        <v>2682</v>
      </c>
      <c r="P421" t="s">
        <v>2683</v>
      </c>
      <c r="Q421" t="s">
        <v>2684</v>
      </c>
      <c r="R421" s="35">
        <v>52080000</v>
      </c>
      <c r="S421" s="35">
        <v>52080000</v>
      </c>
      <c r="T421" s="4">
        <v>5040000</v>
      </c>
      <c r="U421" s="101">
        <v>44971</v>
      </c>
      <c r="V421" s="1" t="s">
        <v>182</v>
      </c>
      <c r="W421" s="1" t="s">
        <v>182</v>
      </c>
      <c r="X421" t="s">
        <v>183</v>
      </c>
      <c r="Y421" t="s">
        <v>2192</v>
      </c>
      <c r="Z421" t="s">
        <v>474</v>
      </c>
      <c r="AA421" t="s">
        <v>473</v>
      </c>
      <c r="AB421" s="1">
        <v>80111600</v>
      </c>
      <c r="AC421" s="100"/>
      <c r="AD421" s="101"/>
      <c r="AE421" s="1" t="s">
        <v>145</v>
      </c>
      <c r="AF421" s="100" t="s">
        <v>188</v>
      </c>
      <c r="AG421" s="5">
        <v>44971</v>
      </c>
      <c r="AH421" t="s">
        <v>306</v>
      </c>
      <c r="AI421" s="5">
        <v>44971</v>
      </c>
      <c r="AJ421" s="5">
        <v>44972</v>
      </c>
      <c r="AK421" s="5">
        <v>45284</v>
      </c>
      <c r="AL421" s="102">
        <f>+Tabla3[[#This Row],[FECHA TERMINACION
(INICIAL)]]-Tabla3[[#This Row],[FECHA INICIO]]</f>
        <v>312</v>
      </c>
      <c r="AM421" s="102">
        <f>+Tabla3[[#This Row],[PLAZO DE EJECUCIÓN EN DÍAS (INICIAL)]]/30</f>
        <v>10.4</v>
      </c>
      <c r="AN421" t="s">
        <v>2651</v>
      </c>
      <c r="AO421" s="4">
        <f>+BD_2!E419</f>
        <v>0</v>
      </c>
      <c r="AP421" s="4">
        <f>BD_2!BA419</f>
        <v>0</v>
      </c>
      <c r="AQ421" s="1">
        <f>BD_2!BZ419</f>
        <v>0</v>
      </c>
      <c r="AR421" s="1" t="str">
        <f>BD_2!CA418</f>
        <v>2 NO</v>
      </c>
      <c r="AS421" s="5" t="str">
        <f>BD_2!CF418</f>
        <v>2 NO</v>
      </c>
      <c r="AT421" s="1" t="s">
        <v>146</v>
      </c>
      <c r="AU421">
        <f t="shared" si="35"/>
        <v>312</v>
      </c>
      <c r="AV421" s="21">
        <f t="shared" si="36"/>
        <v>44972</v>
      </c>
      <c r="AW421" s="21">
        <f t="shared" si="37"/>
        <v>45284</v>
      </c>
      <c r="AX421" s="6" t="e">
        <f>((#REF!-$AV421)/($AW421-$AV421))</f>
        <v>#REF!</v>
      </c>
      <c r="AY421" s="4">
        <f t="shared" si="33"/>
        <v>52080000</v>
      </c>
      <c r="AZ421" s="1" t="e">
        <f>+IF($AW421&lt;=#REF!, "FINALIZADO","EJECUCIÓN")</f>
        <v>#REF!</v>
      </c>
      <c r="BA421" s="1"/>
      <c r="BC421" s="8"/>
      <c r="BD421" s="103"/>
      <c r="BE421"/>
      <c r="BF421" s="100"/>
      <c r="BI421" s="1" t="str">
        <f t="shared" si="34"/>
        <v>febrero</v>
      </c>
      <c r="BJ421" s="1"/>
      <c r="BK421" s="1"/>
      <c r="BL421" s="1"/>
    </row>
    <row r="422" spans="1:64" x14ac:dyDescent="0.25">
      <c r="A422" s="1">
        <v>2023</v>
      </c>
      <c r="B422" s="3">
        <v>417</v>
      </c>
      <c r="C422" t="s">
        <v>87</v>
      </c>
      <c r="D422" t="s">
        <v>108</v>
      </c>
      <c r="E422" t="s">
        <v>120</v>
      </c>
      <c r="F422" t="s">
        <v>207</v>
      </c>
      <c r="G422" s="1" t="s">
        <v>86</v>
      </c>
      <c r="H422" s="1" t="s">
        <v>136</v>
      </c>
      <c r="I422" t="s">
        <v>2685</v>
      </c>
      <c r="J422" s="1" t="s">
        <v>140</v>
      </c>
      <c r="K422" t="s">
        <v>598</v>
      </c>
      <c r="M422" s="1" t="s">
        <v>1388</v>
      </c>
      <c r="N422" t="s">
        <v>1389</v>
      </c>
      <c r="O422" t="s">
        <v>2686</v>
      </c>
      <c r="P422" t="s">
        <v>2687</v>
      </c>
      <c r="Q422" t="s">
        <v>2688</v>
      </c>
      <c r="R422" s="35">
        <v>84000000</v>
      </c>
      <c r="S422" s="35">
        <v>84000000</v>
      </c>
      <c r="T422" s="4">
        <v>8000000</v>
      </c>
      <c r="U422" s="101">
        <v>44971</v>
      </c>
      <c r="V422" s="1" t="s">
        <v>182</v>
      </c>
      <c r="W422" s="1" t="s">
        <v>182</v>
      </c>
      <c r="X422" t="s">
        <v>183</v>
      </c>
      <c r="Y422" t="s">
        <v>739</v>
      </c>
      <c r="Z422" t="s">
        <v>1389</v>
      </c>
      <c r="AA422" t="s">
        <v>704</v>
      </c>
      <c r="AB422" s="1">
        <v>80111600</v>
      </c>
      <c r="AC422" s="100"/>
      <c r="AD422" s="101"/>
      <c r="AE422" s="1" t="s">
        <v>145</v>
      </c>
      <c r="AF422" s="100" t="s">
        <v>188</v>
      </c>
      <c r="AG422" s="5">
        <v>44971</v>
      </c>
      <c r="AH422" t="s">
        <v>305</v>
      </c>
      <c r="AI422" s="5">
        <v>44971</v>
      </c>
      <c r="AJ422" s="5">
        <v>44972</v>
      </c>
      <c r="AK422" s="5">
        <v>45289</v>
      </c>
      <c r="AL422" s="102">
        <f>+Tabla3[[#This Row],[FECHA TERMINACION
(INICIAL)]]-Tabla3[[#This Row],[FECHA INICIO]]</f>
        <v>317</v>
      </c>
      <c r="AM422" s="102">
        <f>+Tabla3[[#This Row],[PLAZO DE EJECUCIÓN EN DÍAS (INICIAL)]]/30</f>
        <v>10.566666666666666</v>
      </c>
      <c r="AN422" t="s">
        <v>2689</v>
      </c>
      <c r="AO422" s="4">
        <f>+BD_2!E420</f>
        <v>0</v>
      </c>
      <c r="AP422" s="4">
        <f>BD_2!BA420</f>
        <v>0</v>
      </c>
      <c r="AQ422" s="1">
        <f>BD_2!BZ420</f>
        <v>0</v>
      </c>
      <c r="AR422" s="1" t="str">
        <f>BD_2!CA419</f>
        <v>2 NO</v>
      </c>
      <c r="AS422" s="5" t="str">
        <f>BD_2!CF419</f>
        <v>2 NO</v>
      </c>
      <c r="AT422" s="1" t="s">
        <v>146</v>
      </c>
      <c r="AU422">
        <f t="shared" si="35"/>
        <v>317</v>
      </c>
      <c r="AV422" s="21">
        <f t="shared" si="36"/>
        <v>44972</v>
      </c>
      <c r="AW422" s="21">
        <f t="shared" si="37"/>
        <v>45289</v>
      </c>
      <c r="AX422" s="6" t="e">
        <f>((#REF!-$AV422)/($AW422-$AV422))</f>
        <v>#REF!</v>
      </c>
      <c r="AY422" s="4">
        <f t="shared" si="33"/>
        <v>84000000</v>
      </c>
      <c r="AZ422" s="1" t="e">
        <f>+IF($AW422&lt;=#REF!, "FINALIZADO","EJECUCIÓN")</f>
        <v>#REF!</v>
      </c>
      <c r="BA422" s="1"/>
      <c r="BC422" s="8"/>
      <c r="BD422" s="103"/>
      <c r="BE422"/>
      <c r="BF422" s="100"/>
      <c r="BI422" s="1" t="str">
        <f t="shared" si="34"/>
        <v>febrero</v>
      </c>
      <c r="BJ422" s="1"/>
      <c r="BK422" s="1"/>
      <c r="BL422" s="1"/>
    </row>
    <row r="423" spans="1:64" x14ac:dyDescent="0.25">
      <c r="A423" s="1">
        <v>2023</v>
      </c>
      <c r="B423" s="3">
        <v>418</v>
      </c>
      <c r="C423" t="s">
        <v>87</v>
      </c>
      <c r="D423" t="s">
        <v>108</v>
      </c>
      <c r="E423" t="s">
        <v>120</v>
      </c>
      <c r="F423" t="s">
        <v>207</v>
      </c>
      <c r="G423" s="1" t="s">
        <v>86</v>
      </c>
      <c r="H423" s="1" t="s">
        <v>136</v>
      </c>
      <c r="I423" t="s">
        <v>2690</v>
      </c>
      <c r="J423" s="1" t="s">
        <v>140</v>
      </c>
      <c r="K423" t="s">
        <v>506</v>
      </c>
      <c r="M423" s="1" t="s">
        <v>2325</v>
      </c>
      <c r="N423" t="s">
        <v>2325</v>
      </c>
      <c r="O423" t="s">
        <v>2691</v>
      </c>
      <c r="P423" t="s">
        <v>2692</v>
      </c>
      <c r="Q423" t="s">
        <v>2693</v>
      </c>
      <c r="R423" s="35">
        <v>102300000</v>
      </c>
      <c r="S423" s="35">
        <v>102300000</v>
      </c>
      <c r="T423" s="4">
        <v>10230000</v>
      </c>
      <c r="U423" s="101">
        <v>44973</v>
      </c>
      <c r="V423" s="1" t="s">
        <v>182</v>
      </c>
      <c r="W423" s="1" t="s">
        <v>182</v>
      </c>
      <c r="X423" t="s">
        <v>183</v>
      </c>
      <c r="Y423" t="s">
        <v>865</v>
      </c>
      <c r="Z423" t="s">
        <v>559</v>
      </c>
      <c r="AA423" t="s">
        <v>560</v>
      </c>
      <c r="AB423" s="1">
        <v>80111600</v>
      </c>
      <c r="AC423" s="100"/>
      <c r="AD423" s="101"/>
      <c r="AE423" s="1" t="s">
        <v>145</v>
      </c>
      <c r="AF423" s="100" t="s">
        <v>188</v>
      </c>
      <c r="AG423" s="5">
        <v>44973</v>
      </c>
      <c r="AH423" t="s">
        <v>306</v>
      </c>
      <c r="AI423" s="5">
        <v>44973</v>
      </c>
      <c r="AJ423" s="5">
        <v>44973</v>
      </c>
      <c r="AK423" s="5">
        <v>45275</v>
      </c>
      <c r="AL423" s="102">
        <f>+Tabla3[[#This Row],[FECHA TERMINACION
(INICIAL)]]-Tabla3[[#This Row],[FECHA INICIO]]</f>
        <v>302</v>
      </c>
      <c r="AM423" s="102">
        <f>+Tabla3[[#This Row],[PLAZO DE EJECUCIÓN EN DÍAS (INICIAL)]]/30</f>
        <v>10.066666666666666</v>
      </c>
      <c r="AN423" t="s">
        <v>2347</v>
      </c>
      <c r="AO423" s="4">
        <f>+BD_2!E421</f>
        <v>0</v>
      </c>
      <c r="AP423" s="4">
        <f>BD_2!BA421</f>
        <v>0</v>
      </c>
      <c r="AQ423" s="1">
        <f>BD_2!BZ421</f>
        <v>0</v>
      </c>
      <c r="AR423" s="1" t="str">
        <f>BD_2!CA420</f>
        <v>2 NO</v>
      </c>
      <c r="AS423" s="5" t="str">
        <f>BD_2!CF420</f>
        <v>2 NO</v>
      </c>
      <c r="AT423" s="1" t="s">
        <v>146</v>
      </c>
      <c r="AU423">
        <f t="shared" si="35"/>
        <v>302</v>
      </c>
      <c r="AV423" s="21">
        <f t="shared" si="36"/>
        <v>44973</v>
      </c>
      <c r="AW423" s="21">
        <f t="shared" si="37"/>
        <v>45275</v>
      </c>
      <c r="AX423" s="6" t="e">
        <f>((#REF!-$AV423)/($AW423-$AV423))</f>
        <v>#REF!</v>
      </c>
      <c r="AY423" s="4">
        <f t="shared" si="33"/>
        <v>102300000</v>
      </c>
      <c r="AZ423" s="1" t="e">
        <f>+IF($AW423&lt;=#REF!, "FINALIZADO","EJECUCIÓN")</f>
        <v>#REF!</v>
      </c>
      <c r="BA423" s="1"/>
      <c r="BC423" s="8"/>
      <c r="BD423" s="103"/>
      <c r="BE423"/>
      <c r="BF423" s="100"/>
      <c r="BI423" s="1" t="str">
        <f t="shared" si="34"/>
        <v>febrero</v>
      </c>
      <c r="BJ423" s="1"/>
      <c r="BK423" s="1"/>
      <c r="BL423" s="1"/>
    </row>
    <row r="424" spans="1:64" x14ac:dyDescent="0.25">
      <c r="A424" s="1">
        <v>2023</v>
      </c>
      <c r="B424" s="3">
        <v>419</v>
      </c>
      <c r="C424" t="s">
        <v>87</v>
      </c>
      <c r="D424" t="s">
        <v>108</v>
      </c>
      <c r="E424" t="s">
        <v>120</v>
      </c>
      <c r="F424" t="s">
        <v>207</v>
      </c>
      <c r="G424" s="1" t="s">
        <v>86</v>
      </c>
      <c r="H424" s="1" t="s">
        <v>136</v>
      </c>
      <c r="I424" t="s">
        <v>2694</v>
      </c>
      <c r="J424" s="1" t="s">
        <v>140</v>
      </c>
      <c r="K424" t="s">
        <v>491</v>
      </c>
      <c r="M424" s="1" t="s">
        <v>2325</v>
      </c>
      <c r="N424" t="s">
        <v>2325</v>
      </c>
      <c r="O424" t="s">
        <v>2695</v>
      </c>
      <c r="P424" t="s">
        <v>2696</v>
      </c>
      <c r="Q424" t="s">
        <v>2697</v>
      </c>
      <c r="R424" s="35">
        <v>25800000</v>
      </c>
      <c r="S424" s="35">
        <v>25800000</v>
      </c>
      <c r="T424" s="4">
        <v>6450000</v>
      </c>
      <c r="U424" s="101">
        <v>44971</v>
      </c>
      <c r="V424" s="1" t="s">
        <v>182</v>
      </c>
      <c r="W424" s="1" t="s">
        <v>182</v>
      </c>
      <c r="X424" t="s">
        <v>183</v>
      </c>
      <c r="Y424" t="s">
        <v>865</v>
      </c>
      <c r="Z424" t="s">
        <v>559</v>
      </c>
      <c r="AA424" t="s">
        <v>560</v>
      </c>
      <c r="AB424" s="1">
        <v>80111600</v>
      </c>
      <c r="AC424" s="100"/>
      <c r="AD424" s="101"/>
      <c r="AE424" s="1" t="s">
        <v>145</v>
      </c>
      <c r="AF424" s="100" t="s">
        <v>188</v>
      </c>
      <c r="AG424" s="5">
        <v>44971</v>
      </c>
      <c r="AH424" t="s">
        <v>306</v>
      </c>
      <c r="AI424" s="5">
        <v>44971</v>
      </c>
      <c r="AJ424" s="5">
        <v>44972</v>
      </c>
      <c r="AK424" s="5">
        <v>45091</v>
      </c>
      <c r="AL424" s="102">
        <f>+Tabla3[[#This Row],[FECHA TERMINACION
(INICIAL)]]-Tabla3[[#This Row],[FECHA INICIO]]</f>
        <v>119</v>
      </c>
      <c r="AM424" s="102">
        <f>+Tabla3[[#This Row],[PLAZO DE EJECUCIÓN EN DÍAS (INICIAL)]]/30</f>
        <v>3.9666666666666668</v>
      </c>
      <c r="AN424" t="s">
        <v>2698</v>
      </c>
      <c r="AO424" s="4">
        <f>+BD_2!E422</f>
        <v>0</v>
      </c>
      <c r="AP424" s="4">
        <f>BD_2!BA422</f>
        <v>0</v>
      </c>
      <c r="AQ424" s="1">
        <f>BD_2!BZ422</f>
        <v>0</v>
      </c>
      <c r="AR424" s="1" t="str">
        <f>BD_2!CA421</f>
        <v>2 NO</v>
      </c>
      <c r="AS424" s="5" t="str">
        <f>BD_2!CF421</f>
        <v>2 NO</v>
      </c>
      <c r="AT424" s="1" t="s">
        <v>146</v>
      </c>
      <c r="AU424">
        <f t="shared" si="35"/>
        <v>119</v>
      </c>
      <c r="AV424" s="21">
        <f t="shared" si="36"/>
        <v>44972</v>
      </c>
      <c r="AW424" s="21">
        <f t="shared" si="37"/>
        <v>45091</v>
      </c>
      <c r="AX424" s="6" t="e">
        <f>((#REF!-$AV424)/($AW424-$AV424))</f>
        <v>#REF!</v>
      </c>
      <c r="AY424" s="4">
        <f t="shared" si="33"/>
        <v>25800000</v>
      </c>
      <c r="AZ424" s="1" t="e">
        <f>+IF($AW424&lt;=#REF!, "FINALIZADO","EJECUCIÓN")</f>
        <v>#REF!</v>
      </c>
      <c r="BA424" s="1"/>
      <c r="BC424" s="8"/>
      <c r="BD424" s="103"/>
      <c r="BE424"/>
      <c r="BF424" s="100"/>
      <c r="BI424" s="1" t="str">
        <f t="shared" si="34"/>
        <v>febrero</v>
      </c>
      <c r="BJ424" s="1"/>
      <c r="BK424" s="1"/>
      <c r="BL424" s="1"/>
    </row>
    <row r="425" spans="1:64" x14ac:dyDescent="0.25">
      <c r="A425" s="1">
        <v>2023</v>
      </c>
      <c r="B425" s="3">
        <v>420</v>
      </c>
      <c r="C425" t="s">
        <v>87</v>
      </c>
      <c r="D425" t="s">
        <v>108</v>
      </c>
      <c r="E425" t="s">
        <v>120</v>
      </c>
      <c r="F425" t="s">
        <v>207</v>
      </c>
      <c r="G425" s="1" t="s">
        <v>86</v>
      </c>
      <c r="H425" s="1" t="s">
        <v>136</v>
      </c>
      <c r="I425" t="s">
        <v>2699</v>
      </c>
      <c r="J425" s="1" t="s">
        <v>140</v>
      </c>
      <c r="K425" t="s">
        <v>566</v>
      </c>
      <c r="M425" s="1" t="s">
        <v>543</v>
      </c>
      <c r="N425" t="s">
        <v>543</v>
      </c>
      <c r="O425" t="s">
        <v>2700</v>
      </c>
      <c r="P425" t="s">
        <v>2701</v>
      </c>
      <c r="Q425" t="s">
        <v>2702</v>
      </c>
      <c r="R425" s="35">
        <v>77912490</v>
      </c>
      <c r="S425" s="35">
        <v>77912490</v>
      </c>
      <c r="T425" s="4">
        <v>7791249</v>
      </c>
      <c r="U425" s="101">
        <v>44972</v>
      </c>
      <c r="V425" s="1" t="s">
        <v>182</v>
      </c>
      <c r="W425" s="1" t="s">
        <v>182</v>
      </c>
      <c r="X425" t="s">
        <v>183</v>
      </c>
      <c r="Y425" t="s">
        <v>1104</v>
      </c>
      <c r="Z425" t="s">
        <v>718</v>
      </c>
      <c r="AA425" t="s">
        <v>1302</v>
      </c>
      <c r="AB425" s="1">
        <v>80111600</v>
      </c>
      <c r="AC425" s="100"/>
      <c r="AD425" s="101"/>
      <c r="AE425" s="1" t="s">
        <v>145</v>
      </c>
      <c r="AF425" s="100" t="s">
        <v>188</v>
      </c>
      <c r="AG425" s="5">
        <v>44972</v>
      </c>
      <c r="AH425" t="s">
        <v>306</v>
      </c>
      <c r="AI425" s="5">
        <v>44972</v>
      </c>
      <c r="AJ425" s="5">
        <v>44973</v>
      </c>
      <c r="AK425" s="5">
        <v>45275</v>
      </c>
      <c r="AL425" s="102">
        <f>+Tabla3[[#This Row],[FECHA TERMINACION
(INICIAL)]]-Tabla3[[#This Row],[FECHA INICIO]]</f>
        <v>302</v>
      </c>
      <c r="AM425" s="102">
        <f>+Tabla3[[#This Row],[PLAZO DE EJECUCIÓN EN DÍAS (INICIAL)]]/30</f>
        <v>10.066666666666666</v>
      </c>
      <c r="AN425" t="s">
        <v>2405</v>
      </c>
      <c r="AO425" s="4">
        <f>+BD_2!E423</f>
        <v>0</v>
      </c>
      <c r="AP425" s="4">
        <f>BD_2!BA423</f>
        <v>0</v>
      </c>
      <c r="AQ425" s="1">
        <f>BD_2!BZ423</f>
        <v>0</v>
      </c>
      <c r="AR425" s="1" t="str">
        <f>BD_2!CA422</f>
        <v>2 NO</v>
      </c>
      <c r="AS425" s="5" t="str">
        <f>BD_2!CF422</f>
        <v>2 NO</v>
      </c>
      <c r="AT425" s="1" t="s">
        <v>146</v>
      </c>
      <c r="AU425">
        <f t="shared" si="35"/>
        <v>302</v>
      </c>
      <c r="AV425" s="21">
        <f t="shared" si="36"/>
        <v>44973</v>
      </c>
      <c r="AW425" s="21">
        <f t="shared" si="37"/>
        <v>45275</v>
      </c>
      <c r="AX425" s="6" t="e">
        <f>((#REF!-$AV425)/($AW425-$AV425))</f>
        <v>#REF!</v>
      </c>
      <c r="AY425" s="4">
        <f t="shared" si="33"/>
        <v>77912490</v>
      </c>
      <c r="AZ425" s="1" t="e">
        <f>+IF($AW425&lt;=#REF!, "FINALIZADO","EJECUCIÓN")</f>
        <v>#REF!</v>
      </c>
      <c r="BA425" s="1"/>
      <c r="BC425" s="8"/>
      <c r="BD425" s="103"/>
      <c r="BE425"/>
      <c r="BF425" s="100"/>
      <c r="BI425" s="1" t="str">
        <f t="shared" si="34"/>
        <v>febrero</v>
      </c>
      <c r="BJ425" s="1"/>
      <c r="BK425" s="1"/>
      <c r="BL425" s="1"/>
    </row>
    <row r="426" spans="1:64" x14ac:dyDescent="0.25">
      <c r="A426" s="1">
        <v>2023</v>
      </c>
      <c r="B426" s="3">
        <v>421</v>
      </c>
      <c r="C426" t="s">
        <v>87</v>
      </c>
      <c r="D426" t="s">
        <v>108</v>
      </c>
      <c r="E426" t="s">
        <v>120</v>
      </c>
      <c r="F426" t="s">
        <v>207</v>
      </c>
      <c r="G426" s="1" t="s">
        <v>86</v>
      </c>
      <c r="H426" s="1" t="s">
        <v>136</v>
      </c>
      <c r="I426" t="s">
        <v>2703</v>
      </c>
      <c r="J426" s="1" t="s">
        <v>140</v>
      </c>
      <c r="K426" t="s">
        <v>579</v>
      </c>
      <c r="M426" s="1" t="s">
        <v>543</v>
      </c>
      <c r="N426" t="s">
        <v>543</v>
      </c>
      <c r="O426" t="s">
        <v>2704</v>
      </c>
      <c r="P426" t="s">
        <v>2705</v>
      </c>
      <c r="Q426" t="s">
        <v>2706</v>
      </c>
      <c r="R426" s="35">
        <v>115000000</v>
      </c>
      <c r="S426" s="35">
        <v>115000000</v>
      </c>
      <c r="T426" s="4">
        <v>11500000</v>
      </c>
      <c r="U426" s="101">
        <v>44977</v>
      </c>
      <c r="V426" s="1" t="s">
        <v>182</v>
      </c>
      <c r="W426" s="1" t="s">
        <v>182</v>
      </c>
      <c r="X426" t="s">
        <v>183</v>
      </c>
      <c r="Y426" t="s">
        <v>1104</v>
      </c>
      <c r="Z426" t="s">
        <v>718</v>
      </c>
      <c r="AA426" t="s">
        <v>1302</v>
      </c>
      <c r="AB426" s="1">
        <v>80111600</v>
      </c>
      <c r="AC426" s="100"/>
      <c r="AD426" s="101"/>
      <c r="AE426" s="1" t="s">
        <v>145</v>
      </c>
      <c r="AF426" s="100" t="s">
        <v>188</v>
      </c>
      <c r="AG426" s="5">
        <v>44977</v>
      </c>
      <c r="AH426" t="s">
        <v>306</v>
      </c>
      <c r="AI426" s="5">
        <v>44977</v>
      </c>
      <c r="AJ426" s="5">
        <v>44978</v>
      </c>
      <c r="AK426" s="5">
        <v>45280</v>
      </c>
      <c r="AL426" s="102">
        <f>+Tabla3[[#This Row],[FECHA TERMINACION
(INICIAL)]]-Tabla3[[#This Row],[FECHA INICIO]]</f>
        <v>302</v>
      </c>
      <c r="AM426" s="102">
        <f>+Tabla3[[#This Row],[PLAZO DE EJECUCIÓN EN DÍAS (INICIAL)]]/30</f>
        <v>10.066666666666666</v>
      </c>
      <c r="AN426" t="s">
        <v>2707</v>
      </c>
      <c r="AO426" s="4">
        <f>+BD_2!E424</f>
        <v>0</v>
      </c>
      <c r="AP426" s="4">
        <f>BD_2!BA424</f>
        <v>0</v>
      </c>
      <c r="AQ426" s="1">
        <f>BD_2!BZ424</f>
        <v>0</v>
      </c>
      <c r="AR426" s="1" t="str">
        <f>BD_2!CA423</f>
        <v>2 NO</v>
      </c>
      <c r="AS426" s="5" t="str">
        <f>BD_2!CF423</f>
        <v>2 NO</v>
      </c>
      <c r="AT426" s="1" t="s">
        <v>146</v>
      </c>
      <c r="AU426">
        <f t="shared" si="35"/>
        <v>302</v>
      </c>
      <c r="AV426" s="21">
        <f t="shared" si="36"/>
        <v>44978</v>
      </c>
      <c r="AW426" s="21">
        <f t="shared" si="37"/>
        <v>45280</v>
      </c>
      <c r="AX426" s="6" t="e">
        <f>((#REF!-$AV426)/($AW426-$AV426))</f>
        <v>#REF!</v>
      </c>
      <c r="AY426" s="4">
        <f t="shared" si="33"/>
        <v>115000000</v>
      </c>
      <c r="AZ426" s="1" t="e">
        <f>+IF($AW426&lt;=#REF!, "FINALIZADO","EJECUCIÓN")</f>
        <v>#REF!</v>
      </c>
      <c r="BA426" s="1"/>
      <c r="BC426" s="8"/>
      <c r="BD426" s="103"/>
      <c r="BE426"/>
      <c r="BF426" s="100"/>
      <c r="BI426" s="1" t="str">
        <f t="shared" si="34"/>
        <v>febrero</v>
      </c>
      <c r="BJ426" s="1"/>
      <c r="BK426" s="1"/>
      <c r="BL426" s="1"/>
    </row>
    <row r="427" spans="1:64" x14ac:dyDescent="0.25">
      <c r="A427" s="1">
        <v>2023</v>
      </c>
      <c r="B427" s="3">
        <v>422</v>
      </c>
      <c r="C427" t="s">
        <v>87</v>
      </c>
      <c r="D427" t="s">
        <v>108</v>
      </c>
      <c r="E427" t="s">
        <v>120</v>
      </c>
      <c r="F427" t="s">
        <v>207</v>
      </c>
      <c r="G427" s="1" t="s">
        <v>86</v>
      </c>
      <c r="H427" s="1" t="s">
        <v>136</v>
      </c>
      <c r="I427" t="s">
        <v>2708</v>
      </c>
      <c r="J427" s="1" t="s">
        <v>140</v>
      </c>
      <c r="K427" t="s">
        <v>506</v>
      </c>
      <c r="M427" s="1" t="s">
        <v>535</v>
      </c>
      <c r="N427" t="s">
        <v>165</v>
      </c>
      <c r="O427" t="s">
        <v>2709</v>
      </c>
      <c r="P427" t="s">
        <v>2710</v>
      </c>
      <c r="Q427" t="s">
        <v>2711</v>
      </c>
      <c r="R427" s="35">
        <v>48000000</v>
      </c>
      <c r="S427" s="35">
        <v>48000000</v>
      </c>
      <c r="T427" s="4">
        <v>8000000</v>
      </c>
      <c r="U427" s="101">
        <v>44972</v>
      </c>
      <c r="V427" s="1" t="s">
        <v>182</v>
      </c>
      <c r="W427" s="1" t="s">
        <v>182</v>
      </c>
      <c r="X427" t="s">
        <v>183</v>
      </c>
      <c r="Y427" t="s">
        <v>1019</v>
      </c>
      <c r="Z427" t="s">
        <v>536</v>
      </c>
      <c r="AA427" t="s">
        <v>537</v>
      </c>
      <c r="AB427" s="1">
        <v>80111600</v>
      </c>
      <c r="AC427" s="100"/>
      <c r="AD427" s="101"/>
      <c r="AE427" s="1" t="s">
        <v>145</v>
      </c>
      <c r="AF427" s="100" t="s">
        <v>188</v>
      </c>
      <c r="AG427" s="5">
        <v>44972</v>
      </c>
      <c r="AH427" t="s">
        <v>306</v>
      </c>
      <c r="AI427" s="5">
        <v>44972</v>
      </c>
      <c r="AJ427" s="5">
        <v>44972</v>
      </c>
      <c r="AK427" s="5">
        <v>45152</v>
      </c>
      <c r="AL427" s="102">
        <f>+Tabla3[[#This Row],[FECHA TERMINACION
(INICIAL)]]-Tabla3[[#This Row],[FECHA INICIO]]</f>
        <v>180</v>
      </c>
      <c r="AM427" s="102">
        <f>+Tabla3[[#This Row],[PLAZO DE EJECUCIÓN EN DÍAS (INICIAL)]]/30</f>
        <v>6</v>
      </c>
      <c r="AN427" t="s">
        <v>2246</v>
      </c>
      <c r="AO427" s="4">
        <f>+BD_2!E425</f>
        <v>0</v>
      </c>
      <c r="AP427" s="4">
        <f>BD_2!BA425</f>
        <v>0</v>
      </c>
      <c r="AQ427" s="1">
        <f>BD_2!BZ425</f>
        <v>0</v>
      </c>
      <c r="AR427" s="1" t="str">
        <f>BD_2!CA424</f>
        <v>2 NO</v>
      </c>
      <c r="AS427" s="5" t="str">
        <f>BD_2!CF424</f>
        <v>2 NO</v>
      </c>
      <c r="AT427" s="1" t="s">
        <v>146</v>
      </c>
      <c r="AU427">
        <f t="shared" si="35"/>
        <v>180</v>
      </c>
      <c r="AV427" s="21">
        <f t="shared" si="36"/>
        <v>44972</v>
      </c>
      <c r="AW427" s="21">
        <f t="shared" si="37"/>
        <v>45152</v>
      </c>
      <c r="AX427" s="6" t="e">
        <f>((#REF!-$AV427)/($AW427-$AV427))</f>
        <v>#REF!</v>
      </c>
      <c r="AY427" s="4">
        <f t="shared" si="33"/>
        <v>48000000</v>
      </c>
      <c r="AZ427" s="1" t="e">
        <f>+IF($AW427&lt;=#REF!, "FINALIZADO","EJECUCIÓN")</f>
        <v>#REF!</v>
      </c>
      <c r="BA427" s="1"/>
      <c r="BC427" s="8"/>
      <c r="BD427" s="103"/>
      <c r="BE427"/>
      <c r="BF427" s="100"/>
      <c r="BI427" s="1" t="str">
        <f t="shared" si="34"/>
        <v>febrero</v>
      </c>
      <c r="BJ427" s="1"/>
      <c r="BK427" s="1"/>
      <c r="BL427" s="1"/>
    </row>
    <row r="428" spans="1:64" x14ac:dyDescent="0.25">
      <c r="A428" s="1">
        <v>2023</v>
      </c>
      <c r="B428" s="3">
        <v>423</v>
      </c>
      <c r="C428" t="s">
        <v>87</v>
      </c>
      <c r="D428" t="s">
        <v>108</v>
      </c>
      <c r="E428" t="s">
        <v>120</v>
      </c>
      <c r="F428" t="s">
        <v>207</v>
      </c>
      <c r="G428" s="1" t="s">
        <v>86</v>
      </c>
      <c r="H428" s="1" t="s">
        <v>136</v>
      </c>
      <c r="I428" t="s">
        <v>2712</v>
      </c>
      <c r="J428" s="1" t="s">
        <v>140</v>
      </c>
      <c r="K428" t="s">
        <v>703</v>
      </c>
      <c r="M428" s="1" t="s">
        <v>535</v>
      </c>
      <c r="N428" t="s">
        <v>165</v>
      </c>
      <c r="O428" t="s">
        <v>2713</v>
      </c>
      <c r="P428" t="s">
        <v>2714</v>
      </c>
      <c r="Q428" t="s">
        <v>2715</v>
      </c>
      <c r="R428" s="35">
        <v>51000000</v>
      </c>
      <c r="S428" s="35">
        <v>51000000</v>
      </c>
      <c r="T428" s="4">
        <v>8500000</v>
      </c>
      <c r="U428" s="101">
        <v>44973</v>
      </c>
      <c r="V428" s="1" t="s">
        <v>182</v>
      </c>
      <c r="W428" s="1" t="s">
        <v>182</v>
      </c>
      <c r="X428" t="s">
        <v>183</v>
      </c>
      <c r="Y428" t="s">
        <v>1019</v>
      </c>
      <c r="Z428" t="s">
        <v>536</v>
      </c>
      <c r="AA428" t="s">
        <v>537</v>
      </c>
      <c r="AB428" s="1">
        <v>80111600</v>
      </c>
      <c r="AC428" s="100"/>
      <c r="AD428" s="101"/>
      <c r="AE428" s="1" t="s">
        <v>145</v>
      </c>
      <c r="AF428" s="100" t="s">
        <v>188</v>
      </c>
      <c r="AG428" s="5">
        <v>44979</v>
      </c>
      <c r="AH428" t="s">
        <v>306</v>
      </c>
      <c r="AI428" s="5">
        <v>44979</v>
      </c>
      <c r="AJ428" s="5">
        <v>44987</v>
      </c>
      <c r="AK428" s="5">
        <v>45170</v>
      </c>
      <c r="AL428" s="102">
        <f>+Tabla3[[#This Row],[FECHA TERMINACION
(INICIAL)]]-Tabla3[[#This Row],[FECHA INICIO]]</f>
        <v>183</v>
      </c>
      <c r="AM428" s="102">
        <f>+Tabla3[[#This Row],[PLAZO DE EJECUCIÓN EN DÍAS (INICIAL)]]/30</f>
        <v>6.1</v>
      </c>
      <c r="AN428" t="s">
        <v>2246</v>
      </c>
      <c r="AO428" s="4">
        <f>+BD_2!E426</f>
        <v>0</v>
      </c>
      <c r="AP428" s="4">
        <f>BD_2!BA426</f>
        <v>0</v>
      </c>
      <c r="AQ428" s="1">
        <f>BD_2!BZ426</f>
        <v>0</v>
      </c>
      <c r="AR428" s="1" t="str">
        <f>BD_2!CA425</f>
        <v>2 NO</v>
      </c>
      <c r="AS428" s="5" t="str">
        <f>BD_2!CF425</f>
        <v>2 NO</v>
      </c>
      <c r="AT428" s="1" t="s">
        <v>146</v>
      </c>
      <c r="AU428">
        <f t="shared" si="35"/>
        <v>183</v>
      </c>
      <c r="AV428" s="21">
        <f t="shared" si="36"/>
        <v>44987</v>
      </c>
      <c r="AW428" s="21">
        <f t="shared" si="37"/>
        <v>45170</v>
      </c>
      <c r="AX428" s="6" t="e">
        <f>((#REF!-$AV428)/($AW428-$AV428))</f>
        <v>#REF!</v>
      </c>
      <c r="AY428" s="4">
        <f t="shared" si="33"/>
        <v>51000000</v>
      </c>
      <c r="AZ428" s="1" t="e">
        <f>+IF($AW428&lt;=#REF!, "FINALIZADO","EJECUCIÓN")</f>
        <v>#REF!</v>
      </c>
      <c r="BA428" s="1"/>
      <c r="BC428" s="8"/>
      <c r="BD428" s="103"/>
      <c r="BE428"/>
      <c r="BF428" s="100"/>
      <c r="BI428" s="1" t="str">
        <f t="shared" si="34"/>
        <v>febrero</v>
      </c>
      <c r="BJ428" s="1"/>
      <c r="BK428" s="1"/>
      <c r="BL428" s="1"/>
    </row>
    <row r="429" spans="1:64" x14ac:dyDescent="0.25">
      <c r="A429" s="1">
        <v>2023</v>
      </c>
      <c r="B429" s="3">
        <v>424</v>
      </c>
      <c r="C429" t="s">
        <v>87</v>
      </c>
      <c r="D429" t="s">
        <v>108</v>
      </c>
      <c r="E429" t="s">
        <v>120</v>
      </c>
      <c r="F429" t="s">
        <v>207</v>
      </c>
      <c r="G429" s="1" t="s">
        <v>86</v>
      </c>
      <c r="H429" s="1" t="s">
        <v>136</v>
      </c>
      <c r="I429" t="s">
        <v>2716</v>
      </c>
      <c r="J429" s="1" t="s">
        <v>140</v>
      </c>
      <c r="K429" t="s">
        <v>801</v>
      </c>
      <c r="M429" s="1" t="s">
        <v>535</v>
      </c>
      <c r="N429" t="s">
        <v>165</v>
      </c>
      <c r="O429" t="s">
        <v>2717</v>
      </c>
      <c r="P429" t="s">
        <v>2718</v>
      </c>
      <c r="Q429" t="s">
        <v>2719</v>
      </c>
      <c r="R429" s="35">
        <v>54000000</v>
      </c>
      <c r="S429" s="35">
        <v>54000000</v>
      </c>
      <c r="T429" s="4">
        <v>9000000</v>
      </c>
      <c r="U429" s="101">
        <v>44973</v>
      </c>
      <c r="V429" s="1" t="s">
        <v>182</v>
      </c>
      <c r="W429" s="1" t="s">
        <v>182</v>
      </c>
      <c r="X429" t="s">
        <v>183</v>
      </c>
      <c r="Y429" t="s">
        <v>1019</v>
      </c>
      <c r="Z429" t="s">
        <v>536</v>
      </c>
      <c r="AA429" t="s">
        <v>537</v>
      </c>
      <c r="AB429" s="1">
        <v>80111600</v>
      </c>
      <c r="AC429" s="100"/>
      <c r="AD429" s="101"/>
      <c r="AE429" s="1" t="s">
        <v>145</v>
      </c>
      <c r="AF429" s="100" t="s">
        <v>188</v>
      </c>
      <c r="AG429" s="5">
        <v>44973</v>
      </c>
      <c r="AH429" t="s">
        <v>306</v>
      </c>
      <c r="AI429" s="5">
        <v>44973</v>
      </c>
      <c r="AJ429" s="5">
        <v>44980</v>
      </c>
      <c r="AK429" s="5">
        <v>45160</v>
      </c>
      <c r="AL429" s="102">
        <f>+Tabla3[[#This Row],[FECHA TERMINACION
(INICIAL)]]-Tabla3[[#This Row],[FECHA INICIO]]</f>
        <v>180</v>
      </c>
      <c r="AM429" s="102">
        <f>+Tabla3[[#This Row],[PLAZO DE EJECUCIÓN EN DÍAS (INICIAL)]]/30</f>
        <v>6</v>
      </c>
      <c r="AN429" t="s">
        <v>2720</v>
      </c>
      <c r="AO429" s="4">
        <f>+BD_2!E427</f>
        <v>0</v>
      </c>
      <c r="AP429" s="4">
        <f>BD_2!BA427</f>
        <v>0</v>
      </c>
      <c r="AQ429" s="1">
        <f>BD_2!BZ427</f>
        <v>0</v>
      </c>
      <c r="AR429" s="1" t="str">
        <f>BD_2!CA426</f>
        <v>2 NO</v>
      </c>
      <c r="AS429" s="5" t="str">
        <f>BD_2!CF426</f>
        <v>2 NO</v>
      </c>
      <c r="AT429" s="1" t="s">
        <v>146</v>
      </c>
      <c r="AU429">
        <f t="shared" si="35"/>
        <v>180</v>
      </c>
      <c r="AV429" s="21">
        <f t="shared" si="36"/>
        <v>44980</v>
      </c>
      <c r="AW429" s="21">
        <f t="shared" si="37"/>
        <v>45160</v>
      </c>
      <c r="AX429" s="6" t="e">
        <f>((#REF!-$AV429)/($AW429-$AV429))</f>
        <v>#REF!</v>
      </c>
      <c r="AY429" s="4">
        <f t="shared" si="33"/>
        <v>54000000</v>
      </c>
      <c r="AZ429" s="1" t="e">
        <f>+IF($AW429&lt;=#REF!, "FINALIZADO","EJECUCIÓN")</f>
        <v>#REF!</v>
      </c>
      <c r="BA429" s="1"/>
      <c r="BC429" s="8"/>
      <c r="BD429" s="103"/>
      <c r="BE429"/>
      <c r="BF429" s="100"/>
      <c r="BI429" s="1" t="str">
        <f t="shared" si="34"/>
        <v>febrero</v>
      </c>
      <c r="BJ429" s="1"/>
      <c r="BK429" s="1"/>
      <c r="BL429" s="1"/>
    </row>
    <row r="430" spans="1:64" x14ac:dyDescent="0.25">
      <c r="A430" s="1">
        <v>2023</v>
      </c>
      <c r="B430" s="3">
        <v>425</v>
      </c>
      <c r="C430" t="s">
        <v>87</v>
      </c>
      <c r="D430" t="s">
        <v>108</v>
      </c>
      <c r="E430" t="s">
        <v>120</v>
      </c>
      <c r="F430" t="s">
        <v>207</v>
      </c>
      <c r="G430" s="1" t="s">
        <v>86</v>
      </c>
      <c r="H430" s="1" t="s">
        <v>136</v>
      </c>
      <c r="I430" t="s">
        <v>2721</v>
      </c>
      <c r="J430" s="1" t="s">
        <v>140</v>
      </c>
      <c r="K430" t="s">
        <v>506</v>
      </c>
      <c r="M430" s="1" t="s">
        <v>543</v>
      </c>
      <c r="N430" t="s">
        <v>543</v>
      </c>
      <c r="O430" t="s">
        <v>2722</v>
      </c>
      <c r="P430" t="s">
        <v>2723</v>
      </c>
      <c r="Q430" t="s">
        <v>2724</v>
      </c>
      <c r="R430" s="35">
        <v>62000000</v>
      </c>
      <c r="S430" s="35">
        <v>62000000</v>
      </c>
      <c r="T430" s="4">
        <v>6200000</v>
      </c>
      <c r="U430" s="101">
        <v>44971</v>
      </c>
      <c r="V430" s="1" t="s">
        <v>182</v>
      </c>
      <c r="W430" s="1" t="s">
        <v>182</v>
      </c>
      <c r="X430" t="s">
        <v>183</v>
      </c>
      <c r="Y430" t="s">
        <v>1104</v>
      </c>
      <c r="Z430" t="s">
        <v>718</v>
      </c>
      <c r="AA430" t="s">
        <v>1302</v>
      </c>
      <c r="AB430" s="1">
        <v>80111600</v>
      </c>
      <c r="AC430" s="100"/>
      <c r="AD430" s="101"/>
      <c r="AE430" s="1" t="s">
        <v>145</v>
      </c>
      <c r="AF430" s="100" t="s">
        <v>188</v>
      </c>
      <c r="AG430" s="5">
        <v>44971</v>
      </c>
      <c r="AH430" t="s">
        <v>306</v>
      </c>
      <c r="AI430" s="5">
        <v>44971</v>
      </c>
      <c r="AJ430" s="5">
        <v>44972</v>
      </c>
      <c r="AK430" s="5">
        <v>45274</v>
      </c>
      <c r="AL430" s="102">
        <f>+Tabla3[[#This Row],[FECHA TERMINACION
(INICIAL)]]-Tabla3[[#This Row],[FECHA INICIO]]</f>
        <v>302</v>
      </c>
      <c r="AM430" s="102">
        <f>+Tabla3[[#This Row],[PLAZO DE EJECUCIÓN EN DÍAS (INICIAL)]]/30</f>
        <v>10.066666666666666</v>
      </c>
      <c r="AN430" t="s">
        <v>2405</v>
      </c>
      <c r="AO430" s="4">
        <f>+BD_2!E428</f>
        <v>0</v>
      </c>
      <c r="AP430" s="4">
        <f>BD_2!BA428</f>
        <v>0</v>
      </c>
      <c r="AQ430" s="1">
        <f>BD_2!BZ428</f>
        <v>0</v>
      </c>
      <c r="AR430" s="1" t="str">
        <f>BD_2!CA427</f>
        <v>2 NO</v>
      </c>
      <c r="AS430" s="5" t="str">
        <f>BD_2!CF427</f>
        <v>2 NO</v>
      </c>
      <c r="AT430" s="1" t="s">
        <v>146</v>
      </c>
      <c r="AU430">
        <f t="shared" si="35"/>
        <v>302</v>
      </c>
      <c r="AV430" s="21">
        <f t="shared" si="36"/>
        <v>44972</v>
      </c>
      <c r="AW430" s="21">
        <f t="shared" si="37"/>
        <v>45274</v>
      </c>
      <c r="AX430" s="6" t="e">
        <f>((#REF!-$AV430)/($AW430-$AV430))</f>
        <v>#REF!</v>
      </c>
      <c r="AY430" s="4">
        <f t="shared" si="33"/>
        <v>62000000</v>
      </c>
      <c r="AZ430" s="1" t="e">
        <f>+IF($AW430&lt;=#REF!, "FINALIZADO","EJECUCIÓN")</f>
        <v>#REF!</v>
      </c>
      <c r="BA430" s="1"/>
      <c r="BC430" s="8"/>
      <c r="BD430" s="103"/>
      <c r="BE430"/>
      <c r="BF430" s="100"/>
      <c r="BI430" s="1" t="str">
        <f t="shared" si="34"/>
        <v>febrero</v>
      </c>
      <c r="BJ430" s="1"/>
      <c r="BK430" s="1"/>
      <c r="BL430" s="1"/>
    </row>
    <row r="431" spans="1:64" x14ac:dyDescent="0.25">
      <c r="A431" s="1">
        <v>2023</v>
      </c>
      <c r="B431" s="3">
        <v>426</v>
      </c>
      <c r="C431" t="s">
        <v>87</v>
      </c>
      <c r="D431" t="s">
        <v>108</v>
      </c>
      <c r="E431" t="s">
        <v>120</v>
      </c>
      <c r="F431" t="s">
        <v>207</v>
      </c>
      <c r="G431" s="1" t="s">
        <v>86</v>
      </c>
      <c r="H431" s="1" t="s">
        <v>136</v>
      </c>
      <c r="I431" t="s">
        <v>2725</v>
      </c>
      <c r="J431" s="1" t="s">
        <v>140</v>
      </c>
      <c r="K431" t="s">
        <v>566</v>
      </c>
      <c r="M431" s="1" t="s">
        <v>543</v>
      </c>
      <c r="N431" t="s">
        <v>543</v>
      </c>
      <c r="O431" t="s">
        <v>2726</v>
      </c>
      <c r="P431" t="s">
        <v>2727</v>
      </c>
      <c r="Q431" t="s">
        <v>2728</v>
      </c>
      <c r="R431" s="35">
        <v>57783000</v>
      </c>
      <c r="S431" s="35">
        <v>57783000</v>
      </c>
      <c r="T431" s="4">
        <v>5778300</v>
      </c>
      <c r="U431" s="101" t="s">
        <v>2729</v>
      </c>
      <c r="V431" s="1" t="s">
        <v>182</v>
      </c>
      <c r="W431" s="1" t="s">
        <v>182</v>
      </c>
      <c r="X431" t="s">
        <v>183</v>
      </c>
      <c r="Y431" t="s">
        <v>1104</v>
      </c>
      <c r="Z431" t="s">
        <v>718</v>
      </c>
      <c r="AA431" t="s">
        <v>1302</v>
      </c>
      <c r="AB431" s="1">
        <v>80111600</v>
      </c>
      <c r="AC431" s="100"/>
      <c r="AD431" s="101"/>
      <c r="AE431" s="1" t="s">
        <v>145</v>
      </c>
      <c r="AF431" s="100" t="s">
        <v>188</v>
      </c>
      <c r="AG431" s="5">
        <v>44971</v>
      </c>
      <c r="AH431" t="s">
        <v>306</v>
      </c>
      <c r="AI431" s="5">
        <v>44971</v>
      </c>
      <c r="AJ431" s="5">
        <v>44972</v>
      </c>
      <c r="AK431" s="5">
        <v>45274</v>
      </c>
      <c r="AL431" s="102">
        <f>+Tabla3[[#This Row],[FECHA TERMINACION
(INICIAL)]]-Tabla3[[#This Row],[FECHA INICIO]]</f>
        <v>302</v>
      </c>
      <c r="AM431" s="102">
        <f>+Tabla3[[#This Row],[PLAZO DE EJECUCIÓN EN DÍAS (INICIAL)]]/30</f>
        <v>10.066666666666666</v>
      </c>
      <c r="AN431" t="s">
        <v>2707</v>
      </c>
      <c r="AO431" s="4">
        <f>+BD_2!E429</f>
        <v>0</v>
      </c>
      <c r="AP431" s="4">
        <f>BD_2!BA429</f>
        <v>0</v>
      </c>
      <c r="AQ431" s="1">
        <f>BD_2!BZ429</f>
        <v>0</v>
      </c>
      <c r="AR431" s="1" t="str">
        <f>BD_2!CA428</f>
        <v>2 NO</v>
      </c>
      <c r="AS431" s="5" t="str">
        <f>BD_2!CF428</f>
        <v>2 NO</v>
      </c>
      <c r="AT431" s="1" t="s">
        <v>146</v>
      </c>
      <c r="AU431">
        <f t="shared" si="35"/>
        <v>302</v>
      </c>
      <c r="AV431" s="21">
        <f t="shared" si="36"/>
        <v>44972</v>
      </c>
      <c r="AW431" s="21">
        <f t="shared" si="37"/>
        <v>45274</v>
      </c>
      <c r="AX431" s="6" t="e">
        <f>((#REF!-$AV431)/($AW431-$AV431))</f>
        <v>#REF!</v>
      </c>
      <c r="AY431" s="4">
        <f t="shared" si="33"/>
        <v>57783000</v>
      </c>
      <c r="AZ431" s="1" t="e">
        <f>+IF($AW431&lt;=#REF!, "FINALIZADO","EJECUCIÓN")</f>
        <v>#REF!</v>
      </c>
      <c r="BA431" s="1"/>
      <c r="BC431" s="8"/>
      <c r="BD431" s="103"/>
      <c r="BE431"/>
      <c r="BF431" s="100"/>
      <c r="BI431" s="1" t="str">
        <f t="shared" si="34"/>
        <v>02/14/2023</v>
      </c>
      <c r="BJ431" s="1"/>
      <c r="BK431" s="1"/>
      <c r="BL431" s="1"/>
    </row>
    <row r="432" spans="1:64" x14ac:dyDescent="0.25">
      <c r="A432" s="1">
        <v>2023</v>
      </c>
      <c r="B432" s="3">
        <v>427</v>
      </c>
      <c r="C432" t="s">
        <v>87</v>
      </c>
      <c r="D432" t="s">
        <v>108</v>
      </c>
      <c r="E432" t="s">
        <v>120</v>
      </c>
      <c r="F432" t="s">
        <v>207</v>
      </c>
      <c r="G432" s="1" t="s">
        <v>86</v>
      </c>
      <c r="H432" s="1" t="s">
        <v>136</v>
      </c>
      <c r="I432" t="s">
        <v>2730</v>
      </c>
      <c r="J432" s="1" t="s">
        <v>140</v>
      </c>
      <c r="K432" t="s">
        <v>562</v>
      </c>
      <c r="M432" s="1" t="s">
        <v>495</v>
      </c>
      <c r="N432" t="s">
        <v>170</v>
      </c>
      <c r="O432" t="s">
        <v>2731</v>
      </c>
      <c r="P432" t="s">
        <v>2732</v>
      </c>
      <c r="Q432" t="s">
        <v>2733</v>
      </c>
      <c r="R432" s="35">
        <v>115133333</v>
      </c>
      <c r="S432" s="35">
        <v>115133333</v>
      </c>
      <c r="T432" s="4">
        <v>11000000</v>
      </c>
      <c r="U432" s="101" t="s">
        <v>2729</v>
      </c>
      <c r="V432" s="1" t="s">
        <v>182</v>
      </c>
      <c r="W432" s="1" t="s">
        <v>182</v>
      </c>
      <c r="X432" t="s">
        <v>183</v>
      </c>
      <c r="Y432" t="s">
        <v>994</v>
      </c>
      <c r="Z432" t="s">
        <v>497</v>
      </c>
      <c r="AA432" t="s">
        <v>495</v>
      </c>
      <c r="AB432" s="1">
        <v>80111600</v>
      </c>
      <c r="AC432" s="100"/>
      <c r="AD432" s="101"/>
      <c r="AE432" s="1" t="s">
        <v>145</v>
      </c>
      <c r="AF432" s="100" t="s">
        <v>188</v>
      </c>
      <c r="AG432" s="5">
        <v>44971</v>
      </c>
      <c r="AH432" t="s">
        <v>305</v>
      </c>
      <c r="AI432" s="5">
        <v>44971</v>
      </c>
      <c r="AJ432" s="5">
        <v>44971</v>
      </c>
      <c r="AK432" s="5">
        <v>45288</v>
      </c>
      <c r="AL432" s="102">
        <f>+Tabla3[[#This Row],[FECHA TERMINACION
(INICIAL)]]-Tabla3[[#This Row],[FECHA INICIO]]</f>
        <v>317</v>
      </c>
      <c r="AM432" s="102">
        <f>+Tabla3[[#This Row],[PLAZO DE EJECUCIÓN EN DÍAS (INICIAL)]]/30</f>
        <v>10.566666666666666</v>
      </c>
      <c r="AN432" t="s">
        <v>1957</v>
      </c>
      <c r="AO432" s="4">
        <f>+BD_2!E430</f>
        <v>0</v>
      </c>
      <c r="AP432" s="4">
        <f>BD_2!BA430</f>
        <v>0</v>
      </c>
      <c r="AQ432" s="1">
        <f>BD_2!BZ430</f>
        <v>0</v>
      </c>
      <c r="AR432" s="1" t="str">
        <f>BD_2!CA429</f>
        <v>2 NO</v>
      </c>
      <c r="AS432" s="5" t="str">
        <f>BD_2!CF429</f>
        <v>2 NO</v>
      </c>
      <c r="AT432" s="1" t="s">
        <v>146</v>
      </c>
      <c r="AU432">
        <f t="shared" si="35"/>
        <v>317</v>
      </c>
      <c r="AV432" s="21">
        <f t="shared" si="36"/>
        <v>44971</v>
      </c>
      <c r="AW432" s="21">
        <f t="shared" si="37"/>
        <v>45288</v>
      </c>
      <c r="AX432" s="6" t="e">
        <f>((#REF!-$AV432)/($AW432-$AV432))</f>
        <v>#REF!</v>
      </c>
      <c r="AY432" s="4">
        <f t="shared" si="33"/>
        <v>115133333</v>
      </c>
      <c r="AZ432" s="1" t="e">
        <f>+IF($AW432&lt;=#REF!, "FINALIZADO","EJECUCIÓN")</f>
        <v>#REF!</v>
      </c>
      <c r="BA432" s="1"/>
      <c r="BC432" s="8"/>
      <c r="BD432" s="103"/>
      <c r="BE432"/>
      <c r="BF432" s="100"/>
      <c r="BI432" s="1" t="str">
        <f t="shared" si="34"/>
        <v>02/14/2023</v>
      </c>
      <c r="BJ432" s="1"/>
      <c r="BK432" s="1"/>
      <c r="BL432" s="1"/>
    </row>
    <row r="433" spans="1:64" x14ac:dyDescent="0.25">
      <c r="A433" s="1">
        <v>2023</v>
      </c>
      <c r="B433" s="3">
        <v>428</v>
      </c>
      <c r="C433" t="s">
        <v>87</v>
      </c>
      <c r="D433" t="s">
        <v>108</v>
      </c>
      <c r="E433" t="s">
        <v>120</v>
      </c>
      <c r="F433" t="s">
        <v>207</v>
      </c>
      <c r="G433" s="1" t="s">
        <v>86</v>
      </c>
      <c r="H433" s="1" t="s">
        <v>136</v>
      </c>
      <c r="I433" t="s">
        <v>2734</v>
      </c>
      <c r="J433" s="1" t="s">
        <v>140</v>
      </c>
      <c r="K433" t="s">
        <v>652</v>
      </c>
      <c r="M433" s="1" t="s">
        <v>495</v>
      </c>
      <c r="N433" t="s">
        <v>170</v>
      </c>
      <c r="O433" t="s">
        <v>2735</v>
      </c>
      <c r="P433" t="s">
        <v>2736</v>
      </c>
      <c r="Q433" t="s">
        <v>2737</v>
      </c>
      <c r="R433" s="35">
        <v>109900000</v>
      </c>
      <c r="S433" s="35">
        <v>109900000</v>
      </c>
      <c r="T433" s="4">
        <v>10500000</v>
      </c>
      <c r="U433" s="101">
        <v>44972</v>
      </c>
      <c r="V433" s="1" t="s">
        <v>182</v>
      </c>
      <c r="W433" s="1" t="s">
        <v>182</v>
      </c>
      <c r="X433" t="s">
        <v>183</v>
      </c>
      <c r="Y433" t="s">
        <v>994</v>
      </c>
      <c r="Z433" t="s">
        <v>497</v>
      </c>
      <c r="AA433" t="s">
        <v>495</v>
      </c>
      <c r="AB433" s="1">
        <v>80111600</v>
      </c>
      <c r="AC433" s="100"/>
      <c r="AD433" s="101"/>
      <c r="AE433" s="1" t="s">
        <v>145</v>
      </c>
      <c r="AF433" s="100" t="s">
        <v>188</v>
      </c>
      <c r="AG433" s="5">
        <v>44972</v>
      </c>
      <c r="AH433" t="s">
        <v>305</v>
      </c>
      <c r="AI433" s="5">
        <v>44972</v>
      </c>
      <c r="AJ433" s="5">
        <v>44972</v>
      </c>
      <c r="AK433" s="5">
        <v>45288</v>
      </c>
      <c r="AL433" s="102">
        <f>+Tabla3[[#This Row],[FECHA TERMINACION
(INICIAL)]]-Tabla3[[#This Row],[FECHA INICIO]]</f>
        <v>316</v>
      </c>
      <c r="AM433" s="102">
        <f>+Tabla3[[#This Row],[PLAZO DE EJECUCIÓN EN DÍAS (INICIAL)]]/30</f>
        <v>10.533333333333333</v>
      </c>
      <c r="AN433" t="s">
        <v>1957</v>
      </c>
      <c r="AO433" s="4">
        <f>+BD_2!E431</f>
        <v>0</v>
      </c>
      <c r="AP433" s="4">
        <f>BD_2!BA431</f>
        <v>0</v>
      </c>
      <c r="AQ433" s="1">
        <f>BD_2!BZ431</f>
        <v>0</v>
      </c>
      <c r="AR433" s="1" t="str">
        <f>BD_2!CA430</f>
        <v>2 NO</v>
      </c>
      <c r="AS433" s="5" t="str">
        <f>BD_2!CF430</f>
        <v>2 NO</v>
      </c>
      <c r="AT433" s="1" t="s">
        <v>146</v>
      </c>
      <c r="AU433">
        <f t="shared" si="35"/>
        <v>316</v>
      </c>
      <c r="AV433" s="21">
        <f t="shared" si="36"/>
        <v>44972</v>
      </c>
      <c r="AW433" s="21">
        <f t="shared" si="37"/>
        <v>45288</v>
      </c>
      <c r="AX433" s="6" t="e">
        <f>((#REF!-$AV433)/($AW433-$AV433))</f>
        <v>#REF!</v>
      </c>
      <c r="AY433" s="4">
        <f t="shared" si="33"/>
        <v>109900000</v>
      </c>
      <c r="AZ433" s="1" t="e">
        <f>+IF($AW433&lt;=#REF!, "FINALIZADO","EJECUCIÓN")</f>
        <v>#REF!</v>
      </c>
      <c r="BA433" s="1"/>
      <c r="BC433" s="8"/>
      <c r="BD433" s="103"/>
      <c r="BE433"/>
      <c r="BF433" s="100"/>
      <c r="BI433" s="1" t="str">
        <f t="shared" si="34"/>
        <v>febrero</v>
      </c>
      <c r="BJ433" s="1"/>
      <c r="BK433" s="1"/>
      <c r="BL433" s="1"/>
    </row>
    <row r="434" spans="1:64" x14ac:dyDescent="0.25">
      <c r="A434" s="1">
        <v>2023</v>
      </c>
      <c r="B434" s="3">
        <v>429</v>
      </c>
      <c r="C434" t="s">
        <v>87</v>
      </c>
      <c r="D434" t="s">
        <v>108</v>
      </c>
      <c r="E434" t="s">
        <v>120</v>
      </c>
      <c r="F434" t="s">
        <v>207</v>
      </c>
      <c r="G434" s="1" t="s">
        <v>86</v>
      </c>
      <c r="H434" s="1" t="s">
        <v>136</v>
      </c>
      <c r="I434" t="s">
        <v>2738</v>
      </c>
      <c r="J434" s="1" t="s">
        <v>140</v>
      </c>
      <c r="K434" t="s">
        <v>2739</v>
      </c>
      <c r="M434" s="1" t="s">
        <v>495</v>
      </c>
      <c r="N434" t="s">
        <v>170</v>
      </c>
      <c r="O434" t="s">
        <v>2740</v>
      </c>
      <c r="P434" t="s">
        <v>2741</v>
      </c>
      <c r="Q434" t="s">
        <v>2742</v>
      </c>
      <c r="R434" s="35">
        <v>73033333</v>
      </c>
      <c r="S434" s="35">
        <v>73033333</v>
      </c>
      <c r="T434" s="4">
        <v>7000000</v>
      </c>
      <c r="U434" s="101">
        <v>44972</v>
      </c>
      <c r="V434" s="1" t="s">
        <v>182</v>
      </c>
      <c r="W434" s="1" t="s">
        <v>182</v>
      </c>
      <c r="X434" t="s">
        <v>183</v>
      </c>
      <c r="Y434" t="s">
        <v>994</v>
      </c>
      <c r="Z434" t="s">
        <v>497</v>
      </c>
      <c r="AA434" t="s">
        <v>495</v>
      </c>
      <c r="AB434" s="1">
        <v>80111600</v>
      </c>
      <c r="AC434" s="100"/>
      <c r="AD434" s="101"/>
      <c r="AE434" s="1" t="s">
        <v>145</v>
      </c>
      <c r="AF434" s="100" t="s">
        <v>188</v>
      </c>
      <c r="AG434" s="5">
        <v>44972</v>
      </c>
      <c r="AH434" t="s">
        <v>305</v>
      </c>
      <c r="AI434" s="5">
        <v>44972</v>
      </c>
      <c r="AJ434" s="5">
        <v>44973</v>
      </c>
      <c r="AK434" s="5">
        <v>45288</v>
      </c>
      <c r="AL434" s="102">
        <f>+Tabla3[[#This Row],[FECHA TERMINACION
(INICIAL)]]-Tabla3[[#This Row],[FECHA INICIO]]</f>
        <v>315</v>
      </c>
      <c r="AM434" s="102">
        <f>+Tabla3[[#This Row],[PLAZO DE EJECUCIÓN EN DÍAS (INICIAL)]]/30</f>
        <v>10.5</v>
      </c>
      <c r="AN434" t="s">
        <v>2743</v>
      </c>
      <c r="AO434" s="4">
        <f>+BD_2!E432</f>
        <v>0</v>
      </c>
      <c r="AP434" s="4">
        <f>BD_2!BA432</f>
        <v>0</v>
      </c>
      <c r="AQ434" s="1">
        <f>BD_2!BZ432</f>
        <v>0</v>
      </c>
      <c r="AR434" s="1" t="str">
        <f>BD_2!CA431</f>
        <v>2 NO</v>
      </c>
      <c r="AS434" s="5" t="str">
        <f>BD_2!CF431</f>
        <v>2 NO</v>
      </c>
      <c r="AT434" s="1" t="s">
        <v>146</v>
      </c>
      <c r="AU434">
        <f t="shared" si="35"/>
        <v>315</v>
      </c>
      <c r="AV434" s="21">
        <f t="shared" si="36"/>
        <v>44973</v>
      </c>
      <c r="AW434" s="21">
        <f t="shared" si="37"/>
        <v>45288</v>
      </c>
      <c r="AX434" s="6" t="e">
        <f>((#REF!-$AV434)/($AW434-$AV434))</f>
        <v>#REF!</v>
      </c>
      <c r="AY434" s="4">
        <f t="shared" si="33"/>
        <v>73033333</v>
      </c>
      <c r="AZ434" s="1" t="e">
        <f>+IF($AW434&lt;=#REF!, "FINALIZADO","EJECUCIÓN")</f>
        <v>#REF!</v>
      </c>
      <c r="BA434" s="1"/>
      <c r="BC434" s="8"/>
      <c r="BD434" s="103"/>
      <c r="BE434"/>
      <c r="BF434" s="100"/>
      <c r="BI434" s="1" t="str">
        <f t="shared" si="34"/>
        <v>febrero</v>
      </c>
      <c r="BJ434" s="1"/>
      <c r="BK434" s="1"/>
      <c r="BL434" s="1"/>
    </row>
    <row r="435" spans="1:64" x14ac:dyDescent="0.25">
      <c r="A435" s="1">
        <v>2023</v>
      </c>
      <c r="B435" s="3">
        <v>430</v>
      </c>
      <c r="C435" t="s">
        <v>87</v>
      </c>
      <c r="D435" t="s">
        <v>108</v>
      </c>
      <c r="E435" t="s">
        <v>120</v>
      </c>
      <c r="F435" t="s">
        <v>207</v>
      </c>
      <c r="G435" s="1" t="s">
        <v>86</v>
      </c>
      <c r="H435" s="1" t="s">
        <v>136</v>
      </c>
      <c r="I435" t="s">
        <v>2744</v>
      </c>
      <c r="J435" s="1" t="s">
        <v>140</v>
      </c>
      <c r="K435" t="s">
        <v>482</v>
      </c>
      <c r="M435" s="1" t="s">
        <v>495</v>
      </c>
      <c r="N435" t="s">
        <v>170</v>
      </c>
      <c r="O435" t="s">
        <v>2745</v>
      </c>
      <c r="P435" t="s">
        <v>2746</v>
      </c>
      <c r="Q435" t="s">
        <v>2747</v>
      </c>
      <c r="R435" s="35">
        <v>70706991</v>
      </c>
      <c r="S435" s="35">
        <v>70706991</v>
      </c>
      <c r="T435" s="4">
        <v>6755445</v>
      </c>
      <c r="U435" s="101">
        <v>44972</v>
      </c>
      <c r="V435" s="1" t="s">
        <v>182</v>
      </c>
      <c r="W435" s="1" t="s">
        <v>182</v>
      </c>
      <c r="X435" t="s">
        <v>183</v>
      </c>
      <c r="Y435" t="s">
        <v>994</v>
      </c>
      <c r="Z435" t="s">
        <v>497</v>
      </c>
      <c r="AA435" t="s">
        <v>495</v>
      </c>
      <c r="AB435" s="1">
        <v>80111600</v>
      </c>
      <c r="AC435" s="100"/>
      <c r="AD435" s="101"/>
      <c r="AE435" s="1" t="s">
        <v>145</v>
      </c>
      <c r="AF435" s="100" t="s">
        <v>188</v>
      </c>
      <c r="AG435" s="5">
        <v>44972</v>
      </c>
      <c r="AH435" t="s">
        <v>305</v>
      </c>
      <c r="AI435" s="5">
        <v>44972</v>
      </c>
      <c r="AJ435" s="5">
        <v>44973</v>
      </c>
      <c r="AK435" s="5">
        <v>45289</v>
      </c>
      <c r="AL435" s="102">
        <f>+Tabla3[[#This Row],[FECHA TERMINACION
(INICIAL)]]-Tabla3[[#This Row],[FECHA INICIO]]</f>
        <v>316</v>
      </c>
      <c r="AM435" s="102">
        <f>+Tabla3[[#This Row],[PLAZO DE EJECUCIÓN EN DÍAS (INICIAL)]]/30</f>
        <v>10.533333333333333</v>
      </c>
      <c r="AN435" t="s">
        <v>1957</v>
      </c>
      <c r="AO435" s="4">
        <f>+BD_2!E433</f>
        <v>0</v>
      </c>
      <c r="AP435" s="4">
        <f>BD_2!BA433</f>
        <v>0</v>
      </c>
      <c r="AQ435" s="1">
        <f>BD_2!BZ433</f>
        <v>0</v>
      </c>
      <c r="AR435" s="1" t="str">
        <f>BD_2!CA432</f>
        <v>2 NO</v>
      </c>
      <c r="AS435" s="5" t="str">
        <f>BD_2!CF432</f>
        <v>2 NO</v>
      </c>
      <c r="AT435" s="1" t="s">
        <v>146</v>
      </c>
      <c r="AU435">
        <f t="shared" si="35"/>
        <v>316</v>
      </c>
      <c r="AV435" s="21">
        <f t="shared" si="36"/>
        <v>44973</v>
      </c>
      <c r="AW435" s="21">
        <f t="shared" si="37"/>
        <v>45289</v>
      </c>
      <c r="AX435" s="6" t="e">
        <f>((#REF!-$AV435)/($AW435-$AV435))</f>
        <v>#REF!</v>
      </c>
      <c r="AY435" s="4">
        <f t="shared" si="33"/>
        <v>70706991</v>
      </c>
      <c r="AZ435" s="1" t="e">
        <f>+IF($AW435&lt;=#REF!, "FINALIZADO","EJECUCIÓN")</f>
        <v>#REF!</v>
      </c>
      <c r="BA435" s="1"/>
      <c r="BC435" s="8"/>
      <c r="BD435" s="103"/>
      <c r="BE435"/>
      <c r="BF435" s="100"/>
      <c r="BI435" s="1" t="str">
        <f t="shared" si="34"/>
        <v>febrero</v>
      </c>
      <c r="BJ435" s="1"/>
      <c r="BK435" s="1"/>
      <c r="BL435" s="1"/>
    </row>
    <row r="436" spans="1:64" x14ac:dyDescent="0.25">
      <c r="A436" s="1">
        <v>2023</v>
      </c>
      <c r="B436" s="3">
        <v>431</v>
      </c>
      <c r="C436" t="s">
        <v>87</v>
      </c>
      <c r="D436" t="s">
        <v>108</v>
      </c>
      <c r="E436" t="s">
        <v>120</v>
      </c>
      <c r="F436" t="s">
        <v>207</v>
      </c>
      <c r="G436" s="1" t="s">
        <v>86</v>
      </c>
      <c r="H436" s="1" t="s">
        <v>136</v>
      </c>
      <c r="I436" t="s">
        <v>2748</v>
      </c>
      <c r="J436" s="1" t="s">
        <v>140</v>
      </c>
      <c r="K436" t="s">
        <v>482</v>
      </c>
      <c r="M436" s="1" t="s">
        <v>556</v>
      </c>
      <c r="N436" t="s">
        <v>556</v>
      </c>
      <c r="O436" t="s">
        <v>2749</v>
      </c>
      <c r="P436" t="s">
        <v>2750</v>
      </c>
      <c r="Q436" t="s">
        <v>2751</v>
      </c>
      <c r="R436" s="35">
        <v>92400000</v>
      </c>
      <c r="S436" s="35">
        <v>92400000</v>
      </c>
      <c r="T436" s="4">
        <v>9000000</v>
      </c>
      <c r="U436" s="101">
        <v>44974</v>
      </c>
      <c r="V436" s="1" t="s">
        <v>182</v>
      </c>
      <c r="W436" s="1" t="s">
        <v>182</v>
      </c>
      <c r="X436" t="s">
        <v>183</v>
      </c>
      <c r="Y436" t="s">
        <v>568</v>
      </c>
      <c r="Z436" t="s">
        <v>1360</v>
      </c>
      <c r="AA436" t="s">
        <v>569</v>
      </c>
      <c r="AB436" s="1">
        <v>80111600</v>
      </c>
      <c r="AC436" s="100"/>
      <c r="AD436" s="101"/>
      <c r="AE436" s="1" t="s">
        <v>145</v>
      </c>
      <c r="AF436" s="100" t="s">
        <v>188</v>
      </c>
      <c r="AG436" s="5">
        <v>44978</v>
      </c>
      <c r="AH436" t="s">
        <v>306</v>
      </c>
      <c r="AI436" s="5">
        <v>44978</v>
      </c>
      <c r="AJ436" s="5">
        <v>44978</v>
      </c>
      <c r="AK436" s="5">
        <v>45288</v>
      </c>
      <c r="AL436" s="102">
        <f>+Tabla3[[#This Row],[FECHA TERMINACION
(INICIAL)]]-Tabla3[[#This Row],[FECHA INICIO]]</f>
        <v>310</v>
      </c>
      <c r="AM436" s="102">
        <f>+Tabla3[[#This Row],[PLAZO DE EJECUCIÓN EN DÍAS (INICIAL)]]/30</f>
        <v>10.333333333333334</v>
      </c>
      <c r="AN436" t="s">
        <v>2752</v>
      </c>
      <c r="AO436" s="4">
        <f>+BD_2!E434</f>
        <v>0</v>
      </c>
      <c r="AP436" s="4">
        <f>BD_2!BA434</f>
        <v>0</v>
      </c>
      <c r="AQ436" s="1">
        <f>BD_2!BZ434</f>
        <v>0</v>
      </c>
      <c r="AR436" s="1" t="str">
        <f>BD_2!CA433</f>
        <v>2 NO</v>
      </c>
      <c r="AS436" s="5" t="str">
        <f>BD_2!CF433</f>
        <v>2 NO</v>
      </c>
      <c r="AT436" s="1" t="s">
        <v>146</v>
      </c>
      <c r="AU436">
        <f t="shared" si="35"/>
        <v>310</v>
      </c>
      <c r="AV436" s="21">
        <f t="shared" si="36"/>
        <v>44978</v>
      </c>
      <c r="AW436" s="21">
        <f t="shared" si="37"/>
        <v>45288</v>
      </c>
      <c r="AX436" s="6" t="e">
        <f>((#REF!-$AV436)/($AW436-$AV436))</f>
        <v>#REF!</v>
      </c>
      <c r="AY436" s="4">
        <f t="shared" si="33"/>
        <v>92400000</v>
      </c>
      <c r="AZ436" s="1" t="e">
        <f>+IF($AW436&lt;=#REF!, "FINALIZADO","EJECUCIÓN")</f>
        <v>#REF!</v>
      </c>
      <c r="BA436" s="1"/>
      <c r="BC436" s="8"/>
      <c r="BD436" s="103"/>
      <c r="BE436"/>
      <c r="BF436" s="100"/>
      <c r="BI436" s="1" t="str">
        <f t="shared" si="34"/>
        <v>febrero</v>
      </c>
      <c r="BJ436" s="1"/>
      <c r="BK436" s="1"/>
      <c r="BL436" s="1"/>
    </row>
    <row r="437" spans="1:64" x14ac:dyDescent="0.25">
      <c r="A437" s="1">
        <v>2023</v>
      </c>
      <c r="B437" s="3">
        <v>432</v>
      </c>
      <c r="C437" t="s">
        <v>87</v>
      </c>
      <c r="D437" t="s">
        <v>108</v>
      </c>
      <c r="E437" t="s">
        <v>120</v>
      </c>
      <c r="F437" t="s">
        <v>207</v>
      </c>
      <c r="G437" s="1" t="s">
        <v>86</v>
      </c>
      <c r="H437" s="1" t="s">
        <v>136</v>
      </c>
      <c r="I437" t="s">
        <v>2753</v>
      </c>
      <c r="J437" s="1" t="s">
        <v>140</v>
      </c>
      <c r="K437" t="s">
        <v>585</v>
      </c>
      <c r="M437" s="1" t="s">
        <v>556</v>
      </c>
      <c r="N437" t="s">
        <v>556</v>
      </c>
      <c r="O437" t="s">
        <v>2754</v>
      </c>
      <c r="P437" t="s">
        <v>2755</v>
      </c>
      <c r="Q437" t="s">
        <v>2756</v>
      </c>
      <c r="R437" s="35">
        <v>82133333</v>
      </c>
      <c r="S437" s="35">
        <v>82133333</v>
      </c>
      <c r="T437" s="4">
        <v>8000000</v>
      </c>
      <c r="U437" s="101">
        <v>44972</v>
      </c>
      <c r="V437" s="1" t="s">
        <v>182</v>
      </c>
      <c r="W437" s="1" t="s">
        <v>182</v>
      </c>
      <c r="X437" t="s">
        <v>183</v>
      </c>
      <c r="Y437" t="s">
        <v>568</v>
      </c>
      <c r="Z437" t="s">
        <v>1360</v>
      </c>
      <c r="AA437" t="s">
        <v>569</v>
      </c>
      <c r="AB437" s="1">
        <v>80111600</v>
      </c>
      <c r="AC437" s="100"/>
      <c r="AD437" s="101"/>
      <c r="AE437" s="1" t="s">
        <v>145</v>
      </c>
      <c r="AF437" s="100" t="s">
        <v>188</v>
      </c>
      <c r="AG437" s="5">
        <v>44973</v>
      </c>
      <c r="AH437" t="s">
        <v>306</v>
      </c>
      <c r="AI437" s="5">
        <v>44973</v>
      </c>
      <c r="AJ437" s="5">
        <v>44973</v>
      </c>
      <c r="AK437" s="5">
        <v>45283</v>
      </c>
      <c r="AL437" s="102">
        <f>+Tabla3[[#This Row],[FECHA TERMINACION
(INICIAL)]]-Tabla3[[#This Row],[FECHA INICIO]]</f>
        <v>310</v>
      </c>
      <c r="AM437" s="102">
        <f>+Tabla3[[#This Row],[PLAZO DE EJECUCIÓN EN DÍAS (INICIAL)]]/30</f>
        <v>10.333333333333334</v>
      </c>
      <c r="AN437" t="s">
        <v>2757</v>
      </c>
      <c r="AO437" s="4">
        <f>+BD_2!E435</f>
        <v>0</v>
      </c>
      <c r="AP437" s="4">
        <f>BD_2!BA435</f>
        <v>0</v>
      </c>
      <c r="AQ437" s="1">
        <f>BD_2!BZ435</f>
        <v>0</v>
      </c>
      <c r="AR437" s="1" t="str">
        <f>BD_2!CA434</f>
        <v>2 NO</v>
      </c>
      <c r="AS437" s="5" t="str">
        <f>BD_2!CF434</f>
        <v>2 NO</v>
      </c>
      <c r="AT437" s="1" t="s">
        <v>146</v>
      </c>
      <c r="AU437">
        <f t="shared" si="35"/>
        <v>310</v>
      </c>
      <c r="AV437" s="21">
        <f t="shared" si="36"/>
        <v>44973</v>
      </c>
      <c r="AW437" s="21">
        <f t="shared" si="37"/>
        <v>45283</v>
      </c>
      <c r="AX437" s="6" t="e">
        <f>((#REF!-$AV437)/($AW437-$AV437))</f>
        <v>#REF!</v>
      </c>
      <c r="AY437" s="4">
        <f t="shared" si="33"/>
        <v>82133333</v>
      </c>
      <c r="AZ437" s="1" t="e">
        <f>+IF($AW437&lt;=#REF!, "FINALIZADO","EJECUCIÓN")</f>
        <v>#REF!</v>
      </c>
      <c r="BA437" s="1"/>
      <c r="BC437" s="8"/>
      <c r="BD437" s="103"/>
      <c r="BE437"/>
      <c r="BF437" s="100"/>
      <c r="BI437" s="1" t="str">
        <f t="shared" si="34"/>
        <v>febrero</v>
      </c>
      <c r="BJ437" s="1"/>
      <c r="BK437" s="1"/>
      <c r="BL437" s="1"/>
    </row>
    <row r="438" spans="1:64" x14ac:dyDescent="0.25">
      <c r="A438" s="1">
        <v>2023</v>
      </c>
      <c r="B438" s="3">
        <v>433</v>
      </c>
      <c r="C438" t="s">
        <v>87</v>
      </c>
      <c r="D438" t="s">
        <v>108</v>
      </c>
      <c r="E438" t="s">
        <v>120</v>
      </c>
      <c r="F438" t="s">
        <v>207</v>
      </c>
      <c r="G438" s="1" t="s">
        <v>86</v>
      </c>
      <c r="H438" s="1" t="s">
        <v>136</v>
      </c>
      <c r="I438" t="s">
        <v>2758</v>
      </c>
      <c r="J438" s="1" t="s">
        <v>140</v>
      </c>
      <c r="K438" t="s">
        <v>597</v>
      </c>
      <c r="M438" s="1" t="s">
        <v>1388</v>
      </c>
      <c r="N438" t="s">
        <v>1389</v>
      </c>
      <c r="O438" t="s">
        <v>2759</v>
      </c>
      <c r="P438" t="s">
        <v>2760</v>
      </c>
      <c r="Q438" t="s">
        <v>2761</v>
      </c>
      <c r="R438" s="35">
        <v>92610000</v>
      </c>
      <c r="S438" s="35">
        <v>92610000</v>
      </c>
      <c r="T438" s="4">
        <v>8820000</v>
      </c>
      <c r="U438" s="101">
        <v>44972</v>
      </c>
      <c r="V438" s="1" t="s">
        <v>182</v>
      </c>
      <c r="W438" s="1" t="s">
        <v>182</v>
      </c>
      <c r="X438" t="s">
        <v>183</v>
      </c>
      <c r="Y438" t="s">
        <v>739</v>
      </c>
      <c r="Z438" t="s">
        <v>1389</v>
      </c>
      <c r="AA438" t="s">
        <v>704</v>
      </c>
      <c r="AB438" s="1">
        <v>80111600</v>
      </c>
      <c r="AC438" s="100"/>
      <c r="AD438" s="101"/>
      <c r="AE438" s="1" t="s">
        <v>145</v>
      </c>
      <c r="AF438" s="100" t="s">
        <v>188</v>
      </c>
      <c r="AG438" s="5">
        <v>44971</v>
      </c>
      <c r="AH438" t="s">
        <v>305</v>
      </c>
      <c r="AI438" s="5">
        <v>44972</v>
      </c>
      <c r="AJ438" s="5">
        <v>44972</v>
      </c>
      <c r="AK438" s="5">
        <v>45289</v>
      </c>
      <c r="AL438" s="102">
        <f>+Tabla3[[#This Row],[FECHA TERMINACION
(INICIAL)]]-Tabla3[[#This Row],[FECHA INICIO]]</f>
        <v>317</v>
      </c>
      <c r="AM438" s="102">
        <f>+Tabla3[[#This Row],[PLAZO DE EJECUCIÓN EN DÍAS (INICIAL)]]/30</f>
        <v>10.566666666666666</v>
      </c>
      <c r="AN438" t="s">
        <v>2627</v>
      </c>
      <c r="AO438" s="4">
        <f>+BD_2!E436</f>
        <v>0</v>
      </c>
      <c r="AP438" s="4">
        <f>BD_2!BA436</f>
        <v>0</v>
      </c>
      <c r="AQ438" s="1">
        <f>BD_2!BZ436</f>
        <v>0</v>
      </c>
      <c r="AR438" s="1" t="str">
        <f>BD_2!CA435</f>
        <v>2 NO</v>
      </c>
      <c r="AS438" s="5" t="str">
        <f>BD_2!CF435</f>
        <v>2 NO</v>
      </c>
      <c r="AT438" s="1" t="s">
        <v>146</v>
      </c>
      <c r="AU438">
        <f t="shared" si="35"/>
        <v>317</v>
      </c>
      <c r="AV438" s="21">
        <f t="shared" si="36"/>
        <v>44972</v>
      </c>
      <c r="AW438" s="21">
        <f t="shared" si="37"/>
        <v>45289</v>
      </c>
      <c r="AX438" s="6" t="e">
        <f>((#REF!-$AV438)/($AW438-$AV438))</f>
        <v>#REF!</v>
      </c>
      <c r="AY438" s="4">
        <f t="shared" si="33"/>
        <v>92610000</v>
      </c>
      <c r="AZ438" s="1" t="e">
        <f>+IF($AW438&lt;=#REF!, "FINALIZADO","EJECUCIÓN")</f>
        <v>#REF!</v>
      </c>
      <c r="BA438" s="1"/>
      <c r="BC438" s="8"/>
      <c r="BD438" s="103"/>
      <c r="BE438"/>
      <c r="BF438" s="100"/>
      <c r="BI438" s="1" t="str">
        <f t="shared" si="34"/>
        <v>febrero</v>
      </c>
      <c r="BJ438" s="1"/>
      <c r="BK438" s="1"/>
      <c r="BL438" s="1"/>
    </row>
    <row r="439" spans="1:64" x14ac:dyDescent="0.25">
      <c r="A439" s="1">
        <v>2023</v>
      </c>
      <c r="B439" s="3">
        <v>434</v>
      </c>
      <c r="C439" t="s">
        <v>87</v>
      </c>
      <c r="D439" t="s">
        <v>108</v>
      </c>
      <c r="E439" t="s">
        <v>120</v>
      </c>
      <c r="F439" t="s">
        <v>207</v>
      </c>
      <c r="G439" s="1" t="s">
        <v>86</v>
      </c>
      <c r="H439" s="1" t="s">
        <v>136</v>
      </c>
      <c r="I439" t="s">
        <v>2762</v>
      </c>
      <c r="J439" s="1" t="s">
        <v>140</v>
      </c>
      <c r="K439" t="s">
        <v>2763</v>
      </c>
      <c r="M439" s="1" t="s">
        <v>558</v>
      </c>
      <c r="N439" t="s">
        <v>148</v>
      </c>
      <c r="O439" t="s">
        <v>2764</v>
      </c>
      <c r="P439" t="s">
        <v>2765</v>
      </c>
      <c r="Q439" t="s">
        <v>674</v>
      </c>
      <c r="R439" s="35">
        <v>85000000</v>
      </c>
      <c r="S439" s="35">
        <v>85000000</v>
      </c>
      <c r="T439" s="4">
        <v>8500000</v>
      </c>
      <c r="U439" s="101">
        <v>44972</v>
      </c>
      <c r="V439" s="1" t="s">
        <v>182</v>
      </c>
      <c r="W439" s="1" t="s">
        <v>182</v>
      </c>
      <c r="X439" t="s">
        <v>183</v>
      </c>
      <c r="Y439" t="s">
        <v>1024</v>
      </c>
      <c r="Z439" t="s">
        <v>575</v>
      </c>
      <c r="AA439" t="s">
        <v>575</v>
      </c>
      <c r="AB439" s="1">
        <v>80111600</v>
      </c>
      <c r="AC439" s="100"/>
      <c r="AD439" s="101"/>
      <c r="AE439" s="1" t="s">
        <v>145</v>
      </c>
      <c r="AF439" s="100" t="s">
        <v>188</v>
      </c>
      <c r="AG439" s="5">
        <v>44972</v>
      </c>
      <c r="AH439" t="s">
        <v>305</v>
      </c>
      <c r="AI439" s="5">
        <v>44972</v>
      </c>
      <c r="AJ439" s="5">
        <v>44972</v>
      </c>
      <c r="AK439" s="5">
        <v>45274</v>
      </c>
      <c r="AL439" s="102">
        <f>+Tabla3[[#This Row],[FECHA TERMINACION
(INICIAL)]]-Tabla3[[#This Row],[FECHA INICIO]]</f>
        <v>302</v>
      </c>
      <c r="AM439" s="102">
        <f>+Tabla3[[#This Row],[PLAZO DE EJECUCIÓN EN DÍAS (INICIAL)]]/30</f>
        <v>10.066666666666666</v>
      </c>
      <c r="AN439" t="s">
        <v>2766</v>
      </c>
      <c r="AO439" s="4">
        <f>+BD_2!E437</f>
        <v>0</v>
      </c>
      <c r="AP439" s="4">
        <f>BD_2!BA437</f>
        <v>0</v>
      </c>
      <c r="AQ439" s="1">
        <f>BD_2!BZ437</f>
        <v>0</v>
      </c>
      <c r="AR439" s="1" t="str">
        <f>BD_2!CA436</f>
        <v>2 NO</v>
      </c>
      <c r="AS439" s="5" t="str">
        <f>BD_2!CF436</f>
        <v>2 NO</v>
      </c>
      <c r="AT439" s="1" t="s">
        <v>146</v>
      </c>
      <c r="AU439">
        <f t="shared" si="35"/>
        <v>302</v>
      </c>
      <c r="AV439" s="21">
        <f t="shared" si="36"/>
        <v>44972</v>
      </c>
      <c r="AW439" s="21">
        <f t="shared" si="37"/>
        <v>45274</v>
      </c>
      <c r="AX439" s="6" t="e">
        <f>((#REF!-$AV439)/($AW439-$AV439))</f>
        <v>#REF!</v>
      </c>
      <c r="AY439" s="4">
        <f t="shared" si="33"/>
        <v>85000000</v>
      </c>
      <c r="AZ439" s="1" t="e">
        <f>+IF($AW439&lt;=#REF!, "FINALIZADO","EJECUCIÓN")</f>
        <v>#REF!</v>
      </c>
      <c r="BA439" s="1"/>
      <c r="BC439" s="8"/>
      <c r="BD439" s="103"/>
      <c r="BE439"/>
      <c r="BF439" s="100"/>
      <c r="BI439" s="1" t="str">
        <f t="shared" si="34"/>
        <v>febrero</v>
      </c>
      <c r="BJ439" s="1"/>
      <c r="BK439" s="1"/>
      <c r="BL439" s="1"/>
    </row>
    <row r="440" spans="1:64" x14ac:dyDescent="0.25">
      <c r="A440" s="1">
        <v>2023</v>
      </c>
      <c r="B440" s="3">
        <v>435</v>
      </c>
      <c r="C440" t="s">
        <v>87</v>
      </c>
      <c r="D440" t="s">
        <v>108</v>
      </c>
      <c r="E440" t="s">
        <v>120</v>
      </c>
      <c r="F440" t="s">
        <v>207</v>
      </c>
      <c r="G440" s="1" t="s">
        <v>86</v>
      </c>
      <c r="H440" s="1" t="s">
        <v>136</v>
      </c>
      <c r="I440" t="s">
        <v>2767</v>
      </c>
      <c r="J440" s="1" t="s">
        <v>140</v>
      </c>
      <c r="K440" t="s">
        <v>573</v>
      </c>
      <c r="M440" s="1" t="s">
        <v>543</v>
      </c>
      <c r="N440" t="s">
        <v>543</v>
      </c>
      <c r="O440" t="s">
        <v>2768</v>
      </c>
      <c r="P440" t="s">
        <v>2769</v>
      </c>
      <c r="Q440" t="s">
        <v>2770</v>
      </c>
      <c r="R440" s="35">
        <v>110000000</v>
      </c>
      <c r="S440" s="35">
        <v>110000000</v>
      </c>
      <c r="T440" s="4">
        <v>11000000</v>
      </c>
      <c r="U440" s="101">
        <v>44974</v>
      </c>
      <c r="V440" s="1" t="s">
        <v>182</v>
      </c>
      <c r="W440" s="1" t="s">
        <v>182</v>
      </c>
      <c r="X440" t="s">
        <v>183</v>
      </c>
      <c r="Y440" t="s">
        <v>1104</v>
      </c>
      <c r="Z440" t="s">
        <v>718</v>
      </c>
      <c r="AA440" t="s">
        <v>1302</v>
      </c>
      <c r="AB440" s="1">
        <v>80111600</v>
      </c>
      <c r="AC440" s="100"/>
      <c r="AD440" s="101"/>
      <c r="AE440" s="1" t="s">
        <v>145</v>
      </c>
      <c r="AF440" s="100" t="s">
        <v>188</v>
      </c>
      <c r="AG440" s="5">
        <v>44974</v>
      </c>
      <c r="AH440" t="s">
        <v>306</v>
      </c>
      <c r="AI440" s="5">
        <v>44974</v>
      </c>
      <c r="AJ440" s="5">
        <v>44974</v>
      </c>
      <c r="AK440" s="5">
        <v>45276</v>
      </c>
      <c r="AL440" s="102">
        <f>+Tabla3[[#This Row],[FECHA TERMINACION
(INICIAL)]]-Tabla3[[#This Row],[FECHA INICIO]]</f>
        <v>302</v>
      </c>
      <c r="AM440" s="102">
        <f>+Tabla3[[#This Row],[PLAZO DE EJECUCIÓN EN DÍAS (INICIAL)]]/30</f>
        <v>10.066666666666666</v>
      </c>
      <c r="AN440" t="s">
        <v>2397</v>
      </c>
      <c r="AO440" s="4">
        <f>+BD_2!E438</f>
        <v>0</v>
      </c>
      <c r="AP440" s="4">
        <f>BD_2!BA438</f>
        <v>0</v>
      </c>
      <c r="AQ440" s="1">
        <f>BD_2!BZ438</f>
        <v>0</v>
      </c>
      <c r="AR440" s="1" t="str">
        <f>BD_2!CA437</f>
        <v>2 NO</v>
      </c>
      <c r="AS440" s="5" t="str">
        <f>BD_2!CF437</f>
        <v>2 NO</v>
      </c>
      <c r="AT440" s="1" t="s">
        <v>146</v>
      </c>
      <c r="AU440">
        <f t="shared" si="35"/>
        <v>302</v>
      </c>
      <c r="AV440" s="21">
        <f t="shared" si="36"/>
        <v>44974</v>
      </c>
      <c r="AW440" s="21">
        <f t="shared" si="37"/>
        <v>45276</v>
      </c>
      <c r="AX440" s="6" t="e">
        <f>((#REF!-$AV440)/($AW440-$AV440))</f>
        <v>#REF!</v>
      </c>
      <c r="AY440" s="4">
        <f t="shared" si="33"/>
        <v>110000000</v>
      </c>
      <c r="AZ440" s="1" t="e">
        <f>+IF($AW440&lt;=#REF!, "FINALIZADO","EJECUCIÓN")</f>
        <v>#REF!</v>
      </c>
      <c r="BA440" s="1"/>
      <c r="BC440" s="8"/>
      <c r="BD440" s="103"/>
      <c r="BE440"/>
      <c r="BF440" s="100"/>
      <c r="BI440" s="1" t="str">
        <f t="shared" si="34"/>
        <v>febrero</v>
      </c>
      <c r="BJ440" s="1"/>
      <c r="BK440" s="1"/>
      <c r="BL440" s="1"/>
    </row>
    <row r="441" spans="1:64" x14ac:dyDescent="0.25">
      <c r="A441" s="1">
        <v>2023</v>
      </c>
      <c r="B441" s="3">
        <v>436</v>
      </c>
      <c r="C441" t="s">
        <v>87</v>
      </c>
      <c r="D441" t="s">
        <v>108</v>
      </c>
      <c r="E441" t="s">
        <v>120</v>
      </c>
      <c r="F441" t="s">
        <v>207</v>
      </c>
      <c r="G441" s="1" t="s">
        <v>86</v>
      </c>
      <c r="H441" s="1" t="s">
        <v>136</v>
      </c>
      <c r="I441" t="s">
        <v>2771</v>
      </c>
      <c r="J441" s="1" t="s">
        <v>140</v>
      </c>
      <c r="K441" t="s">
        <v>143</v>
      </c>
      <c r="M441" s="1" t="s">
        <v>1928</v>
      </c>
      <c r="N441" t="s">
        <v>1928</v>
      </c>
      <c r="O441" t="s">
        <v>2772</v>
      </c>
      <c r="P441" t="s">
        <v>2773</v>
      </c>
      <c r="Q441" t="s">
        <v>2774</v>
      </c>
      <c r="R441" s="35">
        <v>95000000</v>
      </c>
      <c r="S441" s="35">
        <v>95000000</v>
      </c>
      <c r="T441" s="4">
        <v>9500000</v>
      </c>
      <c r="U441" s="101">
        <v>44973</v>
      </c>
      <c r="V441" s="1" t="s">
        <v>182</v>
      </c>
      <c r="W441" s="1" t="s">
        <v>182</v>
      </c>
      <c r="X441" t="s">
        <v>183</v>
      </c>
      <c r="Y441" t="s">
        <v>884</v>
      </c>
      <c r="Z441" t="s">
        <v>1932</v>
      </c>
      <c r="AA441" t="s">
        <v>1933</v>
      </c>
      <c r="AB441" s="1">
        <v>80111600</v>
      </c>
      <c r="AC441" s="100"/>
      <c r="AD441" s="101"/>
      <c r="AE441" s="1" t="s">
        <v>145</v>
      </c>
      <c r="AF441" s="100" t="s">
        <v>188</v>
      </c>
      <c r="AG441" s="5">
        <v>44974</v>
      </c>
      <c r="AH441" t="s">
        <v>305</v>
      </c>
      <c r="AI441" s="5">
        <v>44973</v>
      </c>
      <c r="AJ441" s="5">
        <v>44974</v>
      </c>
      <c r="AK441" s="5">
        <v>45276</v>
      </c>
      <c r="AL441" s="102">
        <f>+Tabla3[[#This Row],[FECHA TERMINACION
(INICIAL)]]-Tabla3[[#This Row],[FECHA INICIO]]</f>
        <v>302</v>
      </c>
      <c r="AM441" s="102">
        <f>+Tabla3[[#This Row],[PLAZO DE EJECUCIÓN EN DÍAS (INICIAL)]]/30</f>
        <v>10.066666666666666</v>
      </c>
      <c r="AN441" t="s">
        <v>2775</v>
      </c>
      <c r="AO441" s="4">
        <f>+BD_2!E439</f>
        <v>0</v>
      </c>
      <c r="AP441" s="4">
        <f>BD_2!BA439</f>
        <v>0</v>
      </c>
      <c r="AQ441" s="1">
        <f>BD_2!BZ439</f>
        <v>0</v>
      </c>
      <c r="AR441" s="1" t="str">
        <f>BD_2!CA438</f>
        <v>2 NO</v>
      </c>
      <c r="AS441" s="5" t="str">
        <f>BD_2!CF438</f>
        <v>2 NO</v>
      </c>
      <c r="AT441" s="1" t="s">
        <v>146</v>
      </c>
      <c r="AU441">
        <f t="shared" si="35"/>
        <v>302</v>
      </c>
      <c r="AV441" s="21">
        <f t="shared" si="36"/>
        <v>44974</v>
      </c>
      <c r="AW441" s="21">
        <f t="shared" si="37"/>
        <v>45276</v>
      </c>
      <c r="AX441" s="6" t="e">
        <f>((#REF!-$AV441)/($AW441-$AV441))</f>
        <v>#REF!</v>
      </c>
      <c r="AY441" s="4">
        <f t="shared" si="33"/>
        <v>95000000</v>
      </c>
      <c r="AZ441" s="1" t="e">
        <f>+IF($AW441&lt;=#REF!, "FINALIZADO","EJECUCIÓN")</f>
        <v>#REF!</v>
      </c>
      <c r="BA441" s="1"/>
      <c r="BC441" s="8"/>
      <c r="BD441" s="103"/>
      <c r="BE441"/>
      <c r="BF441" s="100"/>
      <c r="BI441" s="1" t="str">
        <f t="shared" si="34"/>
        <v>febrero</v>
      </c>
      <c r="BJ441" s="1"/>
      <c r="BK441" s="1"/>
      <c r="BL441" s="1"/>
    </row>
    <row r="442" spans="1:64" x14ac:dyDescent="0.25">
      <c r="A442" s="1">
        <v>2023</v>
      </c>
      <c r="B442" s="3">
        <v>437</v>
      </c>
      <c r="C442" t="s">
        <v>87</v>
      </c>
      <c r="D442" t="s">
        <v>108</v>
      </c>
      <c r="E442" t="s">
        <v>120</v>
      </c>
      <c r="F442" t="s">
        <v>207</v>
      </c>
      <c r="G442" s="1" t="s">
        <v>86</v>
      </c>
      <c r="H442" s="1" t="s">
        <v>136</v>
      </c>
      <c r="I442" t="s">
        <v>2776</v>
      </c>
      <c r="J442" s="1" t="s">
        <v>140</v>
      </c>
      <c r="K442" t="s">
        <v>733</v>
      </c>
      <c r="M442" s="1" t="s">
        <v>1388</v>
      </c>
      <c r="N442" t="s">
        <v>1389</v>
      </c>
      <c r="O442" t="s">
        <v>2777</v>
      </c>
      <c r="P442" t="s">
        <v>2778</v>
      </c>
      <c r="Q442" t="s">
        <v>2779</v>
      </c>
      <c r="R442" s="35">
        <v>57733333</v>
      </c>
      <c r="S442" s="35">
        <v>57733333</v>
      </c>
      <c r="T442" s="4">
        <v>5200000</v>
      </c>
      <c r="U442" s="101">
        <v>44978</v>
      </c>
      <c r="V442" s="1" t="s">
        <v>182</v>
      </c>
      <c r="W442" s="1" t="s">
        <v>182</v>
      </c>
      <c r="X442" t="s">
        <v>183</v>
      </c>
      <c r="Y442" t="s">
        <v>739</v>
      </c>
      <c r="Z442" t="s">
        <v>1389</v>
      </c>
      <c r="AA442" t="s">
        <v>704</v>
      </c>
      <c r="AB442" s="1">
        <v>80111600</v>
      </c>
      <c r="AC442" s="100"/>
      <c r="AD442" s="101"/>
      <c r="AE442" s="1" t="s">
        <v>145</v>
      </c>
      <c r="AF442" s="100" t="s">
        <v>188</v>
      </c>
      <c r="AG442" s="5">
        <v>44978</v>
      </c>
      <c r="AH442" t="s">
        <v>306</v>
      </c>
      <c r="AI442" s="5">
        <v>44978</v>
      </c>
      <c r="AJ442" s="5">
        <v>44979</v>
      </c>
      <c r="AK442" s="5">
        <v>45290</v>
      </c>
      <c r="AL442" s="102">
        <f>+Tabla3[[#This Row],[FECHA TERMINACION
(INICIAL)]]-Tabla3[[#This Row],[FECHA INICIO]]</f>
        <v>311</v>
      </c>
      <c r="AM442" s="102">
        <f>+Tabla3[[#This Row],[PLAZO DE EJECUCIÓN EN DÍAS (INICIAL)]]/30</f>
        <v>10.366666666666667</v>
      </c>
      <c r="AN442" t="s">
        <v>2780</v>
      </c>
      <c r="AO442" s="4">
        <f>+BD_2!E440</f>
        <v>0</v>
      </c>
      <c r="AP442" s="4">
        <f>BD_2!BA440</f>
        <v>0</v>
      </c>
      <c r="AQ442" s="1">
        <f>BD_2!BZ440</f>
        <v>0</v>
      </c>
      <c r="AR442" s="1" t="str">
        <f>BD_2!CA439</f>
        <v>2 NO</v>
      </c>
      <c r="AS442" s="5" t="str">
        <f>BD_2!CF439</f>
        <v>2 NO</v>
      </c>
      <c r="AT442" s="1" t="s">
        <v>146</v>
      </c>
      <c r="AU442">
        <f t="shared" si="35"/>
        <v>311</v>
      </c>
      <c r="AV442" s="21">
        <f t="shared" si="36"/>
        <v>44979</v>
      </c>
      <c r="AW442" s="21">
        <f t="shared" si="37"/>
        <v>45290</v>
      </c>
      <c r="AX442" s="6" t="e">
        <f>((#REF!-$AV442)/($AW442-$AV442))</f>
        <v>#REF!</v>
      </c>
      <c r="AY442" s="4">
        <f t="shared" si="33"/>
        <v>57733333</v>
      </c>
      <c r="AZ442" s="1" t="e">
        <f>+IF($AW442&lt;=#REF!, "FINALIZADO","EJECUCIÓN")</f>
        <v>#REF!</v>
      </c>
      <c r="BA442" s="1"/>
      <c r="BC442" s="8"/>
      <c r="BD442" s="103"/>
      <c r="BE442"/>
      <c r="BF442" s="100"/>
      <c r="BI442" s="1" t="str">
        <f t="shared" si="34"/>
        <v>febrero</v>
      </c>
      <c r="BJ442" s="1"/>
      <c r="BK442" s="1"/>
      <c r="BL442" s="1"/>
    </row>
    <row r="443" spans="1:64" x14ac:dyDescent="0.25">
      <c r="A443" s="1">
        <v>2023</v>
      </c>
      <c r="B443" s="3">
        <v>438</v>
      </c>
      <c r="C443" t="s">
        <v>87</v>
      </c>
      <c r="D443" t="s">
        <v>108</v>
      </c>
      <c r="E443" t="s">
        <v>120</v>
      </c>
      <c r="F443" t="s">
        <v>207</v>
      </c>
      <c r="G443" s="1" t="s">
        <v>86</v>
      </c>
      <c r="H443" s="1" t="s">
        <v>136</v>
      </c>
      <c r="I443" t="s">
        <v>2781</v>
      </c>
      <c r="J443" s="1" t="s">
        <v>140</v>
      </c>
      <c r="K443" t="s">
        <v>836</v>
      </c>
      <c r="M443" s="1" t="s">
        <v>1388</v>
      </c>
      <c r="N443" t="s">
        <v>1389</v>
      </c>
      <c r="O443" t="s">
        <v>2782</v>
      </c>
      <c r="P443" t="s">
        <v>2783</v>
      </c>
      <c r="Q443" t="s">
        <v>2784</v>
      </c>
      <c r="R443" s="35">
        <v>100800000</v>
      </c>
      <c r="S443" s="35">
        <v>100800000</v>
      </c>
      <c r="T443" s="4">
        <v>9600000</v>
      </c>
      <c r="U443" s="101">
        <v>44972</v>
      </c>
      <c r="V443" s="1" t="s">
        <v>182</v>
      </c>
      <c r="W443" s="1" t="s">
        <v>182</v>
      </c>
      <c r="X443" t="s">
        <v>183</v>
      </c>
      <c r="Y443" t="s">
        <v>739</v>
      </c>
      <c r="Z443" t="s">
        <v>1389</v>
      </c>
      <c r="AA443" t="s">
        <v>704</v>
      </c>
      <c r="AB443" s="1">
        <v>80111600</v>
      </c>
      <c r="AC443" s="100"/>
      <c r="AD443" s="101"/>
      <c r="AE443" s="1" t="s">
        <v>145</v>
      </c>
      <c r="AF443" s="100" t="s">
        <v>188</v>
      </c>
      <c r="AG443" s="5">
        <v>44972</v>
      </c>
      <c r="AH443" t="s">
        <v>305</v>
      </c>
      <c r="AI443" s="5">
        <v>44972</v>
      </c>
      <c r="AJ443" s="5">
        <v>44972</v>
      </c>
      <c r="AK443" s="5">
        <v>45289</v>
      </c>
      <c r="AL443" s="102">
        <f>+Tabla3[[#This Row],[FECHA TERMINACION
(INICIAL)]]-Tabla3[[#This Row],[FECHA INICIO]]</f>
        <v>317</v>
      </c>
      <c r="AM443" s="102">
        <f>+Tabla3[[#This Row],[PLAZO DE EJECUCIÓN EN DÍAS (INICIAL)]]/30</f>
        <v>10.566666666666666</v>
      </c>
      <c r="AN443" t="s">
        <v>2689</v>
      </c>
      <c r="AO443" s="4">
        <f>+BD_2!E441</f>
        <v>0</v>
      </c>
      <c r="AP443" s="4">
        <f>BD_2!BA441</f>
        <v>0</v>
      </c>
      <c r="AQ443" s="1">
        <f>BD_2!BZ441</f>
        <v>0</v>
      </c>
      <c r="AR443" s="1" t="str">
        <f>BD_2!CA440</f>
        <v>2 NO</v>
      </c>
      <c r="AS443" s="5" t="str">
        <f>BD_2!CF440</f>
        <v>2 NO</v>
      </c>
      <c r="AT443" s="1" t="s">
        <v>146</v>
      </c>
      <c r="AU443">
        <f t="shared" si="35"/>
        <v>317</v>
      </c>
      <c r="AV443" s="21">
        <f t="shared" si="36"/>
        <v>44972</v>
      </c>
      <c r="AW443" s="21">
        <f t="shared" si="37"/>
        <v>45289</v>
      </c>
      <c r="AX443" s="6" t="e">
        <f>((#REF!-$AV443)/($AW443-$AV443))</f>
        <v>#REF!</v>
      </c>
      <c r="AY443" s="4">
        <f t="shared" si="33"/>
        <v>100800000</v>
      </c>
      <c r="AZ443" s="1" t="e">
        <f>+IF($AW443&lt;=#REF!, "FINALIZADO","EJECUCIÓN")</f>
        <v>#REF!</v>
      </c>
      <c r="BA443" s="1"/>
      <c r="BC443" s="8"/>
      <c r="BD443" s="103"/>
      <c r="BE443"/>
      <c r="BF443" s="100"/>
      <c r="BI443" s="1" t="str">
        <f t="shared" si="34"/>
        <v>febrero</v>
      </c>
      <c r="BJ443" s="1"/>
      <c r="BK443" s="1"/>
      <c r="BL443" s="1"/>
    </row>
    <row r="444" spans="1:64" x14ac:dyDescent="0.25">
      <c r="A444" s="1">
        <v>2023</v>
      </c>
      <c r="B444" s="3">
        <v>439</v>
      </c>
      <c r="C444" t="s">
        <v>87</v>
      </c>
      <c r="D444" t="s">
        <v>108</v>
      </c>
      <c r="E444" t="s">
        <v>120</v>
      </c>
      <c r="F444" t="s">
        <v>207</v>
      </c>
      <c r="G444" s="1" t="s">
        <v>86</v>
      </c>
      <c r="H444" s="1" t="s">
        <v>136</v>
      </c>
      <c r="I444" t="s">
        <v>2785</v>
      </c>
      <c r="J444" s="1" t="s">
        <v>140</v>
      </c>
      <c r="K444" t="s">
        <v>491</v>
      </c>
      <c r="M444" s="1" t="s">
        <v>1388</v>
      </c>
      <c r="N444" t="s">
        <v>1389</v>
      </c>
      <c r="O444" t="s">
        <v>2786</v>
      </c>
      <c r="P444" t="s">
        <v>2787</v>
      </c>
      <c r="Q444" t="s">
        <v>2788</v>
      </c>
      <c r="R444" s="35">
        <v>92610000</v>
      </c>
      <c r="S444" s="35">
        <v>92610000</v>
      </c>
      <c r="T444" s="4">
        <v>8820000</v>
      </c>
      <c r="U444" s="101">
        <v>44973</v>
      </c>
      <c r="V444" s="1" t="s">
        <v>182</v>
      </c>
      <c r="W444" s="1" t="s">
        <v>182</v>
      </c>
      <c r="X444" t="s">
        <v>183</v>
      </c>
      <c r="Y444" t="s">
        <v>739</v>
      </c>
      <c r="Z444" t="s">
        <v>1389</v>
      </c>
      <c r="AA444" t="s">
        <v>704</v>
      </c>
      <c r="AB444" s="1">
        <v>80111600</v>
      </c>
      <c r="AC444" s="100"/>
      <c r="AD444" s="101"/>
      <c r="AE444" s="1" t="s">
        <v>145</v>
      </c>
      <c r="AF444" s="100" t="s">
        <v>188</v>
      </c>
      <c r="AG444" s="5">
        <v>44973</v>
      </c>
      <c r="AH444" t="s">
        <v>305</v>
      </c>
      <c r="AI444" s="5">
        <v>44973</v>
      </c>
      <c r="AJ444" s="5">
        <v>44973</v>
      </c>
      <c r="AK444" s="5">
        <v>45290</v>
      </c>
      <c r="AL444" s="102">
        <f>+Tabla3[[#This Row],[FECHA TERMINACION
(INICIAL)]]-Tabla3[[#This Row],[FECHA INICIO]]</f>
        <v>317</v>
      </c>
      <c r="AM444" s="102">
        <f>+Tabla3[[#This Row],[PLAZO DE EJECUCIÓN EN DÍAS (INICIAL)]]/30</f>
        <v>10.566666666666666</v>
      </c>
      <c r="AN444" t="s">
        <v>2789</v>
      </c>
      <c r="AO444" s="4">
        <f>+BD_2!E442</f>
        <v>0</v>
      </c>
      <c r="AP444" s="4">
        <f>BD_2!BA442</f>
        <v>0</v>
      </c>
      <c r="AQ444" s="1">
        <f>BD_2!BZ442</f>
        <v>0</v>
      </c>
      <c r="AR444" s="1" t="str">
        <f>BD_2!CA441</f>
        <v>2 NO</v>
      </c>
      <c r="AS444" s="5" t="str">
        <f>BD_2!CF441</f>
        <v>2 NO</v>
      </c>
      <c r="AT444" s="1" t="s">
        <v>146</v>
      </c>
      <c r="AU444">
        <f t="shared" si="35"/>
        <v>317</v>
      </c>
      <c r="AV444" s="21">
        <f t="shared" si="36"/>
        <v>44973</v>
      </c>
      <c r="AW444" s="21">
        <f t="shared" si="37"/>
        <v>45290</v>
      </c>
      <c r="AX444" s="6" t="e">
        <f>((#REF!-$AV444)/($AW444-$AV444))</f>
        <v>#REF!</v>
      </c>
      <c r="AY444" s="4">
        <f t="shared" si="33"/>
        <v>92610000</v>
      </c>
      <c r="AZ444" s="1" t="e">
        <f>+IF($AW444&lt;=#REF!, "FINALIZADO","EJECUCIÓN")</f>
        <v>#REF!</v>
      </c>
      <c r="BA444" s="1"/>
      <c r="BC444" s="8"/>
      <c r="BD444" s="103"/>
      <c r="BE444"/>
      <c r="BF444" s="100"/>
      <c r="BI444" s="1" t="str">
        <f t="shared" si="34"/>
        <v>febrero</v>
      </c>
      <c r="BJ444" s="1"/>
      <c r="BK444" s="1"/>
      <c r="BL444" s="1"/>
    </row>
    <row r="445" spans="1:64" x14ac:dyDescent="0.25">
      <c r="A445" s="1">
        <v>2023</v>
      </c>
      <c r="B445" s="3">
        <v>440</v>
      </c>
      <c r="C445" t="s">
        <v>87</v>
      </c>
      <c r="D445" t="s">
        <v>108</v>
      </c>
      <c r="E445" t="s">
        <v>120</v>
      </c>
      <c r="F445" t="s">
        <v>207</v>
      </c>
      <c r="G445" s="1" t="s">
        <v>86</v>
      </c>
      <c r="H445" s="1" t="s">
        <v>136</v>
      </c>
      <c r="I445" t="s">
        <v>2790</v>
      </c>
      <c r="J445" s="1" t="s">
        <v>140</v>
      </c>
      <c r="K445" t="s">
        <v>506</v>
      </c>
      <c r="M445" s="1" t="s">
        <v>1388</v>
      </c>
      <c r="N445" t="s">
        <v>1389</v>
      </c>
      <c r="O445" t="s">
        <v>2791</v>
      </c>
      <c r="P445" t="s">
        <v>2792</v>
      </c>
      <c r="Q445" t="s">
        <v>2793</v>
      </c>
      <c r="R445" s="35">
        <v>52500000</v>
      </c>
      <c r="S445" s="35">
        <v>52500000</v>
      </c>
      <c r="T445" s="4">
        <v>5000000</v>
      </c>
      <c r="U445" s="101">
        <v>44973</v>
      </c>
      <c r="V445" s="1" t="s">
        <v>182</v>
      </c>
      <c r="W445" s="1" t="s">
        <v>182</v>
      </c>
      <c r="X445" t="s">
        <v>183</v>
      </c>
      <c r="Y445" t="s">
        <v>739</v>
      </c>
      <c r="Z445" t="s">
        <v>1389</v>
      </c>
      <c r="AA445" t="s">
        <v>704</v>
      </c>
      <c r="AB445" s="1">
        <v>80111600</v>
      </c>
      <c r="AC445" s="100"/>
      <c r="AD445" s="101"/>
      <c r="AE445" s="1" t="s">
        <v>145</v>
      </c>
      <c r="AF445" s="100" t="s">
        <v>188</v>
      </c>
      <c r="AG445" s="5">
        <v>44973</v>
      </c>
      <c r="AH445" t="s">
        <v>306</v>
      </c>
      <c r="AI445" s="5">
        <v>44973</v>
      </c>
      <c r="AJ445" s="5">
        <v>44973</v>
      </c>
      <c r="AK445" s="5">
        <v>45290</v>
      </c>
      <c r="AL445" s="102">
        <f>+Tabla3[[#This Row],[FECHA TERMINACION
(INICIAL)]]-Tabla3[[#This Row],[FECHA INICIO]]</f>
        <v>317</v>
      </c>
      <c r="AM445" s="102">
        <f>+Tabla3[[#This Row],[PLAZO DE EJECUCIÓN EN DÍAS (INICIAL)]]/30</f>
        <v>10.566666666666666</v>
      </c>
      <c r="AN445" t="s">
        <v>2689</v>
      </c>
      <c r="AO445" s="4">
        <f>+BD_2!E443</f>
        <v>0</v>
      </c>
      <c r="AP445" s="4">
        <f>BD_2!BA443</f>
        <v>0</v>
      </c>
      <c r="AQ445" s="1">
        <f>BD_2!BZ443</f>
        <v>0</v>
      </c>
      <c r="AR445" s="1" t="str">
        <f>BD_2!CA442</f>
        <v>2 NO</v>
      </c>
      <c r="AS445" s="5" t="str">
        <f>BD_2!CF442</f>
        <v>2 NO</v>
      </c>
      <c r="AT445" s="1" t="s">
        <v>146</v>
      </c>
      <c r="AU445">
        <f t="shared" si="35"/>
        <v>317</v>
      </c>
      <c r="AV445" s="21">
        <f t="shared" si="36"/>
        <v>44973</v>
      </c>
      <c r="AW445" s="21">
        <f t="shared" si="37"/>
        <v>45290</v>
      </c>
      <c r="AX445" s="6" t="e">
        <f>((#REF!-$AV445)/($AW445-$AV445))</f>
        <v>#REF!</v>
      </c>
      <c r="AY445" s="4">
        <f t="shared" si="33"/>
        <v>52500000</v>
      </c>
      <c r="AZ445" s="1" t="e">
        <f>+IF($AW445&lt;=#REF!, "FINALIZADO","EJECUCIÓN")</f>
        <v>#REF!</v>
      </c>
      <c r="BA445" s="1"/>
      <c r="BC445" s="8"/>
      <c r="BD445" s="103"/>
      <c r="BE445"/>
      <c r="BF445" s="100"/>
      <c r="BI445" s="1" t="str">
        <f t="shared" si="34"/>
        <v>febrero</v>
      </c>
      <c r="BJ445" s="1"/>
      <c r="BK445" s="1"/>
      <c r="BL445" s="1"/>
    </row>
    <row r="446" spans="1:64" x14ac:dyDescent="0.25">
      <c r="A446" s="1">
        <v>2023</v>
      </c>
      <c r="B446" s="3">
        <v>441</v>
      </c>
      <c r="C446" t="s">
        <v>87</v>
      </c>
      <c r="D446" t="s">
        <v>108</v>
      </c>
      <c r="E446" t="s">
        <v>120</v>
      </c>
      <c r="F446" t="s">
        <v>207</v>
      </c>
      <c r="G446" s="1" t="s">
        <v>86</v>
      </c>
      <c r="H446" s="1" t="s">
        <v>136</v>
      </c>
      <c r="I446" t="s">
        <v>2794</v>
      </c>
      <c r="J446" s="1" t="s">
        <v>140</v>
      </c>
      <c r="K446" t="s">
        <v>695</v>
      </c>
      <c r="M446" s="1" t="s">
        <v>2325</v>
      </c>
      <c r="N446" t="s">
        <v>2325</v>
      </c>
      <c r="O446" t="s">
        <v>2795</v>
      </c>
      <c r="Q446" t="s">
        <v>2796</v>
      </c>
      <c r="R446" s="35">
        <v>62500000</v>
      </c>
      <c r="S446" s="35">
        <v>62500000</v>
      </c>
      <c r="T446" s="4">
        <v>6250000</v>
      </c>
      <c r="U446" s="101">
        <v>44973</v>
      </c>
      <c r="V446" s="1" t="s">
        <v>182</v>
      </c>
      <c r="W446" s="1" t="s">
        <v>182</v>
      </c>
      <c r="X446" t="s">
        <v>183</v>
      </c>
      <c r="Y446" t="s">
        <v>865</v>
      </c>
      <c r="Z446" t="s">
        <v>559</v>
      </c>
      <c r="AA446" t="s">
        <v>560</v>
      </c>
      <c r="AB446" s="1">
        <v>80111600</v>
      </c>
      <c r="AC446" s="100"/>
      <c r="AD446" s="101"/>
      <c r="AE446" s="1" t="s">
        <v>145</v>
      </c>
      <c r="AF446" s="100" t="s">
        <v>188</v>
      </c>
      <c r="AG446" s="5">
        <v>44973</v>
      </c>
      <c r="AH446" t="s">
        <v>306</v>
      </c>
      <c r="AI446" s="5">
        <v>44973</v>
      </c>
      <c r="AJ446" s="5">
        <v>44973</v>
      </c>
      <c r="AK446" s="5">
        <v>45275</v>
      </c>
      <c r="AL446" s="102">
        <f>+Tabla3[[#This Row],[FECHA TERMINACION
(INICIAL)]]-Tabla3[[#This Row],[FECHA INICIO]]</f>
        <v>302</v>
      </c>
      <c r="AM446" s="102">
        <f>+Tabla3[[#This Row],[PLAZO DE EJECUCIÓN EN DÍAS (INICIAL)]]/30</f>
        <v>10.066666666666666</v>
      </c>
      <c r="AN446" t="s">
        <v>2797</v>
      </c>
      <c r="AO446" s="4">
        <f>+BD_2!E444</f>
        <v>0</v>
      </c>
      <c r="AP446" s="4">
        <f>BD_2!BA444</f>
        <v>0</v>
      </c>
      <c r="AQ446" s="1">
        <f>BD_2!BZ444</f>
        <v>0</v>
      </c>
      <c r="AR446" s="1" t="str">
        <f>BD_2!CA443</f>
        <v>2 NO</v>
      </c>
      <c r="AS446" s="5" t="str">
        <f>BD_2!CF443</f>
        <v>2 NO</v>
      </c>
      <c r="AT446" s="1" t="s">
        <v>146</v>
      </c>
      <c r="AU446">
        <f t="shared" si="35"/>
        <v>302</v>
      </c>
      <c r="AV446" s="21">
        <f t="shared" si="36"/>
        <v>44973</v>
      </c>
      <c r="AW446" s="21">
        <f t="shared" si="37"/>
        <v>45275</v>
      </c>
      <c r="AX446" s="6" t="e">
        <f>((#REF!-$AV446)/($AW446-$AV446))</f>
        <v>#REF!</v>
      </c>
      <c r="AY446" s="4">
        <f t="shared" si="33"/>
        <v>62500000</v>
      </c>
      <c r="AZ446" s="1" t="e">
        <f>+IF($AW446&lt;=#REF!, "FINALIZADO","EJECUCIÓN")</f>
        <v>#REF!</v>
      </c>
      <c r="BA446" s="1"/>
      <c r="BC446" s="8"/>
      <c r="BD446" s="103"/>
      <c r="BE446"/>
      <c r="BF446" s="100"/>
      <c r="BI446" s="1" t="str">
        <f t="shared" si="34"/>
        <v>febrero</v>
      </c>
      <c r="BJ446" s="1"/>
      <c r="BK446" s="1"/>
      <c r="BL446" s="1"/>
    </row>
    <row r="447" spans="1:64" x14ac:dyDescent="0.25">
      <c r="A447" s="1">
        <v>2023</v>
      </c>
      <c r="B447" s="3">
        <v>442</v>
      </c>
      <c r="C447" t="s">
        <v>87</v>
      </c>
      <c r="D447" t="s">
        <v>108</v>
      </c>
      <c r="E447" t="s">
        <v>120</v>
      </c>
      <c r="F447" t="s">
        <v>207</v>
      </c>
      <c r="G447" s="1" t="s">
        <v>86</v>
      </c>
      <c r="H447" s="1" t="s">
        <v>136</v>
      </c>
      <c r="I447" t="s">
        <v>2798</v>
      </c>
      <c r="J447" s="1" t="s">
        <v>140</v>
      </c>
      <c r="K447" t="s">
        <v>513</v>
      </c>
      <c r="M447" s="1" t="s">
        <v>558</v>
      </c>
      <c r="N447" t="s">
        <v>148</v>
      </c>
      <c r="O447" t="s">
        <v>2799</v>
      </c>
      <c r="P447" t="s">
        <v>2800</v>
      </c>
      <c r="Q447" t="s">
        <v>2801</v>
      </c>
      <c r="R447" s="35">
        <v>90000000</v>
      </c>
      <c r="S447" s="35">
        <v>90000000</v>
      </c>
      <c r="T447" s="4">
        <v>9000000</v>
      </c>
      <c r="U447" s="101">
        <v>44972</v>
      </c>
      <c r="V447" s="1" t="s">
        <v>182</v>
      </c>
      <c r="W447" s="1" t="s">
        <v>182</v>
      </c>
      <c r="X447" t="s">
        <v>183</v>
      </c>
      <c r="Y447" t="s">
        <v>1024</v>
      </c>
      <c r="Z447" t="s">
        <v>575</v>
      </c>
      <c r="AA447" t="s">
        <v>575</v>
      </c>
      <c r="AB447" s="1">
        <v>80111600</v>
      </c>
      <c r="AC447" s="100"/>
      <c r="AD447" s="101"/>
      <c r="AE447" s="1" t="s">
        <v>145</v>
      </c>
      <c r="AF447" s="100" t="s">
        <v>188</v>
      </c>
      <c r="AG447" s="5">
        <v>44972</v>
      </c>
      <c r="AH447" t="s">
        <v>305</v>
      </c>
      <c r="AI447" s="5">
        <v>44972</v>
      </c>
      <c r="AJ447" s="5">
        <v>44972</v>
      </c>
      <c r="AK447" s="5">
        <v>45274</v>
      </c>
      <c r="AL447" s="102">
        <f>+Tabla3[[#This Row],[FECHA TERMINACION
(INICIAL)]]-Tabla3[[#This Row],[FECHA INICIO]]</f>
        <v>302</v>
      </c>
      <c r="AM447" s="102">
        <f>+Tabla3[[#This Row],[PLAZO DE EJECUCIÓN EN DÍAS (INICIAL)]]/30</f>
        <v>10.066666666666666</v>
      </c>
      <c r="AN447" t="s">
        <v>2802</v>
      </c>
      <c r="AO447" s="4">
        <f>+BD_2!E445</f>
        <v>0</v>
      </c>
      <c r="AP447" s="4">
        <f>BD_2!BA445</f>
        <v>0</v>
      </c>
      <c r="AQ447" s="1">
        <f>BD_2!BZ445</f>
        <v>0</v>
      </c>
      <c r="AR447" s="1" t="str">
        <f>BD_2!CA444</f>
        <v>2 NO</v>
      </c>
      <c r="AS447" s="5" t="str">
        <f>BD_2!CF444</f>
        <v>2 NO</v>
      </c>
      <c r="AT447" s="1" t="s">
        <v>146</v>
      </c>
      <c r="AU447">
        <f t="shared" si="35"/>
        <v>302</v>
      </c>
      <c r="AV447" s="21">
        <f t="shared" si="36"/>
        <v>44972</v>
      </c>
      <c r="AW447" s="21">
        <f t="shared" si="37"/>
        <v>45274</v>
      </c>
      <c r="AX447" s="6" t="e">
        <f>((#REF!-$AV447)/($AW447-$AV447))</f>
        <v>#REF!</v>
      </c>
      <c r="AY447" s="4">
        <f t="shared" si="33"/>
        <v>90000000</v>
      </c>
      <c r="AZ447" s="1" t="e">
        <f>+IF($AW447&lt;=#REF!, "FINALIZADO","EJECUCIÓN")</f>
        <v>#REF!</v>
      </c>
      <c r="BA447" s="1"/>
      <c r="BC447" s="8"/>
      <c r="BD447" s="103"/>
      <c r="BE447"/>
      <c r="BF447" s="100"/>
      <c r="BI447" s="1" t="str">
        <f t="shared" si="34"/>
        <v>febrero</v>
      </c>
      <c r="BJ447" s="1"/>
      <c r="BK447" s="1"/>
      <c r="BL447" s="1"/>
    </row>
    <row r="448" spans="1:64" x14ac:dyDescent="0.25">
      <c r="A448" s="1">
        <v>2023</v>
      </c>
      <c r="B448" s="3">
        <v>443</v>
      </c>
      <c r="C448" t="s">
        <v>87</v>
      </c>
      <c r="D448" t="s">
        <v>108</v>
      </c>
      <c r="E448" t="s">
        <v>120</v>
      </c>
      <c r="F448" t="s">
        <v>207</v>
      </c>
      <c r="G448" s="1" t="s">
        <v>86</v>
      </c>
      <c r="H448" s="1" t="s">
        <v>136</v>
      </c>
      <c r="I448" t="s">
        <v>2803</v>
      </c>
      <c r="J448" s="1" t="s">
        <v>140</v>
      </c>
      <c r="K448" t="s">
        <v>506</v>
      </c>
      <c r="M448" s="1" t="s">
        <v>558</v>
      </c>
      <c r="N448" t="s">
        <v>148</v>
      </c>
      <c r="O448" t="s">
        <v>2804</v>
      </c>
      <c r="P448" t="s">
        <v>2805</v>
      </c>
      <c r="Q448" t="s">
        <v>2806</v>
      </c>
      <c r="R448" s="35">
        <v>53000000</v>
      </c>
      <c r="S448" s="35">
        <v>53000000</v>
      </c>
      <c r="T448" s="4">
        <v>5300000</v>
      </c>
      <c r="U448" s="101">
        <v>44972</v>
      </c>
      <c r="V448" s="1" t="s">
        <v>182</v>
      </c>
      <c r="W448" s="1" t="s">
        <v>182</v>
      </c>
      <c r="X448" t="s">
        <v>183</v>
      </c>
      <c r="Y448" t="s">
        <v>1024</v>
      </c>
      <c r="Z448" t="s">
        <v>575</v>
      </c>
      <c r="AA448" t="s">
        <v>575</v>
      </c>
      <c r="AB448" s="1">
        <v>80111600</v>
      </c>
      <c r="AC448" s="100"/>
      <c r="AD448" s="101"/>
      <c r="AE448" s="1" t="s">
        <v>145</v>
      </c>
      <c r="AF448" s="100" t="s">
        <v>188</v>
      </c>
      <c r="AG448" s="5">
        <v>44972</v>
      </c>
      <c r="AH448" t="s">
        <v>305</v>
      </c>
      <c r="AI448" s="5">
        <v>44972</v>
      </c>
      <c r="AJ448" s="5">
        <v>44972</v>
      </c>
      <c r="AK448" s="5">
        <v>45274</v>
      </c>
      <c r="AL448" s="102">
        <f>+Tabla3[[#This Row],[FECHA TERMINACION
(INICIAL)]]-Tabla3[[#This Row],[FECHA INICIO]]</f>
        <v>302</v>
      </c>
      <c r="AM448" s="102">
        <f>+Tabla3[[#This Row],[PLAZO DE EJECUCIÓN EN DÍAS (INICIAL)]]/30</f>
        <v>10.066666666666666</v>
      </c>
      <c r="AN448" t="s">
        <v>2807</v>
      </c>
      <c r="AO448" s="4">
        <f>+BD_2!E446</f>
        <v>0</v>
      </c>
      <c r="AP448" s="4">
        <f>BD_2!BA446</f>
        <v>0</v>
      </c>
      <c r="AQ448" s="1">
        <f>BD_2!BZ446</f>
        <v>0</v>
      </c>
      <c r="AR448" s="1" t="str">
        <f>BD_2!CA445</f>
        <v>2 NO</v>
      </c>
      <c r="AS448" s="5" t="str">
        <f>BD_2!CF445</f>
        <v>2 NO</v>
      </c>
      <c r="AT448" s="1" t="s">
        <v>146</v>
      </c>
      <c r="AU448">
        <f t="shared" si="35"/>
        <v>302</v>
      </c>
      <c r="AV448" s="21">
        <f t="shared" si="36"/>
        <v>44972</v>
      </c>
      <c r="AW448" s="21">
        <f t="shared" si="37"/>
        <v>45274</v>
      </c>
      <c r="AX448" s="6" t="e">
        <f>((#REF!-$AV448)/($AW448-$AV448))</f>
        <v>#REF!</v>
      </c>
      <c r="AY448" s="4">
        <f t="shared" si="33"/>
        <v>53000000</v>
      </c>
      <c r="AZ448" s="1" t="e">
        <f>+IF($AW448&lt;=#REF!, "FINALIZADO","EJECUCIÓN")</f>
        <v>#REF!</v>
      </c>
      <c r="BA448" s="1"/>
      <c r="BC448" s="8"/>
      <c r="BD448" s="103"/>
      <c r="BE448"/>
      <c r="BF448" s="100"/>
      <c r="BI448" s="1" t="str">
        <f t="shared" si="34"/>
        <v>febrero</v>
      </c>
      <c r="BJ448" s="1"/>
      <c r="BK448" s="1"/>
      <c r="BL448" s="1"/>
    </row>
    <row r="449" spans="1:64" x14ac:dyDescent="0.25">
      <c r="A449" s="1">
        <v>2023</v>
      </c>
      <c r="B449" s="3">
        <v>444</v>
      </c>
      <c r="C449" t="s">
        <v>87</v>
      </c>
      <c r="D449" t="s">
        <v>108</v>
      </c>
      <c r="E449" t="s">
        <v>120</v>
      </c>
      <c r="F449" t="s">
        <v>207</v>
      </c>
      <c r="G449" s="1" t="s">
        <v>86</v>
      </c>
      <c r="H449" s="1" t="s">
        <v>136</v>
      </c>
      <c r="I449" t="s">
        <v>2808</v>
      </c>
      <c r="J449" s="1" t="s">
        <v>140</v>
      </c>
      <c r="K449" t="s">
        <v>573</v>
      </c>
      <c r="M449" s="1" t="s">
        <v>543</v>
      </c>
      <c r="N449" t="s">
        <v>543</v>
      </c>
      <c r="O449" t="s">
        <v>2809</v>
      </c>
      <c r="P449" t="s">
        <v>2810</v>
      </c>
      <c r="Q449" t="s">
        <v>2811</v>
      </c>
      <c r="R449" s="35">
        <v>57783000</v>
      </c>
      <c r="S449" s="35">
        <v>57783000</v>
      </c>
      <c r="T449" s="4">
        <v>5778300</v>
      </c>
      <c r="U449" s="101">
        <v>44972</v>
      </c>
      <c r="V449" s="1" t="s">
        <v>182</v>
      </c>
      <c r="W449" s="1" t="s">
        <v>182</v>
      </c>
      <c r="X449" t="s">
        <v>183</v>
      </c>
      <c r="Y449" t="s">
        <v>1104</v>
      </c>
      <c r="Z449" t="s">
        <v>718</v>
      </c>
      <c r="AA449" t="s">
        <v>1302</v>
      </c>
      <c r="AB449" s="1">
        <v>80111600</v>
      </c>
      <c r="AC449" s="100"/>
      <c r="AD449" s="101"/>
      <c r="AE449" s="1" t="s">
        <v>145</v>
      </c>
      <c r="AF449" s="100" t="s">
        <v>188</v>
      </c>
      <c r="AG449" s="5">
        <v>44973</v>
      </c>
      <c r="AH449" t="s">
        <v>306</v>
      </c>
      <c r="AI449" s="5">
        <v>44973</v>
      </c>
      <c r="AJ449" s="5">
        <v>44973</v>
      </c>
      <c r="AK449" s="5">
        <v>45275</v>
      </c>
      <c r="AL449" s="102">
        <f>+Tabla3[[#This Row],[FECHA TERMINACION
(INICIAL)]]-Tabla3[[#This Row],[FECHA INICIO]]</f>
        <v>302</v>
      </c>
      <c r="AM449" s="102">
        <f>+Tabla3[[#This Row],[PLAZO DE EJECUCIÓN EN DÍAS (INICIAL)]]/30</f>
        <v>10.066666666666666</v>
      </c>
      <c r="AN449" t="s">
        <v>2812</v>
      </c>
      <c r="AO449" s="4">
        <f>+BD_2!E447</f>
        <v>0</v>
      </c>
      <c r="AP449" s="4">
        <f>BD_2!BA447</f>
        <v>0</v>
      </c>
      <c r="AQ449" s="1">
        <f>BD_2!BZ447</f>
        <v>0</v>
      </c>
      <c r="AR449" s="1" t="str">
        <f>BD_2!CA446</f>
        <v>2 NO</v>
      </c>
      <c r="AS449" s="5" t="str">
        <f>BD_2!CF446</f>
        <v>2 NO</v>
      </c>
      <c r="AT449" s="1" t="s">
        <v>146</v>
      </c>
      <c r="AU449">
        <f t="shared" si="35"/>
        <v>302</v>
      </c>
      <c r="AV449" s="21">
        <f t="shared" si="36"/>
        <v>44973</v>
      </c>
      <c r="AW449" s="21">
        <f t="shared" si="37"/>
        <v>45275</v>
      </c>
      <c r="AX449" s="6" t="e">
        <f>((#REF!-$AV449)/($AW449-$AV449))</f>
        <v>#REF!</v>
      </c>
      <c r="AY449" s="4">
        <f t="shared" si="33"/>
        <v>57783000</v>
      </c>
      <c r="AZ449" s="1" t="e">
        <f>+IF($AW449&lt;=#REF!, "FINALIZADO","EJECUCIÓN")</f>
        <v>#REF!</v>
      </c>
      <c r="BA449" s="1"/>
      <c r="BC449" s="8"/>
      <c r="BD449" s="103"/>
      <c r="BE449"/>
      <c r="BF449" s="100"/>
      <c r="BI449" s="1" t="str">
        <f t="shared" si="34"/>
        <v>febrero</v>
      </c>
      <c r="BJ449" s="1"/>
      <c r="BK449" s="1"/>
      <c r="BL449" s="1"/>
    </row>
    <row r="450" spans="1:64" x14ac:dyDescent="0.25">
      <c r="A450" s="1">
        <v>2023</v>
      </c>
      <c r="B450" s="3">
        <v>445</v>
      </c>
      <c r="C450" t="s">
        <v>87</v>
      </c>
      <c r="D450" t="s">
        <v>108</v>
      </c>
      <c r="E450" t="s">
        <v>120</v>
      </c>
      <c r="F450" t="s">
        <v>207</v>
      </c>
      <c r="G450" s="1" t="s">
        <v>86</v>
      </c>
      <c r="H450" s="1" t="s">
        <v>136</v>
      </c>
      <c r="I450" t="s">
        <v>2813</v>
      </c>
      <c r="J450" s="1" t="s">
        <v>140</v>
      </c>
      <c r="K450" t="s">
        <v>143</v>
      </c>
      <c r="M450" s="1" t="s">
        <v>543</v>
      </c>
      <c r="N450" t="s">
        <v>543</v>
      </c>
      <c r="O450" t="s">
        <v>2814</v>
      </c>
      <c r="P450" t="s">
        <v>2815</v>
      </c>
      <c r="Q450" t="s">
        <v>2816</v>
      </c>
      <c r="R450" s="35">
        <v>79953750</v>
      </c>
      <c r="S450" s="35">
        <v>79953750</v>
      </c>
      <c r="T450" s="4">
        <v>7995375</v>
      </c>
      <c r="U450" s="101">
        <v>44972</v>
      </c>
      <c r="V450" s="1" t="s">
        <v>182</v>
      </c>
      <c r="W450" s="1" t="s">
        <v>182</v>
      </c>
      <c r="X450" t="s">
        <v>183</v>
      </c>
      <c r="Y450" t="s">
        <v>1104</v>
      </c>
      <c r="Z450" t="s">
        <v>718</v>
      </c>
      <c r="AA450" t="s">
        <v>1302</v>
      </c>
      <c r="AB450" s="1">
        <v>80111600</v>
      </c>
      <c r="AC450" s="100"/>
      <c r="AD450" s="101"/>
      <c r="AE450" s="1" t="s">
        <v>145</v>
      </c>
      <c r="AF450" s="100" t="s">
        <v>188</v>
      </c>
      <c r="AG450" s="5">
        <v>44972</v>
      </c>
      <c r="AH450" t="s">
        <v>306</v>
      </c>
      <c r="AI450" s="5">
        <v>44972</v>
      </c>
      <c r="AJ450" s="5">
        <v>44973</v>
      </c>
      <c r="AK450" s="5">
        <v>45275</v>
      </c>
      <c r="AL450" s="102">
        <f>+Tabla3[[#This Row],[FECHA TERMINACION
(INICIAL)]]-Tabla3[[#This Row],[FECHA INICIO]]</f>
        <v>302</v>
      </c>
      <c r="AM450" s="102">
        <f>+Tabla3[[#This Row],[PLAZO DE EJECUCIÓN EN DÍAS (INICIAL)]]/30</f>
        <v>10.066666666666666</v>
      </c>
      <c r="AN450" t="s">
        <v>2817</v>
      </c>
      <c r="AO450" s="4">
        <f>+BD_2!E448</f>
        <v>0</v>
      </c>
      <c r="AP450" s="4">
        <f>BD_2!BA448</f>
        <v>0</v>
      </c>
      <c r="AQ450" s="1">
        <f>BD_2!BZ448</f>
        <v>0</v>
      </c>
      <c r="AR450" s="1" t="str">
        <f>BD_2!CA447</f>
        <v>2 NO</v>
      </c>
      <c r="AS450" s="5" t="str">
        <f>BD_2!CF447</f>
        <v>2 NO</v>
      </c>
      <c r="AT450" s="1" t="s">
        <v>146</v>
      </c>
      <c r="AU450">
        <f t="shared" si="35"/>
        <v>302</v>
      </c>
      <c r="AV450" s="21">
        <f t="shared" si="36"/>
        <v>44973</v>
      </c>
      <c r="AW450" s="21">
        <f t="shared" si="37"/>
        <v>45275</v>
      </c>
      <c r="AX450" s="6" t="e">
        <f>((#REF!-$AV450)/($AW450-$AV450))</f>
        <v>#REF!</v>
      </c>
      <c r="AY450" s="4">
        <f t="shared" si="33"/>
        <v>79953750</v>
      </c>
      <c r="AZ450" s="1" t="e">
        <f>+IF($AW450&lt;=#REF!, "FINALIZADO","EJECUCIÓN")</f>
        <v>#REF!</v>
      </c>
      <c r="BA450" s="1"/>
      <c r="BC450" s="8"/>
      <c r="BD450" s="103"/>
      <c r="BE450"/>
      <c r="BF450" s="100"/>
      <c r="BI450" s="1" t="str">
        <f t="shared" si="34"/>
        <v>febrero</v>
      </c>
      <c r="BJ450" s="1"/>
      <c r="BK450" s="1"/>
      <c r="BL450" s="1"/>
    </row>
    <row r="451" spans="1:64" x14ac:dyDescent="0.25">
      <c r="A451" s="1">
        <v>2023</v>
      </c>
      <c r="B451" s="3">
        <v>446</v>
      </c>
      <c r="C451" t="s">
        <v>87</v>
      </c>
      <c r="D451" t="s">
        <v>108</v>
      </c>
      <c r="E451" t="s">
        <v>120</v>
      </c>
      <c r="F451" t="s">
        <v>207</v>
      </c>
      <c r="G451" s="1" t="s">
        <v>86</v>
      </c>
      <c r="H451" s="1" t="s">
        <v>136</v>
      </c>
      <c r="I451" t="s">
        <v>2818</v>
      </c>
      <c r="J451" s="1" t="s">
        <v>140</v>
      </c>
      <c r="K451" t="s">
        <v>661</v>
      </c>
      <c r="M451" s="1" t="s">
        <v>558</v>
      </c>
      <c r="N451" t="s">
        <v>148</v>
      </c>
      <c r="O451" t="s">
        <v>2819</v>
      </c>
      <c r="Q451" t="s">
        <v>2820</v>
      </c>
      <c r="R451" s="35">
        <v>75000000</v>
      </c>
      <c r="S451" s="35">
        <v>75000000</v>
      </c>
      <c r="T451" s="4">
        <v>7500000</v>
      </c>
      <c r="U451" s="101">
        <v>44973</v>
      </c>
      <c r="V451" s="1" t="s">
        <v>182</v>
      </c>
      <c r="W451" s="1" t="s">
        <v>182</v>
      </c>
      <c r="X451" t="s">
        <v>183</v>
      </c>
      <c r="Y451" t="s">
        <v>1024</v>
      </c>
      <c r="Z451" t="s">
        <v>575</v>
      </c>
      <c r="AA451" t="s">
        <v>575</v>
      </c>
      <c r="AB451" s="1">
        <v>80111600</v>
      </c>
      <c r="AC451" s="100"/>
      <c r="AD451" s="101"/>
      <c r="AE451" s="1" t="s">
        <v>145</v>
      </c>
      <c r="AF451" s="100" t="s">
        <v>188</v>
      </c>
      <c r="AG451" s="5">
        <v>44972</v>
      </c>
      <c r="AH451" t="s">
        <v>305</v>
      </c>
      <c r="AI451" s="5">
        <v>44973</v>
      </c>
      <c r="AJ451" s="5">
        <v>44973</v>
      </c>
      <c r="AK451" s="5">
        <v>45275</v>
      </c>
      <c r="AL451" s="102">
        <f>+Tabla3[[#This Row],[FECHA TERMINACION
(INICIAL)]]-Tabla3[[#This Row],[FECHA INICIO]]</f>
        <v>302</v>
      </c>
      <c r="AM451" s="102">
        <f>+Tabla3[[#This Row],[PLAZO DE EJECUCIÓN EN DÍAS (INICIAL)]]/30</f>
        <v>10.066666666666666</v>
      </c>
      <c r="AN451" t="s">
        <v>2453</v>
      </c>
      <c r="AO451" s="4">
        <f>+BD_2!E449</f>
        <v>0</v>
      </c>
      <c r="AP451" s="4">
        <f>BD_2!BA449</f>
        <v>0</v>
      </c>
      <c r="AQ451" s="1">
        <f>BD_2!BZ449</f>
        <v>0</v>
      </c>
      <c r="AR451" s="1" t="str">
        <f>BD_2!CA448</f>
        <v>2 NO</v>
      </c>
      <c r="AS451" s="5" t="str">
        <f>BD_2!CF448</f>
        <v>2 NO</v>
      </c>
      <c r="AT451" s="1" t="s">
        <v>146</v>
      </c>
      <c r="AU451">
        <f t="shared" si="35"/>
        <v>302</v>
      </c>
      <c r="AV451" s="21">
        <f t="shared" si="36"/>
        <v>44973</v>
      </c>
      <c r="AW451" s="21">
        <f t="shared" si="37"/>
        <v>45275</v>
      </c>
      <c r="AX451" s="6" t="e">
        <f>((#REF!-$AV451)/($AW451-$AV451))</f>
        <v>#REF!</v>
      </c>
      <c r="AY451" s="4">
        <f t="shared" si="33"/>
        <v>75000000</v>
      </c>
      <c r="AZ451" s="1" t="e">
        <f>+IF($AW451&lt;=#REF!, "FINALIZADO","EJECUCIÓN")</f>
        <v>#REF!</v>
      </c>
      <c r="BA451" s="1"/>
      <c r="BC451" s="8"/>
      <c r="BD451" s="103"/>
      <c r="BE451"/>
      <c r="BF451" s="100"/>
      <c r="BI451" s="1" t="str">
        <f t="shared" si="34"/>
        <v>febrero</v>
      </c>
      <c r="BJ451" s="1"/>
      <c r="BK451" s="1"/>
      <c r="BL451" s="1"/>
    </row>
    <row r="452" spans="1:64" x14ac:dyDescent="0.25">
      <c r="A452" s="1">
        <v>2023</v>
      </c>
      <c r="B452" s="3">
        <v>447</v>
      </c>
      <c r="C452" t="s">
        <v>87</v>
      </c>
      <c r="D452" t="s">
        <v>108</v>
      </c>
      <c r="E452" t="s">
        <v>120</v>
      </c>
      <c r="F452" t="s">
        <v>207</v>
      </c>
      <c r="G452" s="1" t="s">
        <v>86</v>
      </c>
      <c r="H452" s="1" t="s">
        <v>136</v>
      </c>
      <c r="I452" t="s">
        <v>2821</v>
      </c>
      <c r="J452" s="1" t="s">
        <v>140</v>
      </c>
      <c r="K452" t="s">
        <v>2822</v>
      </c>
      <c r="M452" s="1" t="s">
        <v>526</v>
      </c>
      <c r="N452" t="s">
        <v>526</v>
      </c>
      <c r="O452" t="s">
        <v>2823</v>
      </c>
      <c r="P452" t="s">
        <v>2824</v>
      </c>
      <c r="Q452" t="s">
        <v>2825</v>
      </c>
      <c r="R452" s="35">
        <v>68220000</v>
      </c>
      <c r="S452" s="35">
        <v>68220000</v>
      </c>
      <c r="T452" s="4">
        <v>6822000</v>
      </c>
      <c r="U452" s="101">
        <v>44977</v>
      </c>
      <c r="V452" s="1" t="s">
        <v>182</v>
      </c>
      <c r="W452" s="1" t="s">
        <v>182</v>
      </c>
      <c r="X452" t="s">
        <v>183</v>
      </c>
      <c r="Y452" t="s">
        <v>988</v>
      </c>
      <c r="Z452" t="s">
        <v>529</v>
      </c>
      <c r="AA452" t="s">
        <v>526</v>
      </c>
      <c r="AB452" s="1">
        <v>80111600</v>
      </c>
      <c r="AC452" s="100"/>
      <c r="AD452" s="101"/>
      <c r="AE452" s="1" t="s">
        <v>145</v>
      </c>
      <c r="AF452" s="100" t="s">
        <v>188</v>
      </c>
      <c r="AG452" s="5">
        <v>44978</v>
      </c>
      <c r="AH452" t="s">
        <v>306</v>
      </c>
      <c r="AI452" s="5">
        <v>44977</v>
      </c>
      <c r="AJ452" s="5">
        <v>44979</v>
      </c>
      <c r="AK452" s="5">
        <v>45281</v>
      </c>
      <c r="AL452" s="102">
        <f>+Tabla3[[#This Row],[FECHA TERMINACION
(INICIAL)]]-Tabla3[[#This Row],[FECHA INICIO]]</f>
        <v>302</v>
      </c>
      <c r="AM452" s="102">
        <f>+Tabla3[[#This Row],[PLAZO DE EJECUCIÓN EN DÍAS (INICIAL)]]/30</f>
        <v>10.066666666666666</v>
      </c>
      <c r="AN452" t="s">
        <v>2826</v>
      </c>
      <c r="AO452" s="4">
        <f>+BD_2!E450</f>
        <v>0</v>
      </c>
      <c r="AP452" s="4">
        <f>BD_2!BA450</f>
        <v>0</v>
      </c>
      <c r="AQ452" s="1">
        <f>BD_2!BZ450</f>
        <v>0</v>
      </c>
      <c r="AR452" s="1" t="str">
        <f>BD_2!CA449</f>
        <v>2 NO</v>
      </c>
      <c r="AS452" s="5" t="str">
        <f>BD_2!CF449</f>
        <v>2 NO</v>
      </c>
      <c r="AT452" s="1" t="s">
        <v>146</v>
      </c>
      <c r="AU452">
        <f t="shared" si="35"/>
        <v>302</v>
      </c>
      <c r="AV452" s="21">
        <f t="shared" si="36"/>
        <v>44979</v>
      </c>
      <c r="AW452" s="21">
        <f t="shared" si="37"/>
        <v>45281</v>
      </c>
      <c r="AX452" s="6" t="e">
        <f>((#REF!-$AV452)/($AW452-$AV452))</f>
        <v>#REF!</v>
      </c>
      <c r="AY452" s="4">
        <f t="shared" ref="AY452:AY515" si="38">$S452+$AP452-$AO452</f>
        <v>68220000</v>
      </c>
      <c r="AZ452" s="1" t="e">
        <f>+IF($AW452&lt;=#REF!, "FINALIZADO","EJECUCIÓN")</f>
        <v>#REF!</v>
      </c>
      <c r="BA452" s="1"/>
      <c r="BC452" s="8"/>
      <c r="BD452" s="103"/>
      <c r="BE452"/>
      <c r="BF452" s="100"/>
      <c r="BI452" s="1" t="str">
        <f t="shared" ref="BI452:BI515" si="39">TEXT(U452,"MMMM")</f>
        <v>febrero</v>
      </c>
      <c r="BJ452" s="1"/>
      <c r="BK452" s="1"/>
      <c r="BL452" s="1"/>
    </row>
    <row r="453" spans="1:64" x14ac:dyDescent="0.25">
      <c r="A453" s="1">
        <v>2023</v>
      </c>
      <c r="B453" s="3">
        <v>448</v>
      </c>
      <c r="C453" t="s">
        <v>87</v>
      </c>
      <c r="D453" t="s">
        <v>108</v>
      </c>
      <c r="E453" t="s">
        <v>120</v>
      </c>
      <c r="F453" t="s">
        <v>207</v>
      </c>
      <c r="G453" s="1" t="s">
        <v>86</v>
      </c>
      <c r="H453" s="1" t="s">
        <v>136</v>
      </c>
      <c r="I453" t="s">
        <v>2827</v>
      </c>
      <c r="J453" s="1" t="s">
        <v>140</v>
      </c>
      <c r="K453" t="s">
        <v>597</v>
      </c>
      <c r="M453" s="1" t="s">
        <v>526</v>
      </c>
      <c r="N453" t="s">
        <v>526</v>
      </c>
      <c r="O453" t="s">
        <v>2828</v>
      </c>
      <c r="P453" t="s">
        <v>2829</v>
      </c>
      <c r="Q453" t="s">
        <v>2830</v>
      </c>
      <c r="R453" s="35">
        <v>81333333</v>
      </c>
      <c r="S453" s="35">
        <v>81333333</v>
      </c>
      <c r="T453" s="4">
        <v>8000000</v>
      </c>
      <c r="U453" s="101">
        <v>44973</v>
      </c>
      <c r="V453" s="1" t="s">
        <v>182</v>
      </c>
      <c r="W453" s="1" t="s">
        <v>182</v>
      </c>
      <c r="X453" t="s">
        <v>183</v>
      </c>
      <c r="Y453" t="s">
        <v>988</v>
      </c>
      <c r="Z453" t="s">
        <v>529</v>
      </c>
      <c r="AA453" t="s">
        <v>526</v>
      </c>
      <c r="AB453" s="1">
        <v>80111600</v>
      </c>
      <c r="AC453" s="100"/>
      <c r="AD453" s="101"/>
      <c r="AE453" s="1" t="s">
        <v>145</v>
      </c>
      <c r="AF453" s="100" t="s">
        <v>188</v>
      </c>
      <c r="AG453" s="5">
        <v>44974</v>
      </c>
      <c r="AH453" t="s">
        <v>306</v>
      </c>
      <c r="AI453" s="5">
        <v>44973</v>
      </c>
      <c r="AJ453" s="5">
        <v>44973</v>
      </c>
      <c r="AK453" s="5">
        <v>45287</v>
      </c>
      <c r="AL453" s="102">
        <f>+Tabla3[[#This Row],[FECHA TERMINACION
(INICIAL)]]-Tabla3[[#This Row],[FECHA INICIO]]</f>
        <v>314</v>
      </c>
      <c r="AM453" s="102">
        <f>+Tabla3[[#This Row],[PLAZO DE EJECUCIÓN EN DÍAS (INICIAL)]]/30</f>
        <v>10.466666666666667</v>
      </c>
      <c r="AN453" t="s">
        <v>2831</v>
      </c>
      <c r="AO453" s="4">
        <f>+BD_2!E451</f>
        <v>0</v>
      </c>
      <c r="AP453" s="4">
        <f>BD_2!BA451</f>
        <v>0</v>
      </c>
      <c r="AQ453" s="1">
        <f>BD_2!BZ451</f>
        <v>0</v>
      </c>
      <c r="AR453" s="1" t="str">
        <f>BD_2!CA450</f>
        <v>2 NO</v>
      </c>
      <c r="AS453" s="5" t="str">
        <f>BD_2!CF450</f>
        <v>2 NO</v>
      </c>
      <c r="AT453" s="1" t="s">
        <v>146</v>
      </c>
      <c r="AU453">
        <f t="shared" si="35"/>
        <v>314</v>
      </c>
      <c r="AV453" s="21">
        <f t="shared" si="36"/>
        <v>44973</v>
      </c>
      <c r="AW453" s="21">
        <f t="shared" si="37"/>
        <v>45287</v>
      </c>
      <c r="AX453" s="6" t="e">
        <f>((#REF!-$AV453)/($AW453-$AV453))</f>
        <v>#REF!</v>
      </c>
      <c r="AY453" s="4">
        <f t="shared" si="38"/>
        <v>81333333</v>
      </c>
      <c r="AZ453" s="1" t="e">
        <f>+IF($AW453&lt;=#REF!, "FINALIZADO","EJECUCIÓN")</f>
        <v>#REF!</v>
      </c>
      <c r="BA453" s="1"/>
      <c r="BC453" s="8"/>
      <c r="BD453" s="103"/>
      <c r="BE453"/>
      <c r="BF453" s="100"/>
      <c r="BI453" s="1" t="str">
        <f t="shared" si="39"/>
        <v>febrero</v>
      </c>
      <c r="BJ453" s="1"/>
      <c r="BK453" s="1"/>
      <c r="BL453" s="1"/>
    </row>
    <row r="454" spans="1:64" x14ac:dyDescent="0.25">
      <c r="A454" s="1">
        <v>2023</v>
      </c>
      <c r="B454" s="3">
        <v>449</v>
      </c>
      <c r="C454" t="s">
        <v>87</v>
      </c>
      <c r="D454" t="s">
        <v>108</v>
      </c>
      <c r="E454" t="s">
        <v>120</v>
      </c>
      <c r="F454" t="s">
        <v>207</v>
      </c>
      <c r="G454" s="1" t="s">
        <v>86</v>
      </c>
      <c r="H454" s="1" t="s">
        <v>136</v>
      </c>
      <c r="I454" t="s">
        <v>2832</v>
      </c>
      <c r="J454" s="1" t="s">
        <v>140</v>
      </c>
      <c r="K454" t="s">
        <v>564</v>
      </c>
      <c r="M454" s="1" t="s">
        <v>495</v>
      </c>
      <c r="N454" t="s">
        <v>495</v>
      </c>
      <c r="O454" t="s">
        <v>2833</v>
      </c>
      <c r="P454" t="s">
        <v>2834</v>
      </c>
      <c r="Q454" t="s">
        <v>2835</v>
      </c>
      <c r="R454" s="35">
        <v>79456000</v>
      </c>
      <c r="S454" s="35">
        <v>79456000</v>
      </c>
      <c r="T454" s="4">
        <v>7640000</v>
      </c>
      <c r="U454" s="101">
        <v>44973</v>
      </c>
      <c r="V454" s="1" t="s">
        <v>182</v>
      </c>
      <c r="W454" s="1" t="s">
        <v>182</v>
      </c>
      <c r="X454" t="s">
        <v>183</v>
      </c>
      <c r="Y454" t="s">
        <v>994</v>
      </c>
      <c r="Z454" t="s">
        <v>497</v>
      </c>
      <c r="AA454" t="s">
        <v>495</v>
      </c>
      <c r="AB454" s="1">
        <v>80111600</v>
      </c>
      <c r="AC454" s="100"/>
      <c r="AD454" s="101"/>
      <c r="AE454" s="1" t="s">
        <v>145</v>
      </c>
      <c r="AF454" s="100" t="s">
        <v>188</v>
      </c>
      <c r="AG454" s="5">
        <v>44973</v>
      </c>
      <c r="AH454" t="s">
        <v>305</v>
      </c>
      <c r="AI454" s="5">
        <v>44973</v>
      </c>
      <c r="AJ454" s="5">
        <v>44973</v>
      </c>
      <c r="AK454" s="5">
        <v>45287</v>
      </c>
      <c r="AL454" s="102">
        <f>+Tabla3[[#This Row],[FECHA TERMINACION
(INICIAL)]]-Tabla3[[#This Row],[FECHA INICIO]]</f>
        <v>314</v>
      </c>
      <c r="AM454" s="102">
        <f>+Tabla3[[#This Row],[PLAZO DE EJECUCIÓN EN DÍAS (INICIAL)]]/30</f>
        <v>10.466666666666667</v>
      </c>
      <c r="AN454" t="s">
        <v>2836</v>
      </c>
      <c r="AO454" s="4">
        <f>+BD_2!E452</f>
        <v>0</v>
      </c>
      <c r="AP454" s="4">
        <f>BD_2!BA452</f>
        <v>0</v>
      </c>
      <c r="AQ454" s="1">
        <f>BD_2!BZ452</f>
        <v>0</v>
      </c>
      <c r="AR454" s="1" t="str">
        <f>BD_2!CA451</f>
        <v>2 NO</v>
      </c>
      <c r="AS454" s="5" t="str">
        <f>BD_2!CF451</f>
        <v>2 NO</v>
      </c>
      <c r="AT454" s="1" t="s">
        <v>146</v>
      </c>
      <c r="AU454">
        <f t="shared" si="35"/>
        <v>314</v>
      </c>
      <c r="AV454" s="21">
        <f t="shared" si="36"/>
        <v>44973</v>
      </c>
      <c r="AW454" s="21">
        <f t="shared" si="37"/>
        <v>45287</v>
      </c>
      <c r="AX454" s="6" t="e">
        <f>((#REF!-$AV454)/($AW454-$AV454))</f>
        <v>#REF!</v>
      </c>
      <c r="AY454" s="4">
        <f t="shared" si="38"/>
        <v>79456000</v>
      </c>
      <c r="AZ454" s="1" t="e">
        <f>+IF($AW454&lt;=#REF!, "FINALIZADO","EJECUCIÓN")</f>
        <v>#REF!</v>
      </c>
      <c r="BA454" s="1"/>
      <c r="BC454" s="8"/>
      <c r="BD454" s="103"/>
      <c r="BE454"/>
      <c r="BF454" s="100"/>
      <c r="BI454" s="1" t="str">
        <f t="shared" si="39"/>
        <v>febrero</v>
      </c>
      <c r="BJ454" s="1"/>
      <c r="BK454" s="1"/>
      <c r="BL454" s="1"/>
    </row>
    <row r="455" spans="1:64" x14ac:dyDescent="0.25">
      <c r="A455" s="1">
        <v>2023</v>
      </c>
      <c r="B455" s="3">
        <v>450</v>
      </c>
      <c r="C455" t="s">
        <v>87</v>
      </c>
      <c r="D455" t="s">
        <v>108</v>
      </c>
      <c r="E455" t="s">
        <v>120</v>
      </c>
      <c r="F455" t="s">
        <v>207</v>
      </c>
      <c r="G455" s="1" t="s">
        <v>86</v>
      </c>
      <c r="H455" s="1" t="s">
        <v>136</v>
      </c>
      <c r="I455" t="s">
        <v>2837</v>
      </c>
      <c r="J455" s="1" t="s">
        <v>140</v>
      </c>
      <c r="K455" t="s">
        <v>564</v>
      </c>
      <c r="M455" s="1" t="s">
        <v>495</v>
      </c>
      <c r="N455" t="s">
        <v>495</v>
      </c>
      <c r="O455" t="s">
        <v>2838</v>
      </c>
      <c r="P455" t="s">
        <v>2839</v>
      </c>
      <c r="Q455" t="s">
        <v>2835</v>
      </c>
      <c r="R455" s="35">
        <v>79456000</v>
      </c>
      <c r="S455" s="35">
        <v>79456000</v>
      </c>
      <c r="T455" s="4">
        <v>7640000</v>
      </c>
      <c r="U455" s="101">
        <v>44973</v>
      </c>
      <c r="V455" s="1" t="s">
        <v>182</v>
      </c>
      <c r="W455" s="1" t="s">
        <v>182</v>
      </c>
      <c r="X455" t="s">
        <v>183</v>
      </c>
      <c r="Y455" t="s">
        <v>994</v>
      </c>
      <c r="Z455" t="s">
        <v>497</v>
      </c>
      <c r="AA455" t="s">
        <v>495</v>
      </c>
      <c r="AB455" s="1">
        <v>80111600</v>
      </c>
      <c r="AC455" s="100"/>
      <c r="AD455" s="101"/>
      <c r="AE455" s="1" t="s">
        <v>145</v>
      </c>
      <c r="AF455" s="100" t="s">
        <v>188</v>
      </c>
      <c r="AG455" s="5">
        <v>44973</v>
      </c>
      <c r="AH455" t="s">
        <v>305</v>
      </c>
      <c r="AI455" s="5">
        <v>44973</v>
      </c>
      <c r="AJ455" s="5">
        <v>44973</v>
      </c>
      <c r="AK455" s="5">
        <v>45287</v>
      </c>
      <c r="AL455" s="102">
        <f>+Tabla3[[#This Row],[FECHA TERMINACION
(INICIAL)]]-Tabla3[[#This Row],[FECHA INICIO]]</f>
        <v>314</v>
      </c>
      <c r="AM455" s="102">
        <f>+Tabla3[[#This Row],[PLAZO DE EJECUCIÓN EN DÍAS (INICIAL)]]/30</f>
        <v>10.466666666666667</v>
      </c>
      <c r="AN455" t="s">
        <v>2840</v>
      </c>
      <c r="AO455" s="4">
        <f>+BD_2!E453</f>
        <v>0</v>
      </c>
      <c r="AP455" s="4">
        <f>BD_2!BA453</f>
        <v>0</v>
      </c>
      <c r="AQ455" s="1">
        <f>BD_2!BZ453</f>
        <v>0</v>
      </c>
      <c r="AR455" s="1" t="str">
        <f>BD_2!CA452</f>
        <v>2 NO</v>
      </c>
      <c r="AS455" s="5" t="str">
        <f>BD_2!CF452</f>
        <v>2 NO</v>
      </c>
      <c r="AT455" s="1" t="s">
        <v>146</v>
      </c>
      <c r="AU455">
        <f t="shared" si="35"/>
        <v>314</v>
      </c>
      <c r="AV455" s="21">
        <f t="shared" si="36"/>
        <v>44973</v>
      </c>
      <c r="AW455" s="21">
        <f t="shared" si="37"/>
        <v>45287</v>
      </c>
      <c r="AX455" s="6" t="e">
        <f>((#REF!-$AV455)/($AW455-$AV455))</f>
        <v>#REF!</v>
      </c>
      <c r="AY455" s="4">
        <f t="shared" si="38"/>
        <v>79456000</v>
      </c>
      <c r="AZ455" s="1" t="e">
        <f>+IF($AW455&lt;=#REF!, "FINALIZADO","EJECUCIÓN")</f>
        <v>#REF!</v>
      </c>
      <c r="BA455" s="1"/>
      <c r="BC455" s="8"/>
      <c r="BD455" s="103"/>
      <c r="BE455"/>
      <c r="BF455" s="100"/>
      <c r="BI455" s="1" t="str">
        <f t="shared" si="39"/>
        <v>febrero</v>
      </c>
      <c r="BJ455" s="1"/>
      <c r="BK455" s="1"/>
      <c r="BL455" s="1"/>
    </row>
    <row r="456" spans="1:64" x14ac:dyDescent="0.25">
      <c r="A456" s="1">
        <v>2023</v>
      </c>
      <c r="B456" s="3">
        <v>451</v>
      </c>
      <c r="C456" t="s">
        <v>87</v>
      </c>
      <c r="D456" t="s">
        <v>108</v>
      </c>
      <c r="E456" t="s">
        <v>120</v>
      </c>
      <c r="F456" t="s">
        <v>207</v>
      </c>
      <c r="G456" s="1" t="s">
        <v>86</v>
      </c>
      <c r="H456" s="1" t="s">
        <v>136</v>
      </c>
      <c r="I456" t="s">
        <v>2841</v>
      </c>
      <c r="J456" s="1" t="s">
        <v>140</v>
      </c>
      <c r="K456" t="s">
        <v>513</v>
      </c>
      <c r="M456" s="1" t="s">
        <v>1388</v>
      </c>
      <c r="N456" t="s">
        <v>1389</v>
      </c>
      <c r="O456" t="s">
        <v>2842</v>
      </c>
      <c r="P456" t="s">
        <v>2843</v>
      </c>
      <c r="Q456" t="s">
        <v>2844</v>
      </c>
      <c r="R456" s="35">
        <v>103950000</v>
      </c>
      <c r="S456" s="35">
        <v>103950000</v>
      </c>
      <c r="T456" s="4">
        <v>9900000</v>
      </c>
      <c r="U456" s="101">
        <v>44973</v>
      </c>
      <c r="V456" s="1" t="s">
        <v>182</v>
      </c>
      <c r="W456" s="1" t="s">
        <v>182</v>
      </c>
      <c r="X456" t="s">
        <v>183</v>
      </c>
      <c r="Y456" t="s">
        <v>739</v>
      </c>
      <c r="Z456" t="s">
        <v>1389</v>
      </c>
      <c r="AA456" t="s">
        <v>704</v>
      </c>
      <c r="AB456" s="1">
        <v>80111600</v>
      </c>
      <c r="AC456" s="100"/>
      <c r="AD456" s="101"/>
      <c r="AE456" s="1" t="s">
        <v>145</v>
      </c>
      <c r="AF456" s="100" t="s">
        <v>188</v>
      </c>
      <c r="AG456" s="5">
        <v>44973</v>
      </c>
      <c r="AH456" t="s">
        <v>305</v>
      </c>
      <c r="AI456" s="5">
        <v>44973</v>
      </c>
      <c r="AJ456" s="5">
        <v>44973</v>
      </c>
      <c r="AK456" s="5">
        <v>45290</v>
      </c>
      <c r="AL456" s="102">
        <f>+Tabla3[[#This Row],[FECHA TERMINACION
(INICIAL)]]-Tabla3[[#This Row],[FECHA INICIO]]</f>
        <v>317</v>
      </c>
      <c r="AM456" s="102">
        <f>+Tabla3[[#This Row],[PLAZO DE EJECUCIÓN EN DÍAS (INICIAL)]]/30</f>
        <v>10.566666666666666</v>
      </c>
      <c r="AN456" t="s">
        <v>2845</v>
      </c>
      <c r="AO456" s="4">
        <f>+BD_2!E454</f>
        <v>0</v>
      </c>
      <c r="AP456" s="4">
        <f>BD_2!BA454</f>
        <v>0</v>
      </c>
      <c r="AQ456" s="1">
        <f>BD_2!BZ454</f>
        <v>0</v>
      </c>
      <c r="AR456" s="1" t="str">
        <f>BD_2!CA453</f>
        <v>2 NO</v>
      </c>
      <c r="AS456" s="5" t="str">
        <f>BD_2!CF453</f>
        <v>2 NO</v>
      </c>
      <c r="AT456" s="1" t="s">
        <v>146</v>
      </c>
      <c r="AU456">
        <f t="shared" si="35"/>
        <v>317</v>
      </c>
      <c r="AV456" s="21">
        <f t="shared" si="36"/>
        <v>44973</v>
      </c>
      <c r="AW456" s="21">
        <f t="shared" si="37"/>
        <v>45290</v>
      </c>
      <c r="AX456" s="6" t="e">
        <f>((#REF!-$AV456)/($AW456-$AV456))</f>
        <v>#REF!</v>
      </c>
      <c r="AY456" s="4">
        <f t="shared" si="38"/>
        <v>103950000</v>
      </c>
      <c r="AZ456" s="1" t="e">
        <f>+IF($AW456&lt;=#REF!, "FINALIZADO","EJECUCIÓN")</f>
        <v>#REF!</v>
      </c>
      <c r="BA456" s="1"/>
      <c r="BC456" s="8"/>
      <c r="BD456" s="103"/>
      <c r="BE456"/>
      <c r="BF456" s="100"/>
      <c r="BI456" s="1" t="str">
        <f t="shared" si="39"/>
        <v>febrero</v>
      </c>
      <c r="BJ456" s="1"/>
      <c r="BK456" s="1"/>
      <c r="BL456" s="1"/>
    </row>
    <row r="457" spans="1:64" x14ac:dyDescent="0.25">
      <c r="A457" s="1">
        <v>2023</v>
      </c>
      <c r="B457" s="3">
        <v>452</v>
      </c>
      <c r="C457" t="s">
        <v>87</v>
      </c>
      <c r="D457" t="s">
        <v>108</v>
      </c>
      <c r="E457" t="s">
        <v>120</v>
      </c>
      <c r="F457" t="s">
        <v>207</v>
      </c>
      <c r="G457" s="1" t="s">
        <v>86</v>
      </c>
      <c r="H457" s="1" t="s">
        <v>137</v>
      </c>
      <c r="I457" t="s">
        <v>2846</v>
      </c>
      <c r="J457" s="1" t="s">
        <v>140</v>
      </c>
      <c r="K457" t="s">
        <v>815</v>
      </c>
      <c r="M457" s="1" t="s">
        <v>543</v>
      </c>
      <c r="N457" t="s">
        <v>543</v>
      </c>
      <c r="O457" t="s">
        <v>2847</v>
      </c>
      <c r="Q457" t="s">
        <v>2848</v>
      </c>
      <c r="R457" s="35">
        <v>36050000</v>
      </c>
      <c r="S457" s="35">
        <v>36050000</v>
      </c>
      <c r="T457" s="4">
        <v>3605000</v>
      </c>
      <c r="U457" s="101">
        <v>44980</v>
      </c>
      <c r="V457" s="1" t="s">
        <v>182</v>
      </c>
      <c r="W457" s="1" t="s">
        <v>182</v>
      </c>
      <c r="X457" t="s">
        <v>183</v>
      </c>
      <c r="Y457" t="s">
        <v>1104</v>
      </c>
      <c r="Z457" t="s">
        <v>718</v>
      </c>
      <c r="AA457" t="s">
        <v>1302</v>
      </c>
      <c r="AB457" s="1">
        <v>80111600</v>
      </c>
      <c r="AC457" s="100"/>
      <c r="AD457" s="101"/>
      <c r="AE457" s="1" t="s">
        <v>146</v>
      </c>
      <c r="AF457" s="100" t="s">
        <v>193</v>
      </c>
      <c r="AG457" s="5"/>
      <c r="AH457"/>
      <c r="AI457" s="5">
        <v>44980</v>
      </c>
      <c r="AJ457" s="5">
        <v>44980</v>
      </c>
      <c r="AK457" s="5">
        <v>45282</v>
      </c>
      <c r="AL457" s="102">
        <f>+Tabla3[[#This Row],[FECHA TERMINACION
(INICIAL)]]-Tabla3[[#This Row],[FECHA INICIO]]</f>
        <v>302</v>
      </c>
      <c r="AM457" s="102">
        <f>+Tabla3[[#This Row],[PLAZO DE EJECUCIÓN EN DÍAS (INICIAL)]]/30</f>
        <v>10.066666666666666</v>
      </c>
      <c r="AN457" t="s">
        <v>2397</v>
      </c>
      <c r="AO457" s="4">
        <f>+BD_2!E455</f>
        <v>0</v>
      </c>
      <c r="AP457" s="4">
        <f>BD_2!BA455</f>
        <v>0</v>
      </c>
      <c r="AQ457" s="1">
        <f>BD_2!BZ455</f>
        <v>0</v>
      </c>
      <c r="AR457" s="1" t="str">
        <f>BD_2!CA454</f>
        <v>2 NO</v>
      </c>
      <c r="AS457" s="5" t="str">
        <f>BD_2!CF454</f>
        <v>2 NO</v>
      </c>
      <c r="AT457" s="1" t="s">
        <v>146</v>
      </c>
      <c r="AU457">
        <f t="shared" si="35"/>
        <v>302</v>
      </c>
      <c r="AV457" s="21">
        <f t="shared" si="36"/>
        <v>44980</v>
      </c>
      <c r="AW457" s="21">
        <f t="shared" si="37"/>
        <v>45282</v>
      </c>
      <c r="AX457" s="6" t="e">
        <f>((#REF!-$AV457)/($AW457-$AV457))</f>
        <v>#REF!</v>
      </c>
      <c r="AY457" s="4">
        <f t="shared" si="38"/>
        <v>36050000</v>
      </c>
      <c r="AZ457" s="1" t="e">
        <f>+IF($AW457&lt;=#REF!, "FINALIZADO","EJECUCIÓN")</f>
        <v>#REF!</v>
      </c>
      <c r="BA457" s="1"/>
      <c r="BC457" s="8"/>
      <c r="BD457" s="103"/>
      <c r="BE457"/>
      <c r="BF457" s="100"/>
      <c r="BI457" s="1" t="str">
        <f t="shared" si="39"/>
        <v>febrero</v>
      </c>
      <c r="BJ457" s="1"/>
      <c r="BK457" s="1"/>
      <c r="BL457" s="1"/>
    </row>
    <row r="458" spans="1:64" x14ac:dyDescent="0.25">
      <c r="A458" s="1">
        <v>2023</v>
      </c>
      <c r="B458" s="3">
        <v>453</v>
      </c>
      <c r="C458" t="s">
        <v>87</v>
      </c>
      <c r="D458" t="s">
        <v>108</v>
      </c>
      <c r="E458" t="s">
        <v>120</v>
      </c>
      <c r="F458" t="s">
        <v>207</v>
      </c>
      <c r="G458" s="1" t="s">
        <v>86</v>
      </c>
      <c r="H458" s="1" t="s">
        <v>136</v>
      </c>
      <c r="I458" t="s">
        <v>2849</v>
      </c>
      <c r="J458" s="1" t="s">
        <v>140</v>
      </c>
      <c r="K458" t="s">
        <v>491</v>
      </c>
      <c r="M458" s="1" t="s">
        <v>543</v>
      </c>
      <c r="N458" t="s">
        <v>543</v>
      </c>
      <c r="O458" t="s">
        <v>2850</v>
      </c>
      <c r="P458" t="s">
        <v>2851</v>
      </c>
      <c r="Q458" t="s">
        <v>792</v>
      </c>
      <c r="R458" s="35">
        <v>65000000</v>
      </c>
      <c r="S458" s="35">
        <v>65000000</v>
      </c>
      <c r="T458" s="4">
        <v>6500000</v>
      </c>
      <c r="U458" s="101">
        <v>44973</v>
      </c>
      <c r="V458" s="1" t="s">
        <v>182</v>
      </c>
      <c r="W458" s="1" t="s">
        <v>182</v>
      </c>
      <c r="X458" t="s">
        <v>183</v>
      </c>
      <c r="Y458" t="s">
        <v>1104</v>
      </c>
      <c r="Z458" t="s">
        <v>718</v>
      </c>
      <c r="AA458" t="s">
        <v>1302</v>
      </c>
      <c r="AB458" s="1">
        <v>80111600</v>
      </c>
      <c r="AC458" s="100"/>
      <c r="AD458" s="101"/>
      <c r="AE458" s="1" t="s">
        <v>145</v>
      </c>
      <c r="AF458" s="100" t="s">
        <v>188</v>
      </c>
      <c r="AG458" s="5">
        <v>44973</v>
      </c>
      <c r="AH458" t="s">
        <v>306</v>
      </c>
      <c r="AI458" s="5">
        <v>44973</v>
      </c>
      <c r="AJ458" s="5">
        <v>44973</v>
      </c>
      <c r="AK458" s="5">
        <v>45275</v>
      </c>
      <c r="AL458" s="102">
        <f>+Tabla3[[#This Row],[FECHA TERMINACION
(INICIAL)]]-Tabla3[[#This Row],[FECHA INICIO]]</f>
        <v>302</v>
      </c>
      <c r="AM458" s="102">
        <f>+Tabla3[[#This Row],[PLAZO DE EJECUCIÓN EN DÍAS (INICIAL)]]/30</f>
        <v>10.066666666666666</v>
      </c>
      <c r="AN458" t="s">
        <v>2812</v>
      </c>
      <c r="AO458" s="4">
        <f>+BD_2!E456</f>
        <v>0</v>
      </c>
      <c r="AP458" s="4">
        <f>BD_2!BA456</f>
        <v>0</v>
      </c>
      <c r="AQ458" s="1">
        <f>BD_2!BZ456</f>
        <v>0</v>
      </c>
      <c r="AR458" s="1" t="str">
        <f>BD_2!CA455</f>
        <v>2 NO</v>
      </c>
      <c r="AS458" s="5" t="str">
        <f>BD_2!CF455</f>
        <v>2 NO</v>
      </c>
      <c r="AT458" s="1" t="s">
        <v>146</v>
      </c>
      <c r="AU458">
        <f t="shared" si="35"/>
        <v>302</v>
      </c>
      <c r="AV458" s="21">
        <f t="shared" si="36"/>
        <v>44973</v>
      </c>
      <c r="AW458" s="21">
        <f t="shared" si="37"/>
        <v>45275</v>
      </c>
      <c r="AX458" s="6" t="e">
        <f>((#REF!-$AV458)/($AW458-$AV458))</f>
        <v>#REF!</v>
      </c>
      <c r="AY458" s="4">
        <f t="shared" si="38"/>
        <v>65000000</v>
      </c>
      <c r="AZ458" s="1" t="e">
        <f>+IF($AW458&lt;=#REF!, "FINALIZADO","EJECUCIÓN")</f>
        <v>#REF!</v>
      </c>
      <c r="BA458" s="1"/>
      <c r="BC458" s="8"/>
      <c r="BD458" s="103"/>
      <c r="BE458"/>
      <c r="BF458" s="100"/>
      <c r="BI458" s="1" t="str">
        <f t="shared" si="39"/>
        <v>febrero</v>
      </c>
      <c r="BJ458" s="1"/>
      <c r="BK458" s="1"/>
      <c r="BL458" s="1"/>
    </row>
    <row r="459" spans="1:64" x14ac:dyDescent="0.25">
      <c r="A459" s="1">
        <v>2023</v>
      </c>
      <c r="B459" s="3">
        <v>454</v>
      </c>
      <c r="C459" t="s">
        <v>87</v>
      </c>
      <c r="D459" t="s">
        <v>108</v>
      </c>
      <c r="E459" t="s">
        <v>120</v>
      </c>
      <c r="F459" t="s">
        <v>207</v>
      </c>
      <c r="G459" s="1" t="s">
        <v>86</v>
      </c>
      <c r="H459" s="1" t="s">
        <v>137</v>
      </c>
      <c r="I459" t="s">
        <v>2852</v>
      </c>
      <c r="J459" s="1" t="s">
        <v>140</v>
      </c>
      <c r="K459"/>
      <c r="M459" s="1" t="s">
        <v>479</v>
      </c>
      <c r="N459" t="s">
        <v>166</v>
      </c>
      <c r="O459" t="s">
        <v>1660</v>
      </c>
      <c r="P459" t="s">
        <v>1666</v>
      </c>
      <c r="Q459" t="s">
        <v>2853</v>
      </c>
      <c r="R459" s="35">
        <v>13040000</v>
      </c>
      <c r="S459" s="35">
        <v>13040000</v>
      </c>
      <c r="T459" s="4">
        <v>3260000</v>
      </c>
      <c r="U459" s="101">
        <v>44973</v>
      </c>
      <c r="V459" s="1" t="s">
        <v>182</v>
      </c>
      <c r="W459" s="1" t="s">
        <v>182</v>
      </c>
      <c r="X459" t="s">
        <v>183</v>
      </c>
      <c r="Y459" t="s">
        <v>1663</v>
      </c>
      <c r="Z459" t="s">
        <v>480</v>
      </c>
      <c r="AA459" t="s">
        <v>477</v>
      </c>
      <c r="AB459" s="1">
        <v>80161506</v>
      </c>
      <c r="AC459" s="100"/>
      <c r="AD459" s="101"/>
      <c r="AE459" s="1" t="s">
        <v>145</v>
      </c>
      <c r="AF459" s="100" t="s">
        <v>188</v>
      </c>
      <c r="AG459" s="5">
        <v>44974</v>
      </c>
      <c r="AH459" t="s">
        <v>305</v>
      </c>
      <c r="AI459" s="5">
        <v>44973</v>
      </c>
      <c r="AJ459" s="5">
        <v>44974</v>
      </c>
      <c r="AK459" s="5">
        <v>45093</v>
      </c>
      <c r="AL459" s="102">
        <f>+Tabla3[[#This Row],[FECHA TERMINACION
(INICIAL)]]-Tabla3[[#This Row],[FECHA INICIO]]</f>
        <v>119</v>
      </c>
      <c r="AM459" s="102">
        <f>+Tabla3[[#This Row],[PLAZO DE EJECUCIÓN EN DÍAS (INICIAL)]]/30</f>
        <v>3.9666666666666668</v>
      </c>
      <c r="AN459" t="s">
        <v>2854</v>
      </c>
      <c r="AO459" s="4">
        <f>+BD_2!E457</f>
        <v>0</v>
      </c>
      <c r="AP459" s="4">
        <f>BD_2!BA457</f>
        <v>0</v>
      </c>
      <c r="AQ459" s="1">
        <f>BD_2!BZ457</f>
        <v>0</v>
      </c>
      <c r="AR459" s="1" t="str">
        <f>BD_2!CA456</f>
        <v>2 NO</v>
      </c>
      <c r="AS459" s="5" t="str">
        <f>BD_2!CF456</f>
        <v>2 NO</v>
      </c>
      <c r="AT459" s="1" t="s">
        <v>146</v>
      </c>
      <c r="AU459">
        <f t="shared" si="35"/>
        <v>119</v>
      </c>
      <c r="AV459" s="21">
        <f t="shared" si="36"/>
        <v>44974</v>
      </c>
      <c r="AW459" s="21">
        <f t="shared" si="37"/>
        <v>45093</v>
      </c>
      <c r="AX459" s="6" t="e">
        <f>((#REF!-$AV459)/($AW459-$AV459))</f>
        <v>#REF!</v>
      </c>
      <c r="AY459" s="4">
        <f t="shared" si="38"/>
        <v>13040000</v>
      </c>
      <c r="AZ459" s="1" t="e">
        <f>+IF($AW459&lt;=#REF!, "FINALIZADO","EJECUCIÓN")</f>
        <v>#REF!</v>
      </c>
      <c r="BA459" s="1"/>
      <c r="BC459" s="8"/>
      <c r="BD459" s="103"/>
      <c r="BE459"/>
      <c r="BF459" s="100"/>
      <c r="BI459" s="1" t="str">
        <f t="shared" si="39"/>
        <v>febrero</v>
      </c>
      <c r="BJ459" s="1"/>
      <c r="BK459" s="1"/>
      <c r="BL459" s="1"/>
    </row>
    <row r="460" spans="1:64" x14ac:dyDescent="0.25">
      <c r="A460" s="1">
        <v>2023</v>
      </c>
      <c r="B460" s="3">
        <v>455</v>
      </c>
      <c r="C460" t="s">
        <v>87</v>
      </c>
      <c r="D460" t="s">
        <v>108</v>
      </c>
      <c r="E460" t="s">
        <v>120</v>
      </c>
      <c r="F460" t="s">
        <v>207</v>
      </c>
      <c r="G460" s="1" t="s">
        <v>86</v>
      </c>
      <c r="H460" s="1" t="s">
        <v>137</v>
      </c>
      <c r="I460" t="s">
        <v>2855</v>
      </c>
      <c r="J460" s="1" t="s">
        <v>140</v>
      </c>
      <c r="K460" t="s">
        <v>591</v>
      </c>
      <c r="M460" s="1" t="s">
        <v>479</v>
      </c>
      <c r="N460" t="s">
        <v>166</v>
      </c>
      <c r="O460" t="s">
        <v>2856</v>
      </c>
      <c r="P460" t="s">
        <v>2857</v>
      </c>
      <c r="Q460" t="s">
        <v>2858</v>
      </c>
      <c r="R460" s="35">
        <v>16000000</v>
      </c>
      <c r="S460" s="35">
        <v>16000000</v>
      </c>
      <c r="T460" s="4">
        <v>4000000</v>
      </c>
      <c r="U460" s="101">
        <v>44974</v>
      </c>
      <c r="V460" s="1" t="s">
        <v>182</v>
      </c>
      <c r="W460" s="1" t="s">
        <v>182</v>
      </c>
      <c r="X460" t="s">
        <v>183</v>
      </c>
      <c r="Y460" t="s">
        <v>1663</v>
      </c>
      <c r="Z460" t="s">
        <v>480</v>
      </c>
      <c r="AA460" t="s">
        <v>477</v>
      </c>
      <c r="AB460" s="1">
        <v>80161506</v>
      </c>
      <c r="AC460" s="100"/>
      <c r="AD460" s="101"/>
      <c r="AE460" s="1" t="s">
        <v>145</v>
      </c>
      <c r="AF460" s="100" t="s">
        <v>188</v>
      </c>
      <c r="AG460" s="5">
        <v>44974</v>
      </c>
      <c r="AH460" t="s">
        <v>305</v>
      </c>
      <c r="AI460" s="5">
        <v>44974</v>
      </c>
      <c r="AJ460" s="5">
        <v>44974</v>
      </c>
      <c r="AK460" s="5">
        <v>45093</v>
      </c>
      <c r="AL460" s="102">
        <f>+Tabla3[[#This Row],[FECHA TERMINACION
(INICIAL)]]-Tabla3[[#This Row],[FECHA INICIO]]</f>
        <v>119</v>
      </c>
      <c r="AM460" s="102">
        <f>+Tabla3[[#This Row],[PLAZO DE EJECUCIÓN EN DÍAS (INICIAL)]]/30</f>
        <v>3.9666666666666668</v>
      </c>
      <c r="AN460" t="s">
        <v>1796</v>
      </c>
      <c r="AO460" s="4">
        <f>+BD_2!E458</f>
        <v>0</v>
      </c>
      <c r="AP460" s="4">
        <f>BD_2!BA458</f>
        <v>0</v>
      </c>
      <c r="AQ460" s="1">
        <f>BD_2!BZ458</f>
        <v>0</v>
      </c>
      <c r="AR460" s="1" t="str">
        <f>BD_2!CA457</f>
        <v>2 NO</v>
      </c>
      <c r="AS460" s="5" t="str">
        <f>BD_2!CF457</f>
        <v>2 NO</v>
      </c>
      <c r="AT460" s="1" t="s">
        <v>146</v>
      </c>
      <c r="AU460">
        <f t="shared" si="35"/>
        <v>119</v>
      </c>
      <c r="AV460" s="21">
        <f t="shared" si="36"/>
        <v>44974</v>
      </c>
      <c r="AW460" s="21">
        <f t="shared" si="37"/>
        <v>45093</v>
      </c>
      <c r="AX460" s="6" t="e">
        <f>((#REF!-$AV460)/($AW460-$AV460))</f>
        <v>#REF!</v>
      </c>
      <c r="AY460" s="4">
        <f t="shared" si="38"/>
        <v>16000000</v>
      </c>
      <c r="AZ460" s="1" t="e">
        <f>+IF($AW460&lt;=#REF!, "FINALIZADO","EJECUCIÓN")</f>
        <v>#REF!</v>
      </c>
      <c r="BA460" s="1"/>
      <c r="BC460" s="8"/>
      <c r="BD460" s="103"/>
      <c r="BE460"/>
      <c r="BF460" s="100"/>
      <c r="BI460" s="1" t="str">
        <f t="shared" si="39"/>
        <v>febrero</v>
      </c>
      <c r="BJ460" s="1"/>
      <c r="BK460" s="1"/>
      <c r="BL460" s="1"/>
    </row>
    <row r="461" spans="1:64" x14ac:dyDescent="0.25">
      <c r="A461" s="1">
        <v>2023</v>
      </c>
      <c r="B461" s="3">
        <v>456</v>
      </c>
      <c r="C461" t="s">
        <v>87</v>
      </c>
      <c r="D461" t="s">
        <v>108</v>
      </c>
      <c r="E461" t="s">
        <v>120</v>
      </c>
      <c r="F461" t="s">
        <v>207</v>
      </c>
      <c r="G461" s="1" t="s">
        <v>86</v>
      </c>
      <c r="H461" s="1" t="s">
        <v>137</v>
      </c>
      <c r="I461" t="s">
        <v>2859</v>
      </c>
      <c r="J461" s="1" t="s">
        <v>140</v>
      </c>
      <c r="K461" t="s">
        <v>591</v>
      </c>
      <c r="M461" s="1" t="s">
        <v>479</v>
      </c>
      <c r="N461" t="s">
        <v>166</v>
      </c>
      <c r="O461" t="s">
        <v>2856</v>
      </c>
      <c r="P461" t="s">
        <v>2860</v>
      </c>
      <c r="Q461" t="s">
        <v>2858</v>
      </c>
      <c r="R461" s="35">
        <v>16000000</v>
      </c>
      <c r="S461" s="35">
        <v>16000000</v>
      </c>
      <c r="T461" s="4">
        <v>4000000</v>
      </c>
      <c r="U461" s="101">
        <v>44974</v>
      </c>
      <c r="V461" s="1" t="s">
        <v>182</v>
      </c>
      <c r="W461" s="1" t="s">
        <v>182</v>
      </c>
      <c r="X461" t="s">
        <v>183</v>
      </c>
      <c r="Y461" t="s">
        <v>1663</v>
      </c>
      <c r="Z461" t="s">
        <v>480</v>
      </c>
      <c r="AA461" t="s">
        <v>477</v>
      </c>
      <c r="AB461" s="1">
        <v>80161506</v>
      </c>
      <c r="AC461" s="100"/>
      <c r="AD461" s="101"/>
      <c r="AE461" s="1" t="s">
        <v>145</v>
      </c>
      <c r="AF461" s="100" t="s">
        <v>188</v>
      </c>
      <c r="AG461" s="5">
        <v>44974</v>
      </c>
      <c r="AH461" t="s">
        <v>305</v>
      </c>
      <c r="AI461" s="5">
        <v>44974</v>
      </c>
      <c r="AJ461" s="5">
        <v>44974</v>
      </c>
      <c r="AK461" s="5">
        <v>45093</v>
      </c>
      <c r="AL461" s="102">
        <f>+Tabla3[[#This Row],[FECHA TERMINACION
(INICIAL)]]-Tabla3[[#This Row],[FECHA INICIO]]</f>
        <v>119</v>
      </c>
      <c r="AM461" s="102">
        <f>+Tabla3[[#This Row],[PLAZO DE EJECUCIÓN EN DÍAS (INICIAL)]]/30</f>
        <v>3.9666666666666668</v>
      </c>
      <c r="AN461" t="s">
        <v>1796</v>
      </c>
      <c r="AO461" s="4">
        <f>+BD_2!E459</f>
        <v>0</v>
      </c>
      <c r="AP461" s="4">
        <f>BD_2!BA459</f>
        <v>0</v>
      </c>
      <c r="AQ461" s="1">
        <f>BD_2!BZ459</f>
        <v>0</v>
      </c>
      <c r="AR461" s="1" t="str">
        <f>BD_2!CA458</f>
        <v>2 NO</v>
      </c>
      <c r="AS461" s="5" t="str">
        <f>BD_2!CF458</f>
        <v>2 NO</v>
      </c>
      <c r="AT461" s="1" t="s">
        <v>146</v>
      </c>
      <c r="AU461">
        <f t="shared" si="35"/>
        <v>119</v>
      </c>
      <c r="AV461" s="21">
        <f t="shared" si="36"/>
        <v>44974</v>
      </c>
      <c r="AW461" s="21">
        <f t="shared" si="37"/>
        <v>45093</v>
      </c>
      <c r="AX461" s="6" t="e">
        <f>((#REF!-$AV461)/($AW461-$AV461))</f>
        <v>#REF!</v>
      </c>
      <c r="AY461" s="4">
        <f t="shared" si="38"/>
        <v>16000000</v>
      </c>
      <c r="AZ461" s="1" t="e">
        <f>+IF($AW461&lt;=#REF!, "FINALIZADO","EJECUCIÓN")</f>
        <v>#REF!</v>
      </c>
      <c r="BA461" s="1"/>
      <c r="BC461" s="8"/>
      <c r="BD461" s="103"/>
      <c r="BE461"/>
      <c r="BF461" s="100"/>
      <c r="BI461" s="1" t="str">
        <f t="shared" si="39"/>
        <v>febrero</v>
      </c>
      <c r="BJ461" s="1"/>
      <c r="BK461" s="1"/>
      <c r="BL461" s="1"/>
    </row>
    <row r="462" spans="1:64" x14ac:dyDescent="0.25">
      <c r="A462" s="1">
        <v>2023</v>
      </c>
      <c r="B462" s="3">
        <v>457</v>
      </c>
      <c r="C462" t="s">
        <v>87</v>
      </c>
      <c r="D462" t="s">
        <v>108</v>
      </c>
      <c r="E462" t="s">
        <v>120</v>
      </c>
      <c r="F462" t="s">
        <v>207</v>
      </c>
      <c r="G462" s="1" t="s">
        <v>86</v>
      </c>
      <c r="H462" s="1" t="s">
        <v>136</v>
      </c>
      <c r="I462" t="s">
        <v>2861</v>
      </c>
      <c r="J462" s="1" t="s">
        <v>140</v>
      </c>
      <c r="K462" t="s">
        <v>501</v>
      </c>
      <c r="M462" s="1" t="s">
        <v>479</v>
      </c>
      <c r="N462" t="s">
        <v>166</v>
      </c>
      <c r="O462" t="s">
        <v>2862</v>
      </c>
      <c r="P462" t="s">
        <v>2863</v>
      </c>
      <c r="Q462" t="s">
        <v>2864</v>
      </c>
      <c r="R462" s="35">
        <v>37100000</v>
      </c>
      <c r="S462" s="35">
        <v>37100000</v>
      </c>
      <c r="T462" s="4">
        <v>5300000</v>
      </c>
      <c r="U462" s="101">
        <v>44978</v>
      </c>
      <c r="V462" s="1" t="s">
        <v>182</v>
      </c>
      <c r="W462" s="1" t="s">
        <v>182</v>
      </c>
      <c r="X462" t="s">
        <v>183</v>
      </c>
      <c r="Y462" t="s">
        <v>1663</v>
      </c>
      <c r="Z462" t="s">
        <v>480</v>
      </c>
      <c r="AA462" t="s">
        <v>477</v>
      </c>
      <c r="AB462" s="1">
        <v>80161506</v>
      </c>
      <c r="AC462" s="100"/>
      <c r="AD462" s="101"/>
      <c r="AE462" s="1" t="s">
        <v>145</v>
      </c>
      <c r="AF462" s="100" t="s">
        <v>188</v>
      </c>
      <c r="AG462" s="5">
        <v>44979</v>
      </c>
      <c r="AH462" t="s">
        <v>305</v>
      </c>
      <c r="AI462" s="5">
        <v>44978</v>
      </c>
      <c r="AJ462" s="5">
        <v>44979</v>
      </c>
      <c r="AK462" s="5">
        <v>45190</v>
      </c>
      <c r="AL462" s="102">
        <f>+Tabla3[[#This Row],[FECHA TERMINACION
(INICIAL)]]-Tabla3[[#This Row],[FECHA INICIO]]</f>
        <v>211</v>
      </c>
      <c r="AM462" s="102">
        <f>+Tabla3[[#This Row],[PLAZO DE EJECUCIÓN EN DÍAS (INICIAL)]]/30</f>
        <v>7.0333333333333332</v>
      </c>
      <c r="AN462" t="s">
        <v>2865</v>
      </c>
      <c r="AO462" s="4">
        <f>+BD_2!E460</f>
        <v>0</v>
      </c>
      <c r="AP462" s="4">
        <f>BD_2!BA460</f>
        <v>0</v>
      </c>
      <c r="AQ462" s="1">
        <f>BD_2!BZ460</f>
        <v>0</v>
      </c>
      <c r="AR462" s="1" t="str">
        <f>BD_2!CA459</f>
        <v>2 NO</v>
      </c>
      <c r="AS462" s="5" t="str">
        <f>BD_2!CF459</f>
        <v>2 NO</v>
      </c>
      <c r="AT462" s="1" t="s">
        <v>146</v>
      </c>
      <c r="AU462">
        <f t="shared" si="35"/>
        <v>211</v>
      </c>
      <c r="AV462" s="21">
        <f t="shared" si="36"/>
        <v>44979</v>
      </c>
      <c r="AW462" s="21">
        <f t="shared" si="37"/>
        <v>45190</v>
      </c>
      <c r="AX462" s="6" t="e">
        <f>((#REF!-$AV462)/($AW462-$AV462))</f>
        <v>#REF!</v>
      </c>
      <c r="AY462" s="4">
        <f t="shared" si="38"/>
        <v>37100000</v>
      </c>
      <c r="AZ462" s="1" t="e">
        <f>+IF($AW462&lt;=#REF!, "FINALIZADO","EJECUCIÓN")</f>
        <v>#REF!</v>
      </c>
      <c r="BA462" s="1"/>
      <c r="BC462" s="8"/>
      <c r="BD462" s="103"/>
      <c r="BE462"/>
      <c r="BF462" s="100"/>
      <c r="BI462" s="1" t="str">
        <f t="shared" si="39"/>
        <v>febrero</v>
      </c>
      <c r="BJ462" s="1"/>
      <c r="BK462" s="1"/>
      <c r="BL462" s="1"/>
    </row>
    <row r="463" spans="1:64" x14ac:dyDescent="0.25">
      <c r="A463" s="1">
        <v>2023</v>
      </c>
      <c r="B463" s="3">
        <v>458</v>
      </c>
      <c r="C463" t="s">
        <v>87</v>
      </c>
      <c r="D463" t="s">
        <v>108</v>
      </c>
      <c r="E463" t="s">
        <v>120</v>
      </c>
      <c r="F463" t="s">
        <v>207</v>
      </c>
      <c r="G463" s="1" t="s">
        <v>86</v>
      </c>
      <c r="H463" s="1" t="s">
        <v>136</v>
      </c>
      <c r="I463" t="s">
        <v>2866</v>
      </c>
      <c r="J463" s="1" t="s">
        <v>140</v>
      </c>
      <c r="K463" t="s">
        <v>573</v>
      </c>
      <c r="M463" s="1" t="s">
        <v>556</v>
      </c>
      <c r="N463" t="s">
        <v>556</v>
      </c>
      <c r="O463" t="s">
        <v>2867</v>
      </c>
      <c r="P463" t="s">
        <v>2868</v>
      </c>
      <c r="Q463" t="s">
        <v>2869</v>
      </c>
      <c r="R463" s="35">
        <v>76250000</v>
      </c>
      <c r="S463" s="35">
        <v>76250000</v>
      </c>
      <c r="T463" s="4">
        <v>7500000</v>
      </c>
      <c r="U463" s="101">
        <v>44973</v>
      </c>
      <c r="V463" s="1" t="s">
        <v>182</v>
      </c>
      <c r="W463" s="1" t="s">
        <v>182</v>
      </c>
      <c r="X463" t="s">
        <v>183</v>
      </c>
      <c r="Y463" t="s">
        <v>568</v>
      </c>
      <c r="Z463" t="s">
        <v>1360</v>
      </c>
      <c r="AA463" t="s">
        <v>569</v>
      </c>
      <c r="AB463" s="1">
        <v>80111600</v>
      </c>
      <c r="AC463" s="100"/>
      <c r="AD463" s="101"/>
      <c r="AE463" s="1" t="s">
        <v>145</v>
      </c>
      <c r="AF463" s="100" t="s">
        <v>188</v>
      </c>
      <c r="AG463" s="5">
        <v>44973</v>
      </c>
      <c r="AH463" t="s">
        <v>306</v>
      </c>
      <c r="AI463" s="5">
        <v>44973</v>
      </c>
      <c r="AJ463" s="5">
        <v>44973</v>
      </c>
      <c r="AK463" s="5">
        <v>45280</v>
      </c>
      <c r="AL463" s="102">
        <f>+Tabla3[[#This Row],[FECHA TERMINACION
(INICIAL)]]-Tabla3[[#This Row],[FECHA INICIO]]</f>
        <v>307</v>
      </c>
      <c r="AM463" s="102">
        <f>+Tabla3[[#This Row],[PLAZO DE EJECUCIÓN EN DÍAS (INICIAL)]]/30</f>
        <v>10.233333333333333</v>
      </c>
      <c r="AN463" t="s">
        <v>2870</v>
      </c>
      <c r="AO463" s="4">
        <f>+BD_2!E461</f>
        <v>0</v>
      </c>
      <c r="AP463" s="4">
        <f>BD_2!BA461</f>
        <v>0</v>
      </c>
      <c r="AQ463" s="1">
        <f>BD_2!BZ461</f>
        <v>0</v>
      </c>
      <c r="AR463" s="1" t="str">
        <f>BD_2!CA460</f>
        <v>2 NO</v>
      </c>
      <c r="AS463" s="5" t="str">
        <f>BD_2!CF460</f>
        <v>2 NO</v>
      </c>
      <c r="AT463" s="1" t="s">
        <v>146</v>
      </c>
      <c r="AU463">
        <f t="shared" si="35"/>
        <v>307</v>
      </c>
      <c r="AV463" s="21">
        <f t="shared" si="36"/>
        <v>44973</v>
      </c>
      <c r="AW463" s="21">
        <f t="shared" si="37"/>
        <v>45280</v>
      </c>
      <c r="AX463" s="6" t="e">
        <f>((#REF!-$AV463)/($AW463-$AV463))</f>
        <v>#REF!</v>
      </c>
      <c r="AY463" s="4">
        <f t="shared" si="38"/>
        <v>76250000</v>
      </c>
      <c r="AZ463" s="1" t="e">
        <f>+IF($AW463&lt;=#REF!, "FINALIZADO","EJECUCIÓN")</f>
        <v>#REF!</v>
      </c>
      <c r="BA463" s="1"/>
      <c r="BC463" s="8"/>
      <c r="BD463" s="103"/>
      <c r="BE463"/>
      <c r="BF463" s="100"/>
      <c r="BI463" s="1" t="str">
        <f t="shared" si="39"/>
        <v>febrero</v>
      </c>
      <c r="BJ463" s="1"/>
      <c r="BK463" s="1"/>
      <c r="BL463" s="1"/>
    </row>
    <row r="464" spans="1:64" x14ac:dyDescent="0.25">
      <c r="A464" s="1">
        <v>2023</v>
      </c>
      <c r="B464" s="3">
        <v>459</v>
      </c>
      <c r="C464" t="s">
        <v>87</v>
      </c>
      <c r="D464" t="s">
        <v>108</v>
      </c>
      <c r="E464" t="s">
        <v>120</v>
      </c>
      <c r="F464" t="s">
        <v>207</v>
      </c>
      <c r="G464" s="1" t="s">
        <v>86</v>
      </c>
      <c r="H464" s="1" t="s">
        <v>136</v>
      </c>
      <c r="I464" t="s">
        <v>2871</v>
      </c>
      <c r="J464" s="1" t="s">
        <v>140</v>
      </c>
      <c r="K464" t="s">
        <v>656</v>
      </c>
      <c r="M464" s="1" t="s">
        <v>556</v>
      </c>
      <c r="N464" t="s">
        <v>556</v>
      </c>
      <c r="O464" t="s">
        <v>2872</v>
      </c>
      <c r="P464" t="s">
        <v>2873</v>
      </c>
      <c r="Q464" t="s">
        <v>2874</v>
      </c>
      <c r="R464" s="35">
        <v>91800000</v>
      </c>
      <c r="S464" s="35">
        <v>91800000</v>
      </c>
      <c r="T464" s="4">
        <v>9000000</v>
      </c>
      <c r="U464" s="101">
        <v>44973</v>
      </c>
      <c r="V464" s="1" t="s">
        <v>182</v>
      </c>
      <c r="W464" s="1" t="s">
        <v>182</v>
      </c>
      <c r="X464" t="s">
        <v>183</v>
      </c>
      <c r="Y464" t="s">
        <v>568</v>
      </c>
      <c r="Z464" t="s">
        <v>1360</v>
      </c>
      <c r="AA464" t="s">
        <v>569</v>
      </c>
      <c r="AB464" s="1">
        <v>80111600</v>
      </c>
      <c r="AC464" s="100"/>
      <c r="AD464" s="101"/>
      <c r="AE464" s="1" t="s">
        <v>145</v>
      </c>
      <c r="AF464" s="100" t="s">
        <v>188</v>
      </c>
      <c r="AG464" s="5">
        <v>44974</v>
      </c>
      <c r="AH464" t="s">
        <v>306</v>
      </c>
      <c r="AI464" s="5">
        <v>44973</v>
      </c>
      <c r="AJ464" s="5">
        <v>44974</v>
      </c>
      <c r="AK464" s="5">
        <v>45281</v>
      </c>
      <c r="AL464" s="102">
        <f>+Tabla3[[#This Row],[FECHA TERMINACION
(INICIAL)]]-Tabla3[[#This Row],[FECHA INICIO]]</f>
        <v>307</v>
      </c>
      <c r="AM464" s="102">
        <f>+Tabla3[[#This Row],[PLAZO DE EJECUCIÓN EN DÍAS (INICIAL)]]/30</f>
        <v>10.233333333333333</v>
      </c>
      <c r="AN464" t="s">
        <v>2875</v>
      </c>
      <c r="AO464" s="4">
        <f>+BD_2!E462</f>
        <v>0</v>
      </c>
      <c r="AP464" s="4">
        <f>BD_2!BA462</f>
        <v>0</v>
      </c>
      <c r="AQ464" s="1">
        <f>BD_2!BZ462</f>
        <v>0</v>
      </c>
      <c r="AR464" s="1" t="str">
        <f>BD_2!CA461</f>
        <v>2 NO</v>
      </c>
      <c r="AS464" s="5" t="str">
        <f>BD_2!CF461</f>
        <v>2 NO</v>
      </c>
      <c r="AT464" s="1" t="s">
        <v>146</v>
      </c>
      <c r="AU464">
        <f t="shared" si="35"/>
        <v>307</v>
      </c>
      <c r="AV464" s="21">
        <f t="shared" si="36"/>
        <v>44974</v>
      </c>
      <c r="AW464" s="21">
        <f t="shared" si="37"/>
        <v>45281</v>
      </c>
      <c r="AX464" s="6" t="e">
        <f>((#REF!-$AV464)/($AW464-$AV464))</f>
        <v>#REF!</v>
      </c>
      <c r="AY464" s="4">
        <f t="shared" si="38"/>
        <v>91800000</v>
      </c>
      <c r="AZ464" s="1" t="e">
        <f>+IF($AW464&lt;=#REF!, "FINALIZADO","EJECUCIÓN")</f>
        <v>#REF!</v>
      </c>
      <c r="BA464" s="1"/>
      <c r="BC464" s="8"/>
      <c r="BD464" s="103"/>
      <c r="BE464"/>
      <c r="BF464" s="100"/>
      <c r="BI464" s="1" t="str">
        <f t="shared" si="39"/>
        <v>febrero</v>
      </c>
      <c r="BJ464" s="1"/>
      <c r="BK464" s="1"/>
      <c r="BL464" s="1"/>
    </row>
    <row r="465" spans="1:64" x14ac:dyDescent="0.25">
      <c r="A465" s="1">
        <v>2023</v>
      </c>
      <c r="B465" s="3">
        <v>460</v>
      </c>
      <c r="C465" t="s">
        <v>87</v>
      </c>
      <c r="D465" t="s">
        <v>108</v>
      </c>
      <c r="E465" t="s">
        <v>120</v>
      </c>
      <c r="F465" t="s">
        <v>207</v>
      </c>
      <c r="G465" s="1" t="s">
        <v>86</v>
      </c>
      <c r="H465" s="1" t="s">
        <v>136</v>
      </c>
      <c r="I465" t="s">
        <v>2876</v>
      </c>
      <c r="J465" s="1" t="s">
        <v>140</v>
      </c>
      <c r="K465" t="s">
        <v>561</v>
      </c>
      <c r="M465" s="1" t="s">
        <v>556</v>
      </c>
      <c r="N465" t="s">
        <v>556</v>
      </c>
      <c r="O465" t="s">
        <v>2877</v>
      </c>
      <c r="P465" t="s">
        <v>2878</v>
      </c>
      <c r="Q465" t="s">
        <v>2879</v>
      </c>
      <c r="R465" s="35">
        <v>101666667</v>
      </c>
      <c r="S465" s="35">
        <v>101666667</v>
      </c>
      <c r="T465" s="4">
        <v>10000000</v>
      </c>
      <c r="U465" s="101">
        <v>44973</v>
      </c>
      <c r="V465" s="1" t="s">
        <v>182</v>
      </c>
      <c r="W465" s="1" t="s">
        <v>182</v>
      </c>
      <c r="X465" t="s">
        <v>183</v>
      </c>
      <c r="Y465" t="s">
        <v>568</v>
      </c>
      <c r="Z465" t="s">
        <v>1360</v>
      </c>
      <c r="AA465" t="s">
        <v>569</v>
      </c>
      <c r="AB465" s="1">
        <v>80111600</v>
      </c>
      <c r="AC465" s="100"/>
      <c r="AD465" s="101"/>
      <c r="AE465" s="1" t="s">
        <v>145</v>
      </c>
      <c r="AF465" s="100" t="s">
        <v>188</v>
      </c>
      <c r="AG465" s="5">
        <v>44973</v>
      </c>
      <c r="AH465" t="s">
        <v>306</v>
      </c>
      <c r="AI465" s="5">
        <v>44973</v>
      </c>
      <c r="AJ465" s="5">
        <v>44973</v>
      </c>
      <c r="AK465" s="5">
        <v>45280</v>
      </c>
      <c r="AL465" s="102">
        <f>+Tabla3[[#This Row],[FECHA TERMINACION
(INICIAL)]]-Tabla3[[#This Row],[FECHA INICIO]]</f>
        <v>307</v>
      </c>
      <c r="AM465" s="102">
        <f>+Tabla3[[#This Row],[PLAZO DE EJECUCIÓN EN DÍAS (INICIAL)]]/30</f>
        <v>10.233333333333333</v>
      </c>
      <c r="AN465" t="s">
        <v>2880</v>
      </c>
      <c r="AO465" s="4">
        <f>+BD_2!E463</f>
        <v>0</v>
      </c>
      <c r="AP465" s="4">
        <f>BD_2!BA463</f>
        <v>0</v>
      </c>
      <c r="AQ465" s="1">
        <f>BD_2!BZ463</f>
        <v>0</v>
      </c>
      <c r="AR465" s="1" t="str">
        <f>BD_2!CA462</f>
        <v>2 NO</v>
      </c>
      <c r="AS465" s="5" t="str">
        <f>BD_2!CF462</f>
        <v>2 NO</v>
      </c>
      <c r="AT465" s="1" t="s">
        <v>146</v>
      </c>
      <c r="AU465">
        <f t="shared" si="35"/>
        <v>307</v>
      </c>
      <c r="AV465" s="21">
        <f t="shared" si="36"/>
        <v>44973</v>
      </c>
      <c r="AW465" s="21">
        <f t="shared" si="37"/>
        <v>45280</v>
      </c>
      <c r="AX465" s="6" t="e">
        <f>((#REF!-$AV465)/($AW465-$AV465))</f>
        <v>#REF!</v>
      </c>
      <c r="AY465" s="4">
        <f t="shared" si="38"/>
        <v>101666667</v>
      </c>
      <c r="AZ465" s="1" t="e">
        <f>+IF($AW465&lt;=#REF!, "FINALIZADO","EJECUCIÓN")</f>
        <v>#REF!</v>
      </c>
      <c r="BA465" s="1"/>
      <c r="BC465" s="8"/>
      <c r="BD465" s="103"/>
      <c r="BE465"/>
      <c r="BF465" s="100"/>
      <c r="BI465" s="1" t="str">
        <f t="shared" si="39"/>
        <v>febrero</v>
      </c>
      <c r="BJ465" s="1"/>
      <c r="BK465" s="1"/>
      <c r="BL465" s="1"/>
    </row>
    <row r="466" spans="1:64" x14ac:dyDescent="0.25">
      <c r="A466" s="1">
        <v>2023</v>
      </c>
      <c r="B466" s="3">
        <v>461</v>
      </c>
      <c r="C466" t="s">
        <v>87</v>
      </c>
      <c r="D466" t="s">
        <v>108</v>
      </c>
      <c r="E466" t="s">
        <v>120</v>
      </c>
      <c r="F466" t="s">
        <v>207</v>
      </c>
      <c r="G466" s="1" t="s">
        <v>86</v>
      </c>
      <c r="H466" s="1" t="s">
        <v>137</v>
      </c>
      <c r="I466" t="s">
        <v>2881</v>
      </c>
      <c r="J466" s="1" t="s">
        <v>140</v>
      </c>
      <c r="K466" t="s">
        <v>620</v>
      </c>
      <c r="M466" s="1" t="s">
        <v>479</v>
      </c>
      <c r="N466" t="s">
        <v>166</v>
      </c>
      <c r="O466" t="s">
        <v>2856</v>
      </c>
      <c r="P466" t="s">
        <v>2860</v>
      </c>
      <c r="Q466" t="s">
        <v>2858</v>
      </c>
      <c r="R466" s="35">
        <v>16000000</v>
      </c>
      <c r="S466" s="35">
        <v>16000000</v>
      </c>
      <c r="T466" s="4">
        <v>4000000</v>
      </c>
      <c r="U466" s="101">
        <v>44974</v>
      </c>
      <c r="V466" s="1" t="s">
        <v>182</v>
      </c>
      <c r="W466" s="1" t="s">
        <v>182</v>
      </c>
      <c r="X466" t="s">
        <v>183</v>
      </c>
      <c r="Y466" t="s">
        <v>1663</v>
      </c>
      <c r="Z466" t="s">
        <v>480</v>
      </c>
      <c r="AA466" t="s">
        <v>477</v>
      </c>
      <c r="AB466" s="1">
        <v>80161506</v>
      </c>
      <c r="AC466" s="100"/>
      <c r="AD466" s="101"/>
      <c r="AE466" s="1" t="s">
        <v>145</v>
      </c>
      <c r="AF466" s="100" t="s">
        <v>188</v>
      </c>
      <c r="AG466" s="5">
        <v>44974</v>
      </c>
      <c r="AH466" t="s">
        <v>305</v>
      </c>
      <c r="AI466" s="5">
        <v>44974</v>
      </c>
      <c r="AJ466" s="5">
        <v>44974</v>
      </c>
      <c r="AK466" s="5">
        <v>45093</v>
      </c>
      <c r="AL466" s="102">
        <f>+Tabla3[[#This Row],[FECHA TERMINACION
(INICIAL)]]-Tabla3[[#This Row],[FECHA INICIO]]</f>
        <v>119</v>
      </c>
      <c r="AM466" s="102">
        <f>+Tabla3[[#This Row],[PLAZO DE EJECUCIÓN EN DÍAS (INICIAL)]]/30</f>
        <v>3.9666666666666668</v>
      </c>
      <c r="AN466" t="s">
        <v>1796</v>
      </c>
      <c r="AO466" s="4">
        <f>+BD_2!E464</f>
        <v>0</v>
      </c>
      <c r="AP466" s="4">
        <f>BD_2!BA464</f>
        <v>0</v>
      </c>
      <c r="AQ466" s="1">
        <f>BD_2!BZ464</f>
        <v>0</v>
      </c>
      <c r="AR466" s="1" t="str">
        <f>BD_2!CA463</f>
        <v>2 NO</v>
      </c>
      <c r="AS466" s="5" t="str">
        <f>BD_2!CF463</f>
        <v>2 NO</v>
      </c>
      <c r="AT466" s="1" t="s">
        <v>146</v>
      </c>
      <c r="AU466">
        <f t="shared" si="35"/>
        <v>119</v>
      </c>
      <c r="AV466" s="21">
        <f t="shared" si="36"/>
        <v>44974</v>
      </c>
      <c r="AW466" s="21">
        <f t="shared" si="37"/>
        <v>45093</v>
      </c>
      <c r="AX466" s="6" t="e">
        <f>((#REF!-$AV466)/($AW466-$AV466))</f>
        <v>#REF!</v>
      </c>
      <c r="AY466" s="4">
        <f t="shared" si="38"/>
        <v>16000000</v>
      </c>
      <c r="AZ466" s="1" t="e">
        <f>+IF($AW466&lt;=#REF!, "FINALIZADO","EJECUCIÓN")</f>
        <v>#REF!</v>
      </c>
      <c r="BA466" s="1"/>
      <c r="BC466" s="8"/>
      <c r="BD466" s="103"/>
      <c r="BE466"/>
      <c r="BF466" s="100"/>
      <c r="BI466" s="1" t="str">
        <f t="shared" si="39"/>
        <v>febrero</v>
      </c>
      <c r="BJ466" s="1"/>
      <c r="BK466" s="1"/>
      <c r="BL466" s="1"/>
    </row>
    <row r="467" spans="1:64" x14ac:dyDescent="0.25">
      <c r="A467" s="1">
        <v>2023</v>
      </c>
      <c r="B467" s="3">
        <v>462</v>
      </c>
      <c r="C467" t="s">
        <v>89</v>
      </c>
      <c r="D467" t="s">
        <v>3389</v>
      </c>
      <c r="E467" t="s">
        <v>134</v>
      </c>
      <c r="F467" t="s">
        <v>196</v>
      </c>
      <c r="G467" s="1" t="s">
        <v>86</v>
      </c>
      <c r="H467" s="1" t="s">
        <v>138</v>
      </c>
      <c r="I467" t="s">
        <v>2882</v>
      </c>
      <c r="J467" s="1" t="s">
        <v>594</v>
      </c>
      <c r="K467" t="s">
        <v>595</v>
      </c>
      <c r="M467" t="s">
        <v>503</v>
      </c>
      <c r="N467" t="s">
        <v>166</v>
      </c>
      <c r="O467" t="s">
        <v>3390</v>
      </c>
      <c r="P467" t="s">
        <v>3391</v>
      </c>
      <c r="Q467" t="s">
        <v>3391</v>
      </c>
      <c r="R467" s="35">
        <v>24395027</v>
      </c>
      <c r="S467" s="35">
        <v>24395027</v>
      </c>
      <c r="T467" s="4">
        <v>0</v>
      </c>
      <c r="U467" s="101">
        <v>44972</v>
      </c>
      <c r="V467" s="1" t="s">
        <v>182</v>
      </c>
      <c r="W467" s="1" t="s">
        <v>182</v>
      </c>
      <c r="X467" t="s">
        <v>183</v>
      </c>
      <c r="Y467" t="s">
        <v>1138</v>
      </c>
      <c r="Z467" t="s">
        <v>504</v>
      </c>
      <c r="AA467" t="s">
        <v>477</v>
      </c>
      <c r="AC467" s="100"/>
      <c r="AD467" s="101"/>
      <c r="AE467" s="1" t="s">
        <v>146</v>
      </c>
      <c r="AF467" s="100" t="s">
        <v>193</v>
      </c>
      <c r="AG467" s="5" t="s">
        <v>138</v>
      </c>
      <c r="AH467" t="s">
        <v>214</v>
      </c>
      <c r="AI467" s="5">
        <v>44972</v>
      </c>
      <c r="AJ467" s="5">
        <v>44972</v>
      </c>
      <c r="AK467" s="5">
        <v>45668</v>
      </c>
      <c r="AL467" s="102">
        <f>+Tabla3[[#This Row],[FECHA TERMINACION
(INICIAL)]]-Tabla3[[#This Row],[FECHA INICIO]]</f>
        <v>696</v>
      </c>
      <c r="AM467" s="102">
        <f>+Tabla3[[#This Row],[PLAZO DE EJECUCIÓN EN DÍAS (INICIAL)]]/30</f>
        <v>23.2</v>
      </c>
      <c r="AN467" t="s">
        <v>3392</v>
      </c>
      <c r="AO467" s="4">
        <f>+BD_2!E465</f>
        <v>0</v>
      </c>
      <c r="AP467" s="4">
        <f>BD_2!BA465</f>
        <v>0</v>
      </c>
      <c r="AQ467" s="1">
        <f>BD_2!BZ465</f>
        <v>0</v>
      </c>
      <c r="AR467" s="1" t="str">
        <f>BD_2!CA464</f>
        <v>2 NO</v>
      </c>
      <c r="AS467" s="5" t="str">
        <f>BD_2!CF464</f>
        <v>2 NO</v>
      </c>
      <c r="AT467" s="1" t="s">
        <v>146</v>
      </c>
      <c r="AU467">
        <f t="shared" si="35"/>
        <v>696</v>
      </c>
      <c r="AV467" s="21">
        <f t="shared" si="36"/>
        <v>44972</v>
      </c>
      <c r="AW467" s="21">
        <f t="shared" si="37"/>
        <v>45668</v>
      </c>
      <c r="AX467" s="6" t="e">
        <f>((#REF!-$AV467)/($AW467-$AV467))</f>
        <v>#REF!</v>
      </c>
      <c r="AY467" s="4">
        <f t="shared" si="38"/>
        <v>24395027</v>
      </c>
      <c r="AZ467" s="1" t="e">
        <f>+IF($AW467&lt;=#REF!, "FINALIZADO","EJECUCIÓN")</f>
        <v>#REF!</v>
      </c>
      <c r="BA467" s="1"/>
      <c r="BC467" s="8"/>
      <c r="BD467" s="103"/>
      <c r="BE467"/>
      <c r="BF467" s="100"/>
      <c r="BI467" s="1" t="str">
        <f t="shared" si="39"/>
        <v>febrero</v>
      </c>
      <c r="BJ467" s="1"/>
      <c r="BK467" s="1"/>
      <c r="BL467" s="1"/>
    </row>
    <row r="468" spans="1:64" x14ac:dyDescent="0.25">
      <c r="A468" s="1">
        <v>2023</v>
      </c>
      <c r="B468" s="3">
        <v>463</v>
      </c>
      <c r="C468" t="s">
        <v>87</v>
      </c>
      <c r="D468" t="s">
        <v>108</v>
      </c>
      <c r="E468" t="s">
        <v>120</v>
      </c>
      <c r="F468" t="s">
        <v>207</v>
      </c>
      <c r="G468" s="1" t="s">
        <v>86</v>
      </c>
      <c r="H468" s="1" t="s">
        <v>136</v>
      </c>
      <c r="I468" t="s">
        <v>2883</v>
      </c>
      <c r="J468" s="1" t="s">
        <v>140</v>
      </c>
      <c r="K468" t="s">
        <v>143</v>
      </c>
      <c r="M468" s="1" t="s">
        <v>166</v>
      </c>
      <c r="N468" t="s">
        <v>166</v>
      </c>
      <c r="O468" t="s">
        <v>2884</v>
      </c>
      <c r="P468" t="s">
        <v>2885</v>
      </c>
      <c r="Q468" t="s">
        <v>2886</v>
      </c>
      <c r="R468" s="35">
        <v>115500000</v>
      </c>
      <c r="S468" s="35">
        <v>115500000</v>
      </c>
      <c r="T468" s="4">
        <v>11000000</v>
      </c>
      <c r="U468" s="101">
        <v>44973</v>
      </c>
      <c r="V468" s="1" t="s">
        <v>182</v>
      </c>
      <c r="W468" s="1" t="s">
        <v>182</v>
      </c>
      <c r="X468" t="s">
        <v>183</v>
      </c>
      <c r="Y468" t="s">
        <v>849</v>
      </c>
      <c r="Z468" t="s">
        <v>624</v>
      </c>
      <c r="AA468" t="s">
        <v>477</v>
      </c>
      <c r="AB468" s="1">
        <v>8011600</v>
      </c>
      <c r="AC468" s="100"/>
      <c r="AD468" s="101"/>
      <c r="AE468" s="1" t="s">
        <v>145</v>
      </c>
      <c r="AF468" s="100" t="s">
        <v>188</v>
      </c>
      <c r="AG468" s="5">
        <v>44973</v>
      </c>
      <c r="AH468" t="s">
        <v>306</v>
      </c>
      <c r="AI468" s="5">
        <v>44973</v>
      </c>
      <c r="AJ468" s="5">
        <v>44973</v>
      </c>
      <c r="AK468" s="5">
        <v>45290</v>
      </c>
      <c r="AL468" s="102">
        <f>+Tabla3[[#This Row],[FECHA TERMINACION
(INICIAL)]]-Tabla3[[#This Row],[FECHA INICIO]]</f>
        <v>317</v>
      </c>
      <c r="AM468" s="102">
        <f>+Tabla3[[#This Row],[PLAZO DE EJECUCIÓN EN DÍAS (INICIAL)]]/30</f>
        <v>10.566666666666666</v>
      </c>
      <c r="AN468" t="s">
        <v>2887</v>
      </c>
      <c r="AO468" s="4">
        <f>+BD_2!E466</f>
        <v>0</v>
      </c>
      <c r="AP468" s="4">
        <f>BD_2!BA466</f>
        <v>0</v>
      </c>
      <c r="AQ468" s="1">
        <f>BD_2!BZ466</f>
        <v>0</v>
      </c>
      <c r="AR468" s="1" t="str">
        <f>BD_2!CA465</f>
        <v>2 NO</v>
      </c>
      <c r="AS468" s="5" t="str">
        <f>BD_2!CF465</f>
        <v>2 NO</v>
      </c>
      <c r="AT468" s="1" t="s">
        <v>146</v>
      </c>
      <c r="AU468">
        <f t="shared" si="35"/>
        <v>317</v>
      </c>
      <c r="AV468" s="21">
        <f t="shared" si="36"/>
        <v>44973</v>
      </c>
      <c r="AW468" s="21">
        <f t="shared" si="37"/>
        <v>45290</v>
      </c>
      <c r="AX468" s="6" t="e">
        <f>((#REF!-$AV468)/($AW468-$AV468))</f>
        <v>#REF!</v>
      </c>
      <c r="AY468" s="4">
        <f t="shared" si="38"/>
        <v>115500000</v>
      </c>
      <c r="AZ468" s="1" t="e">
        <f>+IF($AW468&lt;=#REF!, "FINALIZADO","EJECUCIÓN")</f>
        <v>#REF!</v>
      </c>
      <c r="BA468" s="1"/>
      <c r="BC468" s="8"/>
      <c r="BD468" s="103"/>
      <c r="BE468"/>
      <c r="BF468" s="100"/>
      <c r="BI468" s="1" t="str">
        <f t="shared" si="39"/>
        <v>febrero</v>
      </c>
      <c r="BJ468" s="1"/>
      <c r="BK468" s="1"/>
      <c r="BL468" s="1"/>
    </row>
    <row r="469" spans="1:64" x14ac:dyDescent="0.25">
      <c r="A469" s="1">
        <v>2023</v>
      </c>
      <c r="B469" s="3">
        <v>464</v>
      </c>
      <c r="C469" t="s">
        <v>87</v>
      </c>
      <c r="D469" t="s">
        <v>108</v>
      </c>
      <c r="E469" t="s">
        <v>120</v>
      </c>
      <c r="F469" t="s">
        <v>207</v>
      </c>
      <c r="G469" s="1" t="s">
        <v>86</v>
      </c>
      <c r="H469" s="1" t="s">
        <v>136</v>
      </c>
      <c r="I469" t="s">
        <v>2888</v>
      </c>
      <c r="J469" s="1" t="s">
        <v>140</v>
      </c>
      <c r="K469" t="s">
        <v>588</v>
      </c>
      <c r="M469" s="1" t="s">
        <v>1388</v>
      </c>
      <c r="N469" t="s">
        <v>1389</v>
      </c>
      <c r="O469" t="s">
        <v>2889</v>
      </c>
      <c r="P469" t="s">
        <v>2890</v>
      </c>
      <c r="Q469" t="s">
        <v>2891</v>
      </c>
      <c r="R469" s="35">
        <v>59225000</v>
      </c>
      <c r="S469" s="35">
        <v>59225000</v>
      </c>
      <c r="T469" s="4">
        <v>5750000</v>
      </c>
      <c r="U469" s="101">
        <v>44978</v>
      </c>
      <c r="V469" s="1" t="s">
        <v>182</v>
      </c>
      <c r="W469" s="1" t="s">
        <v>182</v>
      </c>
      <c r="X469" t="s">
        <v>183</v>
      </c>
      <c r="Y469" t="s">
        <v>739</v>
      </c>
      <c r="Z469" t="s">
        <v>1389</v>
      </c>
      <c r="AA469" t="s">
        <v>704</v>
      </c>
      <c r="AB469" s="1">
        <v>80111600</v>
      </c>
      <c r="AC469" s="100"/>
      <c r="AD469" s="101"/>
      <c r="AE469" s="1" t="s">
        <v>145</v>
      </c>
      <c r="AF469" s="100" t="s">
        <v>188</v>
      </c>
      <c r="AG469" s="5">
        <v>44977</v>
      </c>
      <c r="AH469" t="s">
        <v>305</v>
      </c>
      <c r="AI469" s="5">
        <v>44978</v>
      </c>
      <c r="AJ469" s="5">
        <v>44978</v>
      </c>
      <c r="AK469" s="5">
        <v>45289</v>
      </c>
      <c r="AL469" s="102">
        <f>+Tabla3[[#This Row],[FECHA TERMINACION
(INICIAL)]]-Tabla3[[#This Row],[FECHA INICIO]]</f>
        <v>311</v>
      </c>
      <c r="AM469" s="102">
        <f>+Tabla3[[#This Row],[PLAZO DE EJECUCIÓN EN DÍAS (INICIAL)]]/30</f>
        <v>10.366666666666667</v>
      </c>
      <c r="AN469" t="s">
        <v>2892</v>
      </c>
      <c r="AO469" s="4">
        <f>+BD_2!E467</f>
        <v>0</v>
      </c>
      <c r="AP469" s="4">
        <f>BD_2!BA467</f>
        <v>0</v>
      </c>
      <c r="AQ469" s="1">
        <f>BD_2!BZ467</f>
        <v>0</v>
      </c>
      <c r="AR469" s="1" t="str">
        <f>BD_2!CA466</f>
        <v>2 NO</v>
      </c>
      <c r="AS469" s="5" t="str">
        <f>BD_2!CF466</f>
        <v>2 NO</v>
      </c>
      <c r="AT469" s="1" t="s">
        <v>146</v>
      </c>
      <c r="AU469">
        <f t="shared" si="35"/>
        <v>311</v>
      </c>
      <c r="AV469" s="21">
        <f t="shared" si="36"/>
        <v>44978</v>
      </c>
      <c r="AW469" s="21">
        <f t="shared" si="37"/>
        <v>45289</v>
      </c>
      <c r="AX469" s="6" t="e">
        <f>((#REF!-$AV469)/($AW469-$AV469))</f>
        <v>#REF!</v>
      </c>
      <c r="AY469" s="4">
        <f t="shared" si="38"/>
        <v>59225000</v>
      </c>
      <c r="AZ469" s="1" t="e">
        <f>+IF($AW469&lt;=#REF!, "FINALIZADO","EJECUCIÓN")</f>
        <v>#REF!</v>
      </c>
      <c r="BA469" s="1"/>
      <c r="BC469" s="8"/>
      <c r="BD469" s="103"/>
      <c r="BE469"/>
      <c r="BF469" s="100"/>
      <c r="BI469" s="1" t="str">
        <f t="shared" si="39"/>
        <v>febrero</v>
      </c>
      <c r="BJ469" s="1"/>
      <c r="BK469" s="1"/>
      <c r="BL469" s="1"/>
    </row>
    <row r="470" spans="1:64" x14ac:dyDescent="0.25">
      <c r="A470" s="1">
        <v>2023</v>
      </c>
      <c r="B470" s="3">
        <v>465</v>
      </c>
      <c r="C470" t="s">
        <v>87</v>
      </c>
      <c r="D470" t="s">
        <v>108</v>
      </c>
      <c r="E470" t="s">
        <v>120</v>
      </c>
      <c r="F470" t="s">
        <v>207</v>
      </c>
      <c r="G470" s="1" t="s">
        <v>86</v>
      </c>
      <c r="H470" s="1" t="s">
        <v>136</v>
      </c>
      <c r="I470" t="s">
        <v>2893</v>
      </c>
      <c r="J470" s="1" t="s">
        <v>140</v>
      </c>
      <c r="K470" t="s">
        <v>506</v>
      </c>
      <c r="M470" s="1" t="s">
        <v>1388</v>
      </c>
      <c r="N470" t="s">
        <v>1389</v>
      </c>
      <c r="O470" t="s">
        <v>2894</v>
      </c>
      <c r="P470" t="s">
        <v>2895</v>
      </c>
      <c r="Q470" t="s">
        <v>2896</v>
      </c>
      <c r="R470" s="35">
        <v>92610000</v>
      </c>
      <c r="S470" s="35">
        <v>92610000</v>
      </c>
      <c r="T470" s="4">
        <v>8820000</v>
      </c>
      <c r="U470" s="101">
        <v>44973</v>
      </c>
      <c r="V470" s="1" t="s">
        <v>182</v>
      </c>
      <c r="W470" s="1" t="s">
        <v>182</v>
      </c>
      <c r="X470" t="s">
        <v>183</v>
      </c>
      <c r="Y470" t="s">
        <v>739</v>
      </c>
      <c r="Z470" t="s">
        <v>1389</v>
      </c>
      <c r="AA470" t="s">
        <v>704</v>
      </c>
      <c r="AB470" s="1">
        <v>80111600</v>
      </c>
      <c r="AC470" s="100"/>
      <c r="AD470" s="101"/>
      <c r="AE470" s="1" t="s">
        <v>145</v>
      </c>
      <c r="AF470" s="100" t="s">
        <v>188</v>
      </c>
      <c r="AG470" s="5">
        <v>44972</v>
      </c>
      <c r="AH470" t="s">
        <v>305</v>
      </c>
      <c r="AI470" s="5">
        <v>44973</v>
      </c>
      <c r="AJ470" s="5">
        <v>44973</v>
      </c>
      <c r="AK470" s="5">
        <v>45290</v>
      </c>
      <c r="AL470" s="102">
        <f>+Tabla3[[#This Row],[FECHA TERMINACION
(INICIAL)]]-Tabla3[[#This Row],[FECHA INICIO]]</f>
        <v>317</v>
      </c>
      <c r="AM470" s="102">
        <f>+Tabla3[[#This Row],[PLAZO DE EJECUCIÓN EN DÍAS (INICIAL)]]/30</f>
        <v>10.566666666666666</v>
      </c>
      <c r="AN470" t="s">
        <v>2845</v>
      </c>
      <c r="AO470" s="4">
        <f>+BD_2!E468</f>
        <v>0</v>
      </c>
      <c r="AP470" s="4">
        <f>BD_2!BA468</f>
        <v>0</v>
      </c>
      <c r="AQ470" s="1">
        <f>BD_2!BZ468</f>
        <v>0</v>
      </c>
      <c r="AR470" s="1" t="str">
        <f>BD_2!CA467</f>
        <v>2 NO</v>
      </c>
      <c r="AS470" s="5" t="str">
        <f>BD_2!CF467</f>
        <v>2 NO</v>
      </c>
      <c r="AT470" s="1" t="s">
        <v>146</v>
      </c>
      <c r="AU470">
        <f t="shared" si="35"/>
        <v>317</v>
      </c>
      <c r="AV470" s="21">
        <f t="shared" si="36"/>
        <v>44973</v>
      </c>
      <c r="AW470" s="21">
        <f t="shared" si="37"/>
        <v>45290</v>
      </c>
      <c r="AX470" s="6" t="e">
        <f>((#REF!-$AV470)/($AW470-$AV470))</f>
        <v>#REF!</v>
      </c>
      <c r="AY470" s="4">
        <f t="shared" si="38"/>
        <v>92610000</v>
      </c>
      <c r="AZ470" s="1" t="e">
        <f>+IF($AW470&lt;=#REF!, "FINALIZADO","EJECUCIÓN")</f>
        <v>#REF!</v>
      </c>
      <c r="BA470" s="1"/>
      <c r="BC470" s="8"/>
      <c r="BD470" s="103"/>
      <c r="BE470"/>
      <c r="BF470" s="100"/>
      <c r="BI470" s="1" t="str">
        <f t="shared" si="39"/>
        <v>febrero</v>
      </c>
      <c r="BJ470" s="1"/>
      <c r="BK470" s="1"/>
      <c r="BL470" s="1"/>
    </row>
    <row r="471" spans="1:64" x14ac:dyDescent="0.25">
      <c r="A471" s="1">
        <v>2023</v>
      </c>
      <c r="B471" s="3">
        <v>466</v>
      </c>
      <c r="C471" t="s">
        <v>87</v>
      </c>
      <c r="D471" t="s">
        <v>108</v>
      </c>
      <c r="E471" t="s">
        <v>120</v>
      </c>
      <c r="F471" t="s">
        <v>207</v>
      </c>
      <c r="G471" s="1" t="s">
        <v>86</v>
      </c>
      <c r="H471" s="1" t="s">
        <v>136</v>
      </c>
      <c r="I471" t="s">
        <v>2897</v>
      </c>
      <c r="J471" s="1" t="s">
        <v>140</v>
      </c>
      <c r="K471" t="s">
        <v>637</v>
      </c>
      <c r="M471" s="1" t="s">
        <v>558</v>
      </c>
      <c r="N471" t="s">
        <v>148</v>
      </c>
      <c r="O471" t="s">
        <v>2898</v>
      </c>
      <c r="P471" t="s">
        <v>2899</v>
      </c>
      <c r="Q471" t="s">
        <v>2900</v>
      </c>
      <c r="R471" s="35">
        <v>80000000</v>
      </c>
      <c r="S471" s="35">
        <v>80000000</v>
      </c>
      <c r="T471" s="4">
        <v>8000000</v>
      </c>
      <c r="U471" s="101">
        <v>44978</v>
      </c>
      <c r="V471" s="1" t="s">
        <v>182</v>
      </c>
      <c r="W471" s="1" t="s">
        <v>182</v>
      </c>
      <c r="X471" t="s">
        <v>183</v>
      </c>
      <c r="Y471" t="s">
        <v>1024</v>
      </c>
      <c r="Z471" t="s">
        <v>575</v>
      </c>
      <c r="AA471" t="s">
        <v>575</v>
      </c>
      <c r="AB471" s="1">
        <v>80111600</v>
      </c>
      <c r="AC471" s="100"/>
      <c r="AD471" s="101"/>
      <c r="AE471" s="1" t="s">
        <v>145</v>
      </c>
      <c r="AF471" s="100" t="s">
        <v>188</v>
      </c>
      <c r="AG471" s="5">
        <v>44978</v>
      </c>
      <c r="AH471" t="s">
        <v>305</v>
      </c>
      <c r="AI471" s="5">
        <v>44978</v>
      </c>
      <c r="AJ471" s="5">
        <v>44980</v>
      </c>
      <c r="AK471" s="5">
        <v>45282</v>
      </c>
      <c r="AL471" s="102">
        <f>+Tabla3[[#This Row],[FECHA TERMINACION
(INICIAL)]]-Tabla3[[#This Row],[FECHA INICIO]]</f>
        <v>302</v>
      </c>
      <c r="AM471" s="102">
        <f>+Tabla3[[#This Row],[PLAZO DE EJECUCIÓN EN DÍAS (INICIAL)]]/30</f>
        <v>10.066666666666666</v>
      </c>
      <c r="AN471" t="s">
        <v>2453</v>
      </c>
      <c r="AO471" s="4">
        <f>+BD_2!E469</f>
        <v>0</v>
      </c>
      <c r="AP471" s="4">
        <f>BD_2!BA469</f>
        <v>0</v>
      </c>
      <c r="AQ471" s="1">
        <f>BD_2!BZ469</f>
        <v>0</v>
      </c>
      <c r="AR471" s="1" t="str">
        <f>BD_2!CA468</f>
        <v>2 NO</v>
      </c>
      <c r="AS471" s="5" t="str">
        <f>BD_2!CF468</f>
        <v>2 NO</v>
      </c>
      <c r="AT471" s="1" t="s">
        <v>146</v>
      </c>
      <c r="AU471">
        <f t="shared" ref="AU471:AU534" si="40">$AW471-$AV471</f>
        <v>302</v>
      </c>
      <c r="AV471" s="21">
        <f t="shared" ref="AV471:AV534" si="41">$AJ471</f>
        <v>44980</v>
      </c>
      <c r="AW471" s="21">
        <f t="shared" ref="AW471:AW534" si="42">$AK471+$AQ471</f>
        <v>45282</v>
      </c>
      <c r="AX471" s="6" t="e">
        <f>((#REF!-$AV471)/($AW471-$AV471))</f>
        <v>#REF!</v>
      </c>
      <c r="AY471" s="4">
        <f t="shared" si="38"/>
        <v>80000000</v>
      </c>
      <c r="AZ471" s="1" t="e">
        <f>+IF($AW471&lt;=#REF!, "FINALIZADO","EJECUCIÓN")</f>
        <v>#REF!</v>
      </c>
      <c r="BA471" s="1"/>
      <c r="BC471" s="8"/>
      <c r="BD471" s="103"/>
      <c r="BE471"/>
      <c r="BF471" s="100"/>
      <c r="BI471" s="1" t="str">
        <f t="shared" si="39"/>
        <v>febrero</v>
      </c>
      <c r="BJ471" s="1"/>
      <c r="BK471" s="1"/>
      <c r="BL471" s="1"/>
    </row>
    <row r="472" spans="1:64" x14ac:dyDescent="0.25">
      <c r="A472" s="1">
        <v>2023</v>
      </c>
      <c r="B472" s="3">
        <v>467</v>
      </c>
      <c r="C472" t="s">
        <v>87</v>
      </c>
      <c r="D472" t="s">
        <v>108</v>
      </c>
      <c r="E472" t="s">
        <v>120</v>
      </c>
      <c r="F472" t="s">
        <v>207</v>
      </c>
      <c r="G472" s="1" t="s">
        <v>86</v>
      </c>
      <c r="H472" s="1" t="s">
        <v>136</v>
      </c>
      <c r="I472" t="s">
        <v>2901</v>
      </c>
      <c r="J472" s="1" t="s">
        <v>140</v>
      </c>
      <c r="K472" t="s">
        <v>573</v>
      </c>
      <c r="M472" s="1" t="s">
        <v>1928</v>
      </c>
      <c r="N472" t="s">
        <v>1928</v>
      </c>
      <c r="O472" t="s">
        <v>2902</v>
      </c>
      <c r="P472" t="s">
        <v>2903</v>
      </c>
      <c r="Q472" t="s">
        <v>2904</v>
      </c>
      <c r="R472" s="35">
        <v>62500000</v>
      </c>
      <c r="S472" s="35">
        <v>62500000</v>
      </c>
      <c r="T472" s="4">
        <v>6250000</v>
      </c>
      <c r="U472" s="101">
        <v>44978</v>
      </c>
      <c r="V472" s="1" t="s">
        <v>182</v>
      </c>
      <c r="W472" s="1" t="s">
        <v>182</v>
      </c>
      <c r="X472" t="s">
        <v>183</v>
      </c>
      <c r="Y472" t="s">
        <v>884</v>
      </c>
      <c r="Z472" t="s">
        <v>1932</v>
      </c>
      <c r="AA472" t="s">
        <v>1933</v>
      </c>
      <c r="AB472" s="1">
        <v>80111600</v>
      </c>
      <c r="AC472" s="100"/>
      <c r="AD472" s="101"/>
      <c r="AE472" s="1" t="s">
        <v>145</v>
      </c>
      <c r="AF472" s="100" t="s">
        <v>188</v>
      </c>
      <c r="AG472" s="5">
        <v>44980</v>
      </c>
      <c r="AH472" t="s">
        <v>305</v>
      </c>
      <c r="AI472" s="5">
        <v>44978</v>
      </c>
      <c r="AJ472" s="5">
        <v>44981</v>
      </c>
      <c r="AK472" s="5">
        <v>45283</v>
      </c>
      <c r="AL472" s="102">
        <f>+Tabla3[[#This Row],[FECHA TERMINACION
(INICIAL)]]-Tabla3[[#This Row],[FECHA INICIO]]</f>
        <v>302</v>
      </c>
      <c r="AM472" s="102">
        <f>+Tabla3[[#This Row],[PLAZO DE EJECUCIÓN EN DÍAS (INICIAL)]]/30</f>
        <v>10.066666666666666</v>
      </c>
      <c r="AN472" t="s">
        <v>2905</v>
      </c>
      <c r="AO472" s="4">
        <f>+BD_2!E470</f>
        <v>0</v>
      </c>
      <c r="AP472" s="4">
        <f>BD_2!BA470</f>
        <v>0</v>
      </c>
      <c r="AQ472" s="1">
        <f>BD_2!BZ470</f>
        <v>0</v>
      </c>
      <c r="AR472" s="1" t="str">
        <f>BD_2!CA469</f>
        <v>2 NO</v>
      </c>
      <c r="AS472" s="5" t="str">
        <f>BD_2!CF469</f>
        <v>2 NO</v>
      </c>
      <c r="AT472" s="1" t="s">
        <v>146</v>
      </c>
      <c r="AU472">
        <f t="shared" si="40"/>
        <v>302</v>
      </c>
      <c r="AV472" s="21">
        <f t="shared" si="41"/>
        <v>44981</v>
      </c>
      <c r="AW472" s="21">
        <f t="shared" si="42"/>
        <v>45283</v>
      </c>
      <c r="AX472" s="6" t="e">
        <f>((#REF!-$AV472)/($AW472-$AV472))</f>
        <v>#REF!</v>
      </c>
      <c r="AY472" s="4">
        <f t="shared" si="38"/>
        <v>62500000</v>
      </c>
      <c r="AZ472" s="1" t="e">
        <f>+IF($AW472&lt;=#REF!, "FINALIZADO","EJECUCIÓN")</f>
        <v>#REF!</v>
      </c>
      <c r="BA472" s="1"/>
      <c r="BC472" s="8"/>
      <c r="BD472" s="103"/>
      <c r="BE472"/>
      <c r="BF472" s="100"/>
      <c r="BI472" s="1" t="str">
        <f t="shared" si="39"/>
        <v>febrero</v>
      </c>
      <c r="BJ472" s="1"/>
      <c r="BK472" s="1"/>
      <c r="BL472" s="1"/>
    </row>
    <row r="473" spans="1:64" x14ac:dyDescent="0.25">
      <c r="A473" s="1">
        <v>2023</v>
      </c>
      <c r="B473" s="3">
        <v>468</v>
      </c>
      <c r="C473" t="s">
        <v>87</v>
      </c>
      <c r="D473" t="s">
        <v>108</v>
      </c>
      <c r="E473" t="s">
        <v>120</v>
      </c>
      <c r="F473" t="s">
        <v>207</v>
      </c>
      <c r="G473" s="1" t="s">
        <v>86</v>
      </c>
      <c r="H473" s="1" t="s">
        <v>136</v>
      </c>
      <c r="I473" t="s">
        <v>2906</v>
      </c>
      <c r="J473" s="1" t="s">
        <v>140</v>
      </c>
      <c r="K473" t="s">
        <v>491</v>
      </c>
      <c r="M473" s="1" t="s">
        <v>543</v>
      </c>
      <c r="N473" t="s">
        <v>543</v>
      </c>
      <c r="O473" t="s">
        <v>2907</v>
      </c>
      <c r="P473" t="s">
        <v>2908</v>
      </c>
      <c r="Q473" t="s">
        <v>792</v>
      </c>
      <c r="R473" s="35">
        <v>65000000</v>
      </c>
      <c r="S473" s="35">
        <v>65000000</v>
      </c>
      <c r="T473" s="4">
        <v>6500000</v>
      </c>
      <c r="U473" s="101">
        <v>44977</v>
      </c>
      <c r="V473" s="1" t="s">
        <v>182</v>
      </c>
      <c r="W473" s="1" t="s">
        <v>182</v>
      </c>
      <c r="X473" t="s">
        <v>183</v>
      </c>
      <c r="Y473" t="s">
        <v>1104</v>
      </c>
      <c r="Z473" t="s">
        <v>718</v>
      </c>
      <c r="AA473" t="s">
        <v>1302</v>
      </c>
      <c r="AB473" s="1">
        <v>80111600</v>
      </c>
      <c r="AC473" s="100"/>
      <c r="AD473" s="101"/>
      <c r="AE473" s="1" t="s">
        <v>145</v>
      </c>
      <c r="AF473" s="100" t="s">
        <v>188</v>
      </c>
      <c r="AG473" s="5">
        <v>44977</v>
      </c>
      <c r="AH473" t="s">
        <v>306</v>
      </c>
      <c r="AI473" s="5">
        <v>44977</v>
      </c>
      <c r="AJ473" s="5">
        <v>44977</v>
      </c>
      <c r="AK473" s="5">
        <v>45279</v>
      </c>
      <c r="AL473" s="102">
        <f>+Tabla3[[#This Row],[FECHA TERMINACION
(INICIAL)]]-Tabla3[[#This Row],[FECHA INICIO]]</f>
        <v>302</v>
      </c>
      <c r="AM473" s="102">
        <f>+Tabla3[[#This Row],[PLAZO DE EJECUCIÓN EN DÍAS (INICIAL)]]/30</f>
        <v>10.066666666666666</v>
      </c>
      <c r="AN473" t="s">
        <v>2909</v>
      </c>
      <c r="AO473" s="4">
        <f>+BD_2!E471</f>
        <v>0</v>
      </c>
      <c r="AP473" s="4">
        <f>BD_2!BA471</f>
        <v>0</v>
      </c>
      <c r="AQ473" s="1">
        <f>BD_2!BZ471</f>
        <v>0</v>
      </c>
      <c r="AR473" s="1" t="str">
        <f>BD_2!CA470</f>
        <v>2 NO</v>
      </c>
      <c r="AS473" s="5" t="str">
        <f>BD_2!CF470</f>
        <v>2 NO</v>
      </c>
      <c r="AT473" s="1" t="s">
        <v>146</v>
      </c>
      <c r="AU473">
        <f t="shared" si="40"/>
        <v>302</v>
      </c>
      <c r="AV473" s="21">
        <f t="shared" si="41"/>
        <v>44977</v>
      </c>
      <c r="AW473" s="21">
        <f t="shared" si="42"/>
        <v>45279</v>
      </c>
      <c r="AX473" s="6" t="e">
        <f>((#REF!-$AV473)/($AW473-$AV473))</f>
        <v>#REF!</v>
      </c>
      <c r="AY473" s="4">
        <f t="shared" si="38"/>
        <v>65000000</v>
      </c>
      <c r="AZ473" s="1" t="e">
        <f>+IF($AW473&lt;=#REF!, "FINALIZADO","EJECUCIÓN")</f>
        <v>#REF!</v>
      </c>
      <c r="BA473" s="1"/>
      <c r="BC473" s="8"/>
      <c r="BD473" s="103"/>
      <c r="BE473"/>
      <c r="BF473" s="100"/>
      <c r="BI473" s="1" t="str">
        <f t="shared" si="39"/>
        <v>febrero</v>
      </c>
      <c r="BJ473" s="1"/>
      <c r="BK473" s="1"/>
      <c r="BL473" s="1"/>
    </row>
    <row r="474" spans="1:64" x14ac:dyDescent="0.25">
      <c r="A474" s="1">
        <v>2023</v>
      </c>
      <c r="B474" s="3">
        <v>469</v>
      </c>
      <c r="C474" t="s">
        <v>87</v>
      </c>
      <c r="D474" t="s">
        <v>108</v>
      </c>
      <c r="E474" t="s">
        <v>120</v>
      </c>
      <c r="F474" t="s">
        <v>207</v>
      </c>
      <c r="G474" s="1" t="s">
        <v>86</v>
      </c>
      <c r="H474" s="1" t="s">
        <v>136</v>
      </c>
      <c r="I474" t="s">
        <v>2910</v>
      </c>
      <c r="J474" s="1" t="s">
        <v>140</v>
      </c>
      <c r="K474" t="s">
        <v>581</v>
      </c>
      <c r="M474" s="1" t="s">
        <v>558</v>
      </c>
      <c r="N474" t="s">
        <v>148</v>
      </c>
      <c r="O474" t="s">
        <v>2911</v>
      </c>
      <c r="P474" t="s">
        <v>2912</v>
      </c>
      <c r="Q474" t="s">
        <v>2913</v>
      </c>
      <c r="R474" s="35">
        <v>84036100</v>
      </c>
      <c r="S474" s="35">
        <v>84036100</v>
      </c>
      <c r="T474" s="4">
        <v>8403610</v>
      </c>
      <c r="U474" s="101">
        <v>44978</v>
      </c>
      <c r="V474" s="1" t="s">
        <v>182</v>
      </c>
      <c r="W474" s="1" t="s">
        <v>182</v>
      </c>
      <c r="X474" t="s">
        <v>183</v>
      </c>
      <c r="Y474" t="s">
        <v>1024</v>
      </c>
      <c r="Z474" t="s">
        <v>575</v>
      </c>
      <c r="AA474" t="s">
        <v>575</v>
      </c>
      <c r="AB474" s="1">
        <v>80111600</v>
      </c>
      <c r="AC474" s="100"/>
      <c r="AD474" s="101"/>
      <c r="AE474" s="1" t="s">
        <v>145</v>
      </c>
      <c r="AF474" s="100" t="s">
        <v>188</v>
      </c>
      <c r="AG474" s="5">
        <v>44980</v>
      </c>
      <c r="AH474" t="s">
        <v>305</v>
      </c>
      <c r="AI474" s="5">
        <v>44978</v>
      </c>
      <c r="AJ474" s="5">
        <v>44981</v>
      </c>
      <c r="AK474" s="5">
        <v>45283</v>
      </c>
      <c r="AL474" s="102">
        <f>+Tabla3[[#This Row],[FECHA TERMINACION
(INICIAL)]]-Tabla3[[#This Row],[FECHA INICIO]]</f>
        <v>302</v>
      </c>
      <c r="AM474" s="102">
        <f>+Tabla3[[#This Row],[PLAZO DE EJECUCIÓN EN DÍAS (INICIAL)]]/30</f>
        <v>10.066666666666666</v>
      </c>
      <c r="AN474" t="s">
        <v>2914</v>
      </c>
      <c r="AO474" s="4">
        <f>+BD_2!E472</f>
        <v>0</v>
      </c>
      <c r="AP474" s="4">
        <f>BD_2!BA472</f>
        <v>0</v>
      </c>
      <c r="AQ474" s="1">
        <f>BD_2!BZ472</f>
        <v>0</v>
      </c>
      <c r="AR474" s="1" t="str">
        <f>BD_2!CA471</f>
        <v>2 NO</v>
      </c>
      <c r="AS474" s="5" t="str">
        <f>BD_2!CF471</f>
        <v>2 NO</v>
      </c>
      <c r="AT474" s="1" t="s">
        <v>146</v>
      </c>
      <c r="AU474">
        <f t="shared" si="40"/>
        <v>302</v>
      </c>
      <c r="AV474" s="21">
        <f t="shared" si="41"/>
        <v>44981</v>
      </c>
      <c r="AW474" s="21">
        <f t="shared" si="42"/>
        <v>45283</v>
      </c>
      <c r="AX474" s="6" t="e">
        <f>((#REF!-$AV474)/($AW474-$AV474))</f>
        <v>#REF!</v>
      </c>
      <c r="AY474" s="4">
        <f t="shared" si="38"/>
        <v>84036100</v>
      </c>
      <c r="AZ474" s="1" t="e">
        <f>+IF($AW474&lt;=#REF!, "FINALIZADO","EJECUCIÓN")</f>
        <v>#REF!</v>
      </c>
      <c r="BA474" s="1"/>
      <c r="BC474" s="8"/>
      <c r="BD474" s="103"/>
      <c r="BE474"/>
      <c r="BF474" s="100"/>
      <c r="BI474" s="1" t="str">
        <f t="shared" si="39"/>
        <v>febrero</v>
      </c>
      <c r="BJ474" s="1"/>
      <c r="BK474" s="1"/>
      <c r="BL474" s="1"/>
    </row>
    <row r="475" spans="1:64" x14ac:dyDescent="0.25">
      <c r="A475" s="1">
        <v>2023</v>
      </c>
      <c r="B475" s="3">
        <v>470</v>
      </c>
      <c r="C475" t="s">
        <v>87</v>
      </c>
      <c r="D475" t="s">
        <v>108</v>
      </c>
      <c r="E475" t="s">
        <v>120</v>
      </c>
      <c r="F475" t="s">
        <v>207</v>
      </c>
      <c r="G475" s="1" t="s">
        <v>86</v>
      </c>
      <c r="H475" s="1" t="s">
        <v>136</v>
      </c>
      <c r="I475" t="s">
        <v>2915</v>
      </c>
      <c r="J475" s="1" t="s">
        <v>140</v>
      </c>
      <c r="K475" t="s">
        <v>566</v>
      </c>
      <c r="M475" s="1" t="s">
        <v>558</v>
      </c>
      <c r="N475" t="s">
        <v>148</v>
      </c>
      <c r="O475" t="s">
        <v>2916</v>
      </c>
      <c r="P475" t="s">
        <v>2917</v>
      </c>
      <c r="Q475" t="s">
        <v>2918</v>
      </c>
      <c r="R475" s="35">
        <v>95230000</v>
      </c>
      <c r="S475" s="35">
        <v>95230000</v>
      </c>
      <c r="T475" s="4">
        <v>9523000</v>
      </c>
      <c r="U475" s="101">
        <v>44974</v>
      </c>
      <c r="V475" s="1" t="s">
        <v>182</v>
      </c>
      <c r="W475" s="1" t="s">
        <v>182</v>
      </c>
      <c r="X475" t="s">
        <v>183</v>
      </c>
      <c r="Y475" t="s">
        <v>1024</v>
      </c>
      <c r="Z475" t="s">
        <v>575</v>
      </c>
      <c r="AA475" t="s">
        <v>575</v>
      </c>
      <c r="AB475" s="1">
        <v>80111600</v>
      </c>
      <c r="AC475" s="100"/>
      <c r="AD475" s="101"/>
      <c r="AE475" s="1" t="s">
        <v>145</v>
      </c>
      <c r="AF475" s="100" t="s">
        <v>188</v>
      </c>
      <c r="AG475" s="5">
        <v>44974</v>
      </c>
      <c r="AH475" t="s">
        <v>305</v>
      </c>
      <c r="AI475" s="5">
        <v>44974</v>
      </c>
      <c r="AJ475" s="5">
        <v>44976</v>
      </c>
      <c r="AK475" s="5">
        <v>45278</v>
      </c>
      <c r="AL475" s="102">
        <f>+Tabla3[[#This Row],[FECHA TERMINACION
(INICIAL)]]-Tabla3[[#This Row],[FECHA INICIO]]</f>
        <v>302</v>
      </c>
      <c r="AM475" s="102">
        <f>+Tabla3[[#This Row],[PLAZO DE EJECUCIÓN EN DÍAS (INICIAL)]]/30</f>
        <v>10.066666666666666</v>
      </c>
      <c r="AN475" t="s">
        <v>2919</v>
      </c>
      <c r="AO475" s="4">
        <f>+BD_2!E473</f>
        <v>0</v>
      </c>
      <c r="AP475" s="4">
        <f>BD_2!BA473</f>
        <v>0</v>
      </c>
      <c r="AQ475" s="1">
        <f>BD_2!BZ473</f>
        <v>0</v>
      </c>
      <c r="AR475" s="1" t="str">
        <f>BD_2!CA472</f>
        <v>2 NO</v>
      </c>
      <c r="AS475" s="5" t="str">
        <f>BD_2!CF472</f>
        <v>2 NO</v>
      </c>
      <c r="AT475" s="1" t="s">
        <v>146</v>
      </c>
      <c r="AU475">
        <f t="shared" si="40"/>
        <v>302</v>
      </c>
      <c r="AV475" s="21">
        <f t="shared" si="41"/>
        <v>44976</v>
      </c>
      <c r="AW475" s="21">
        <f t="shared" si="42"/>
        <v>45278</v>
      </c>
      <c r="AX475" s="6" t="e">
        <f>((#REF!-$AV475)/($AW475-$AV475))</f>
        <v>#REF!</v>
      </c>
      <c r="AY475" s="4">
        <f t="shared" si="38"/>
        <v>95230000</v>
      </c>
      <c r="AZ475" s="1" t="e">
        <f>+IF($AW475&lt;=#REF!, "FINALIZADO","EJECUCIÓN")</f>
        <v>#REF!</v>
      </c>
      <c r="BA475" s="1"/>
      <c r="BC475" s="8"/>
      <c r="BD475" s="103"/>
      <c r="BE475"/>
      <c r="BF475" s="100"/>
      <c r="BI475" s="1" t="str">
        <f t="shared" si="39"/>
        <v>febrero</v>
      </c>
      <c r="BJ475" s="1"/>
      <c r="BK475" s="1"/>
      <c r="BL475" s="1"/>
    </row>
    <row r="476" spans="1:64" x14ac:dyDescent="0.25">
      <c r="A476" s="1">
        <v>2023</v>
      </c>
      <c r="B476" s="3">
        <v>471</v>
      </c>
      <c r="C476" t="s">
        <v>87</v>
      </c>
      <c r="D476" t="s">
        <v>108</v>
      </c>
      <c r="E476" t="s">
        <v>120</v>
      </c>
      <c r="F476" t="s">
        <v>207</v>
      </c>
      <c r="G476" s="1" t="s">
        <v>86</v>
      </c>
      <c r="H476" s="1" t="s">
        <v>136</v>
      </c>
      <c r="I476" t="s">
        <v>2920</v>
      </c>
      <c r="J476" s="1" t="s">
        <v>140</v>
      </c>
      <c r="K476" t="s">
        <v>824</v>
      </c>
      <c r="M476" s="1" t="s">
        <v>558</v>
      </c>
      <c r="N476" t="s">
        <v>148</v>
      </c>
      <c r="O476" t="s">
        <v>2921</v>
      </c>
      <c r="P476" t="s">
        <v>2922</v>
      </c>
      <c r="Q476" t="s">
        <v>2923</v>
      </c>
      <c r="R476" s="35">
        <v>84000000</v>
      </c>
      <c r="S476" s="35">
        <v>84000000</v>
      </c>
      <c r="T476" s="4">
        <v>8400000</v>
      </c>
      <c r="U476" s="101">
        <v>44973</v>
      </c>
      <c r="V476" s="1" t="s">
        <v>182</v>
      </c>
      <c r="W476" s="1" t="s">
        <v>182</v>
      </c>
      <c r="X476" t="s">
        <v>183</v>
      </c>
      <c r="Y476" t="s">
        <v>1024</v>
      </c>
      <c r="Z476" t="s">
        <v>575</v>
      </c>
      <c r="AA476" t="s">
        <v>575</v>
      </c>
      <c r="AB476" s="1">
        <v>80111600</v>
      </c>
      <c r="AC476" s="100"/>
      <c r="AD476" s="101"/>
      <c r="AE476" s="1" t="s">
        <v>145</v>
      </c>
      <c r="AF476" s="100" t="s">
        <v>188</v>
      </c>
      <c r="AG476" s="5">
        <v>44974</v>
      </c>
      <c r="AH476" t="s">
        <v>305</v>
      </c>
      <c r="AI476" s="5">
        <v>44974</v>
      </c>
      <c r="AJ476" s="5">
        <v>44974</v>
      </c>
      <c r="AK476" s="5">
        <v>45276</v>
      </c>
      <c r="AL476" s="102">
        <f>+Tabla3[[#This Row],[FECHA TERMINACION
(INICIAL)]]-Tabla3[[#This Row],[FECHA INICIO]]</f>
        <v>302</v>
      </c>
      <c r="AM476" s="102">
        <f>+Tabla3[[#This Row],[PLAZO DE EJECUCIÓN EN DÍAS (INICIAL)]]/30</f>
        <v>10.066666666666666</v>
      </c>
      <c r="AN476" t="s">
        <v>1510</v>
      </c>
      <c r="AO476" s="4">
        <f>+BD_2!E474</f>
        <v>0</v>
      </c>
      <c r="AP476" s="4">
        <f>BD_2!BA474</f>
        <v>0</v>
      </c>
      <c r="AQ476" s="1">
        <f>BD_2!BZ474</f>
        <v>0</v>
      </c>
      <c r="AR476" s="1" t="str">
        <f>BD_2!CA473</f>
        <v>2 NO</v>
      </c>
      <c r="AS476" s="5" t="str">
        <f>BD_2!CF473</f>
        <v>2 NO</v>
      </c>
      <c r="AT476" s="1" t="s">
        <v>146</v>
      </c>
      <c r="AU476">
        <f t="shared" si="40"/>
        <v>302</v>
      </c>
      <c r="AV476" s="21">
        <f t="shared" si="41"/>
        <v>44974</v>
      </c>
      <c r="AW476" s="21">
        <f t="shared" si="42"/>
        <v>45276</v>
      </c>
      <c r="AX476" s="6" t="e">
        <f>((#REF!-$AV476)/($AW476-$AV476))</f>
        <v>#REF!</v>
      </c>
      <c r="AY476" s="4">
        <f t="shared" si="38"/>
        <v>84000000</v>
      </c>
      <c r="AZ476" s="1" t="e">
        <f>+IF($AW476&lt;=#REF!, "FINALIZADO","EJECUCIÓN")</f>
        <v>#REF!</v>
      </c>
      <c r="BA476" s="1"/>
      <c r="BC476" s="8"/>
      <c r="BD476" s="103"/>
      <c r="BE476"/>
      <c r="BF476" s="100"/>
      <c r="BI476" s="1" t="str">
        <f t="shared" si="39"/>
        <v>febrero</v>
      </c>
      <c r="BJ476" s="1"/>
      <c r="BK476" s="1"/>
      <c r="BL476" s="1"/>
    </row>
    <row r="477" spans="1:64" x14ac:dyDescent="0.25">
      <c r="A477" s="1">
        <v>2023</v>
      </c>
      <c r="B477" s="3">
        <v>472</v>
      </c>
      <c r="C477" t="s">
        <v>87</v>
      </c>
      <c r="D477" t="s">
        <v>108</v>
      </c>
      <c r="E477" t="s">
        <v>120</v>
      </c>
      <c r="F477" t="s">
        <v>207</v>
      </c>
      <c r="G477" s="1" t="s">
        <v>86</v>
      </c>
      <c r="H477" s="1" t="s">
        <v>136</v>
      </c>
      <c r="I477" t="s">
        <v>2924</v>
      </c>
      <c r="J477" s="1" t="s">
        <v>140</v>
      </c>
      <c r="K477" t="s">
        <v>143</v>
      </c>
      <c r="M477" s="1" t="s">
        <v>543</v>
      </c>
      <c r="N477" t="s">
        <v>543</v>
      </c>
      <c r="O477" t="s">
        <v>2925</v>
      </c>
      <c r="P477" t="s">
        <v>2926</v>
      </c>
      <c r="Q477" t="s">
        <v>2927</v>
      </c>
      <c r="R477" s="35">
        <v>95000000</v>
      </c>
      <c r="S477" s="35">
        <v>95000000</v>
      </c>
      <c r="T477" s="4">
        <v>9500000</v>
      </c>
      <c r="U477" s="101">
        <v>44977</v>
      </c>
      <c r="V477" s="1" t="s">
        <v>182</v>
      </c>
      <c r="W477" s="1" t="s">
        <v>182</v>
      </c>
      <c r="X477" t="s">
        <v>183</v>
      </c>
      <c r="Y477" t="s">
        <v>1024</v>
      </c>
      <c r="Z477" t="s">
        <v>575</v>
      </c>
      <c r="AA477" t="s">
        <v>575</v>
      </c>
      <c r="AB477" s="1">
        <v>80111600</v>
      </c>
      <c r="AC477" s="100"/>
      <c r="AD477" s="101"/>
      <c r="AE477" s="1" t="s">
        <v>145</v>
      </c>
      <c r="AF477" s="100" t="s">
        <v>188</v>
      </c>
      <c r="AG477" s="5">
        <v>44977</v>
      </c>
      <c r="AH477" t="s">
        <v>306</v>
      </c>
      <c r="AI477" s="5">
        <v>44978</v>
      </c>
      <c r="AJ477" s="5">
        <v>44978</v>
      </c>
      <c r="AK477" s="5">
        <v>45280</v>
      </c>
      <c r="AL477" s="102">
        <f>+Tabla3[[#This Row],[FECHA TERMINACION
(INICIAL)]]-Tabla3[[#This Row],[FECHA INICIO]]</f>
        <v>302</v>
      </c>
      <c r="AM477" s="102">
        <f>+Tabla3[[#This Row],[PLAZO DE EJECUCIÓN EN DÍAS (INICIAL)]]/30</f>
        <v>10.066666666666666</v>
      </c>
      <c r="AN477" t="s">
        <v>2397</v>
      </c>
      <c r="AO477" s="4">
        <f>+BD_2!E475</f>
        <v>0</v>
      </c>
      <c r="AP477" s="4">
        <f>BD_2!BA475</f>
        <v>0</v>
      </c>
      <c r="AQ477" s="1">
        <f>BD_2!BZ475</f>
        <v>0</v>
      </c>
      <c r="AR477" s="1" t="str">
        <f>BD_2!CA474</f>
        <v>2 NO</v>
      </c>
      <c r="AS477" s="5" t="str">
        <f>BD_2!CF474</f>
        <v>2 NO</v>
      </c>
      <c r="AT477" s="1" t="s">
        <v>146</v>
      </c>
      <c r="AU477">
        <f t="shared" si="40"/>
        <v>302</v>
      </c>
      <c r="AV477" s="21">
        <f t="shared" si="41"/>
        <v>44978</v>
      </c>
      <c r="AW477" s="21">
        <f t="shared" si="42"/>
        <v>45280</v>
      </c>
      <c r="AX477" s="6" t="e">
        <f>((#REF!-$AV477)/($AW477-$AV477))</f>
        <v>#REF!</v>
      </c>
      <c r="AY477" s="4">
        <f t="shared" si="38"/>
        <v>95000000</v>
      </c>
      <c r="AZ477" s="1" t="e">
        <f>+IF($AW477&lt;=#REF!, "FINALIZADO","EJECUCIÓN")</f>
        <v>#REF!</v>
      </c>
      <c r="BA477" s="1"/>
      <c r="BC477" s="8"/>
      <c r="BD477" s="103"/>
      <c r="BE477"/>
      <c r="BF477" s="100"/>
      <c r="BI477" s="1" t="str">
        <f t="shared" si="39"/>
        <v>febrero</v>
      </c>
      <c r="BJ477" s="1"/>
      <c r="BK477" s="1"/>
      <c r="BL477" s="1"/>
    </row>
    <row r="478" spans="1:64" x14ac:dyDescent="0.25">
      <c r="A478" s="1">
        <v>2023</v>
      </c>
      <c r="B478" s="3">
        <v>473</v>
      </c>
      <c r="C478" t="s">
        <v>87</v>
      </c>
      <c r="D478" t="s">
        <v>108</v>
      </c>
      <c r="E478" t="s">
        <v>120</v>
      </c>
      <c r="F478" t="s">
        <v>207</v>
      </c>
      <c r="G478" s="1" t="s">
        <v>86</v>
      </c>
      <c r="H478" s="1" t="s">
        <v>136</v>
      </c>
      <c r="I478" t="s">
        <v>2928</v>
      </c>
      <c r="J478" s="1" t="s">
        <v>140</v>
      </c>
      <c r="K478" t="s">
        <v>688</v>
      </c>
      <c r="M478" s="1" t="s">
        <v>2929</v>
      </c>
      <c r="N478" t="s">
        <v>2929</v>
      </c>
      <c r="O478" t="s">
        <v>2930</v>
      </c>
      <c r="P478" t="s">
        <v>2931</v>
      </c>
      <c r="Q478" t="s">
        <v>2932</v>
      </c>
      <c r="R478" s="35">
        <v>105029100</v>
      </c>
      <c r="S478" s="35">
        <v>105029100</v>
      </c>
      <c r="T478" s="4">
        <v>10502910</v>
      </c>
      <c r="U478" s="101">
        <v>44974</v>
      </c>
      <c r="V478" s="1" t="s">
        <v>182</v>
      </c>
      <c r="W478" s="1" t="s">
        <v>182</v>
      </c>
      <c r="X478" t="s">
        <v>183</v>
      </c>
      <c r="Y478" t="s">
        <v>865</v>
      </c>
      <c r="Z478" t="s">
        <v>559</v>
      </c>
      <c r="AA478" t="s">
        <v>560</v>
      </c>
      <c r="AB478" s="1">
        <v>80111600</v>
      </c>
      <c r="AC478" s="100"/>
      <c r="AD478" s="101"/>
      <c r="AE478" s="1" t="s">
        <v>145</v>
      </c>
      <c r="AF478" s="100" t="s">
        <v>188</v>
      </c>
      <c r="AG478" s="5">
        <v>44974</v>
      </c>
      <c r="AH478" t="s">
        <v>306</v>
      </c>
      <c r="AI478" s="5">
        <v>44974</v>
      </c>
      <c r="AJ478" s="5">
        <v>44974</v>
      </c>
      <c r="AK478" s="5">
        <v>45276</v>
      </c>
      <c r="AL478" s="102">
        <f>+Tabla3[[#This Row],[FECHA TERMINACION
(INICIAL)]]-Tabla3[[#This Row],[FECHA INICIO]]</f>
        <v>302</v>
      </c>
      <c r="AM478" s="102">
        <f>+Tabla3[[#This Row],[PLAZO DE EJECUCIÓN EN DÍAS (INICIAL)]]/30</f>
        <v>10.066666666666666</v>
      </c>
      <c r="AN478" t="s">
        <v>2933</v>
      </c>
      <c r="AO478" s="4">
        <f>+BD_2!E476</f>
        <v>0</v>
      </c>
      <c r="AP478" s="4">
        <f>BD_2!BA476</f>
        <v>0</v>
      </c>
      <c r="AQ478" s="1">
        <f>BD_2!BZ476</f>
        <v>0</v>
      </c>
      <c r="AR478" s="1" t="str">
        <f>BD_2!CA475</f>
        <v>2 NO</v>
      </c>
      <c r="AS478" s="5" t="str">
        <f>BD_2!CF475</f>
        <v>2 NO</v>
      </c>
      <c r="AT478" s="1" t="s">
        <v>146</v>
      </c>
      <c r="AU478">
        <f t="shared" si="40"/>
        <v>302</v>
      </c>
      <c r="AV478" s="21">
        <f t="shared" si="41"/>
        <v>44974</v>
      </c>
      <c r="AW478" s="21">
        <f t="shared" si="42"/>
        <v>45276</v>
      </c>
      <c r="AX478" s="6" t="e">
        <f>((#REF!-$AV478)/($AW478-$AV478))</f>
        <v>#REF!</v>
      </c>
      <c r="AY478" s="4">
        <f t="shared" si="38"/>
        <v>105029100</v>
      </c>
      <c r="AZ478" s="1" t="e">
        <f>+IF($AW478&lt;=#REF!, "FINALIZADO","EJECUCIÓN")</f>
        <v>#REF!</v>
      </c>
      <c r="BA478" s="1"/>
      <c r="BC478" s="8"/>
      <c r="BD478" s="103"/>
      <c r="BE478"/>
      <c r="BF478" s="100"/>
      <c r="BI478" s="1" t="str">
        <f t="shared" si="39"/>
        <v>febrero</v>
      </c>
      <c r="BJ478" s="1"/>
      <c r="BK478" s="1"/>
      <c r="BL478" s="1"/>
    </row>
    <row r="479" spans="1:64" x14ac:dyDescent="0.25">
      <c r="A479" s="1">
        <v>2023</v>
      </c>
      <c r="B479" s="3">
        <v>474</v>
      </c>
      <c r="C479" t="s">
        <v>87</v>
      </c>
      <c r="D479" t="s">
        <v>108</v>
      </c>
      <c r="E479" t="s">
        <v>120</v>
      </c>
      <c r="F479" t="s">
        <v>207</v>
      </c>
      <c r="G479" s="1" t="s">
        <v>86</v>
      </c>
      <c r="H479" s="1" t="s">
        <v>136</v>
      </c>
      <c r="I479" t="s">
        <v>2934</v>
      </c>
      <c r="J479" s="1" t="s">
        <v>140</v>
      </c>
      <c r="K479" t="s">
        <v>788</v>
      </c>
      <c r="M479" s="1" t="s">
        <v>526</v>
      </c>
      <c r="N479" t="s">
        <v>526</v>
      </c>
      <c r="O479" t="s">
        <v>2935</v>
      </c>
      <c r="P479" t="s">
        <v>2936</v>
      </c>
      <c r="Q479" t="s">
        <v>2937</v>
      </c>
      <c r="R479" s="35">
        <v>52866667</v>
      </c>
      <c r="S479" s="35">
        <v>52866667</v>
      </c>
      <c r="T479" s="4">
        <v>5200000</v>
      </c>
      <c r="U479" s="101">
        <v>44974</v>
      </c>
      <c r="V479" s="1" t="s">
        <v>182</v>
      </c>
      <c r="W479" s="1" t="s">
        <v>182</v>
      </c>
      <c r="X479" t="s">
        <v>183</v>
      </c>
      <c r="Y479" t="s">
        <v>988</v>
      </c>
      <c r="Z479" t="s">
        <v>529</v>
      </c>
      <c r="AA479" t="s">
        <v>526</v>
      </c>
      <c r="AB479" s="1">
        <v>80111600</v>
      </c>
      <c r="AC479" s="100"/>
      <c r="AD479" s="101"/>
      <c r="AE479" s="1" t="s">
        <v>145</v>
      </c>
      <c r="AF479" s="100" t="s">
        <v>188</v>
      </c>
      <c r="AG479" s="5">
        <v>44974</v>
      </c>
      <c r="AH479" t="s">
        <v>306</v>
      </c>
      <c r="AI479" s="5">
        <v>44974</v>
      </c>
      <c r="AJ479" s="5">
        <v>44974</v>
      </c>
      <c r="AK479" s="5">
        <v>45281</v>
      </c>
      <c r="AL479" s="102">
        <f>+Tabla3[[#This Row],[FECHA TERMINACION
(INICIAL)]]-Tabla3[[#This Row],[FECHA INICIO]]</f>
        <v>307</v>
      </c>
      <c r="AM479" s="102">
        <f>+Tabla3[[#This Row],[PLAZO DE EJECUCIÓN EN DÍAS (INICIAL)]]/30</f>
        <v>10.233333333333333</v>
      </c>
      <c r="AN479" t="s">
        <v>2938</v>
      </c>
      <c r="AO479" s="4">
        <f>+BD_2!E477</f>
        <v>0</v>
      </c>
      <c r="AP479" s="4">
        <f>BD_2!BA477</f>
        <v>0</v>
      </c>
      <c r="AQ479" s="1">
        <f>BD_2!BZ477</f>
        <v>0</v>
      </c>
      <c r="AR479" s="1" t="str">
        <f>BD_2!CA476</f>
        <v>2 NO</v>
      </c>
      <c r="AS479" s="5" t="str">
        <f>BD_2!CF476</f>
        <v>2 NO</v>
      </c>
      <c r="AT479" s="1" t="s">
        <v>146</v>
      </c>
      <c r="AU479">
        <f t="shared" si="40"/>
        <v>307</v>
      </c>
      <c r="AV479" s="21">
        <f t="shared" si="41"/>
        <v>44974</v>
      </c>
      <c r="AW479" s="21">
        <f t="shared" si="42"/>
        <v>45281</v>
      </c>
      <c r="AX479" s="6" t="e">
        <f>((#REF!-$AV479)/($AW479-$AV479))</f>
        <v>#REF!</v>
      </c>
      <c r="AY479" s="4">
        <f t="shared" si="38"/>
        <v>52866667</v>
      </c>
      <c r="AZ479" s="1" t="e">
        <f>+IF($AW479&lt;=#REF!, "FINALIZADO","EJECUCIÓN")</f>
        <v>#REF!</v>
      </c>
      <c r="BA479" s="1"/>
      <c r="BC479" s="8"/>
      <c r="BD479" s="103"/>
      <c r="BE479"/>
      <c r="BF479" s="100"/>
      <c r="BI479" s="1" t="str">
        <f t="shared" si="39"/>
        <v>febrero</v>
      </c>
      <c r="BJ479" s="1"/>
      <c r="BK479" s="1"/>
      <c r="BL479" s="1"/>
    </row>
    <row r="480" spans="1:64" x14ac:dyDescent="0.25">
      <c r="A480" s="1">
        <v>2023</v>
      </c>
      <c r="B480" s="3">
        <v>475</v>
      </c>
      <c r="C480" t="s">
        <v>87</v>
      </c>
      <c r="D480" t="s">
        <v>108</v>
      </c>
      <c r="E480" t="s">
        <v>120</v>
      </c>
      <c r="F480" t="s">
        <v>207</v>
      </c>
      <c r="G480" s="1" t="s">
        <v>86</v>
      </c>
      <c r="H480" s="1" t="s">
        <v>136</v>
      </c>
      <c r="I480" t="s">
        <v>2939</v>
      </c>
      <c r="J480" s="1" t="s">
        <v>140</v>
      </c>
      <c r="K480" t="s">
        <v>573</v>
      </c>
      <c r="M480" s="1" t="s">
        <v>558</v>
      </c>
      <c r="N480" t="s">
        <v>148</v>
      </c>
      <c r="O480" t="s">
        <v>2940</v>
      </c>
      <c r="P480" t="s">
        <v>2941</v>
      </c>
      <c r="Q480" t="s">
        <v>2942</v>
      </c>
      <c r="R480" s="35">
        <v>67332000</v>
      </c>
      <c r="S480" s="35">
        <v>67332000</v>
      </c>
      <c r="T480" s="4">
        <v>6733200</v>
      </c>
      <c r="U480" s="101">
        <v>44974</v>
      </c>
      <c r="V480" s="1" t="s">
        <v>182</v>
      </c>
      <c r="W480" s="1" t="s">
        <v>182</v>
      </c>
      <c r="X480" t="s">
        <v>183</v>
      </c>
      <c r="Y480" t="s">
        <v>1024</v>
      </c>
      <c r="Z480" t="s">
        <v>575</v>
      </c>
      <c r="AA480" t="s">
        <v>575</v>
      </c>
      <c r="AB480" s="1">
        <v>80111600</v>
      </c>
      <c r="AC480" s="100"/>
      <c r="AD480" s="101"/>
      <c r="AE480" s="1" t="s">
        <v>145</v>
      </c>
      <c r="AF480" s="100" t="s">
        <v>188</v>
      </c>
      <c r="AG480" s="5">
        <v>44974</v>
      </c>
      <c r="AH480" t="s">
        <v>305</v>
      </c>
      <c r="AI480" s="5">
        <v>44974</v>
      </c>
      <c r="AJ480" s="5">
        <v>44974</v>
      </c>
      <c r="AK480" s="5">
        <v>45276</v>
      </c>
      <c r="AL480" s="102">
        <f>+Tabla3[[#This Row],[FECHA TERMINACION
(INICIAL)]]-Tabla3[[#This Row],[FECHA INICIO]]</f>
        <v>302</v>
      </c>
      <c r="AM480" s="102">
        <f>+Tabla3[[#This Row],[PLAZO DE EJECUCIÓN EN DÍAS (INICIAL)]]/30</f>
        <v>10.066666666666666</v>
      </c>
      <c r="AN480" t="s">
        <v>1523</v>
      </c>
      <c r="AO480" s="4">
        <f>+BD_2!E478</f>
        <v>0</v>
      </c>
      <c r="AP480" s="4">
        <f>BD_2!BA478</f>
        <v>0</v>
      </c>
      <c r="AQ480" s="1">
        <f>BD_2!BZ478</f>
        <v>0</v>
      </c>
      <c r="AR480" s="1" t="str">
        <f>BD_2!CA477</f>
        <v>2 NO</v>
      </c>
      <c r="AS480" s="5" t="str">
        <f>BD_2!CF477</f>
        <v>2 NO</v>
      </c>
      <c r="AT480" s="1" t="s">
        <v>146</v>
      </c>
      <c r="AU480">
        <f t="shared" si="40"/>
        <v>302</v>
      </c>
      <c r="AV480" s="21">
        <f t="shared" si="41"/>
        <v>44974</v>
      </c>
      <c r="AW480" s="21">
        <f t="shared" si="42"/>
        <v>45276</v>
      </c>
      <c r="AX480" s="6" t="e">
        <f>((#REF!-$AV480)/($AW480-$AV480))</f>
        <v>#REF!</v>
      </c>
      <c r="AY480" s="4">
        <f t="shared" si="38"/>
        <v>67332000</v>
      </c>
      <c r="AZ480" s="1" t="e">
        <f>+IF($AW480&lt;=#REF!, "FINALIZADO","EJECUCIÓN")</f>
        <v>#REF!</v>
      </c>
      <c r="BA480" s="1"/>
      <c r="BC480" s="8"/>
      <c r="BD480" s="103"/>
      <c r="BE480"/>
      <c r="BF480" s="100"/>
      <c r="BI480" s="1" t="str">
        <f t="shared" si="39"/>
        <v>febrero</v>
      </c>
      <c r="BJ480" s="1"/>
      <c r="BK480" s="1"/>
      <c r="BL480" s="1"/>
    </row>
    <row r="481" spans="1:64" x14ac:dyDescent="0.25">
      <c r="A481" s="1">
        <v>2023</v>
      </c>
      <c r="B481" s="3">
        <v>476</v>
      </c>
      <c r="C481" t="s">
        <v>87</v>
      </c>
      <c r="D481" t="s">
        <v>108</v>
      </c>
      <c r="E481" t="s">
        <v>120</v>
      </c>
      <c r="F481" t="s">
        <v>207</v>
      </c>
      <c r="G481" s="1" t="s">
        <v>86</v>
      </c>
      <c r="H481" s="1" t="s">
        <v>136</v>
      </c>
      <c r="I481" t="s">
        <v>2943</v>
      </c>
      <c r="J481" s="1" t="s">
        <v>140</v>
      </c>
      <c r="K481" t="s">
        <v>2944</v>
      </c>
      <c r="M481" s="1" t="s">
        <v>526</v>
      </c>
      <c r="N481" t="s">
        <v>526</v>
      </c>
      <c r="O481" t="s">
        <v>2945</v>
      </c>
      <c r="Q481" t="s">
        <v>2946</v>
      </c>
      <c r="R481" s="35">
        <v>55916667</v>
      </c>
      <c r="S481" s="35">
        <v>55916667</v>
      </c>
      <c r="T481" s="4">
        <v>5500000</v>
      </c>
      <c r="U481" s="101">
        <v>44978</v>
      </c>
      <c r="V481" s="1" t="s">
        <v>182</v>
      </c>
      <c r="W481" s="1" t="s">
        <v>182</v>
      </c>
      <c r="X481" t="s">
        <v>183</v>
      </c>
      <c r="Y481" t="s">
        <v>988</v>
      </c>
      <c r="Z481" t="s">
        <v>529</v>
      </c>
      <c r="AA481" t="s">
        <v>526</v>
      </c>
      <c r="AB481" s="1">
        <v>80111600</v>
      </c>
      <c r="AC481" s="100"/>
      <c r="AD481" s="101"/>
      <c r="AE481" s="1" t="s">
        <v>145</v>
      </c>
      <c r="AF481" s="100" t="s">
        <v>188</v>
      </c>
      <c r="AG481" s="5">
        <v>44979</v>
      </c>
      <c r="AH481" t="s">
        <v>305</v>
      </c>
      <c r="AI481" s="5">
        <v>44978</v>
      </c>
      <c r="AJ481" s="5">
        <v>44980</v>
      </c>
      <c r="AK481" s="5">
        <v>45287</v>
      </c>
      <c r="AL481" s="102">
        <f>+Tabla3[[#This Row],[FECHA TERMINACION
(INICIAL)]]-Tabla3[[#This Row],[FECHA INICIO]]</f>
        <v>307</v>
      </c>
      <c r="AM481" s="102">
        <f>+Tabla3[[#This Row],[PLAZO DE EJECUCIÓN EN DÍAS (INICIAL)]]/30</f>
        <v>10.233333333333333</v>
      </c>
      <c r="AN481" t="s">
        <v>2947</v>
      </c>
      <c r="AO481" s="4">
        <f>+BD_2!E479</f>
        <v>0</v>
      </c>
      <c r="AP481" s="4">
        <f>BD_2!BA479</f>
        <v>0</v>
      </c>
      <c r="AQ481" s="1">
        <f>BD_2!BZ479</f>
        <v>0</v>
      </c>
      <c r="AR481" s="1" t="str">
        <f>BD_2!CA478</f>
        <v>2 NO</v>
      </c>
      <c r="AS481" s="5" t="str">
        <f>BD_2!CF478</f>
        <v>2 NO</v>
      </c>
      <c r="AT481" s="1" t="s">
        <v>146</v>
      </c>
      <c r="AU481">
        <f t="shared" si="40"/>
        <v>307</v>
      </c>
      <c r="AV481" s="21">
        <f t="shared" si="41"/>
        <v>44980</v>
      </c>
      <c r="AW481" s="21">
        <f t="shared" si="42"/>
        <v>45287</v>
      </c>
      <c r="AX481" s="6" t="e">
        <f>((#REF!-$AV481)/($AW481-$AV481))</f>
        <v>#REF!</v>
      </c>
      <c r="AY481" s="4">
        <f t="shared" si="38"/>
        <v>55916667</v>
      </c>
      <c r="AZ481" s="1" t="e">
        <f>+IF($AW481&lt;=#REF!, "FINALIZADO","EJECUCIÓN")</f>
        <v>#REF!</v>
      </c>
      <c r="BA481" s="1"/>
      <c r="BC481" s="8"/>
      <c r="BD481" s="103"/>
      <c r="BE481"/>
      <c r="BF481" s="100"/>
      <c r="BI481" s="1" t="str">
        <f t="shared" si="39"/>
        <v>febrero</v>
      </c>
      <c r="BJ481" s="1"/>
      <c r="BK481" s="1"/>
      <c r="BL481" s="1"/>
    </row>
    <row r="482" spans="1:64" x14ac:dyDescent="0.25">
      <c r="A482" s="1">
        <v>2023</v>
      </c>
      <c r="B482" s="3">
        <v>477</v>
      </c>
      <c r="C482" t="s">
        <v>87</v>
      </c>
      <c r="D482" t="s">
        <v>108</v>
      </c>
      <c r="E482" t="s">
        <v>120</v>
      </c>
      <c r="F482" t="s">
        <v>207</v>
      </c>
      <c r="G482" s="1" t="s">
        <v>86</v>
      </c>
      <c r="H482" s="1" t="s">
        <v>136</v>
      </c>
      <c r="I482" t="s">
        <v>2948</v>
      </c>
      <c r="J482" s="1" t="s">
        <v>140</v>
      </c>
      <c r="K482" t="s">
        <v>598</v>
      </c>
      <c r="M482" s="1" t="s">
        <v>473</v>
      </c>
      <c r="N482" t="s">
        <v>162</v>
      </c>
      <c r="O482" t="s">
        <v>2949</v>
      </c>
      <c r="Q482" t="s">
        <v>617</v>
      </c>
      <c r="R482" s="35">
        <v>82500000</v>
      </c>
      <c r="S482" s="35">
        <v>82500000</v>
      </c>
      <c r="T482" s="4">
        <v>5500000</v>
      </c>
      <c r="U482" s="101">
        <v>44977</v>
      </c>
      <c r="V482" s="1" t="s">
        <v>182</v>
      </c>
      <c r="W482" s="1" t="s">
        <v>182</v>
      </c>
      <c r="X482" t="s">
        <v>183</v>
      </c>
      <c r="Y482" t="s">
        <v>2192</v>
      </c>
      <c r="Z482" t="s">
        <v>474</v>
      </c>
      <c r="AA482" t="s">
        <v>473</v>
      </c>
      <c r="AB482" s="1">
        <v>80111600</v>
      </c>
      <c r="AC482" s="100"/>
      <c r="AD482" s="101"/>
      <c r="AE482" s="1" t="s">
        <v>145</v>
      </c>
      <c r="AF482" s="100" t="s">
        <v>188</v>
      </c>
      <c r="AG482" s="5">
        <v>44977</v>
      </c>
      <c r="AH482" t="s">
        <v>306</v>
      </c>
      <c r="AI482" s="5">
        <v>44977</v>
      </c>
      <c r="AJ482" s="5">
        <v>44978</v>
      </c>
      <c r="AK482" s="5">
        <v>45432</v>
      </c>
      <c r="AL482" s="102">
        <f>+Tabla3[[#This Row],[FECHA TERMINACION
(INICIAL)]]-Tabla3[[#This Row],[FECHA INICIO]]</f>
        <v>454</v>
      </c>
      <c r="AM482" s="102">
        <f>+Tabla3[[#This Row],[PLAZO DE EJECUCIÓN EN DÍAS (INICIAL)]]/30</f>
        <v>15.133333333333333</v>
      </c>
      <c r="AN482" t="s">
        <v>2950</v>
      </c>
      <c r="AO482" s="4">
        <f>+BD_2!E480</f>
        <v>0</v>
      </c>
      <c r="AP482" s="4">
        <f>BD_2!BA480</f>
        <v>0</v>
      </c>
      <c r="AQ482" s="1">
        <f>BD_2!BZ480</f>
        <v>0</v>
      </c>
      <c r="AR482" s="1" t="str">
        <f>BD_2!CA479</f>
        <v>2 NO</v>
      </c>
      <c r="AS482" s="5" t="str">
        <f>BD_2!CF479</f>
        <v>2 NO</v>
      </c>
      <c r="AT482" s="1" t="s">
        <v>146</v>
      </c>
      <c r="AU482">
        <f t="shared" si="40"/>
        <v>454</v>
      </c>
      <c r="AV482" s="21">
        <f t="shared" si="41"/>
        <v>44978</v>
      </c>
      <c r="AW482" s="21">
        <f t="shared" si="42"/>
        <v>45432</v>
      </c>
      <c r="AX482" s="6" t="e">
        <f>((#REF!-$AV482)/($AW482-$AV482))</f>
        <v>#REF!</v>
      </c>
      <c r="AY482" s="4">
        <f t="shared" si="38"/>
        <v>82500000</v>
      </c>
      <c r="AZ482" s="1" t="e">
        <f>+IF($AW482&lt;=#REF!, "FINALIZADO","EJECUCIÓN")</f>
        <v>#REF!</v>
      </c>
      <c r="BA482" s="1"/>
      <c r="BC482" s="8"/>
      <c r="BD482" s="103"/>
      <c r="BE482"/>
      <c r="BF482" s="100"/>
      <c r="BI482" s="1" t="str">
        <f t="shared" si="39"/>
        <v>febrero</v>
      </c>
      <c r="BJ482" s="1"/>
      <c r="BK482" s="1"/>
      <c r="BL482" s="1"/>
    </row>
    <row r="483" spans="1:64" x14ac:dyDescent="0.25">
      <c r="A483" s="1">
        <v>2023</v>
      </c>
      <c r="B483" s="3">
        <v>478</v>
      </c>
      <c r="C483" t="s">
        <v>87</v>
      </c>
      <c r="D483" t="s">
        <v>108</v>
      </c>
      <c r="E483" t="s">
        <v>120</v>
      </c>
      <c r="F483" t="s">
        <v>207</v>
      </c>
      <c r="G483" s="1" t="s">
        <v>86</v>
      </c>
      <c r="H483" s="1" t="s">
        <v>136</v>
      </c>
      <c r="I483" t="s">
        <v>2951</v>
      </c>
      <c r="J483" s="1" t="s">
        <v>140</v>
      </c>
      <c r="K483" t="s">
        <v>566</v>
      </c>
      <c r="M483" s="1" t="s">
        <v>473</v>
      </c>
      <c r="N483" t="s">
        <v>162</v>
      </c>
      <c r="O483" t="s">
        <v>2952</v>
      </c>
      <c r="P483" t="s">
        <v>2953</v>
      </c>
      <c r="Q483" t="s">
        <v>2954</v>
      </c>
      <c r="R483" s="35">
        <v>128949408</v>
      </c>
      <c r="S483" s="35">
        <v>128949408</v>
      </c>
      <c r="T483" s="4">
        <v>8059338</v>
      </c>
      <c r="U483" s="101">
        <v>44985</v>
      </c>
      <c r="V483" s="1" t="s">
        <v>182</v>
      </c>
      <c r="W483" s="1" t="s">
        <v>182</v>
      </c>
      <c r="X483" t="s">
        <v>183</v>
      </c>
      <c r="Y483" t="s">
        <v>2192</v>
      </c>
      <c r="Z483" t="s">
        <v>474</v>
      </c>
      <c r="AA483" t="s">
        <v>473</v>
      </c>
      <c r="AB483" s="1">
        <v>80111600</v>
      </c>
      <c r="AC483" s="100"/>
      <c r="AD483" s="101"/>
      <c r="AE483" s="1" t="s">
        <v>145</v>
      </c>
      <c r="AF483" s="100" t="s">
        <v>188</v>
      </c>
      <c r="AG483" s="5">
        <v>44985</v>
      </c>
      <c r="AH483" t="s">
        <v>306</v>
      </c>
      <c r="AI483" s="5">
        <v>44985</v>
      </c>
      <c r="AJ483" s="5"/>
      <c r="AK483" s="5"/>
      <c r="AL483" s="102">
        <f>+Tabla3[[#This Row],[FECHA TERMINACION
(INICIAL)]]-Tabla3[[#This Row],[FECHA INICIO]]</f>
        <v>0</v>
      </c>
      <c r="AM483" s="102">
        <f>+Tabla3[[#This Row],[PLAZO DE EJECUCIÓN EN DÍAS (INICIAL)]]/30</f>
        <v>0</v>
      </c>
      <c r="AN483" t="s">
        <v>2955</v>
      </c>
      <c r="AO483" s="4">
        <f>+BD_2!E481</f>
        <v>0</v>
      </c>
      <c r="AP483" s="4">
        <f>BD_2!BA481</f>
        <v>0</v>
      </c>
      <c r="AQ483" s="1">
        <f>BD_2!BZ481</f>
        <v>0</v>
      </c>
      <c r="AR483" s="1" t="str">
        <f>BD_2!CA480</f>
        <v>2 NO</v>
      </c>
      <c r="AS483" s="5" t="str">
        <f>BD_2!CF480</f>
        <v>2 NO</v>
      </c>
      <c r="AT483" s="1" t="s">
        <v>146</v>
      </c>
      <c r="AU483">
        <f t="shared" si="40"/>
        <v>0</v>
      </c>
      <c r="AV483" s="21">
        <f t="shared" si="41"/>
        <v>0</v>
      </c>
      <c r="AW483" s="21">
        <f t="shared" si="42"/>
        <v>0</v>
      </c>
      <c r="AX483" s="6" t="e">
        <f>((#REF!-$AV483)/($AW483-$AV483))</f>
        <v>#REF!</v>
      </c>
      <c r="AY483" s="4">
        <f t="shared" si="38"/>
        <v>128949408</v>
      </c>
      <c r="AZ483" s="1" t="e">
        <f>+IF($AW483&lt;=#REF!, "FINALIZADO","EJECUCIÓN")</f>
        <v>#REF!</v>
      </c>
      <c r="BA483" s="1"/>
      <c r="BC483" s="8"/>
      <c r="BD483" s="103"/>
      <c r="BE483"/>
      <c r="BF483" s="100"/>
      <c r="BI483" s="1" t="str">
        <f t="shared" si="39"/>
        <v>febrero</v>
      </c>
      <c r="BJ483" s="1"/>
      <c r="BK483" s="1"/>
      <c r="BL483" s="1"/>
    </row>
    <row r="484" spans="1:64" x14ac:dyDescent="0.25">
      <c r="A484" s="1">
        <v>2023</v>
      </c>
      <c r="B484" s="3">
        <v>479</v>
      </c>
      <c r="C484" t="s">
        <v>87</v>
      </c>
      <c r="D484" t="s">
        <v>108</v>
      </c>
      <c r="E484" t="s">
        <v>120</v>
      </c>
      <c r="F484" t="s">
        <v>207</v>
      </c>
      <c r="G484" s="1" t="s">
        <v>86</v>
      </c>
      <c r="H484" s="1" t="s">
        <v>136</v>
      </c>
      <c r="I484" t="s">
        <v>2956</v>
      </c>
      <c r="J484" s="1" t="s">
        <v>140</v>
      </c>
      <c r="K484" t="s">
        <v>728</v>
      </c>
      <c r="M484" s="1" t="s">
        <v>473</v>
      </c>
      <c r="N484" t="s">
        <v>162</v>
      </c>
      <c r="O484" t="s">
        <v>2957</v>
      </c>
      <c r="Q484" t="s">
        <v>2958</v>
      </c>
      <c r="R484" s="35">
        <v>101120250</v>
      </c>
      <c r="S484" s="35">
        <v>101120250</v>
      </c>
      <c r="T484" s="4">
        <v>9192750</v>
      </c>
      <c r="U484" s="101">
        <v>44977</v>
      </c>
      <c r="V484" s="1" t="s">
        <v>182</v>
      </c>
      <c r="W484" s="1" t="s">
        <v>182</v>
      </c>
      <c r="X484" t="s">
        <v>183</v>
      </c>
      <c r="Y484" t="s">
        <v>2192</v>
      </c>
      <c r="Z484" t="s">
        <v>474</v>
      </c>
      <c r="AA484" t="s">
        <v>473</v>
      </c>
      <c r="AB484" s="1">
        <v>80111600</v>
      </c>
      <c r="AC484" s="100"/>
      <c r="AD484" s="101"/>
      <c r="AE484" s="1" t="s">
        <v>145</v>
      </c>
      <c r="AF484" s="100" t="s">
        <v>188</v>
      </c>
      <c r="AG484" s="5">
        <v>44977</v>
      </c>
      <c r="AH484" t="s">
        <v>306</v>
      </c>
      <c r="AI484" s="5">
        <v>44977</v>
      </c>
      <c r="AJ484" s="5">
        <v>44978</v>
      </c>
      <c r="AK484" s="5">
        <v>45311</v>
      </c>
      <c r="AL484" s="102">
        <f>+Tabla3[[#This Row],[FECHA TERMINACION
(INICIAL)]]-Tabla3[[#This Row],[FECHA INICIO]]</f>
        <v>333</v>
      </c>
      <c r="AM484" s="102">
        <f>+Tabla3[[#This Row],[PLAZO DE EJECUCIÓN EN DÍAS (INICIAL)]]/30</f>
        <v>11.1</v>
      </c>
      <c r="AN484" t="s">
        <v>2959</v>
      </c>
      <c r="AO484" s="4">
        <f>+BD_2!E482</f>
        <v>0</v>
      </c>
      <c r="AP484" s="4">
        <f>BD_2!BA482</f>
        <v>0</v>
      </c>
      <c r="AQ484" s="1">
        <f>BD_2!BZ482</f>
        <v>0</v>
      </c>
      <c r="AR484" s="1" t="str">
        <f>BD_2!CA481</f>
        <v>2 NO</v>
      </c>
      <c r="AS484" s="5" t="str">
        <f>BD_2!CF481</f>
        <v>2 NO</v>
      </c>
      <c r="AT484" s="1" t="s">
        <v>146</v>
      </c>
      <c r="AU484">
        <f t="shared" si="40"/>
        <v>333</v>
      </c>
      <c r="AV484" s="21">
        <f t="shared" si="41"/>
        <v>44978</v>
      </c>
      <c r="AW484" s="21">
        <f t="shared" si="42"/>
        <v>45311</v>
      </c>
      <c r="AX484" s="6" t="e">
        <f>((#REF!-$AV484)/($AW484-$AV484))</f>
        <v>#REF!</v>
      </c>
      <c r="AY484" s="4">
        <f t="shared" si="38"/>
        <v>101120250</v>
      </c>
      <c r="AZ484" s="1" t="e">
        <f>+IF($AW484&lt;=#REF!, "FINALIZADO","EJECUCIÓN")</f>
        <v>#REF!</v>
      </c>
      <c r="BA484" s="1"/>
      <c r="BC484" s="8"/>
      <c r="BD484" s="103"/>
      <c r="BE484"/>
      <c r="BF484" s="100"/>
      <c r="BI484" s="1" t="str">
        <f t="shared" si="39"/>
        <v>febrero</v>
      </c>
      <c r="BJ484" s="1"/>
      <c r="BK484" s="1"/>
      <c r="BL484" s="1"/>
    </row>
    <row r="485" spans="1:64" x14ac:dyDescent="0.25">
      <c r="A485" s="1">
        <v>2023</v>
      </c>
      <c r="B485" s="3">
        <v>480</v>
      </c>
      <c r="C485" t="s">
        <v>87</v>
      </c>
      <c r="D485" t="s">
        <v>108</v>
      </c>
      <c r="E485" t="s">
        <v>120</v>
      </c>
      <c r="F485" t="s">
        <v>207</v>
      </c>
      <c r="G485" s="1" t="s">
        <v>86</v>
      </c>
      <c r="H485" s="1" t="s">
        <v>136</v>
      </c>
      <c r="I485" t="s">
        <v>2960</v>
      </c>
      <c r="J485" s="1" t="s">
        <v>140</v>
      </c>
      <c r="K485" t="s">
        <v>506</v>
      </c>
      <c r="M485" s="1" t="s">
        <v>473</v>
      </c>
      <c r="N485" t="s">
        <v>162</v>
      </c>
      <c r="O485" t="s">
        <v>2957</v>
      </c>
      <c r="P485" t="s">
        <v>2961</v>
      </c>
      <c r="Q485" t="s">
        <v>2958</v>
      </c>
      <c r="R485" s="35">
        <v>101120250</v>
      </c>
      <c r="S485" s="35">
        <v>101120250</v>
      </c>
      <c r="T485" s="4">
        <v>9192750</v>
      </c>
      <c r="U485" s="101">
        <v>44977</v>
      </c>
      <c r="V485" s="1" t="s">
        <v>182</v>
      </c>
      <c r="W485" s="1" t="s">
        <v>182</v>
      </c>
      <c r="X485" t="s">
        <v>183</v>
      </c>
      <c r="Y485" t="s">
        <v>2192</v>
      </c>
      <c r="Z485" t="s">
        <v>474</v>
      </c>
      <c r="AA485" t="s">
        <v>473</v>
      </c>
      <c r="AB485" s="1">
        <v>80111600</v>
      </c>
      <c r="AC485" s="100"/>
      <c r="AD485" s="101"/>
      <c r="AE485" s="1" t="s">
        <v>145</v>
      </c>
      <c r="AF485" s="100" t="s">
        <v>188</v>
      </c>
      <c r="AG485" s="5">
        <v>44978</v>
      </c>
      <c r="AH485" t="s">
        <v>306</v>
      </c>
      <c r="AI485" s="5">
        <v>44977</v>
      </c>
      <c r="AJ485" s="5">
        <v>44978</v>
      </c>
      <c r="AK485" s="5">
        <v>45311</v>
      </c>
      <c r="AL485" s="102">
        <f>+Tabla3[[#This Row],[FECHA TERMINACION
(INICIAL)]]-Tabla3[[#This Row],[FECHA INICIO]]</f>
        <v>333</v>
      </c>
      <c r="AM485" s="102">
        <f>+Tabla3[[#This Row],[PLAZO DE EJECUCIÓN EN DÍAS (INICIAL)]]/30</f>
        <v>11.1</v>
      </c>
      <c r="AN485" t="s">
        <v>2962</v>
      </c>
      <c r="AO485" s="4">
        <f>+BD_2!E483</f>
        <v>0</v>
      </c>
      <c r="AP485" s="4">
        <f>BD_2!BA483</f>
        <v>0</v>
      </c>
      <c r="AQ485" s="1">
        <f>BD_2!BZ483</f>
        <v>0</v>
      </c>
      <c r="AR485" s="1" t="str">
        <f>BD_2!CA482</f>
        <v>2 NO</v>
      </c>
      <c r="AS485" s="5" t="str">
        <f>BD_2!CF482</f>
        <v>2 NO</v>
      </c>
      <c r="AT485" s="1" t="s">
        <v>146</v>
      </c>
      <c r="AU485">
        <f t="shared" si="40"/>
        <v>333</v>
      </c>
      <c r="AV485" s="21">
        <f t="shared" si="41"/>
        <v>44978</v>
      </c>
      <c r="AW485" s="21">
        <f t="shared" si="42"/>
        <v>45311</v>
      </c>
      <c r="AX485" s="6" t="e">
        <f>((#REF!-$AV485)/($AW485-$AV485))</f>
        <v>#REF!</v>
      </c>
      <c r="AY485" s="4">
        <f t="shared" si="38"/>
        <v>101120250</v>
      </c>
      <c r="AZ485" s="1" t="e">
        <f>+IF($AW485&lt;=#REF!, "FINALIZADO","EJECUCIÓN")</f>
        <v>#REF!</v>
      </c>
      <c r="BA485" s="1"/>
      <c r="BC485" s="8"/>
      <c r="BD485" s="103"/>
      <c r="BE485"/>
      <c r="BF485" s="100"/>
      <c r="BI485" s="1" t="str">
        <f t="shared" si="39"/>
        <v>febrero</v>
      </c>
      <c r="BJ485" s="1"/>
      <c r="BK485" s="1"/>
      <c r="BL485" s="1"/>
    </row>
    <row r="486" spans="1:64" x14ac:dyDescent="0.25">
      <c r="A486" s="1">
        <v>2023</v>
      </c>
      <c r="B486" s="3">
        <v>481</v>
      </c>
      <c r="C486" t="s">
        <v>87</v>
      </c>
      <c r="D486" t="s">
        <v>108</v>
      </c>
      <c r="E486" t="s">
        <v>120</v>
      </c>
      <c r="F486" t="s">
        <v>207</v>
      </c>
      <c r="G486" s="1" t="s">
        <v>86</v>
      </c>
      <c r="H486" s="1" t="s">
        <v>137</v>
      </c>
      <c r="I486" t="s">
        <v>2963</v>
      </c>
      <c r="J486" s="1" t="s">
        <v>140</v>
      </c>
      <c r="K486" t="s">
        <v>795</v>
      </c>
      <c r="M486" s="1" t="s">
        <v>473</v>
      </c>
      <c r="N486" t="s">
        <v>162</v>
      </c>
      <c r="O486" t="s">
        <v>2964</v>
      </c>
      <c r="P486" t="s">
        <v>2965</v>
      </c>
      <c r="Q486" t="s">
        <v>2966</v>
      </c>
      <c r="R486" s="35">
        <v>17200000</v>
      </c>
      <c r="S486" s="35">
        <v>17200000</v>
      </c>
      <c r="T486" s="4">
        <v>4300000</v>
      </c>
      <c r="U486" s="101">
        <v>44977</v>
      </c>
      <c r="V486" s="1" t="s">
        <v>182</v>
      </c>
      <c r="W486" s="1" t="s">
        <v>182</v>
      </c>
      <c r="X486" t="s">
        <v>183</v>
      </c>
      <c r="Y486" t="s">
        <v>2192</v>
      </c>
      <c r="Z486" t="s">
        <v>474</v>
      </c>
      <c r="AA486" t="s">
        <v>473</v>
      </c>
      <c r="AB486" s="1">
        <v>80111600</v>
      </c>
      <c r="AC486" s="100"/>
      <c r="AD486" s="101"/>
      <c r="AE486" s="1" t="s">
        <v>145</v>
      </c>
      <c r="AF486" s="100" t="s">
        <v>188</v>
      </c>
      <c r="AG486" s="5">
        <v>44977</v>
      </c>
      <c r="AH486" t="s">
        <v>305</v>
      </c>
      <c r="AI486" s="5">
        <v>44977</v>
      </c>
      <c r="AJ486" s="5">
        <v>44978</v>
      </c>
      <c r="AK486" s="5">
        <v>45097</v>
      </c>
      <c r="AL486" s="102">
        <f>+Tabla3[[#This Row],[FECHA TERMINACION
(INICIAL)]]-Tabla3[[#This Row],[FECHA INICIO]]</f>
        <v>119</v>
      </c>
      <c r="AM486" s="102">
        <f>+Tabla3[[#This Row],[PLAZO DE EJECUCIÓN EN DÍAS (INICIAL)]]/30</f>
        <v>3.9666666666666668</v>
      </c>
      <c r="AN486" t="s">
        <v>2967</v>
      </c>
      <c r="AO486" s="4">
        <f>+BD_2!E484</f>
        <v>0</v>
      </c>
      <c r="AP486" s="4">
        <f>BD_2!BA484</f>
        <v>0</v>
      </c>
      <c r="AQ486" s="1">
        <f>BD_2!BZ484</f>
        <v>0</v>
      </c>
      <c r="AR486" s="1" t="str">
        <f>BD_2!CA483</f>
        <v>2 NO</v>
      </c>
      <c r="AS486" s="5" t="str">
        <f>BD_2!CF483</f>
        <v>2 NO</v>
      </c>
      <c r="AT486" s="1" t="s">
        <v>146</v>
      </c>
      <c r="AU486">
        <f t="shared" si="40"/>
        <v>119</v>
      </c>
      <c r="AV486" s="21">
        <f t="shared" si="41"/>
        <v>44978</v>
      </c>
      <c r="AW486" s="21">
        <f t="shared" si="42"/>
        <v>45097</v>
      </c>
      <c r="AX486" s="6" t="e">
        <f>((#REF!-$AV486)/($AW486-$AV486))</f>
        <v>#REF!</v>
      </c>
      <c r="AY486" s="4">
        <f t="shared" si="38"/>
        <v>17200000</v>
      </c>
      <c r="AZ486" s="1" t="e">
        <f>+IF($AW486&lt;=#REF!, "FINALIZADO","EJECUCIÓN")</f>
        <v>#REF!</v>
      </c>
      <c r="BA486" s="1"/>
      <c r="BC486" s="8"/>
      <c r="BD486" s="103"/>
      <c r="BE486"/>
      <c r="BF486" s="100"/>
      <c r="BI486" s="1" t="str">
        <f t="shared" si="39"/>
        <v>febrero</v>
      </c>
      <c r="BJ486" s="1"/>
      <c r="BK486" s="1"/>
      <c r="BL486" s="1"/>
    </row>
    <row r="487" spans="1:64" x14ac:dyDescent="0.25">
      <c r="A487" s="1">
        <v>2023</v>
      </c>
      <c r="B487" s="3">
        <v>482</v>
      </c>
      <c r="C487" t="s">
        <v>87</v>
      </c>
      <c r="D487" t="s">
        <v>108</v>
      </c>
      <c r="E487" t="s">
        <v>120</v>
      </c>
      <c r="F487" t="s">
        <v>207</v>
      </c>
      <c r="G487" s="1" t="s">
        <v>86</v>
      </c>
      <c r="H487" s="1" t="s">
        <v>136</v>
      </c>
      <c r="I487" t="s">
        <v>2968</v>
      </c>
      <c r="J487" s="1" t="s">
        <v>140</v>
      </c>
      <c r="K487" t="s">
        <v>501</v>
      </c>
      <c r="M487" s="1" t="s">
        <v>473</v>
      </c>
      <c r="N487" t="s">
        <v>162</v>
      </c>
      <c r="O487" t="s">
        <v>2969</v>
      </c>
      <c r="P487" t="s">
        <v>2970</v>
      </c>
      <c r="Q487" t="s">
        <v>2971</v>
      </c>
      <c r="R487" s="35">
        <v>20160000</v>
      </c>
      <c r="S487" s="35">
        <v>20160000</v>
      </c>
      <c r="T487" s="4">
        <v>5040000</v>
      </c>
      <c r="U487" s="101">
        <v>44977</v>
      </c>
      <c r="V487" s="1" t="s">
        <v>182</v>
      </c>
      <c r="W487" s="1" t="s">
        <v>182</v>
      </c>
      <c r="X487" t="s">
        <v>183</v>
      </c>
      <c r="Y487" t="s">
        <v>2192</v>
      </c>
      <c r="Z487" t="s">
        <v>474</v>
      </c>
      <c r="AA487" t="s">
        <v>473</v>
      </c>
      <c r="AB487" s="1">
        <v>80111600</v>
      </c>
      <c r="AC487" s="100"/>
      <c r="AD487" s="101"/>
      <c r="AE487" s="1" t="s">
        <v>145</v>
      </c>
      <c r="AF487" s="100" t="s">
        <v>188</v>
      </c>
      <c r="AG487" s="5">
        <v>44977</v>
      </c>
      <c r="AH487" t="s">
        <v>305</v>
      </c>
      <c r="AI487" s="5">
        <v>44977</v>
      </c>
      <c r="AJ487" s="5">
        <v>44978</v>
      </c>
      <c r="AK487" s="5">
        <v>45097</v>
      </c>
      <c r="AL487" s="102">
        <f>+Tabla3[[#This Row],[FECHA TERMINACION
(INICIAL)]]-Tabla3[[#This Row],[FECHA INICIO]]</f>
        <v>119</v>
      </c>
      <c r="AM487" s="102">
        <f>+Tabla3[[#This Row],[PLAZO DE EJECUCIÓN EN DÍAS (INICIAL)]]/30</f>
        <v>3.9666666666666668</v>
      </c>
      <c r="AN487" t="s">
        <v>2972</v>
      </c>
      <c r="AO487" s="4">
        <f>+BD_2!E485</f>
        <v>0</v>
      </c>
      <c r="AP487" s="4">
        <f>BD_2!BA485</f>
        <v>0</v>
      </c>
      <c r="AQ487" s="1">
        <f>BD_2!BZ485</f>
        <v>0</v>
      </c>
      <c r="AR487" s="1" t="str">
        <f>BD_2!CA484</f>
        <v>2 NO</v>
      </c>
      <c r="AS487" s="5" t="str">
        <f>BD_2!CF484</f>
        <v>2 NO</v>
      </c>
      <c r="AT487" s="1" t="s">
        <v>146</v>
      </c>
      <c r="AU487">
        <f t="shared" si="40"/>
        <v>119</v>
      </c>
      <c r="AV487" s="21">
        <f t="shared" si="41"/>
        <v>44978</v>
      </c>
      <c r="AW487" s="21">
        <f t="shared" si="42"/>
        <v>45097</v>
      </c>
      <c r="AX487" s="6" t="e">
        <f>((#REF!-$AV487)/($AW487-$AV487))</f>
        <v>#REF!</v>
      </c>
      <c r="AY487" s="4">
        <f t="shared" si="38"/>
        <v>20160000</v>
      </c>
      <c r="AZ487" s="1" t="e">
        <f>+IF($AW487&lt;=#REF!, "FINALIZADO","EJECUCIÓN")</f>
        <v>#REF!</v>
      </c>
      <c r="BA487" s="1"/>
      <c r="BC487" s="8"/>
      <c r="BD487" s="103"/>
      <c r="BE487"/>
      <c r="BF487" s="100"/>
      <c r="BI487" s="1" t="str">
        <f t="shared" si="39"/>
        <v>febrero</v>
      </c>
      <c r="BJ487" s="1"/>
      <c r="BK487" s="1"/>
      <c r="BL487" s="1"/>
    </row>
    <row r="488" spans="1:64" x14ac:dyDescent="0.25">
      <c r="A488" s="1">
        <v>2023</v>
      </c>
      <c r="B488" s="3">
        <v>483</v>
      </c>
      <c r="C488" t="s">
        <v>87</v>
      </c>
      <c r="D488" t="s">
        <v>108</v>
      </c>
      <c r="E488" t="s">
        <v>120</v>
      </c>
      <c r="F488" t="s">
        <v>207</v>
      </c>
      <c r="G488" s="1" t="s">
        <v>86</v>
      </c>
      <c r="H488" s="1" t="s">
        <v>136</v>
      </c>
      <c r="I488" t="s">
        <v>2973</v>
      </c>
      <c r="J488" s="1" t="s">
        <v>140</v>
      </c>
      <c r="K488" t="s">
        <v>564</v>
      </c>
      <c r="M488" s="1" t="s">
        <v>495</v>
      </c>
      <c r="N488" t="s">
        <v>495</v>
      </c>
      <c r="O488" t="s">
        <v>2974</v>
      </c>
      <c r="P488" t="s">
        <v>2975</v>
      </c>
      <c r="Q488" t="s">
        <v>2976</v>
      </c>
      <c r="R488" s="35">
        <v>92100000</v>
      </c>
      <c r="S488" s="35">
        <v>92100000</v>
      </c>
      <c r="T488" s="4">
        <v>9000000</v>
      </c>
      <c r="U488" s="101">
        <v>44977</v>
      </c>
      <c r="V488" s="1" t="s">
        <v>182</v>
      </c>
      <c r="W488" s="1" t="s">
        <v>182</v>
      </c>
      <c r="X488" t="s">
        <v>183</v>
      </c>
      <c r="Y488" t="s">
        <v>994</v>
      </c>
      <c r="Z488" t="s">
        <v>497</v>
      </c>
      <c r="AA488" t="s">
        <v>495</v>
      </c>
      <c r="AB488" s="1">
        <v>80111600</v>
      </c>
      <c r="AC488" s="100"/>
      <c r="AD488" s="101"/>
      <c r="AE488" s="1" t="s">
        <v>145</v>
      </c>
      <c r="AF488" s="100" t="s">
        <v>188</v>
      </c>
      <c r="AG488" s="5">
        <v>44973</v>
      </c>
      <c r="AH488" t="s">
        <v>305</v>
      </c>
      <c r="AI488" s="5">
        <v>44977</v>
      </c>
      <c r="AJ488" s="5">
        <v>44977</v>
      </c>
      <c r="AK488" s="5">
        <v>45286</v>
      </c>
      <c r="AL488" s="102">
        <f>+Tabla3[[#This Row],[FECHA TERMINACION
(INICIAL)]]-Tabla3[[#This Row],[FECHA INICIO]]</f>
        <v>309</v>
      </c>
      <c r="AM488" s="102">
        <f>+Tabla3[[#This Row],[PLAZO DE EJECUCIÓN EN DÍAS (INICIAL)]]/30</f>
        <v>10.3</v>
      </c>
      <c r="AN488" t="s">
        <v>2977</v>
      </c>
      <c r="AO488" s="4">
        <f>+BD_2!E486</f>
        <v>0</v>
      </c>
      <c r="AP488" s="4">
        <f>BD_2!BA486</f>
        <v>0</v>
      </c>
      <c r="AQ488" s="1">
        <f>BD_2!BZ486</f>
        <v>0</v>
      </c>
      <c r="AR488" s="1" t="str">
        <f>BD_2!CA485</f>
        <v>2 NO</v>
      </c>
      <c r="AS488" s="5" t="str">
        <f>BD_2!CF485</f>
        <v>2 NO</v>
      </c>
      <c r="AT488" s="1" t="s">
        <v>146</v>
      </c>
      <c r="AU488">
        <f t="shared" si="40"/>
        <v>309</v>
      </c>
      <c r="AV488" s="21">
        <f t="shared" si="41"/>
        <v>44977</v>
      </c>
      <c r="AW488" s="21">
        <f t="shared" si="42"/>
        <v>45286</v>
      </c>
      <c r="AX488" s="6" t="e">
        <f>((#REF!-$AV488)/($AW488-$AV488))</f>
        <v>#REF!</v>
      </c>
      <c r="AY488" s="4">
        <f t="shared" si="38"/>
        <v>92100000</v>
      </c>
      <c r="AZ488" s="1" t="e">
        <f>+IF($AW488&lt;=#REF!, "FINALIZADO","EJECUCIÓN")</f>
        <v>#REF!</v>
      </c>
      <c r="BA488" s="1"/>
      <c r="BC488" s="8"/>
      <c r="BD488" s="103"/>
      <c r="BE488"/>
      <c r="BF488" s="100"/>
      <c r="BI488" s="1" t="str">
        <f t="shared" si="39"/>
        <v>febrero</v>
      </c>
      <c r="BJ488" s="1"/>
      <c r="BK488" s="1"/>
      <c r="BL488" s="1"/>
    </row>
    <row r="489" spans="1:64" x14ac:dyDescent="0.25">
      <c r="A489" s="1">
        <v>2023</v>
      </c>
      <c r="B489" s="3">
        <v>484</v>
      </c>
      <c r="C489" t="s">
        <v>87</v>
      </c>
      <c r="D489" t="s">
        <v>108</v>
      </c>
      <c r="E489" t="s">
        <v>120</v>
      </c>
      <c r="F489" t="s">
        <v>207</v>
      </c>
      <c r="G489" s="1" t="s">
        <v>86</v>
      </c>
      <c r="H489" s="1" t="s">
        <v>136</v>
      </c>
      <c r="I489" t="s">
        <v>2978</v>
      </c>
      <c r="J489" s="1" t="s">
        <v>140</v>
      </c>
      <c r="K489" t="s">
        <v>573</v>
      </c>
      <c r="M489" s="1" t="s">
        <v>495</v>
      </c>
      <c r="N489" t="s">
        <v>495</v>
      </c>
      <c r="O489" t="s">
        <v>2979</v>
      </c>
      <c r="P489" t="s">
        <v>2980</v>
      </c>
      <c r="Q489" t="s">
        <v>2981</v>
      </c>
      <c r="R489" s="35">
        <v>112566667</v>
      </c>
      <c r="S489" s="35">
        <v>112566667</v>
      </c>
      <c r="T489" s="4">
        <v>11000000</v>
      </c>
      <c r="U489" s="101">
        <v>44974</v>
      </c>
      <c r="V489" s="1" t="s">
        <v>182</v>
      </c>
      <c r="W489" s="1" t="s">
        <v>182</v>
      </c>
      <c r="X489" t="s">
        <v>183</v>
      </c>
      <c r="Y489" t="s">
        <v>994</v>
      </c>
      <c r="Z489" t="s">
        <v>497</v>
      </c>
      <c r="AA489" t="s">
        <v>495</v>
      </c>
      <c r="AB489" s="1">
        <v>80111600</v>
      </c>
      <c r="AC489" s="100"/>
      <c r="AD489" s="101"/>
      <c r="AE489" s="1" t="s">
        <v>145</v>
      </c>
      <c r="AF489" s="100" t="s">
        <v>188</v>
      </c>
      <c r="AG489" s="5">
        <v>44974</v>
      </c>
      <c r="AH489" t="s">
        <v>305</v>
      </c>
      <c r="AI489" s="5">
        <v>44977</v>
      </c>
      <c r="AJ489" s="5">
        <v>44985</v>
      </c>
      <c r="AK489" s="5">
        <v>45290</v>
      </c>
      <c r="AL489" s="102">
        <f>+Tabla3[[#This Row],[FECHA TERMINACION
(INICIAL)]]-Tabla3[[#This Row],[FECHA INICIO]]</f>
        <v>305</v>
      </c>
      <c r="AM489" s="102">
        <f>+Tabla3[[#This Row],[PLAZO DE EJECUCIÓN EN DÍAS (INICIAL)]]/30</f>
        <v>10.166666666666666</v>
      </c>
      <c r="AN489" t="s">
        <v>2982</v>
      </c>
      <c r="AO489" s="4">
        <f>+BD_2!E487</f>
        <v>1466667</v>
      </c>
      <c r="AP489" s="4">
        <f>BD_2!BA487</f>
        <v>0</v>
      </c>
      <c r="AQ489" s="1">
        <f>BD_2!BZ487</f>
        <v>0</v>
      </c>
      <c r="AR489" s="1" t="str">
        <f>BD_2!CA486</f>
        <v>2 NO</v>
      </c>
      <c r="AS489" s="5" t="str">
        <f>BD_2!CF486</f>
        <v>2 NO</v>
      </c>
      <c r="AT489" s="1" t="s">
        <v>146</v>
      </c>
      <c r="AU489">
        <f t="shared" si="40"/>
        <v>305</v>
      </c>
      <c r="AV489" s="21">
        <f t="shared" si="41"/>
        <v>44985</v>
      </c>
      <c r="AW489" s="21">
        <f t="shared" si="42"/>
        <v>45290</v>
      </c>
      <c r="AX489" s="6" t="e">
        <f>((#REF!-$AV489)/($AW489-$AV489))</f>
        <v>#REF!</v>
      </c>
      <c r="AY489" s="4">
        <f t="shared" si="38"/>
        <v>111100000</v>
      </c>
      <c r="AZ489" s="1" t="e">
        <f>+IF($AW489&lt;=#REF!, "FINALIZADO","EJECUCIÓN")</f>
        <v>#REF!</v>
      </c>
      <c r="BA489" s="1"/>
      <c r="BC489" s="8"/>
      <c r="BD489" s="103"/>
      <c r="BE489"/>
      <c r="BF489" s="100"/>
      <c r="BI489" s="1" t="str">
        <f t="shared" si="39"/>
        <v>febrero</v>
      </c>
      <c r="BJ489" s="1"/>
      <c r="BK489" s="1"/>
      <c r="BL489" s="1"/>
    </row>
    <row r="490" spans="1:64" x14ac:dyDescent="0.25">
      <c r="A490" s="1">
        <v>2023</v>
      </c>
      <c r="B490" s="3">
        <v>485</v>
      </c>
      <c r="C490" t="s">
        <v>87</v>
      </c>
      <c r="D490" t="s">
        <v>108</v>
      </c>
      <c r="E490" t="s">
        <v>120</v>
      </c>
      <c r="F490" t="s">
        <v>207</v>
      </c>
      <c r="G490" s="1" t="s">
        <v>86</v>
      </c>
      <c r="H490" s="1" t="s">
        <v>136</v>
      </c>
      <c r="I490" t="s">
        <v>2983</v>
      </c>
      <c r="J490" s="1" t="s">
        <v>140</v>
      </c>
      <c r="K490" t="s">
        <v>695</v>
      </c>
      <c r="M490" s="1" t="s">
        <v>526</v>
      </c>
      <c r="N490" t="s">
        <v>526</v>
      </c>
      <c r="O490" t="s">
        <v>2984</v>
      </c>
      <c r="P490" t="s">
        <v>2985</v>
      </c>
      <c r="Q490" t="s">
        <v>2986</v>
      </c>
      <c r="R490" s="35">
        <v>71166667</v>
      </c>
      <c r="S490" s="35">
        <v>71166667</v>
      </c>
      <c r="T490" s="4">
        <v>7000000</v>
      </c>
      <c r="U490" s="101">
        <v>44977</v>
      </c>
      <c r="V490" s="1" t="s">
        <v>182</v>
      </c>
      <c r="W490" s="1" t="s">
        <v>182</v>
      </c>
      <c r="X490" t="s">
        <v>183</v>
      </c>
      <c r="Y490" t="s">
        <v>988</v>
      </c>
      <c r="Z490" t="s">
        <v>529</v>
      </c>
      <c r="AA490" t="s">
        <v>526</v>
      </c>
      <c r="AB490" s="1">
        <v>80111600</v>
      </c>
      <c r="AC490" s="100"/>
      <c r="AD490" s="101"/>
      <c r="AE490" s="1" t="s">
        <v>145</v>
      </c>
      <c r="AF490" s="100" t="s">
        <v>188</v>
      </c>
      <c r="AG490" s="5">
        <v>44977</v>
      </c>
      <c r="AH490" t="s">
        <v>306</v>
      </c>
      <c r="AI490" s="5">
        <v>44977</v>
      </c>
      <c r="AJ490" s="5">
        <v>44978</v>
      </c>
      <c r="AK490" s="5">
        <v>45285</v>
      </c>
      <c r="AL490" s="102">
        <f>+Tabla3[[#This Row],[FECHA TERMINACION
(INICIAL)]]-Tabla3[[#This Row],[FECHA INICIO]]</f>
        <v>307</v>
      </c>
      <c r="AM490" s="102">
        <f>+Tabla3[[#This Row],[PLAZO DE EJECUCIÓN EN DÍAS (INICIAL)]]/30</f>
        <v>10.233333333333333</v>
      </c>
      <c r="AN490" t="s">
        <v>2987</v>
      </c>
      <c r="AO490" s="4">
        <f>+BD_2!E488</f>
        <v>0</v>
      </c>
      <c r="AP490" s="4">
        <f>BD_2!BA488</f>
        <v>0</v>
      </c>
      <c r="AQ490" s="1">
        <f>BD_2!BZ488</f>
        <v>0</v>
      </c>
      <c r="AR490" s="1" t="str">
        <f>BD_2!CA487</f>
        <v>2 NO</v>
      </c>
      <c r="AS490" s="5" t="str">
        <f>BD_2!CF487</f>
        <v>2 NO</v>
      </c>
      <c r="AT490" s="1" t="s">
        <v>146</v>
      </c>
      <c r="AU490">
        <f t="shared" si="40"/>
        <v>307</v>
      </c>
      <c r="AV490" s="21">
        <f t="shared" si="41"/>
        <v>44978</v>
      </c>
      <c r="AW490" s="21">
        <f t="shared" si="42"/>
        <v>45285</v>
      </c>
      <c r="AX490" s="6" t="e">
        <f>((#REF!-$AV490)/($AW490-$AV490))</f>
        <v>#REF!</v>
      </c>
      <c r="AY490" s="4">
        <f t="shared" si="38"/>
        <v>71166667</v>
      </c>
      <c r="AZ490" s="1" t="e">
        <f>+IF($AW490&lt;=#REF!, "FINALIZADO","EJECUCIÓN")</f>
        <v>#REF!</v>
      </c>
      <c r="BA490" s="1"/>
      <c r="BC490" s="8"/>
      <c r="BD490" s="103"/>
      <c r="BE490"/>
      <c r="BF490" s="100"/>
      <c r="BI490" s="1" t="str">
        <f t="shared" si="39"/>
        <v>febrero</v>
      </c>
      <c r="BJ490" s="1"/>
      <c r="BK490" s="1"/>
      <c r="BL490" s="1"/>
    </row>
    <row r="491" spans="1:64" x14ac:dyDescent="0.25">
      <c r="A491" s="1">
        <v>2023</v>
      </c>
      <c r="B491" s="3">
        <v>486</v>
      </c>
      <c r="C491" t="s">
        <v>87</v>
      </c>
      <c r="D491" t="s">
        <v>108</v>
      </c>
      <c r="E491" t="s">
        <v>120</v>
      </c>
      <c r="F491" t="s">
        <v>207</v>
      </c>
      <c r="G491" s="1" t="s">
        <v>86</v>
      </c>
      <c r="H491" s="1" t="s">
        <v>136</v>
      </c>
      <c r="I491" t="s">
        <v>2988</v>
      </c>
      <c r="J491" s="1" t="s">
        <v>140</v>
      </c>
      <c r="K491" t="s">
        <v>539</v>
      </c>
      <c r="M491" s="1" t="s">
        <v>526</v>
      </c>
      <c r="N491" t="s">
        <v>526</v>
      </c>
      <c r="O491" t="s">
        <v>2989</v>
      </c>
      <c r="P491" t="s">
        <v>2990</v>
      </c>
      <c r="Q491" t="s">
        <v>2991</v>
      </c>
      <c r="R491" s="35">
        <v>59607167</v>
      </c>
      <c r="S491" s="35">
        <v>59607167</v>
      </c>
      <c r="T491" s="4">
        <v>5863000</v>
      </c>
      <c r="U491" s="101">
        <v>44978</v>
      </c>
      <c r="V491" s="1" t="s">
        <v>182</v>
      </c>
      <c r="W491" s="1" t="s">
        <v>182</v>
      </c>
      <c r="X491" t="s">
        <v>183</v>
      </c>
      <c r="Y491" t="s">
        <v>988</v>
      </c>
      <c r="Z491" t="s">
        <v>529</v>
      </c>
      <c r="AA491" t="s">
        <v>526</v>
      </c>
      <c r="AB491" s="1">
        <v>80111600</v>
      </c>
      <c r="AC491" s="100"/>
      <c r="AD491" s="101"/>
      <c r="AE491" s="1" t="s">
        <v>145</v>
      </c>
      <c r="AF491" s="100" t="s">
        <v>188</v>
      </c>
      <c r="AG491" s="5">
        <v>44979</v>
      </c>
      <c r="AH491" t="s">
        <v>305</v>
      </c>
      <c r="AI491" s="5">
        <v>44978</v>
      </c>
      <c r="AJ491" s="5">
        <v>44979</v>
      </c>
      <c r="AK491" s="5">
        <v>45286</v>
      </c>
      <c r="AL491" s="102">
        <f>+Tabla3[[#This Row],[FECHA TERMINACION
(INICIAL)]]-Tabla3[[#This Row],[FECHA INICIO]]</f>
        <v>307</v>
      </c>
      <c r="AM491" s="102">
        <f>+Tabla3[[#This Row],[PLAZO DE EJECUCIÓN EN DÍAS (INICIAL)]]/30</f>
        <v>10.233333333333333</v>
      </c>
      <c r="AN491" t="s">
        <v>2992</v>
      </c>
      <c r="AO491" s="4">
        <f>+BD_2!E489</f>
        <v>0</v>
      </c>
      <c r="AP491" s="4">
        <f>BD_2!BA489</f>
        <v>0</v>
      </c>
      <c r="AQ491" s="1">
        <f>BD_2!BZ489</f>
        <v>0</v>
      </c>
      <c r="AR491" s="1" t="str">
        <f>BD_2!CA488</f>
        <v>2 NO</v>
      </c>
      <c r="AS491" s="5" t="str">
        <f>BD_2!CF488</f>
        <v>2 NO</v>
      </c>
      <c r="AT491" s="1" t="s">
        <v>146</v>
      </c>
      <c r="AU491">
        <f t="shared" si="40"/>
        <v>307</v>
      </c>
      <c r="AV491" s="21">
        <f t="shared" si="41"/>
        <v>44979</v>
      </c>
      <c r="AW491" s="21">
        <f t="shared" si="42"/>
        <v>45286</v>
      </c>
      <c r="AX491" s="6" t="e">
        <f>((#REF!-$AV491)/($AW491-$AV491))</f>
        <v>#REF!</v>
      </c>
      <c r="AY491" s="4">
        <f t="shared" si="38"/>
        <v>59607167</v>
      </c>
      <c r="AZ491" s="1" t="e">
        <f>+IF($AW491&lt;=#REF!, "FINALIZADO","EJECUCIÓN")</f>
        <v>#REF!</v>
      </c>
      <c r="BA491" s="1"/>
      <c r="BC491" s="8"/>
      <c r="BD491" s="103"/>
      <c r="BE491"/>
      <c r="BF491" s="100"/>
      <c r="BI491" s="1" t="str">
        <f t="shared" si="39"/>
        <v>febrero</v>
      </c>
      <c r="BJ491" s="1"/>
      <c r="BK491" s="1"/>
      <c r="BL491" s="1"/>
    </row>
    <row r="492" spans="1:64" x14ac:dyDescent="0.25">
      <c r="A492" s="1">
        <v>2023</v>
      </c>
      <c r="B492" s="3">
        <v>487</v>
      </c>
      <c r="C492" t="s">
        <v>87</v>
      </c>
      <c r="D492" t="s">
        <v>108</v>
      </c>
      <c r="E492" t="s">
        <v>120</v>
      </c>
      <c r="F492" t="s">
        <v>207</v>
      </c>
      <c r="G492" s="1" t="s">
        <v>86</v>
      </c>
      <c r="H492" s="1" t="s">
        <v>136</v>
      </c>
      <c r="I492" t="s">
        <v>2993</v>
      </c>
      <c r="J492" s="1" t="s">
        <v>140</v>
      </c>
      <c r="K492" t="s">
        <v>491</v>
      </c>
      <c r="M492" s="1" t="s">
        <v>526</v>
      </c>
      <c r="N492" t="s">
        <v>526</v>
      </c>
      <c r="O492" t="s">
        <v>2989</v>
      </c>
      <c r="P492" t="s">
        <v>2994</v>
      </c>
      <c r="Q492" t="s">
        <v>2995</v>
      </c>
      <c r="R492" s="35">
        <v>59607167</v>
      </c>
      <c r="S492" s="35">
        <v>59607167</v>
      </c>
      <c r="T492" s="4">
        <v>5863000</v>
      </c>
      <c r="U492" s="101">
        <v>44981</v>
      </c>
      <c r="V492" s="1" t="s">
        <v>182</v>
      </c>
      <c r="W492" s="1" t="s">
        <v>182</v>
      </c>
      <c r="X492" t="s">
        <v>183</v>
      </c>
      <c r="Y492" t="s">
        <v>988</v>
      </c>
      <c r="Z492" t="s">
        <v>529</v>
      </c>
      <c r="AA492" t="s">
        <v>526</v>
      </c>
      <c r="AB492" s="1">
        <v>80111600</v>
      </c>
      <c r="AC492" s="100"/>
      <c r="AD492" s="101"/>
      <c r="AE492" s="1" t="s">
        <v>145</v>
      </c>
      <c r="AF492" s="100" t="s">
        <v>188</v>
      </c>
      <c r="AG492" s="5">
        <v>44982</v>
      </c>
      <c r="AH492" t="s">
        <v>305</v>
      </c>
      <c r="AI492" s="5">
        <v>44982</v>
      </c>
      <c r="AJ492" s="5">
        <v>44986</v>
      </c>
      <c r="AK492" s="5">
        <v>45288</v>
      </c>
      <c r="AL492" s="102">
        <f>+Tabla3[[#This Row],[FECHA TERMINACION
(INICIAL)]]-Tabla3[[#This Row],[FECHA INICIO]]</f>
        <v>302</v>
      </c>
      <c r="AM492" s="102">
        <f>+Tabla3[[#This Row],[PLAZO DE EJECUCIÓN EN DÍAS (INICIAL)]]/30</f>
        <v>10.066666666666666</v>
      </c>
      <c r="AN492" t="s">
        <v>2996</v>
      </c>
      <c r="AO492" s="4">
        <f>+BD_2!E490</f>
        <v>0</v>
      </c>
      <c r="AP492" s="4">
        <f>BD_2!BA490</f>
        <v>0</v>
      </c>
      <c r="AQ492" s="1">
        <f>BD_2!BZ490</f>
        <v>0</v>
      </c>
      <c r="AR492" s="1" t="str">
        <f>BD_2!CA489</f>
        <v>2 NO</v>
      </c>
      <c r="AS492" s="5" t="str">
        <f>BD_2!CF489</f>
        <v>2 NO</v>
      </c>
      <c r="AT492" s="1" t="s">
        <v>146</v>
      </c>
      <c r="AU492">
        <f t="shared" si="40"/>
        <v>302</v>
      </c>
      <c r="AV492" s="21">
        <f t="shared" si="41"/>
        <v>44986</v>
      </c>
      <c r="AW492" s="21">
        <f t="shared" si="42"/>
        <v>45288</v>
      </c>
      <c r="AX492" s="6" t="e">
        <f>((#REF!-$AV492)/($AW492-$AV492))</f>
        <v>#REF!</v>
      </c>
      <c r="AY492" s="4">
        <f t="shared" si="38"/>
        <v>59607167</v>
      </c>
      <c r="AZ492" s="1" t="e">
        <f>+IF($AW492&lt;=#REF!, "FINALIZADO","EJECUCIÓN")</f>
        <v>#REF!</v>
      </c>
      <c r="BA492" s="1"/>
      <c r="BC492" s="8"/>
      <c r="BD492" s="103"/>
      <c r="BE492"/>
      <c r="BF492" s="100"/>
      <c r="BI492" s="1" t="str">
        <f t="shared" si="39"/>
        <v>febrero</v>
      </c>
      <c r="BJ492" s="1"/>
      <c r="BK492" s="1"/>
      <c r="BL492" s="1"/>
    </row>
    <row r="493" spans="1:64" x14ac:dyDescent="0.25">
      <c r="A493" s="1">
        <v>2023</v>
      </c>
      <c r="B493" s="3">
        <v>488</v>
      </c>
      <c r="C493" t="s">
        <v>87</v>
      </c>
      <c r="D493" t="s">
        <v>108</v>
      </c>
      <c r="E493" t="s">
        <v>120</v>
      </c>
      <c r="F493" t="s">
        <v>207</v>
      </c>
      <c r="G493" s="1" t="s">
        <v>86</v>
      </c>
      <c r="H493" s="1" t="s">
        <v>136</v>
      </c>
      <c r="I493" t="s">
        <v>2997</v>
      </c>
      <c r="J493" s="1" t="s">
        <v>140</v>
      </c>
      <c r="K493" t="s">
        <v>506</v>
      </c>
      <c r="M493" s="1" t="s">
        <v>1388</v>
      </c>
      <c r="N493" t="s">
        <v>1389</v>
      </c>
      <c r="O493" t="s">
        <v>2998</v>
      </c>
      <c r="Q493" t="s">
        <v>2999</v>
      </c>
      <c r="R493" s="35">
        <v>77500000</v>
      </c>
      <c r="S493" s="35">
        <v>77500000</v>
      </c>
      <c r="T493" s="4">
        <v>7500000</v>
      </c>
      <c r="U493" s="101">
        <v>44978</v>
      </c>
      <c r="V493" s="1" t="s">
        <v>182</v>
      </c>
      <c r="W493" s="1" t="s">
        <v>182</v>
      </c>
      <c r="X493" t="s">
        <v>183</v>
      </c>
      <c r="Y493" t="s">
        <v>739</v>
      </c>
      <c r="Z493" t="s">
        <v>1389</v>
      </c>
      <c r="AA493" t="s">
        <v>704</v>
      </c>
      <c r="AB493" s="1">
        <v>80111600</v>
      </c>
      <c r="AC493" s="100"/>
      <c r="AD493" s="101"/>
      <c r="AE493" s="1" t="s">
        <v>145</v>
      </c>
      <c r="AF493" s="100" t="s">
        <v>188</v>
      </c>
      <c r="AG493" s="5">
        <v>44977</v>
      </c>
      <c r="AH493" t="s">
        <v>305</v>
      </c>
      <c r="AI493" s="5">
        <v>44978</v>
      </c>
      <c r="AJ493" s="5">
        <v>44978</v>
      </c>
      <c r="AK493" s="5">
        <v>45290</v>
      </c>
      <c r="AL493" s="102">
        <f>+Tabla3[[#This Row],[FECHA TERMINACION
(INICIAL)]]-Tabla3[[#This Row],[FECHA INICIO]]</f>
        <v>312</v>
      </c>
      <c r="AM493" s="102">
        <f>+Tabla3[[#This Row],[PLAZO DE EJECUCIÓN EN DÍAS (INICIAL)]]/30</f>
        <v>10.4</v>
      </c>
      <c r="AN493" t="s">
        <v>3000</v>
      </c>
      <c r="AO493" s="4">
        <f>+BD_2!E491</f>
        <v>0</v>
      </c>
      <c r="AP493" s="4">
        <f>BD_2!BA491</f>
        <v>0</v>
      </c>
      <c r="AQ493" s="1">
        <f>BD_2!BZ491</f>
        <v>0</v>
      </c>
      <c r="AR493" s="1" t="str">
        <f>BD_2!CA490</f>
        <v>2 NO</v>
      </c>
      <c r="AS493" s="5" t="str">
        <f>BD_2!CF490</f>
        <v>2 NO</v>
      </c>
      <c r="AT493" s="1" t="s">
        <v>146</v>
      </c>
      <c r="AU493">
        <f t="shared" si="40"/>
        <v>312</v>
      </c>
      <c r="AV493" s="21">
        <f t="shared" si="41"/>
        <v>44978</v>
      </c>
      <c r="AW493" s="21">
        <f t="shared" si="42"/>
        <v>45290</v>
      </c>
      <c r="AX493" s="6" t="e">
        <f>((#REF!-$AV493)/($AW493-$AV493))</f>
        <v>#REF!</v>
      </c>
      <c r="AY493" s="4">
        <f t="shared" si="38"/>
        <v>77500000</v>
      </c>
      <c r="AZ493" s="1" t="e">
        <f>+IF($AW493&lt;=#REF!, "FINALIZADO","EJECUCIÓN")</f>
        <v>#REF!</v>
      </c>
      <c r="BA493" s="1"/>
      <c r="BC493" s="8"/>
      <c r="BD493" s="103"/>
      <c r="BE493"/>
      <c r="BF493" s="100"/>
      <c r="BI493" s="1" t="str">
        <f t="shared" si="39"/>
        <v>febrero</v>
      </c>
      <c r="BJ493" s="1"/>
      <c r="BK493" s="1"/>
      <c r="BL493" s="1"/>
    </row>
    <row r="494" spans="1:64" x14ac:dyDescent="0.25">
      <c r="A494" s="1">
        <v>2023</v>
      </c>
      <c r="B494" s="3">
        <v>489</v>
      </c>
      <c r="C494" t="s">
        <v>87</v>
      </c>
      <c r="D494" t="s">
        <v>108</v>
      </c>
      <c r="E494" t="s">
        <v>120</v>
      </c>
      <c r="F494" t="s">
        <v>207</v>
      </c>
      <c r="G494" s="1" t="s">
        <v>86</v>
      </c>
      <c r="H494" s="1" t="s">
        <v>136</v>
      </c>
      <c r="I494" t="s">
        <v>3001</v>
      </c>
      <c r="J494" s="1" t="s">
        <v>140</v>
      </c>
      <c r="K494" t="s">
        <v>564</v>
      </c>
      <c r="M494" s="1" t="s">
        <v>495</v>
      </c>
      <c r="N494" t="s">
        <v>495</v>
      </c>
      <c r="O494" t="s">
        <v>3002</v>
      </c>
      <c r="P494" t="s">
        <v>3003</v>
      </c>
      <c r="Q494" t="s">
        <v>2981</v>
      </c>
      <c r="R494" s="35">
        <v>112566667</v>
      </c>
      <c r="S494" s="35">
        <v>112566667</v>
      </c>
      <c r="T494" s="4">
        <v>11000000</v>
      </c>
      <c r="U494" s="101">
        <v>44978</v>
      </c>
      <c r="V494" s="1" t="s">
        <v>182</v>
      </c>
      <c r="W494" s="1" t="s">
        <v>182</v>
      </c>
      <c r="X494" t="s">
        <v>183</v>
      </c>
      <c r="Y494" t="s">
        <v>994</v>
      </c>
      <c r="Z494" t="s">
        <v>497</v>
      </c>
      <c r="AA494" t="s">
        <v>495</v>
      </c>
      <c r="AB494" s="1">
        <v>80111600</v>
      </c>
      <c r="AC494" s="100"/>
      <c r="AD494" s="101"/>
      <c r="AE494" s="1" t="s">
        <v>145</v>
      </c>
      <c r="AF494" s="100" t="s">
        <v>188</v>
      </c>
      <c r="AG494" s="5">
        <v>44978</v>
      </c>
      <c r="AH494" t="s">
        <v>305</v>
      </c>
      <c r="AI494" s="5">
        <v>44978</v>
      </c>
      <c r="AJ494" s="5">
        <v>44979</v>
      </c>
      <c r="AK494" s="5">
        <v>45288</v>
      </c>
      <c r="AL494" s="102">
        <f>+Tabla3[[#This Row],[FECHA TERMINACION
(INICIAL)]]-Tabla3[[#This Row],[FECHA INICIO]]</f>
        <v>309</v>
      </c>
      <c r="AM494" s="102">
        <f>+Tabla3[[#This Row],[PLAZO DE EJECUCIÓN EN DÍAS (INICIAL)]]/30</f>
        <v>10.3</v>
      </c>
      <c r="AN494" t="s">
        <v>3004</v>
      </c>
      <c r="AO494" s="4">
        <f>+BD_2!E492</f>
        <v>0</v>
      </c>
      <c r="AP494" s="4">
        <f>BD_2!BA492</f>
        <v>0</v>
      </c>
      <c r="AQ494" s="1">
        <f>BD_2!BZ492</f>
        <v>0</v>
      </c>
      <c r="AR494" s="1" t="str">
        <f>BD_2!CA491</f>
        <v>2 NO</v>
      </c>
      <c r="AS494" s="5" t="str">
        <f>BD_2!CF491</f>
        <v>2 NO</v>
      </c>
      <c r="AT494" s="1" t="s">
        <v>146</v>
      </c>
      <c r="AU494">
        <f t="shared" si="40"/>
        <v>309</v>
      </c>
      <c r="AV494" s="21">
        <f t="shared" si="41"/>
        <v>44979</v>
      </c>
      <c r="AW494" s="21">
        <f t="shared" si="42"/>
        <v>45288</v>
      </c>
      <c r="AX494" s="6" t="e">
        <f>((#REF!-$AV494)/($AW494-$AV494))</f>
        <v>#REF!</v>
      </c>
      <c r="AY494" s="4">
        <f t="shared" si="38"/>
        <v>112566667</v>
      </c>
      <c r="AZ494" s="1" t="e">
        <f>+IF($AW494&lt;=#REF!, "FINALIZADO","EJECUCIÓN")</f>
        <v>#REF!</v>
      </c>
      <c r="BA494" s="1"/>
      <c r="BC494" s="8"/>
      <c r="BD494" s="103"/>
      <c r="BE494"/>
      <c r="BF494" s="100"/>
      <c r="BI494" s="1" t="str">
        <f t="shared" si="39"/>
        <v>febrero</v>
      </c>
      <c r="BJ494" s="1"/>
      <c r="BK494" s="1"/>
      <c r="BL494" s="1"/>
    </row>
    <row r="495" spans="1:64" x14ac:dyDescent="0.25">
      <c r="A495" s="1">
        <v>2023</v>
      </c>
      <c r="B495" s="3">
        <v>490</v>
      </c>
      <c r="C495" t="s">
        <v>87</v>
      </c>
      <c r="D495" t="s">
        <v>108</v>
      </c>
      <c r="E495" t="s">
        <v>120</v>
      </c>
      <c r="F495" t="s">
        <v>207</v>
      </c>
      <c r="G495" s="1" t="s">
        <v>86</v>
      </c>
      <c r="H495" s="1" t="s">
        <v>136</v>
      </c>
      <c r="I495" t="s">
        <v>3005</v>
      </c>
      <c r="J495" s="1" t="s">
        <v>140</v>
      </c>
      <c r="K495" t="s">
        <v>3006</v>
      </c>
      <c r="M495" s="1" t="s">
        <v>2929</v>
      </c>
      <c r="N495" t="s">
        <v>2929</v>
      </c>
      <c r="O495" t="s">
        <v>3007</v>
      </c>
      <c r="Q495" t="s">
        <v>3008</v>
      </c>
      <c r="R495" s="35">
        <v>20000000</v>
      </c>
      <c r="S495" s="35">
        <v>20000000</v>
      </c>
      <c r="T495" s="4">
        <v>5000000</v>
      </c>
      <c r="U495" s="101">
        <v>44977</v>
      </c>
      <c r="V495" s="1" t="s">
        <v>182</v>
      </c>
      <c r="W495" s="1" t="s">
        <v>182</v>
      </c>
      <c r="X495" t="s">
        <v>183</v>
      </c>
      <c r="Y495" t="s">
        <v>865</v>
      </c>
      <c r="Z495" t="s">
        <v>559</v>
      </c>
      <c r="AA495" t="s">
        <v>560</v>
      </c>
      <c r="AB495" s="1">
        <v>80111600</v>
      </c>
      <c r="AC495" s="100"/>
      <c r="AD495" s="101"/>
      <c r="AE495" s="1" t="s">
        <v>145</v>
      </c>
      <c r="AF495" s="100" t="s">
        <v>188</v>
      </c>
      <c r="AG495" s="5">
        <v>44978</v>
      </c>
      <c r="AH495" t="s">
        <v>306</v>
      </c>
      <c r="AI495" s="5">
        <v>44978</v>
      </c>
      <c r="AJ495" s="5">
        <v>44979</v>
      </c>
      <c r="AK495" s="5">
        <v>45098</v>
      </c>
      <c r="AL495" s="102">
        <f>+Tabla3[[#This Row],[FECHA TERMINACION
(INICIAL)]]-Tabla3[[#This Row],[FECHA INICIO]]</f>
        <v>119</v>
      </c>
      <c r="AM495" s="102">
        <f>+Tabla3[[#This Row],[PLAZO DE EJECUCIÓN EN DÍAS (INICIAL)]]/30</f>
        <v>3.9666666666666668</v>
      </c>
      <c r="AN495" t="s">
        <v>3009</v>
      </c>
      <c r="AO495" s="4">
        <f>+BD_2!E493</f>
        <v>0</v>
      </c>
      <c r="AP495" s="4">
        <f>BD_2!BA493</f>
        <v>0</v>
      </c>
      <c r="AQ495" s="1">
        <f>BD_2!BZ493</f>
        <v>0</v>
      </c>
      <c r="AR495" s="1" t="str">
        <f>BD_2!CA492</f>
        <v>2 NO</v>
      </c>
      <c r="AS495" s="5" t="str">
        <f>BD_2!CF492</f>
        <v>2 NO</v>
      </c>
      <c r="AT495" s="1" t="s">
        <v>146</v>
      </c>
      <c r="AU495">
        <f t="shared" si="40"/>
        <v>119</v>
      </c>
      <c r="AV495" s="21">
        <f t="shared" si="41"/>
        <v>44979</v>
      </c>
      <c r="AW495" s="21">
        <f t="shared" si="42"/>
        <v>45098</v>
      </c>
      <c r="AX495" s="6" t="e">
        <f>((#REF!-$AV495)/($AW495-$AV495))</f>
        <v>#REF!</v>
      </c>
      <c r="AY495" s="4">
        <f t="shared" si="38"/>
        <v>20000000</v>
      </c>
      <c r="AZ495" s="1" t="e">
        <f>+IF($AW495&lt;=#REF!, "FINALIZADO","EJECUCIÓN")</f>
        <v>#REF!</v>
      </c>
      <c r="BA495" s="1"/>
      <c r="BC495" s="8"/>
      <c r="BD495" s="103"/>
      <c r="BE495"/>
      <c r="BF495" s="100"/>
      <c r="BI495" s="1" t="str">
        <f t="shared" si="39"/>
        <v>febrero</v>
      </c>
      <c r="BJ495" s="1"/>
      <c r="BK495" s="1"/>
      <c r="BL495" s="1"/>
    </row>
    <row r="496" spans="1:64" x14ac:dyDescent="0.25">
      <c r="A496" s="1">
        <v>2023</v>
      </c>
      <c r="B496" s="3">
        <v>491</v>
      </c>
      <c r="C496" t="s">
        <v>87</v>
      </c>
      <c r="D496" t="s">
        <v>108</v>
      </c>
      <c r="E496" t="s">
        <v>120</v>
      </c>
      <c r="F496" t="s">
        <v>207</v>
      </c>
      <c r="G496" s="1" t="s">
        <v>86</v>
      </c>
      <c r="H496" s="1" t="s">
        <v>136</v>
      </c>
      <c r="I496" t="s">
        <v>3010</v>
      </c>
      <c r="J496" s="1" t="s">
        <v>140</v>
      </c>
      <c r="K496" t="s">
        <v>1728</v>
      </c>
      <c r="M496" s="1" t="s">
        <v>543</v>
      </c>
      <c r="N496" t="s">
        <v>543</v>
      </c>
      <c r="O496" t="s">
        <v>3011</v>
      </c>
      <c r="P496" t="s">
        <v>3012</v>
      </c>
      <c r="Q496" t="s">
        <v>3013</v>
      </c>
      <c r="R496" s="35">
        <v>114000000</v>
      </c>
      <c r="S496" s="35">
        <v>114000000</v>
      </c>
      <c r="T496" s="4">
        <v>12000000</v>
      </c>
      <c r="U496" s="101">
        <v>44977</v>
      </c>
      <c r="V496" s="1" t="s">
        <v>182</v>
      </c>
      <c r="W496" s="1" t="s">
        <v>182</v>
      </c>
      <c r="X496" t="s">
        <v>183</v>
      </c>
      <c r="Y496" t="s">
        <v>1104</v>
      </c>
      <c r="Z496" t="s">
        <v>718</v>
      </c>
      <c r="AA496" t="s">
        <v>1302</v>
      </c>
      <c r="AB496" s="1">
        <v>80111600</v>
      </c>
      <c r="AC496" s="100"/>
      <c r="AD496" s="101"/>
      <c r="AE496" s="1" t="s">
        <v>145</v>
      </c>
      <c r="AF496" s="100" t="s">
        <v>188</v>
      </c>
      <c r="AG496" s="5">
        <v>44977</v>
      </c>
      <c r="AH496" t="s">
        <v>306</v>
      </c>
      <c r="AI496" s="5">
        <v>44977</v>
      </c>
      <c r="AJ496" s="5">
        <v>44978</v>
      </c>
      <c r="AK496" s="5">
        <v>45265</v>
      </c>
      <c r="AL496" s="102">
        <f>+Tabla3[[#This Row],[FECHA TERMINACION
(INICIAL)]]-Tabla3[[#This Row],[FECHA INICIO]]</f>
        <v>287</v>
      </c>
      <c r="AM496" s="102">
        <f>+Tabla3[[#This Row],[PLAZO DE EJECUCIÓN EN DÍAS (INICIAL)]]/30</f>
        <v>9.5666666666666664</v>
      </c>
      <c r="AN496" t="s">
        <v>3014</v>
      </c>
      <c r="AO496" s="4">
        <f>+BD_2!E494</f>
        <v>0</v>
      </c>
      <c r="AP496" s="4">
        <f>BD_2!BA494</f>
        <v>0</v>
      </c>
      <c r="AQ496" s="1">
        <f>BD_2!BZ494</f>
        <v>0</v>
      </c>
      <c r="AR496" s="1" t="str">
        <f>BD_2!CA493</f>
        <v>2 NO</v>
      </c>
      <c r="AS496" s="5" t="str">
        <f>BD_2!CF493</f>
        <v>2 NO</v>
      </c>
      <c r="AT496" s="1" t="s">
        <v>146</v>
      </c>
      <c r="AU496">
        <f t="shared" si="40"/>
        <v>287</v>
      </c>
      <c r="AV496" s="21">
        <f t="shared" si="41"/>
        <v>44978</v>
      </c>
      <c r="AW496" s="21">
        <f t="shared" si="42"/>
        <v>45265</v>
      </c>
      <c r="AX496" s="6" t="e">
        <f>((#REF!-$AV496)/($AW496-$AV496))</f>
        <v>#REF!</v>
      </c>
      <c r="AY496" s="4">
        <f t="shared" si="38"/>
        <v>114000000</v>
      </c>
      <c r="AZ496" s="1" t="e">
        <f>+IF($AW496&lt;=#REF!, "FINALIZADO","EJECUCIÓN")</f>
        <v>#REF!</v>
      </c>
      <c r="BA496" s="1"/>
      <c r="BC496" s="8"/>
      <c r="BD496" s="103"/>
      <c r="BE496"/>
      <c r="BF496" s="100"/>
      <c r="BI496" s="1" t="str">
        <f t="shared" si="39"/>
        <v>febrero</v>
      </c>
      <c r="BJ496" s="1"/>
      <c r="BK496" s="1"/>
      <c r="BL496" s="1"/>
    </row>
    <row r="497" spans="1:64" x14ac:dyDescent="0.25">
      <c r="A497" s="1">
        <v>2023</v>
      </c>
      <c r="B497" s="3">
        <v>492</v>
      </c>
      <c r="C497" t="s">
        <v>87</v>
      </c>
      <c r="D497" t="s">
        <v>108</v>
      </c>
      <c r="E497" t="s">
        <v>120</v>
      </c>
      <c r="F497" t="s">
        <v>207</v>
      </c>
      <c r="G497" s="1" t="s">
        <v>86</v>
      </c>
      <c r="H497" s="1" t="s">
        <v>136</v>
      </c>
      <c r="I497" t="s">
        <v>3015</v>
      </c>
      <c r="J497" s="1" t="s">
        <v>140</v>
      </c>
      <c r="K497" t="s">
        <v>769</v>
      </c>
      <c r="M497" s="1" t="s">
        <v>526</v>
      </c>
      <c r="N497" t="s">
        <v>526</v>
      </c>
      <c r="O497" t="s">
        <v>3016</v>
      </c>
      <c r="P497" t="s">
        <v>3017</v>
      </c>
      <c r="Q497" t="s">
        <v>3018</v>
      </c>
      <c r="R497" s="35">
        <v>47972250</v>
      </c>
      <c r="S497" s="35">
        <v>47972250</v>
      </c>
      <c r="T497" s="4">
        <v>4797225</v>
      </c>
      <c r="U497" s="101">
        <v>44977</v>
      </c>
      <c r="V497" s="1" t="s">
        <v>182</v>
      </c>
      <c r="W497" s="1" t="s">
        <v>182</v>
      </c>
      <c r="X497" t="s">
        <v>183</v>
      </c>
      <c r="Y497" t="s">
        <v>988</v>
      </c>
      <c r="Z497" t="s">
        <v>529</v>
      </c>
      <c r="AA497" t="s">
        <v>526</v>
      </c>
      <c r="AB497" s="1">
        <v>80111600</v>
      </c>
      <c r="AC497" s="100"/>
      <c r="AD497" s="101"/>
      <c r="AE497" s="1" t="s">
        <v>145</v>
      </c>
      <c r="AF497" s="100" t="s">
        <v>188</v>
      </c>
      <c r="AG497" s="5">
        <v>44977</v>
      </c>
      <c r="AH497" t="s">
        <v>306</v>
      </c>
      <c r="AI497" s="5">
        <v>44977</v>
      </c>
      <c r="AJ497" s="5">
        <v>44977</v>
      </c>
      <c r="AK497" s="5">
        <v>45279</v>
      </c>
      <c r="AL497" s="102">
        <f>+Tabla3[[#This Row],[FECHA TERMINACION
(INICIAL)]]-Tabla3[[#This Row],[FECHA INICIO]]</f>
        <v>302</v>
      </c>
      <c r="AM497" s="102">
        <f>+Tabla3[[#This Row],[PLAZO DE EJECUCIÓN EN DÍAS (INICIAL)]]/30</f>
        <v>10.066666666666666</v>
      </c>
      <c r="AO497" s="4">
        <f>+BD_2!E495</f>
        <v>0</v>
      </c>
      <c r="AP497" s="4">
        <f>BD_2!BA495</f>
        <v>0</v>
      </c>
      <c r="AQ497" s="1">
        <f>BD_2!BZ495</f>
        <v>0</v>
      </c>
      <c r="AR497" s="1" t="str">
        <f>BD_2!CA494</f>
        <v>2 NO</v>
      </c>
      <c r="AS497" s="5" t="str">
        <f>BD_2!CF494</f>
        <v>2 NO</v>
      </c>
      <c r="AT497" s="1" t="s">
        <v>146</v>
      </c>
      <c r="AU497">
        <f t="shared" si="40"/>
        <v>302</v>
      </c>
      <c r="AV497" s="21">
        <f t="shared" si="41"/>
        <v>44977</v>
      </c>
      <c r="AW497" s="21">
        <f t="shared" si="42"/>
        <v>45279</v>
      </c>
      <c r="AX497" s="6" t="e">
        <f>((#REF!-$AV497)/($AW497-$AV497))</f>
        <v>#REF!</v>
      </c>
      <c r="AY497" s="4">
        <f t="shared" si="38"/>
        <v>47972250</v>
      </c>
      <c r="AZ497" s="1" t="e">
        <f>+IF($AW497&lt;=#REF!, "FINALIZADO","EJECUCIÓN")</f>
        <v>#REF!</v>
      </c>
      <c r="BA497" s="1"/>
      <c r="BC497" s="8"/>
      <c r="BD497" s="103"/>
      <c r="BE497"/>
      <c r="BF497" s="100"/>
      <c r="BI497" s="1" t="str">
        <f t="shared" si="39"/>
        <v>febrero</v>
      </c>
      <c r="BJ497" s="1"/>
      <c r="BK497" s="1"/>
      <c r="BL497" s="1"/>
    </row>
    <row r="498" spans="1:64" x14ac:dyDescent="0.25">
      <c r="A498" s="1">
        <v>2023</v>
      </c>
      <c r="B498" s="3">
        <v>493</v>
      </c>
      <c r="C498" t="s">
        <v>87</v>
      </c>
      <c r="D498" t="s">
        <v>108</v>
      </c>
      <c r="E498" t="s">
        <v>120</v>
      </c>
      <c r="F498" t="s">
        <v>207</v>
      </c>
      <c r="G498" s="1" t="s">
        <v>86</v>
      </c>
      <c r="H498" s="1" t="s">
        <v>136</v>
      </c>
      <c r="I498" t="s">
        <v>3019</v>
      </c>
      <c r="J498" s="1" t="s">
        <v>140</v>
      </c>
      <c r="K498" t="s">
        <v>1728</v>
      </c>
      <c r="M498" s="1" t="s">
        <v>3020</v>
      </c>
      <c r="N498" t="s">
        <v>3020</v>
      </c>
      <c r="O498" t="s">
        <v>3021</v>
      </c>
      <c r="Q498" t="s">
        <v>3022</v>
      </c>
      <c r="R498" s="35">
        <v>130433333</v>
      </c>
      <c r="S498" s="35">
        <v>130433333</v>
      </c>
      <c r="T498" s="4">
        <v>13000000</v>
      </c>
      <c r="U498" s="101">
        <v>44977</v>
      </c>
      <c r="V498" s="1" t="s">
        <v>182</v>
      </c>
      <c r="W498" s="1" t="s">
        <v>182</v>
      </c>
      <c r="X498" t="s">
        <v>183</v>
      </c>
      <c r="Y498" t="s">
        <v>1297</v>
      </c>
      <c r="Z498" t="s">
        <v>1298</v>
      </c>
      <c r="AA498" t="s">
        <v>560</v>
      </c>
      <c r="AB498" s="1">
        <v>80111600</v>
      </c>
      <c r="AC498" s="100"/>
      <c r="AD498" s="101"/>
      <c r="AE498" s="1" t="s">
        <v>145</v>
      </c>
      <c r="AF498" s="100" t="s">
        <v>188</v>
      </c>
      <c r="AG498" s="5">
        <v>44977</v>
      </c>
      <c r="AH498" t="s">
        <v>306</v>
      </c>
      <c r="AI498" s="5">
        <v>44977</v>
      </c>
      <c r="AJ498" s="5">
        <v>44978</v>
      </c>
      <c r="AK498" s="5">
        <v>45281</v>
      </c>
      <c r="AL498" s="102">
        <f>+Tabla3[[#This Row],[FECHA TERMINACION
(INICIAL)]]-Tabla3[[#This Row],[FECHA INICIO]]</f>
        <v>303</v>
      </c>
      <c r="AM498" s="102">
        <f>+Tabla3[[#This Row],[PLAZO DE EJECUCIÓN EN DÍAS (INICIAL)]]/30</f>
        <v>10.1</v>
      </c>
      <c r="AN498" t="s">
        <v>3023</v>
      </c>
      <c r="AO498" s="4">
        <f>+BD_2!E496</f>
        <v>0</v>
      </c>
      <c r="AP498" s="4">
        <f>BD_2!BA496</f>
        <v>0</v>
      </c>
      <c r="AQ498" s="1">
        <f>BD_2!BZ496</f>
        <v>0</v>
      </c>
      <c r="AR498" s="1" t="str">
        <f>BD_2!CA495</f>
        <v>2 NO</v>
      </c>
      <c r="AS498" s="5" t="str">
        <f>BD_2!CF495</f>
        <v>2 NO</v>
      </c>
      <c r="AT498" s="1" t="s">
        <v>146</v>
      </c>
      <c r="AU498">
        <f t="shared" si="40"/>
        <v>303</v>
      </c>
      <c r="AV498" s="21">
        <f t="shared" si="41"/>
        <v>44978</v>
      </c>
      <c r="AW498" s="21">
        <f t="shared" si="42"/>
        <v>45281</v>
      </c>
      <c r="AX498" s="6" t="e">
        <f>((#REF!-$AV498)/($AW498-$AV498))</f>
        <v>#REF!</v>
      </c>
      <c r="AY498" s="4">
        <f t="shared" si="38"/>
        <v>130433333</v>
      </c>
      <c r="AZ498" s="1" t="e">
        <f>+IF($AW498&lt;=#REF!, "FINALIZADO","EJECUCIÓN")</f>
        <v>#REF!</v>
      </c>
      <c r="BA498" s="1"/>
      <c r="BC498" s="8"/>
      <c r="BD498" s="103"/>
      <c r="BE498"/>
      <c r="BF498" s="100"/>
      <c r="BI498" s="1" t="str">
        <f t="shared" si="39"/>
        <v>febrero</v>
      </c>
      <c r="BJ498" s="1"/>
      <c r="BK498" s="1"/>
      <c r="BL498" s="1"/>
    </row>
    <row r="499" spans="1:64" x14ac:dyDescent="0.25">
      <c r="A499" s="1">
        <v>2023</v>
      </c>
      <c r="B499" s="3">
        <v>494</v>
      </c>
      <c r="C499" t="s">
        <v>87</v>
      </c>
      <c r="D499" t="s">
        <v>108</v>
      </c>
      <c r="E499" t="s">
        <v>120</v>
      </c>
      <c r="F499" t="s">
        <v>207</v>
      </c>
      <c r="G499" s="1" t="s">
        <v>86</v>
      </c>
      <c r="H499" s="1" t="s">
        <v>136</v>
      </c>
      <c r="I499" t="s">
        <v>3024</v>
      </c>
      <c r="J499" s="1" t="s">
        <v>140</v>
      </c>
      <c r="K499" t="s">
        <v>593</v>
      </c>
      <c r="M499" s="1" t="s">
        <v>592</v>
      </c>
      <c r="N499" t="s">
        <v>166</v>
      </c>
      <c r="O499" t="s">
        <v>3025</v>
      </c>
      <c r="P499" t="s">
        <v>3026</v>
      </c>
      <c r="Q499" t="s">
        <v>3027</v>
      </c>
      <c r="R499" s="35">
        <v>43958333</v>
      </c>
      <c r="S499" s="35">
        <v>43958333</v>
      </c>
      <c r="T499" s="4">
        <v>6250000</v>
      </c>
      <c r="U499" s="101">
        <v>44978</v>
      </c>
      <c r="V499" s="1" t="s">
        <v>182</v>
      </c>
      <c r="W499" s="1" t="s">
        <v>182</v>
      </c>
      <c r="X499" t="s">
        <v>183</v>
      </c>
      <c r="Y499" t="s">
        <v>851</v>
      </c>
      <c r="Z499" t="s">
        <v>852</v>
      </c>
      <c r="AA499" t="s">
        <v>592</v>
      </c>
      <c r="AB499" s="1">
        <v>80111600</v>
      </c>
      <c r="AC499" s="100"/>
      <c r="AD499" s="101"/>
      <c r="AE499" s="1" t="s">
        <v>145</v>
      </c>
      <c r="AF499" s="100" t="s">
        <v>188</v>
      </c>
      <c r="AG499" s="5">
        <v>44979</v>
      </c>
      <c r="AH499" t="s">
        <v>306</v>
      </c>
      <c r="AI499" s="5">
        <v>44978</v>
      </c>
      <c r="AJ499" s="5">
        <v>44979</v>
      </c>
      <c r="AK499" s="5">
        <v>45191</v>
      </c>
      <c r="AL499" s="102">
        <f>+Tabla3[[#This Row],[FECHA TERMINACION
(INICIAL)]]-Tabla3[[#This Row],[FECHA INICIO]]</f>
        <v>212</v>
      </c>
      <c r="AM499" s="102">
        <f>+Tabla3[[#This Row],[PLAZO DE EJECUCIÓN EN DÍAS (INICIAL)]]/30</f>
        <v>7.0666666666666664</v>
      </c>
      <c r="AN499" t="s">
        <v>3028</v>
      </c>
      <c r="AO499" s="4">
        <f>+BD_2!E497</f>
        <v>0</v>
      </c>
      <c r="AP499" s="4">
        <f>BD_2!BA497</f>
        <v>0</v>
      </c>
      <c r="AQ499" s="1">
        <f>BD_2!BZ497</f>
        <v>0</v>
      </c>
      <c r="AR499" s="1" t="str">
        <f>BD_2!CA496</f>
        <v>2 NO</v>
      </c>
      <c r="AS499" s="5" t="str">
        <f>BD_2!CF496</f>
        <v>2 NO</v>
      </c>
      <c r="AT499" s="1" t="s">
        <v>146</v>
      </c>
      <c r="AU499">
        <f t="shared" si="40"/>
        <v>212</v>
      </c>
      <c r="AV499" s="21">
        <f t="shared" si="41"/>
        <v>44979</v>
      </c>
      <c r="AW499" s="21">
        <f t="shared" si="42"/>
        <v>45191</v>
      </c>
      <c r="AX499" s="6" t="e">
        <f>((#REF!-$AV499)/($AW499-$AV499))</f>
        <v>#REF!</v>
      </c>
      <c r="AY499" s="4">
        <f t="shared" si="38"/>
        <v>43958333</v>
      </c>
      <c r="AZ499" s="1" t="e">
        <f>+IF($AW499&lt;=#REF!, "FINALIZADO","EJECUCIÓN")</f>
        <v>#REF!</v>
      </c>
      <c r="BA499" s="1"/>
      <c r="BC499" s="8"/>
      <c r="BD499" s="103"/>
      <c r="BE499"/>
      <c r="BF499" s="100"/>
      <c r="BI499" s="1" t="str">
        <f t="shared" si="39"/>
        <v>febrero</v>
      </c>
      <c r="BJ499" s="1"/>
      <c r="BK499" s="1"/>
      <c r="BL499" s="1"/>
    </row>
    <row r="500" spans="1:64" x14ac:dyDescent="0.25">
      <c r="A500" s="1">
        <v>2023</v>
      </c>
      <c r="B500" s="3">
        <v>495</v>
      </c>
      <c r="C500" t="s">
        <v>87</v>
      </c>
      <c r="D500" t="s">
        <v>108</v>
      </c>
      <c r="E500" t="s">
        <v>120</v>
      </c>
      <c r="F500" t="s">
        <v>207</v>
      </c>
      <c r="G500" s="1" t="s">
        <v>86</v>
      </c>
      <c r="H500" s="1" t="s">
        <v>136</v>
      </c>
      <c r="I500" t="s">
        <v>3029</v>
      </c>
      <c r="J500" s="1" t="s">
        <v>140</v>
      </c>
      <c r="K500" t="s">
        <v>143</v>
      </c>
      <c r="M500" s="1" t="s">
        <v>543</v>
      </c>
      <c r="N500" t="s">
        <v>543</v>
      </c>
      <c r="O500" t="s">
        <v>3030</v>
      </c>
      <c r="P500" t="s">
        <v>3031</v>
      </c>
      <c r="Q500" t="s">
        <v>3032</v>
      </c>
      <c r="R500" s="35">
        <v>109250000</v>
      </c>
      <c r="S500" s="35">
        <v>109250000</v>
      </c>
      <c r="T500" s="4">
        <v>11500000</v>
      </c>
      <c r="U500" s="101">
        <v>44977</v>
      </c>
      <c r="V500" s="1" t="s">
        <v>182</v>
      </c>
      <c r="W500" s="1" t="s">
        <v>182</v>
      </c>
      <c r="X500" t="s">
        <v>183</v>
      </c>
      <c r="Y500" t="s">
        <v>1104</v>
      </c>
      <c r="Z500" t="s">
        <v>718</v>
      </c>
      <c r="AA500" t="s">
        <v>1302</v>
      </c>
      <c r="AB500" s="1">
        <v>80111600</v>
      </c>
      <c r="AC500" s="100"/>
      <c r="AD500" s="101"/>
      <c r="AE500" s="1" t="s">
        <v>145</v>
      </c>
      <c r="AF500" s="100" t="s">
        <v>188</v>
      </c>
      <c r="AG500" s="5">
        <v>44978</v>
      </c>
      <c r="AH500" t="s">
        <v>306</v>
      </c>
      <c r="AI500" s="5">
        <v>44978</v>
      </c>
      <c r="AJ500" s="5">
        <v>44978</v>
      </c>
      <c r="AK500" s="5">
        <v>45265</v>
      </c>
      <c r="AL500" s="102">
        <f>+Tabla3[[#This Row],[FECHA TERMINACION
(INICIAL)]]-Tabla3[[#This Row],[FECHA INICIO]]</f>
        <v>287</v>
      </c>
      <c r="AM500" s="102">
        <f>+Tabla3[[#This Row],[PLAZO DE EJECUCIÓN EN DÍAS (INICIAL)]]/30</f>
        <v>9.5666666666666664</v>
      </c>
      <c r="AN500" t="s">
        <v>3033</v>
      </c>
      <c r="AO500" s="4">
        <f>+BD_2!E498</f>
        <v>0</v>
      </c>
      <c r="AP500" s="4">
        <f>BD_2!BA498</f>
        <v>0</v>
      </c>
      <c r="AQ500" s="1">
        <f>BD_2!BZ498</f>
        <v>0</v>
      </c>
      <c r="AR500" s="1" t="str">
        <f>BD_2!CA497</f>
        <v>2 NO</v>
      </c>
      <c r="AS500" s="5" t="str">
        <f>BD_2!CF497</f>
        <v>2 NO</v>
      </c>
      <c r="AT500" s="1" t="s">
        <v>146</v>
      </c>
      <c r="AU500">
        <f t="shared" si="40"/>
        <v>287</v>
      </c>
      <c r="AV500" s="21">
        <f t="shared" si="41"/>
        <v>44978</v>
      </c>
      <c r="AW500" s="21">
        <f t="shared" si="42"/>
        <v>45265</v>
      </c>
      <c r="AX500" s="6" t="e">
        <f>((#REF!-$AV500)/($AW500-$AV500))</f>
        <v>#REF!</v>
      </c>
      <c r="AY500" s="4">
        <f t="shared" si="38"/>
        <v>109250000</v>
      </c>
      <c r="AZ500" s="1" t="e">
        <f>+IF($AW500&lt;=#REF!, "FINALIZADO","EJECUCIÓN")</f>
        <v>#REF!</v>
      </c>
      <c r="BA500" s="1"/>
      <c r="BC500" s="8"/>
      <c r="BD500" s="103"/>
      <c r="BE500"/>
      <c r="BF500" s="100"/>
      <c r="BI500" s="1" t="str">
        <f t="shared" si="39"/>
        <v>febrero</v>
      </c>
      <c r="BJ500" s="1"/>
      <c r="BK500" s="1"/>
      <c r="BL500" s="1"/>
    </row>
    <row r="501" spans="1:64" x14ac:dyDescent="0.25">
      <c r="A501" s="1">
        <v>2023</v>
      </c>
      <c r="B501" s="3">
        <v>496</v>
      </c>
      <c r="C501" t="s">
        <v>87</v>
      </c>
      <c r="D501" t="s">
        <v>108</v>
      </c>
      <c r="E501" t="s">
        <v>120</v>
      </c>
      <c r="F501" t="s">
        <v>207</v>
      </c>
      <c r="G501" s="1" t="s">
        <v>86</v>
      </c>
      <c r="H501" s="1" t="s">
        <v>136</v>
      </c>
      <c r="I501" t="s">
        <v>3034</v>
      </c>
      <c r="J501" s="1" t="s">
        <v>140</v>
      </c>
      <c r="K501" t="s">
        <v>778</v>
      </c>
      <c r="M501" s="1" t="s">
        <v>543</v>
      </c>
      <c r="N501" t="s">
        <v>543</v>
      </c>
      <c r="O501" t="s">
        <v>3035</v>
      </c>
      <c r="P501" t="s">
        <v>3036</v>
      </c>
      <c r="Q501" t="s">
        <v>3037</v>
      </c>
      <c r="R501" s="35">
        <v>68000000</v>
      </c>
      <c r="S501" s="35">
        <v>68000000</v>
      </c>
      <c r="T501" s="4">
        <v>6800000</v>
      </c>
      <c r="U501" s="101">
        <v>44977</v>
      </c>
      <c r="V501" s="1" t="s">
        <v>182</v>
      </c>
      <c r="W501" s="1" t="s">
        <v>182</v>
      </c>
      <c r="X501" t="s">
        <v>183</v>
      </c>
      <c r="Y501" t="s">
        <v>1104</v>
      </c>
      <c r="Z501" t="s">
        <v>718</v>
      </c>
      <c r="AA501" t="s">
        <v>1302</v>
      </c>
      <c r="AB501" s="1">
        <v>80111600</v>
      </c>
      <c r="AC501" s="100"/>
      <c r="AD501" s="101"/>
      <c r="AE501" s="1" t="s">
        <v>145</v>
      </c>
      <c r="AF501" s="100" t="s">
        <v>188</v>
      </c>
      <c r="AG501" s="5">
        <v>44978</v>
      </c>
      <c r="AH501" t="s">
        <v>306</v>
      </c>
      <c r="AI501" s="5">
        <v>44978</v>
      </c>
      <c r="AJ501" s="5">
        <v>44978</v>
      </c>
      <c r="AK501" s="5">
        <v>45280</v>
      </c>
      <c r="AL501" s="102">
        <f>+Tabla3[[#This Row],[FECHA TERMINACION
(INICIAL)]]-Tabla3[[#This Row],[FECHA INICIO]]</f>
        <v>302</v>
      </c>
      <c r="AM501" s="102">
        <f>+Tabla3[[#This Row],[PLAZO DE EJECUCIÓN EN DÍAS (INICIAL)]]/30</f>
        <v>10.066666666666666</v>
      </c>
      <c r="AN501" t="s">
        <v>2397</v>
      </c>
      <c r="AO501" s="4">
        <f>+BD_2!E499</f>
        <v>0</v>
      </c>
      <c r="AP501" s="4">
        <f>BD_2!BA499</f>
        <v>0</v>
      </c>
      <c r="AQ501" s="1">
        <f>BD_2!BZ499</f>
        <v>0</v>
      </c>
      <c r="AR501" s="1" t="str">
        <f>BD_2!CA498</f>
        <v>2 NO</v>
      </c>
      <c r="AS501" s="5" t="str">
        <f>BD_2!CF498</f>
        <v>2 NO</v>
      </c>
      <c r="AT501" s="1" t="s">
        <v>146</v>
      </c>
      <c r="AU501">
        <f t="shared" si="40"/>
        <v>302</v>
      </c>
      <c r="AV501" s="21">
        <f t="shared" si="41"/>
        <v>44978</v>
      </c>
      <c r="AW501" s="21">
        <f t="shared" si="42"/>
        <v>45280</v>
      </c>
      <c r="AX501" s="6" t="e">
        <f>((#REF!-$AV501)/($AW501-$AV501))</f>
        <v>#REF!</v>
      </c>
      <c r="AY501" s="4">
        <f t="shared" si="38"/>
        <v>68000000</v>
      </c>
      <c r="AZ501" s="1" t="e">
        <f>+IF($AW501&lt;=#REF!, "FINALIZADO","EJECUCIÓN")</f>
        <v>#REF!</v>
      </c>
      <c r="BA501" s="1"/>
      <c r="BC501" s="8"/>
      <c r="BD501" s="103"/>
      <c r="BE501"/>
      <c r="BF501" s="100"/>
      <c r="BI501" s="1" t="str">
        <f t="shared" si="39"/>
        <v>febrero</v>
      </c>
      <c r="BJ501" s="1"/>
      <c r="BK501" s="1"/>
      <c r="BL501" s="1"/>
    </row>
    <row r="502" spans="1:64" x14ac:dyDescent="0.25">
      <c r="A502" s="1">
        <v>2023</v>
      </c>
      <c r="B502" s="3">
        <v>497</v>
      </c>
      <c r="C502" t="s">
        <v>87</v>
      </c>
      <c r="D502" t="s">
        <v>108</v>
      </c>
      <c r="E502" t="s">
        <v>120</v>
      </c>
      <c r="F502" t="s">
        <v>207</v>
      </c>
      <c r="G502" s="1" t="s">
        <v>86</v>
      </c>
      <c r="H502" s="1" t="s">
        <v>136</v>
      </c>
      <c r="I502" t="s">
        <v>3038</v>
      </c>
      <c r="J502" s="1" t="s">
        <v>140</v>
      </c>
      <c r="K502" t="s">
        <v>491</v>
      </c>
      <c r="M502" s="1" t="s">
        <v>543</v>
      </c>
      <c r="N502" t="s">
        <v>543</v>
      </c>
      <c r="O502" t="s">
        <v>3039</v>
      </c>
      <c r="P502" t="s">
        <v>3040</v>
      </c>
      <c r="Q502" t="s">
        <v>3041</v>
      </c>
      <c r="R502" s="35">
        <v>55000000</v>
      </c>
      <c r="S502" s="35">
        <v>55000000</v>
      </c>
      <c r="T502" s="4">
        <v>5500000</v>
      </c>
      <c r="U502" s="101">
        <v>44978</v>
      </c>
      <c r="V502" s="1" t="s">
        <v>182</v>
      </c>
      <c r="W502" s="1" t="s">
        <v>182</v>
      </c>
      <c r="X502" t="s">
        <v>183</v>
      </c>
      <c r="Y502" t="s">
        <v>1104</v>
      </c>
      <c r="Z502" t="s">
        <v>718</v>
      </c>
      <c r="AA502" t="s">
        <v>1302</v>
      </c>
      <c r="AB502" s="1">
        <v>80111600</v>
      </c>
      <c r="AC502" s="100"/>
      <c r="AD502" s="101"/>
      <c r="AE502" s="1" t="s">
        <v>145</v>
      </c>
      <c r="AF502" s="100" t="s">
        <v>188</v>
      </c>
      <c r="AG502" s="5">
        <v>44978</v>
      </c>
      <c r="AH502" t="s">
        <v>306</v>
      </c>
      <c r="AI502" s="5">
        <v>44978</v>
      </c>
      <c r="AJ502" s="5">
        <v>44978</v>
      </c>
      <c r="AK502" s="5">
        <v>45280</v>
      </c>
      <c r="AL502" s="102">
        <f>+Tabla3[[#This Row],[FECHA TERMINACION
(INICIAL)]]-Tabla3[[#This Row],[FECHA INICIO]]</f>
        <v>302</v>
      </c>
      <c r="AM502" s="102">
        <f>+Tabla3[[#This Row],[PLAZO DE EJECUCIÓN EN DÍAS (INICIAL)]]/30</f>
        <v>10.066666666666666</v>
      </c>
      <c r="AN502" t="s">
        <v>2397</v>
      </c>
      <c r="AO502" s="4">
        <f>+BD_2!E500</f>
        <v>0</v>
      </c>
      <c r="AP502" s="4">
        <f>BD_2!BA500</f>
        <v>0</v>
      </c>
      <c r="AQ502" s="1">
        <f>BD_2!BZ500</f>
        <v>0</v>
      </c>
      <c r="AR502" s="1" t="str">
        <f>BD_2!CA499</f>
        <v>2 NO</v>
      </c>
      <c r="AS502" s="5" t="str">
        <f>BD_2!CF499</f>
        <v>2 NO</v>
      </c>
      <c r="AT502" s="1" t="s">
        <v>146</v>
      </c>
      <c r="AU502">
        <f t="shared" si="40"/>
        <v>302</v>
      </c>
      <c r="AV502" s="21">
        <f t="shared" si="41"/>
        <v>44978</v>
      </c>
      <c r="AW502" s="21">
        <f t="shared" si="42"/>
        <v>45280</v>
      </c>
      <c r="AX502" s="6" t="e">
        <f>((#REF!-$AV502)/($AW502-$AV502))</f>
        <v>#REF!</v>
      </c>
      <c r="AY502" s="4">
        <f t="shared" si="38"/>
        <v>55000000</v>
      </c>
      <c r="AZ502" s="1" t="e">
        <f>+IF($AW502&lt;=#REF!, "FINALIZADO","EJECUCIÓN")</f>
        <v>#REF!</v>
      </c>
      <c r="BA502" s="1"/>
      <c r="BC502" s="8"/>
      <c r="BD502" s="103"/>
      <c r="BE502"/>
      <c r="BF502" s="100"/>
      <c r="BI502" s="1" t="str">
        <f t="shared" si="39"/>
        <v>febrero</v>
      </c>
      <c r="BJ502" s="1"/>
      <c r="BK502" s="1"/>
      <c r="BL502" s="1"/>
    </row>
    <row r="503" spans="1:64" x14ac:dyDescent="0.25">
      <c r="A503" s="1">
        <v>2023</v>
      </c>
      <c r="B503" s="3">
        <v>498</v>
      </c>
      <c r="C503" t="s">
        <v>87</v>
      </c>
      <c r="D503" t="s">
        <v>108</v>
      </c>
      <c r="E503" t="s">
        <v>120</v>
      </c>
      <c r="F503" t="s">
        <v>207</v>
      </c>
      <c r="G503" s="1" t="s">
        <v>86</v>
      </c>
      <c r="H503" s="1" t="s">
        <v>136</v>
      </c>
      <c r="I503" t="s">
        <v>3042</v>
      </c>
      <c r="J503" s="1" t="s">
        <v>140</v>
      </c>
      <c r="K503" t="s">
        <v>870</v>
      </c>
      <c r="M503" s="1" t="s">
        <v>543</v>
      </c>
      <c r="N503" t="s">
        <v>543</v>
      </c>
      <c r="O503" t="s">
        <v>3043</v>
      </c>
      <c r="P503" t="s">
        <v>3044</v>
      </c>
      <c r="Q503" t="s">
        <v>3045</v>
      </c>
      <c r="R503" s="35">
        <v>40000000</v>
      </c>
      <c r="S503" s="35">
        <v>40000000</v>
      </c>
      <c r="T503" s="4">
        <v>4000000</v>
      </c>
      <c r="U503" s="101">
        <v>44978</v>
      </c>
      <c r="V503" s="1" t="s">
        <v>182</v>
      </c>
      <c r="W503" s="1" t="s">
        <v>182</v>
      </c>
      <c r="X503" t="s">
        <v>183</v>
      </c>
      <c r="Y503" t="s">
        <v>1104</v>
      </c>
      <c r="Z503" t="s">
        <v>718</v>
      </c>
      <c r="AA503" t="s">
        <v>1302</v>
      </c>
      <c r="AB503" s="1">
        <v>80111600</v>
      </c>
      <c r="AC503" s="100"/>
      <c r="AD503" s="101"/>
      <c r="AE503" s="1" t="s">
        <v>145</v>
      </c>
      <c r="AF503" s="100" t="s">
        <v>188</v>
      </c>
      <c r="AG503" s="5">
        <v>44978</v>
      </c>
      <c r="AH503" t="s">
        <v>306</v>
      </c>
      <c r="AI503" s="5">
        <v>44978</v>
      </c>
      <c r="AJ503" s="5">
        <v>44978</v>
      </c>
      <c r="AK503" s="5">
        <v>45280</v>
      </c>
      <c r="AL503" s="102">
        <f>+Tabla3[[#This Row],[FECHA TERMINACION
(INICIAL)]]-Tabla3[[#This Row],[FECHA INICIO]]</f>
        <v>302</v>
      </c>
      <c r="AM503" s="102">
        <f>+Tabla3[[#This Row],[PLAZO DE EJECUCIÓN EN DÍAS (INICIAL)]]/30</f>
        <v>10.066666666666666</v>
      </c>
      <c r="AN503" t="s">
        <v>2405</v>
      </c>
      <c r="AO503" s="4">
        <f>+BD_2!E501</f>
        <v>0</v>
      </c>
      <c r="AP503" s="4">
        <f>BD_2!BA501</f>
        <v>0</v>
      </c>
      <c r="AQ503" s="1">
        <f>BD_2!BZ501</f>
        <v>0</v>
      </c>
      <c r="AR503" s="1" t="str">
        <f>BD_2!CA500</f>
        <v>2 NO</v>
      </c>
      <c r="AS503" s="5" t="str">
        <f>BD_2!CF500</f>
        <v>2 NO</v>
      </c>
      <c r="AT503" s="1" t="s">
        <v>146</v>
      </c>
      <c r="AU503">
        <f t="shared" si="40"/>
        <v>302</v>
      </c>
      <c r="AV503" s="21">
        <f t="shared" si="41"/>
        <v>44978</v>
      </c>
      <c r="AW503" s="21">
        <f t="shared" si="42"/>
        <v>45280</v>
      </c>
      <c r="AX503" s="6" t="e">
        <f>((#REF!-$AV503)/($AW503-$AV503))</f>
        <v>#REF!</v>
      </c>
      <c r="AY503" s="4">
        <f t="shared" si="38"/>
        <v>40000000</v>
      </c>
      <c r="AZ503" s="1" t="e">
        <f>+IF($AW503&lt;=#REF!, "FINALIZADO","EJECUCIÓN")</f>
        <v>#REF!</v>
      </c>
      <c r="BA503" s="1"/>
      <c r="BC503" s="8"/>
      <c r="BD503" s="103"/>
      <c r="BE503"/>
      <c r="BF503" s="100"/>
      <c r="BI503" s="1" t="str">
        <f t="shared" si="39"/>
        <v>febrero</v>
      </c>
      <c r="BJ503" s="1"/>
      <c r="BK503" s="1"/>
      <c r="BL503" s="1"/>
    </row>
    <row r="504" spans="1:64" x14ac:dyDescent="0.25">
      <c r="A504" s="1">
        <v>2023</v>
      </c>
      <c r="B504" s="3">
        <v>499</v>
      </c>
      <c r="C504" t="s">
        <v>87</v>
      </c>
      <c r="D504" t="s">
        <v>108</v>
      </c>
      <c r="E504" t="s">
        <v>120</v>
      </c>
      <c r="F504" t="s">
        <v>207</v>
      </c>
      <c r="G504" s="1" t="s">
        <v>86</v>
      </c>
      <c r="H504" s="1" t="s">
        <v>681</v>
      </c>
      <c r="I504" t="s">
        <v>702</v>
      </c>
      <c r="J504" s="1" t="s">
        <v>140</v>
      </c>
      <c r="K504" t="s">
        <v>703</v>
      </c>
      <c r="M504" s="1" t="s">
        <v>1388</v>
      </c>
      <c r="N504" t="s">
        <v>1388</v>
      </c>
      <c r="O504" t="s">
        <v>3046</v>
      </c>
      <c r="P504" t="s">
        <v>3047</v>
      </c>
      <c r="Q504" t="s">
        <v>3048</v>
      </c>
      <c r="R504" s="35">
        <v>91140000</v>
      </c>
      <c r="S504" s="35">
        <v>91140000</v>
      </c>
      <c r="T504" s="4">
        <v>8820000</v>
      </c>
      <c r="U504" s="101">
        <v>44978</v>
      </c>
      <c r="V504" s="1" t="s">
        <v>182</v>
      </c>
      <c r="W504" s="1" t="s">
        <v>182</v>
      </c>
      <c r="X504" t="s">
        <v>183</v>
      </c>
      <c r="Y504" t="s">
        <v>739</v>
      </c>
      <c r="Z504" t="s">
        <v>1389</v>
      </c>
      <c r="AA504" t="s">
        <v>704</v>
      </c>
      <c r="AB504" s="1">
        <v>80111600</v>
      </c>
      <c r="AC504" s="100"/>
      <c r="AD504" s="101"/>
      <c r="AE504" s="1" t="s">
        <v>145</v>
      </c>
      <c r="AF504" s="100" t="s">
        <v>188</v>
      </c>
      <c r="AG504" s="5">
        <v>44977</v>
      </c>
      <c r="AH504" t="s">
        <v>305</v>
      </c>
      <c r="AI504" s="5">
        <v>44978</v>
      </c>
      <c r="AJ504" s="5">
        <v>44978</v>
      </c>
      <c r="AK504" s="5">
        <v>45290</v>
      </c>
      <c r="AL504" s="102">
        <f>+Tabla3[[#This Row],[FECHA TERMINACION
(INICIAL)]]-Tabla3[[#This Row],[FECHA INICIO]]</f>
        <v>312</v>
      </c>
      <c r="AM504" s="102">
        <f>+Tabla3[[#This Row],[PLAZO DE EJECUCIÓN EN DÍAS (INICIAL)]]/30</f>
        <v>10.4</v>
      </c>
      <c r="AN504" t="s">
        <v>3049</v>
      </c>
      <c r="AO504" s="4">
        <f>+BD_2!E502</f>
        <v>0</v>
      </c>
      <c r="AP504" s="4">
        <f>BD_2!BA502</f>
        <v>0</v>
      </c>
      <c r="AQ504" s="1">
        <f>BD_2!BZ502</f>
        <v>0</v>
      </c>
      <c r="AR504" s="1" t="str">
        <f>BD_2!CA501</f>
        <v>2 NO</v>
      </c>
      <c r="AS504" s="5" t="str">
        <f>BD_2!CF501</f>
        <v>2 NO</v>
      </c>
      <c r="AT504" s="1" t="s">
        <v>146</v>
      </c>
      <c r="AU504">
        <f t="shared" si="40"/>
        <v>312</v>
      </c>
      <c r="AV504" s="21">
        <f t="shared" si="41"/>
        <v>44978</v>
      </c>
      <c r="AW504" s="21">
        <f t="shared" si="42"/>
        <v>45290</v>
      </c>
      <c r="AX504" s="6" t="e">
        <f>((#REF!-$AV504)/($AW504-$AV504))</f>
        <v>#REF!</v>
      </c>
      <c r="AY504" s="4">
        <f t="shared" si="38"/>
        <v>91140000</v>
      </c>
      <c r="AZ504" s="1" t="e">
        <f>+IF($AW504&lt;=#REF!, "FINALIZADO","EJECUCIÓN")</f>
        <v>#REF!</v>
      </c>
      <c r="BA504" s="1"/>
      <c r="BC504" s="8"/>
      <c r="BD504" s="103"/>
      <c r="BE504"/>
      <c r="BF504" s="100"/>
      <c r="BI504" s="1" t="str">
        <f t="shared" si="39"/>
        <v>febrero</v>
      </c>
      <c r="BJ504" s="1"/>
      <c r="BK504" s="1"/>
      <c r="BL504" s="1"/>
    </row>
    <row r="505" spans="1:64" x14ac:dyDescent="0.25">
      <c r="A505" s="1">
        <v>2023</v>
      </c>
      <c r="B505" s="3">
        <v>500</v>
      </c>
      <c r="C505" t="s">
        <v>87</v>
      </c>
      <c r="D505" t="s">
        <v>108</v>
      </c>
      <c r="E505" t="s">
        <v>120</v>
      </c>
      <c r="F505" t="s">
        <v>207</v>
      </c>
      <c r="G505" s="1" t="s">
        <v>86</v>
      </c>
      <c r="H505" s="1" t="s">
        <v>136</v>
      </c>
      <c r="I505" t="s">
        <v>3050</v>
      </c>
      <c r="J505" s="1" t="s">
        <v>140</v>
      </c>
      <c r="K505" t="s">
        <v>862</v>
      </c>
      <c r="M505" s="1" t="s">
        <v>526</v>
      </c>
      <c r="N505" t="s">
        <v>526</v>
      </c>
      <c r="O505" t="s">
        <v>3051</v>
      </c>
      <c r="P505" t="s">
        <v>3052</v>
      </c>
      <c r="Q505" t="s">
        <v>3053</v>
      </c>
      <c r="R505" s="35">
        <v>64050000</v>
      </c>
      <c r="S505" s="35">
        <v>64050000</v>
      </c>
      <c r="T505" s="4">
        <v>6300000</v>
      </c>
      <c r="U505" s="101">
        <v>44980</v>
      </c>
      <c r="V505" s="1" t="s">
        <v>182</v>
      </c>
      <c r="W505" s="1" t="s">
        <v>182</v>
      </c>
      <c r="X505" t="s">
        <v>183</v>
      </c>
      <c r="Y505" t="s">
        <v>988</v>
      </c>
      <c r="Z505" t="s">
        <v>529</v>
      </c>
      <c r="AA505" t="s">
        <v>526</v>
      </c>
      <c r="AB505" s="1">
        <v>80111600</v>
      </c>
      <c r="AC505" s="100"/>
      <c r="AD505" s="101"/>
      <c r="AE505" s="1" t="s">
        <v>145</v>
      </c>
      <c r="AF505" s="100" t="s">
        <v>188</v>
      </c>
      <c r="AG505" s="5">
        <v>44981</v>
      </c>
      <c r="AH505" t="s">
        <v>305</v>
      </c>
      <c r="AI505" s="5">
        <v>44980</v>
      </c>
      <c r="AJ505" s="5">
        <v>44981</v>
      </c>
      <c r="AK505" s="5">
        <v>45288</v>
      </c>
      <c r="AL505" s="102">
        <f>+Tabla3[[#This Row],[FECHA TERMINACION
(INICIAL)]]-Tabla3[[#This Row],[FECHA INICIO]]</f>
        <v>307</v>
      </c>
      <c r="AM505" s="102">
        <f>+Tabla3[[#This Row],[PLAZO DE EJECUCIÓN EN DÍAS (INICIAL)]]/30</f>
        <v>10.233333333333333</v>
      </c>
      <c r="AN505" t="s">
        <v>2996</v>
      </c>
      <c r="AO505" s="4">
        <f>+BD_2!E503</f>
        <v>0</v>
      </c>
      <c r="AP505" s="4">
        <f>BD_2!BA503</f>
        <v>0</v>
      </c>
      <c r="AQ505" s="1">
        <f>BD_2!BZ503</f>
        <v>0</v>
      </c>
      <c r="AR505" s="1" t="str">
        <f>BD_2!CA502</f>
        <v>2 NO</v>
      </c>
      <c r="AS505" s="5" t="str">
        <f>BD_2!CF502</f>
        <v>2 NO</v>
      </c>
      <c r="AT505" s="1" t="s">
        <v>146</v>
      </c>
      <c r="AU505">
        <f t="shared" si="40"/>
        <v>307</v>
      </c>
      <c r="AV505" s="21">
        <f t="shared" si="41"/>
        <v>44981</v>
      </c>
      <c r="AW505" s="21">
        <f t="shared" si="42"/>
        <v>45288</v>
      </c>
      <c r="AX505" s="6" t="e">
        <f>((#REF!-$AV505)/($AW505-$AV505))</f>
        <v>#REF!</v>
      </c>
      <c r="AY505" s="4">
        <f t="shared" si="38"/>
        <v>64050000</v>
      </c>
      <c r="AZ505" s="1" t="e">
        <f>+IF($AW505&lt;=#REF!, "FINALIZADO","EJECUCIÓN")</f>
        <v>#REF!</v>
      </c>
      <c r="BA505" s="1"/>
      <c r="BC505" s="8"/>
      <c r="BD505" s="103"/>
      <c r="BE505"/>
      <c r="BF505" s="100"/>
      <c r="BI505" s="1" t="str">
        <f t="shared" si="39"/>
        <v>febrero</v>
      </c>
      <c r="BJ505" s="1"/>
      <c r="BK505" s="1"/>
      <c r="BL505" s="1"/>
    </row>
    <row r="506" spans="1:64" x14ac:dyDescent="0.25">
      <c r="A506" s="1">
        <v>2023</v>
      </c>
      <c r="B506" s="3">
        <v>501</v>
      </c>
      <c r="C506" t="s">
        <v>87</v>
      </c>
      <c r="D506" t="s">
        <v>108</v>
      </c>
      <c r="E506" t="s">
        <v>120</v>
      </c>
      <c r="F506" t="s">
        <v>207</v>
      </c>
      <c r="G506" s="1" t="s">
        <v>86</v>
      </c>
      <c r="H506" s="1" t="s">
        <v>136</v>
      </c>
      <c r="I506" t="s">
        <v>689</v>
      </c>
      <c r="J506" s="1" t="s">
        <v>140</v>
      </c>
      <c r="K506" t="s">
        <v>573</v>
      </c>
      <c r="M506" s="1" t="s">
        <v>2929</v>
      </c>
      <c r="N506" t="s">
        <v>2929</v>
      </c>
      <c r="O506" t="s">
        <v>3054</v>
      </c>
      <c r="P506" t="s">
        <v>3055</v>
      </c>
      <c r="Q506" t="s">
        <v>3056</v>
      </c>
      <c r="R506" s="35">
        <v>116699000</v>
      </c>
      <c r="S506" s="35">
        <v>116699000</v>
      </c>
      <c r="T506" s="4">
        <v>11669900</v>
      </c>
      <c r="U506" s="101">
        <v>44979</v>
      </c>
      <c r="V506" s="1" t="s">
        <v>182</v>
      </c>
      <c r="W506" s="1" t="s">
        <v>182</v>
      </c>
      <c r="X506" t="s">
        <v>183</v>
      </c>
      <c r="Y506" t="s">
        <v>865</v>
      </c>
      <c r="Z506" t="s">
        <v>559</v>
      </c>
      <c r="AA506" t="s">
        <v>560</v>
      </c>
      <c r="AB506" s="1">
        <v>80111600</v>
      </c>
      <c r="AC506" s="100"/>
      <c r="AD506" s="101"/>
      <c r="AE506" s="1" t="s">
        <v>145</v>
      </c>
      <c r="AF506" s="100" t="s">
        <v>188</v>
      </c>
      <c r="AG506" s="5">
        <v>44980</v>
      </c>
      <c r="AH506" t="s">
        <v>306</v>
      </c>
      <c r="AI506" s="5">
        <v>44979</v>
      </c>
      <c r="AJ506" s="5">
        <v>44980</v>
      </c>
      <c r="AK506" s="5">
        <v>45282</v>
      </c>
      <c r="AL506" s="102">
        <f>+Tabla3[[#This Row],[FECHA TERMINACION
(INICIAL)]]-Tabla3[[#This Row],[FECHA INICIO]]</f>
        <v>302</v>
      </c>
      <c r="AM506" s="102">
        <f>+Tabla3[[#This Row],[PLAZO DE EJECUCIÓN EN DÍAS (INICIAL)]]/30</f>
        <v>10.066666666666666</v>
      </c>
      <c r="AN506" t="s">
        <v>3057</v>
      </c>
      <c r="AO506" s="4">
        <f>+BD_2!E504</f>
        <v>0</v>
      </c>
      <c r="AP506" s="4">
        <f>BD_2!BA504</f>
        <v>0</v>
      </c>
      <c r="AQ506" s="1">
        <f>BD_2!BZ504</f>
        <v>0</v>
      </c>
      <c r="AR506" s="1" t="str">
        <f>BD_2!CA503</f>
        <v>2 NO</v>
      </c>
      <c r="AS506" s="5" t="str">
        <f>BD_2!CF503</f>
        <v>2 NO</v>
      </c>
      <c r="AT506" s="1" t="s">
        <v>146</v>
      </c>
      <c r="AU506">
        <f t="shared" si="40"/>
        <v>302</v>
      </c>
      <c r="AV506" s="21">
        <f t="shared" si="41"/>
        <v>44980</v>
      </c>
      <c r="AW506" s="21">
        <f t="shared" si="42"/>
        <v>45282</v>
      </c>
      <c r="AX506" s="6" t="e">
        <f>((#REF!-$AV506)/($AW506-$AV506))</f>
        <v>#REF!</v>
      </c>
      <c r="AY506" s="4">
        <f t="shared" si="38"/>
        <v>116699000</v>
      </c>
      <c r="AZ506" s="1" t="e">
        <f>+IF($AW506&lt;=#REF!, "FINALIZADO","EJECUCIÓN")</f>
        <v>#REF!</v>
      </c>
      <c r="BA506" s="1"/>
      <c r="BC506" s="8"/>
      <c r="BD506" s="103"/>
      <c r="BE506"/>
      <c r="BF506" s="100"/>
      <c r="BI506" s="1" t="str">
        <f t="shared" si="39"/>
        <v>febrero</v>
      </c>
      <c r="BJ506" s="1"/>
      <c r="BK506" s="1"/>
      <c r="BL506" s="1"/>
    </row>
    <row r="507" spans="1:64" x14ac:dyDescent="0.25">
      <c r="A507" s="1">
        <v>2023</v>
      </c>
      <c r="B507" s="3">
        <v>502</v>
      </c>
      <c r="C507" t="s">
        <v>87</v>
      </c>
      <c r="D507" t="s">
        <v>108</v>
      </c>
      <c r="E507" t="s">
        <v>120</v>
      </c>
      <c r="F507" t="s">
        <v>207</v>
      </c>
      <c r="G507" s="1" t="s">
        <v>86</v>
      </c>
      <c r="H507" s="1" t="s">
        <v>136</v>
      </c>
      <c r="I507" t="s">
        <v>786</v>
      </c>
      <c r="J507" s="1" t="s">
        <v>140</v>
      </c>
      <c r="K507" t="s">
        <v>566</v>
      </c>
      <c r="M507" s="1" t="s">
        <v>2929</v>
      </c>
      <c r="N507" t="s">
        <v>2929</v>
      </c>
      <c r="O507" t="s">
        <v>3058</v>
      </c>
      <c r="P507" t="s">
        <v>3059</v>
      </c>
      <c r="Q507" t="s">
        <v>3056</v>
      </c>
      <c r="R507" s="35">
        <v>116699000</v>
      </c>
      <c r="S507" s="35">
        <v>116699000</v>
      </c>
      <c r="T507" s="4">
        <v>11669900</v>
      </c>
      <c r="U507" s="101">
        <v>44978</v>
      </c>
      <c r="V507" s="1" t="s">
        <v>182</v>
      </c>
      <c r="W507" s="1" t="s">
        <v>182</v>
      </c>
      <c r="X507" t="s">
        <v>183</v>
      </c>
      <c r="Y507" t="s">
        <v>865</v>
      </c>
      <c r="Z507" t="s">
        <v>559</v>
      </c>
      <c r="AA507" t="s">
        <v>560</v>
      </c>
      <c r="AB507" s="1">
        <v>80111600</v>
      </c>
      <c r="AC507" s="100"/>
      <c r="AD507" s="101"/>
      <c r="AE507" s="1" t="s">
        <v>145</v>
      </c>
      <c r="AF507" s="100" t="s">
        <v>188</v>
      </c>
      <c r="AG507" s="5">
        <v>44977</v>
      </c>
      <c r="AH507" t="s">
        <v>306</v>
      </c>
      <c r="AI507" s="5">
        <v>44978</v>
      </c>
      <c r="AJ507" s="5">
        <v>44978</v>
      </c>
      <c r="AK507" s="5">
        <v>45280</v>
      </c>
      <c r="AL507" s="102">
        <f>+Tabla3[[#This Row],[FECHA TERMINACION
(INICIAL)]]-Tabla3[[#This Row],[FECHA INICIO]]</f>
        <v>302</v>
      </c>
      <c r="AM507" s="102">
        <f>+Tabla3[[#This Row],[PLAZO DE EJECUCIÓN EN DÍAS (INICIAL)]]/30</f>
        <v>10.066666666666666</v>
      </c>
      <c r="AN507" t="s">
        <v>3060</v>
      </c>
      <c r="AO507" s="4">
        <f>+BD_2!E505</f>
        <v>0</v>
      </c>
      <c r="AP507" s="4">
        <f>BD_2!BA505</f>
        <v>0</v>
      </c>
      <c r="AQ507" s="1">
        <f>BD_2!BZ505</f>
        <v>0</v>
      </c>
      <c r="AR507" s="1" t="str">
        <f>BD_2!CA504</f>
        <v>2 NO</v>
      </c>
      <c r="AS507" s="5" t="str">
        <f>BD_2!CF504</f>
        <v>2 NO</v>
      </c>
      <c r="AT507" s="1" t="s">
        <v>146</v>
      </c>
      <c r="AU507">
        <f t="shared" si="40"/>
        <v>302</v>
      </c>
      <c r="AV507" s="21">
        <f t="shared" si="41"/>
        <v>44978</v>
      </c>
      <c r="AW507" s="21">
        <f t="shared" si="42"/>
        <v>45280</v>
      </c>
      <c r="AX507" s="6" t="e">
        <f>((#REF!-$AV507)/($AW507-$AV507))</f>
        <v>#REF!</v>
      </c>
      <c r="AY507" s="4">
        <f t="shared" si="38"/>
        <v>116699000</v>
      </c>
      <c r="AZ507" s="1" t="e">
        <f>+IF($AW507&lt;=#REF!, "FINALIZADO","EJECUCIÓN")</f>
        <v>#REF!</v>
      </c>
      <c r="BA507" s="1"/>
      <c r="BC507" s="8"/>
      <c r="BD507" s="103"/>
      <c r="BE507"/>
      <c r="BF507" s="100"/>
      <c r="BI507" s="1" t="str">
        <f t="shared" si="39"/>
        <v>febrero</v>
      </c>
      <c r="BJ507" s="1"/>
      <c r="BK507" s="1"/>
      <c r="BL507" s="1"/>
    </row>
    <row r="508" spans="1:64" x14ac:dyDescent="0.25">
      <c r="A508" s="1">
        <v>2023</v>
      </c>
      <c r="B508" s="3">
        <v>503</v>
      </c>
      <c r="C508" t="s">
        <v>87</v>
      </c>
      <c r="D508" t="s">
        <v>108</v>
      </c>
      <c r="E508" t="s">
        <v>120</v>
      </c>
      <c r="F508" t="s">
        <v>207</v>
      </c>
      <c r="G508" s="1" t="s">
        <v>86</v>
      </c>
      <c r="H508" s="1" t="s">
        <v>136</v>
      </c>
      <c r="I508" t="s">
        <v>790</v>
      </c>
      <c r="J508" s="1" t="s">
        <v>140</v>
      </c>
      <c r="K508" t="s">
        <v>588</v>
      </c>
      <c r="M508" s="1" t="s">
        <v>473</v>
      </c>
      <c r="N508" t="s">
        <v>162</v>
      </c>
      <c r="O508" t="s">
        <v>2957</v>
      </c>
      <c r="P508" t="s">
        <v>3061</v>
      </c>
      <c r="Q508" t="s">
        <v>2958</v>
      </c>
      <c r="R508" s="35">
        <v>101120250</v>
      </c>
      <c r="S508" s="35">
        <v>101120250</v>
      </c>
      <c r="T508" s="4">
        <v>9192750</v>
      </c>
      <c r="U508" s="101">
        <v>44978</v>
      </c>
      <c r="V508" s="1" t="s">
        <v>182</v>
      </c>
      <c r="W508" s="1" t="s">
        <v>182</v>
      </c>
      <c r="X508" t="s">
        <v>183</v>
      </c>
      <c r="Y508" t="s">
        <v>2192</v>
      </c>
      <c r="Z508" t="s">
        <v>474</v>
      </c>
      <c r="AA508" t="s">
        <v>473</v>
      </c>
      <c r="AB508" s="1">
        <v>80111600</v>
      </c>
      <c r="AC508" s="100"/>
      <c r="AD508" s="101"/>
      <c r="AE508" s="1" t="s">
        <v>145</v>
      </c>
      <c r="AF508" s="100" t="s">
        <v>188</v>
      </c>
      <c r="AG508" s="5">
        <v>44979</v>
      </c>
      <c r="AH508" t="s">
        <v>306</v>
      </c>
      <c r="AI508" s="5">
        <v>44978</v>
      </c>
      <c r="AJ508" s="5">
        <v>44980</v>
      </c>
      <c r="AK508" s="5">
        <v>45313</v>
      </c>
      <c r="AL508" s="102">
        <f>+Tabla3[[#This Row],[FECHA TERMINACION
(INICIAL)]]-Tabla3[[#This Row],[FECHA INICIO]]</f>
        <v>333</v>
      </c>
      <c r="AM508" s="102">
        <f>+Tabla3[[#This Row],[PLAZO DE EJECUCIÓN EN DÍAS (INICIAL)]]/30</f>
        <v>11.1</v>
      </c>
      <c r="AN508" t="s">
        <v>3062</v>
      </c>
      <c r="AO508" s="4">
        <f>+BD_2!E506</f>
        <v>0</v>
      </c>
      <c r="AP508" s="4">
        <f>BD_2!BA506</f>
        <v>0</v>
      </c>
      <c r="AQ508" s="1">
        <f>BD_2!BZ506</f>
        <v>0</v>
      </c>
      <c r="AR508" s="1" t="str">
        <f>BD_2!CA505</f>
        <v>2 NO</v>
      </c>
      <c r="AS508" s="5" t="str">
        <f>BD_2!CF505</f>
        <v>2 NO</v>
      </c>
      <c r="AT508" s="1" t="s">
        <v>146</v>
      </c>
      <c r="AU508">
        <f t="shared" si="40"/>
        <v>333</v>
      </c>
      <c r="AV508" s="21">
        <f t="shared" si="41"/>
        <v>44980</v>
      </c>
      <c r="AW508" s="21">
        <f t="shared" si="42"/>
        <v>45313</v>
      </c>
      <c r="AX508" s="6" t="e">
        <f>((#REF!-$AV508)/($AW508-$AV508))</f>
        <v>#REF!</v>
      </c>
      <c r="AY508" s="4">
        <f t="shared" si="38"/>
        <v>101120250</v>
      </c>
      <c r="AZ508" s="1" t="e">
        <f>+IF($AW508&lt;=#REF!, "FINALIZADO","EJECUCIÓN")</f>
        <v>#REF!</v>
      </c>
      <c r="BA508" s="1"/>
      <c r="BC508" s="8"/>
      <c r="BD508" s="103"/>
      <c r="BE508"/>
      <c r="BF508" s="100"/>
      <c r="BI508" s="1" t="str">
        <f t="shared" si="39"/>
        <v>febrero</v>
      </c>
      <c r="BJ508" s="1"/>
      <c r="BK508" s="1"/>
      <c r="BL508" s="1"/>
    </row>
    <row r="509" spans="1:64" x14ac:dyDescent="0.25">
      <c r="A509" s="1">
        <v>2023</v>
      </c>
      <c r="B509" s="3">
        <v>504</v>
      </c>
      <c r="C509" t="s">
        <v>87</v>
      </c>
      <c r="D509" t="s">
        <v>108</v>
      </c>
      <c r="E509" t="s">
        <v>120</v>
      </c>
      <c r="F509" t="s">
        <v>207</v>
      </c>
      <c r="G509" s="1" t="s">
        <v>86</v>
      </c>
      <c r="H509" s="1" t="s">
        <v>136</v>
      </c>
      <c r="I509" t="s">
        <v>3063</v>
      </c>
      <c r="J509" s="1" t="s">
        <v>140</v>
      </c>
      <c r="K509" t="s">
        <v>862</v>
      </c>
      <c r="M509" s="1" t="s">
        <v>556</v>
      </c>
      <c r="N509" t="s">
        <v>556</v>
      </c>
      <c r="O509" t="s">
        <v>3064</v>
      </c>
      <c r="P509" t="s">
        <v>3065</v>
      </c>
      <c r="Q509" t="s">
        <v>3066</v>
      </c>
      <c r="R509" s="35">
        <v>70000000</v>
      </c>
      <c r="S509" s="35">
        <v>70000000</v>
      </c>
      <c r="T509" s="4">
        <v>7000000</v>
      </c>
      <c r="U509" s="101">
        <v>44978</v>
      </c>
      <c r="V509" s="1" t="s">
        <v>182</v>
      </c>
      <c r="W509" s="1" t="s">
        <v>182</v>
      </c>
      <c r="X509" t="s">
        <v>183</v>
      </c>
      <c r="Y509" t="s">
        <v>568</v>
      </c>
      <c r="Z509" t="s">
        <v>1360</v>
      </c>
      <c r="AA509" t="s">
        <v>569</v>
      </c>
      <c r="AB509" s="1">
        <v>80111600</v>
      </c>
      <c r="AC509" s="100"/>
      <c r="AD509" s="101"/>
      <c r="AE509" s="1" t="s">
        <v>145</v>
      </c>
      <c r="AF509" s="100" t="s">
        <v>188</v>
      </c>
      <c r="AG509" s="5">
        <v>44978</v>
      </c>
      <c r="AH509" t="s">
        <v>306</v>
      </c>
      <c r="AI509" s="5">
        <v>44978</v>
      </c>
      <c r="AJ509" s="5">
        <v>44978</v>
      </c>
      <c r="AK509" s="5">
        <v>45280</v>
      </c>
      <c r="AL509" s="102">
        <f>+Tabla3[[#This Row],[FECHA TERMINACION
(INICIAL)]]-Tabla3[[#This Row],[FECHA INICIO]]</f>
        <v>302</v>
      </c>
      <c r="AM509" s="102">
        <f>+Tabla3[[#This Row],[PLAZO DE EJECUCIÓN EN DÍAS (INICIAL)]]/30</f>
        <v>10.066666666666666</v>
      </c>
      <c r="AN509" t="s">
        <v>3067</v>
      </c>
      <c r="AO509" s="4">
        <f>+BD_2!E507</f>
        <v>0</v>
      </c>
      <c r="AP509" s="4">
        <f>BD_2!BA507</f>
        <v>0</v>
      </c>
      <c r="AQ509" s="1">
        <f>BD_2!BZ507</f>
        <v>0</v>
      </c>
      <c r="AR509" s="1" t="str">
        <f>BD_2!CA506</f>
        <v>2 NO</v>
      </c>
      <c r="AS509" s="5" t="str">
        <f>BD_2!CF506</f>
        <v>2 NO</v>
      </c>
      <c r="AT509" s="1" t="s">
        <v>146</v>
      </c>
      <c r="AU509">
        <f t="shared" si="40"/>
        <v>302</v>
      </c>
      <c r="AV509" s="21">
        <f t="shared" si="41"/>
        <v>44978</v>
      </c>
      <c r="AW509" s="21">
        <f t="shared" si="42"/>
        <v>45280</v>
      </c>
      <c r="AX509" s="6" t="e">
        <f>((#REF!-$AV509)/($AW509-$AV509))</f>
        <v>#REF!</v>
      </c>
      <c r="AY509" s="4">
        <f t="shared" si="38"/>
        <v>70000000</v>
      </c>
      <c r="AZ509" s="1" t="e">
        <f>+IF($AW509&lt;=#REF!, "FINALIZADO","EJECUCIÓN")</f>
        <v>#REF!</v>
      </c>
      <c r="BA509" s="1"/>
      <c r="BC509" s="8"/>
      <c r="BD509" s="103"/>
      <c r="BE509"/>
      <c r="BF509" s="100"/>
      <c r="BI509" s="1" t="str">
        <f t="shared" si="39"/>
        <v>febrero</v>
      </c>
      <c r="BJ509" s="1"/>
      <c r="BK509" s="1"/>
      <c r="BL509" s="1"/>
    </row>
    <row r="510" spans="1:64" x14ac:dyDescent="0.25">
      <c r="A510" s="1">
        <v>2023</v>
      </c>
      <c r="B510" s="3">
        <v>505</v>
      </c>
      <c r="C510" t="s">
        <v>87</v>
      </c>
      <c r="D510" t="s">
        <v>108</v>
      </c>
      <c r="E510" t="s">
        <v>120</v>
      </c>
      <c r="F510" t="s">
        <v>207</v>
      </c>
      <c r="G510" s="1" t="s">
        <v>86</v>
      </c>
      <c r="H510" s="1" t="s">
        <v>136</v>
      </c>
      <c r="I510" t="s">
        <v>3068</v>
      </c>
      <c r="J510" s="1" t="s">
        <v>140</v>
      </c>
      <c r="K510"/>
      <c r="M510" s="1"/>
      <c r="P510" t="s">
        <v>3069</v>
      </c>
      <c r="Q510"/>
      <c r="R510" s="35"/>
      <c r="S510" s="35"/>
      <c r="T510" s="4"/>
      <c r="U510" s="101"/>
      <c r="W510" s="1"/>
      <c r="AA510"/>
      <c r="AC510" s="100"/>
      <c r="AD510" s="101"/>
      <c r="AE510" s="1"/>
      <c r="AF510" s="100"/>
      <c r="AG510" s="5"/>
      <c r="AH510"/>
      <c r="AI510" s="5"/>
      <c r="AJ510" s="5"/>
      <c r="AK510" s="5"/>
      <c r="AL510" s="102">
        <f>+Tabla3[[#This Row],[FECHA TERMINACION
(INICIAL)]]-Tabla3[[#This Row],[FECHA INICIO]]</f>
        <v>0</v>
      </c>
      <c r="AM510" s="102">
        <f>+Tabla3[[#This Row],[PLAZO DE EJECUCIÓN EN DÍAS (INICIAL)]]/30</f>
        <v>0</v>
      </c>
      <c r="AO510" s="4">
        <f>+BD_2!E508</f>
        <v>0</v>
      </c>
      <c r="AP510" s="4">
        <f>BD_2!BA508</f>
        <v>0</v>
      </c>
      <c r="AQ510" s="1">
        <f>BD_2!BZ508</f>
        <v>0</v>
      </c>
      <c r="AR510" s="1" t="str">
        <f>BD_2!CA507</f>
        <v>2 NO</v>
      </c>
      <c r="AS510" s="5" t="str">
        <f>BD_2!CF507</f>
        <v>2 NO</v>
      </c>
      <c r="AT510" s="1" t="s">
        <v>146</v>
      </c>
      <c r="AU510">
        <f t="shared" si="40"/>
        <v>0</v>
      </c>
      <c r="AV510" s="21">
        <f t="shared" si="41"/>
        <v>0</v>
      </c>
      <c r="AW510" s="21">
        <f t="shared" si="42"/>
        <v>0</v>
      </c>
      <c r="AX510" s="6" t="e">
        <f>((#REF!-$AV510)/($AW510-$AV510))</f>
        <v>#REF!</v>
      </c>
      <c r="AY510" s="4">
        <f t="shared" si="38"/>
        <v>0</v>
      </c>
      <c r="AZ510" s="1" t="e">
        <f>+IF($AW510&lt;=#REF!, "FINALIZADO","EJECUCIÓN")</f>
        <v>#REF!</v>
      </c>
      <c r="BA510" s="1"/>
      <c r="BC510" s="8"/>
      <c r="BD510" s="103"/>
      <c r="BE510"/>
      <c r="BF510" s="100"/>
      <c r="BI510" s="1" t="str">
        <f t="shared" si="39"/>
        <v>enero</v>
      </c>
      <c r="BJ510" s="1"/>
      <c r="BK510" s="1"/>
      <c r="BL510" s="1"/>
    </row>
    <row r="511" spans="1:64" x14ac:dyDescent="0.25">
      <c r="A511" s="1">
        <v>2023</v>
      </c>
      <c r="B511" s="3">
        <v>506</v>
      </c>
      <c r="C511" t="s">
        <v>87</v>
      </c>
      <c r="D511" t="s">
        <v>108</v>
      </c>
      <c r="E511" t="s">
        <v>120</v>
      </c>
      <c r="F511" t="s">
        <v>207</v>
      </c>
      <c r="G511" s="1" t="s">
        <v>86</v>
      </c>
      <c r="H511" s="1" t="s">
        <v>136</v>
      </c>
      <c r="I511" t="s">
        <v>758</v>
      </c>
      <c r="J511" s="1" t="s">
        <v>140</v>
      </c>
      <c r="K511" t="s">
        <v>566</v>
      </c>
      <c r="M511" s="1" t="s">
        <v>556</v>
      </c>
      <c r="N511" t="s">
        <v>556</v>
      </c>
      <c r="O511" t="s">
        <v>3070</v>
      </c>
      <c r="P511" t="s">
        <v>3071</v>
      </c>
      <c r="Q511" t="s">
        <v>638</v>
      </c>
      <c r="R511" s="35">
        <v>77000000</v>
      </c>
      <c r="S511" s="35">
        <v>77000000</v>
      </c>
      <c r="T511" s="4">
        <v>7700000</v>
      </c>
      <c r="U511" s="101">
        <v>44985</v>
      </c>
      <c r="V511" s="1" t="s">
        <v>182</v>
      </c>
      <c r="W511" s="1" t="s">
        <v>182</v>
      </c>
      <c r="X511" t="s">
        <v>183</v>
      </c>
      <c r="Y511" t="s">
        <v>3072</v>
      </c>
      <c r="Z511" t="s">
        <v>3073</v>
      </c>
      <c r="AA511" t="s">
        <v>569</v>
      </c>
      <c r="AB511" s="1">
        <v>80111600</v>
      </c>
      <c r="AC511" s="100"/>
      <c r="AD511" s="101"/>
      <c r="AE511" s="1" t="s">
        <v>145</v>
      </c>
      <c r="AF511" s="100" t="s">
        <v>188</v>
      </c>
      <c r="AG511" s="5">
        <v>44985</v>
      </c>
      <c r="AH511" t="s">
        <v>306</v>
      </c>
      <c r="AI511" s="5">
        <v>44985</v>
      </c>
      <c r="AJ511" s="5">
        <v>44988</v>
      </c>
      <c r="AK511" s="5">
        <v>45290</v>
      </c>
      <c r="AL511" s="102">
        <f>+Tabla3[[#This Row],[FECHA TERMINACION
(INICIAL)]]-Tabla3[[#This Row],[FECHA INICIO]]</f>
        <v>302</v>
      </c>
      <c r="AM511" s="102">
        <f>+Tabla3[[#This Row],[PLAZO DE EJECUCIÓN EN DÍAS (INICIAL)]]/30</f>
        <v>10.066666666666666</v>
      </c>
      <c r="AN511" t="s">
        <v>3074</v>
      </c>
      <c r="AO511" s="4">
        <f>+BD_2!E509</f>
        <v>0</v>
      </c>
      <c r="AP511" s="4">
        <f>BD_2!BA509</f>
        <v>0</v>
      </c>
      <c r="AQ511" s="1">
        <f>BD_2!BZ509</f>
        <v>0</v>
      </c>
      <c r="AR511" s="1" t="str">
        <f>BD_2!CA508</f>
        <v>2 NO</v>
      </c>
      <c r="AS511" s="5" t="str">
        <f>BD_2!CF508</f>
        <v>2 NO</v>
      </c>
      <c r="AT511" s="1" t="s">
        <v>146</v>
      </c>
      <c r="AU511">
        <f t="shared" si="40"/>
        <v>302</v>
      </c>
      <c r="AV511" s="21">
        <f t="shared" si="41"/>
        <v>44988</v>
      </c>
      <c r="AW511" s="21">
        <f t="shared" si="42"/>
        <v>45290</v>
      </c>
      <c r="AX511" s="6" t="e">
        <f>((#REF!-$AV511)/($AW511-$AV511))</f>
        <v>#REF!</v>
      </c>
      <c r="AY511" s="4">
        <f t="shared" si="38"/>
        <v>77000000</v>
      </c>
      <c r="AZ511" s="1" t="e">
        <f>+IF($AW511&lt;=#REF!, "FINALIZADO","EJECUCIÓN")</f>
        <v>#REF!</v>
      </c>
      <c r="BA511" s="1"/>
      <c r="BC511" s="8"/>
      <c r="BD511" s="103"/>
      <c r="BE511"/>
      <c r="BF511" s="100"/>
      <c r="BI511" s="1" t="str">
        <f t="shared" si="39"/>
        <v>febrero</v>
      </c>
      <c r="BJ511" s="1"/>
      <c r="BK511" s="1"/>
      <c r="BL511" s="1"/>
    </row>
    <row r="512" spans="1:64" x14ac:dyDescent="0.25">
      <c r="A512" s="1">
        <v>2023</v>
      </c>
      <c r="B512" s="3">
        <v>507</v>
      </c>
      <c r="C512" t="s">
        <v>87</v>
      </c>
      <c r="D512" t="s">
        <v>108</v>
      </c>
      <c r="E512" t="s">
        <v>120</v>
      </c>
      <c r="F512" t="s">
        <v>207</v>
      </c>
      <c r="G512" s="1" t="s">
        <v>86</v>
      </c>
      <c r="H512" s="1" t="s">
        <v>136</v>
      </c>
      <c r="I512" t="s">
        <v>667</v>
      </c>
      <c r="J512" s="1" t="s">
        <v>140</v>
      </c>
      <c r="K512" t="s">
        <v>564</v>
      </c>
      <c r="M512" s="1" t="s">
        <v>495</v>
      </c>
      <c r="N512" t="s">
        <v>495</v>
      </c>
      <c r="O512" t="s">
        <v>3075</v>
      </c>
      <c r="P512" t="s">
        <v>3076</v>
      </c>
      <c r="Q512" t="s">
        <v>3077</v>
      </c>
      <c r="R512" s="35">
        <v>79566667</v>
      </c>
      <c r="S512" s="35">
        <v>79566667</v>
      </c>
      <c r="T512" s="4">
        <v>7750000</v>
      </c>
      <c r="U512" s="101">
        <v>44980</v>
      </c>
      <c r="V512" s="1" t="s">
        <v>182</v>
      </c>
      <c r="W512" s="1" t="s">
        <v>182</v>
      </c>
      <c r="X512" t="s">
        <v>183</v>
      </c>
      <c r="Y512" t="s">
        <v>994</v>
      </c>
      <c r="Z512" t="s">
        <v>497</v>
      </c>
      <c r="AA512" t="s">
        <v>495</v>
      </c>
      <c r="AB512" s="1">
        <v>80111600</v>
      </c>
      <c r="AC512" s="100"/>
      <c r="AD512" s="101"/>
      <c r="AE512" s="1" t="s">
        <v>145</v>
      </c>
      <c r="AF512" s="100" t="s">
        <v>188</v>
      </c>
      <c r="AG512" s="5">
        <v>44980</v>
      </c>
      <c r="AH512" t="s">
        <v>305</v>
      </c>
      <c r="AI512" s="5">
        <v>44980</v>
      </c>
      <c r="AJ512" s="5">
        <v>44980</v>
      </c>
      <c r="AK512" s="5">
        <v>45290</v>
      </c>
      <c r="AL512" s="102">
        <f>+Tabla3[[#This Row],[FECHA TERMINACION
(INICIAL)]]-Tabla3[[#This Row],[FECHA INICIO]]</f>
        <v>310</v>
      </c>
      <c r="AM512" s="102">
        <f>+Tabla3[[#This Row],[PLAZO DE EJECUCIÓN EN DÍAS (INICIAL)]]/30</f>
        <v>10.333333333333334</v>
      </c>
      <c r="AN512" t="s">
        <v>3078</v>
      </c>
      <c r="AO512" s="4">
        <f>+BD_2!E510</f>
        <v>0</v>
      </c>
      <c r="AP512" s="4">
        <f>BD_2!BA510</f>
        <v>0</v>
      </c>
      <c r="AQ512" s="1">
        <f>BD_2!BZ510</f>
        <v>0</v>
      </c>
      <c r="AR512" s="1" t="str">
        <f>BD_2!CA509</f>
        <v>2 NO</v>
      </c>
      <c r="AS512" s="5" t="str">
        <f>BD_2!CF509</f>
        <v>2 NO</v>
      </c>
      <c r="AT512" s="1" t="s">
        <v>146</v>
      </c>
      <c r="AU512">
        <f t="shared" si="40"/>
        <v>310</v>
      </c>
      <c r="AV512" s="21">
        <f t="shared" si="41"/>
        <v>44980</v>
      </c>
      <c r="AW512" s="21">
        <f t="shared" si="42"/>
        <v>45290</v>
      </c>
      <c r="AX512" s="6" t="e">
        <f>((#REF!-$AV512)/($AW512-$AV512))</f>
        <v>#REF!</v>
      </c>
      <c r="AY512" s="4">
        <f t="shared" si="38"/>
        <v>79566667</v>
      </c>
      <c r="AZ512" s="1" t="e">
        <f>+IF($AW512&lt;=#REF!, "FINALIZADO","EJECUCIÓN")</f>
        <v>#REF!</v>
      </c>
      <c r="BA512" s="1"/>
      <c r="BC512" s="8"/>
      <c r="BD512" s="103"/>
      <c r="BE512"/>
      <c r="BF512" s="100"/>
      <c r="BI512" s="1" t="str">
        <f t="shared" si="39"/>
        <v>febrero</v>
      </c>
      <c r="BJ512" s="1"/>
      <c r="BK512" s="1"/>
      <c r="BL512" s="1"/>
    </row>
    <row r="513" spans="1:64" x14ac:dyDescent="0.25">
      <c r="A513" s="1">
        <v>2023</v>
      </c>
      <c r="B513" s="3">
        <v>508</v>
      </c>
      <c r="C513" t="s">
        <v>87</v>
      </c>
      <c r="D513" t="s">
        <v>108</v>
      </c>
      <c r="E513" t="s">
        <v>120</v>
      </c>
      <c r="F513" t="s">
        <v>207</v>
      </c>
      <c r="G513" s="1" t="s">
        <v>86</v>
      </c>
      <c r="H513" s="1" t="s">
        <v>136</v>
      </c>
      <c r="I513" t="s">
        <v>3079</v>
      </c>
      <c r="J513" s="1" t="s">
        <v>140</v>
      </c>
      <c r="K513" t="s">
        <v>588</v>
      </c>
      <c r="M513" s="1" t="s">
        <v>535</v>
      </c>
      <c r="N513" t="s">
        <v>165</v>
      </c>
      <c r="O513" t="s">
        <v>3080</v>
      </c>
      <c r="P513" t="s">
        <v>3081</v>
      </c>
      <c r="Q513" t="s">
        <v>3082</v>
      </c>
      <c r="R513" s="35">
        <v>45000000</v>
      </c>
      <c r="S513" s="35">
        <v>45000000</v>
      </c>
      <c r="T513" s="4">
        <v>7500000</v>
      </c>
      <c r="U513" s="101">
        <v>44980</v>
      </c>
      <c r="V513" s="1" t="s">
        <v>182</v>
      </c>
      <c r="W513" s="1" t="s">
        <v>182</v>
      </c>
      <c r="X513" t="s">
        <v>183</v>
      </c>
      <c r="Y513" t="s">
        <v>1019</v>
      </c>
      <c r="Z513" t="s">
        <v>536</v>
      </c>
      <c r="AA513" t="s">
        <v>537</v>
      </c>
      <c r="AB513" s="1">
        <v>80111600</v>
      </c>
      <c r="AC513" s="100"/>
      <c r="AD513" s="101"/>
      <c r="AE513" s="1" t="s">
        <v>145</v>
      </c>
      <c r="AF513" s="100" t="s">
        <v>188</v>
      </c>
      <c r="AG513" s="5">
        <v>44981</v>
      </c>
      <c r="AH513" t="s">
        <v>306</v>
      </c>
      <c r="AI513" s="5">
        <v>44980</v>
      </c>
      <c r="AJ513" s="5">
        <v>44981</v>
      </c>
      <c r="AK513" s="5">
        <v>45161</v>
      </c>
      <c r="AL513" s="102">
        <f>+Tabla3[[#This Row],[FECHA TERMINACION
(INICIAL)]]-Tabla3[[#This Row],[FECHA INICIO]]</f>
        <v>180</v>
      </c>
      <c r="AM513" s="102">
        <f>+Tabla3[[#This Row],[PLAZO DE EJECUCIÓN EN DÍAS (INICIAL)]]/30</f>
        <v>6</v>
      </c>
      <c r="AN513" t="s">
        <v>3083</v>
      </c>
      <c r="AO513" s="4">
        <f>+BD_2!E511</f>
        <v>0</v>
      </c>
      <c r="AP513" s="4">
        <f>BD_2!BA511</f>
        <v>0</v>
      </c>
      <c r="AQ513" s="1">
        <f>BD_2!BZ511</f>
        <v>0</v>
      </c>
      <c r="AR513" s="1" t="str">
        <f>BD_2!CA510</f>
        <v>2 NO</v>
      </c>
      <c r="AS513" s="5" t="str">
        <f>BD_2!CF510</f>
        <v>2 NO</v>
      </c>
      <c r="AT513" s="1" t="s">
        <v>146</v>
      </c>
      <c r="AU513">
        <f t="shared" si="40"/>
        <v>180</v>
      </c>
      <c r="AV513" s="21">
        <f t="shared" si="41"/>
        <v>44981</v>
      </c>
      <c r="AW513" s="21">
        <f t="shared" si="42"/>
        <v>45161</v>
      </c>
      <c r="AX513" s="6" t="e">
        <f>((#REF!-$AV513)/($AW513-$AV513))</f>
        <v>#REF!</v>
      </c>
      <c r="AY513" s="4">
        <f t="shared" si="38"/>
        <v>45000000</v>
      </c>
      <c r="AZ513" s="1" t="e">
        <f>+IF($AW513&lt;=#REF!, "FINALIZADO","EJECUCIÓN")</f>
        <v>#REF!</v>
      </c>
      <c r="BA513" s="1"/>
      <c r="BC513" s="8"/>
      <c r="BD513" s="103"/>
      <c r="BE513"/>
      <c r="BF513" s="100"/>
      <c r="BI513" s="1" t="str">
        <f t="shared" si="39"/>
        <v>febrero</v>
      </c>
      <c r="BJ513" s="1"/>
      <c r="BK513" s="1"/>
      <c r="BL513" s="1"/>
    </row>
    <row r="514" spans="1:64" x14ac:dyDescent="0.25">
      <c r="A514" s="1">
        <v>2023</v>
      </c>
      <c r="B514" s="3">
        <v>509</v>
      </c>
      <c r="C514" t="s">
        <v>87</v>
      </c>
      <c r="D514" t="s">
        <v>108</v>
      </c>
      <c r="E514" t="s">
        <v>120</v>
      </c>
      <c r="F514" t="s">
        <v>207</v>
      </c>
      <c r="G514" s="1" t="s">
        <v>86</v>
      </c>
      <c r="H514" s="1" t="s">
        <v>136</v>
      </c>
      <c r="I514" t="s">
        <v>676</v>
      </c>
      <c r="J514" s="1" t="s">
        <v>140</v>
      </c>
      <c r="K514" t="s">
        <v>625</v>
      </c>
      <c r="M514" s="1" t="s">
        <v>535</v>
      </c>
      <c r="N514" t="s">
        <v>165</v>
      </c>
      <c r="O514" t="s">
        <v>3084</v>
      </c>
      <c r="P514" t="s">
        <v>3085</v>
      </c>
      <c r="Q514" t="s">
        <v>3082</v>
      </c>
      <c r="R514" s="35">
        <v>45000000</v>
      </c>
      <c r="S514" s="35">
        <v>45000000</v>
      </c>
      <c r="T514" s="4">
        <v>7500000</v>
      </c>
      <c r="U514" s="101">
        <v>44980</v>
      </c>
      <c r="V514" s="1" t="s">
        <v>182</v>
      </c>
      <c r="W514" s="1" t="s">
        <v>182</v>
      </c>
      <c r="X514" t="s">
        <v>183</v>
      </c>
      <c r="Y514" t="s">
        <v>1019</v>
      </c>
      <c r="Z514" t="s">
        <v>536</v>
      </c>
      <c r="AA514" t="s">
        <v>537</v>
      </c>
      <c r="AB514" s="1">
        <v>80111600</v>
      </c>
      <c r="AC514" s="100"/>
      <c r="AD514" s="101"/>
      <c r="AE514" s="1" t="s">
        <v>145</v>
      </c>
      <c r="AF514" s="100" t="s">
        <v>188</v>
      </c>
      <c r="AG514" s="5">
        <v>44981</v>
      </c>
      <c r="AH514" t="s">
        <v>306</v>
      </c>
      <c r="AI514" s="5">
        <v>44980</v>
      </c>
      <c r="AJ514" s="5">
        <v>44981</v>
      </c>
      <c r="AK514" s="5">
        <v>45161</v>
      </c>
      <c r="AL514" s="102">
        <f>+Tabla3[[#This Row],[FECHA TERMINACION
(INICIAL)]]-Tabla3[[#This Row],[FECHA INICIO]]</f>
        <v>180</v>
      </c>
      <c r="AM514" s="102">
        <f>+Tabla3[[#This Row],[PLAZO DE EJECUCIÓN EN DÍAS (INICIAL)]]/30</f>
        <v>6</v>
      </c>
      <c r="AN514" t="s">
        <v>2246</v>
      </c>
      <c r="AO514" s="4">
        <f>+BD_2!E512</f>
        <v>0</v>
      </c>
      <c r="AP514" s="4">
        <f>BD_2!BA512</f>
        <v>0</v>
      </c>
      <c r="AQ514" s="1">
        <f>BD_2!BZ512</f>
        <v>0</v>
      </c>
      <c r="AR514" s="1" t="str">
        <f>BD_2!CA511</f>
        <v>2 NO</v>
      </c>
      <c r="AS514" s="5" t="str">
        <f>BD_2!CF511</f>
        <v>2 NO</v>
      </c>
      <c r="AT514" s="1" t="s">
        <v>146</v>
      </c>
      <c r="AU514">
        <f t="shared" si="40"/>
        <v>180</v>
      </c>
      <c r="AV514" s="21">
        <f t="shared" si="41"/>
        <v>44981</v>
      </c>
      <c r="AW514" s="21">
        <f t="shared" si="42"/>
        <v>45161</v>
      </c>
      <c r="AX514" s="6" t="e">
        <f>((#REF!-$AV514)/($AW514-$AV514))</f>
        <v>#REF!</v>
      </c>
      <c r="AY514" s="4">
        <f t="shared" si="38"/>
        <v>45000000</v>
      </c>
      <c r="AZ514" s="1" t="e">
        <f>+IF($AW514&lt;=#REF!, "FINALIZADO","EJECUCIÓN")</f>
        <v>#REF!</v>
      </c>
      <c r="BA514" s="1"/>
      <c r="BC514" s="8"/>
      <c r="BD514" s="103"/>
      <c r="BE514"/>
      <c r="BF514" s="100"/>
      <c r="BI514" s="1" t="str">
        <f t="shared" si="39"/>
        <v>febrero</v>
      </c>
      <c r="BJ514" s="1"/>
      <c r="BK514" s="1"/>
      <c r="BL514" s="1"/>
    </row>
    <row r="515" spans="1:64" x14ac:dyDescent="0.25">
      <c r="A515" s="1">
        <v>2023</v>
      </c>
      <c r="B515" s="3">
        <v>510</v>
      </c>
      <c r="C515" t="s">
        <v>87</v>
      </c>
      <c r="D515" t="s">
        <v>108</v>
      </c>
      <c r="E515" t="s">
        <v>120</v>
      </c>
      <c r="F515" t="s">
        <v>207</v>
      </c>
      <c r="G515" s="1" t="s">
        <v>86</v>
      </c>
      <c r="H515" s="1" t="s">
        <v>136</v>
      </c>
      <c r="I515" t="s">
        <v>3086</v>
      </c>
      <c r="J515" s="1" t="s">
        <v>140</v>
      </c>
      <c r="K515" t="s">
        <v>509</v>
      </c>
      <c r="M515" s="1" t="s">
        <v>535</v>
      </c>
      <c r="N515" t="s">
        <v>165</v>
      </c>
      <c r="O515" t="s">
        <v>3087</v>
      </c>
      <c r="P515" t="s">
        <v>3088</v>
      </c>
      <c r="Q515" t="s">
        <v>3082</v>
      </c>
      <c r="R515" s="35">
        <v>45000000</v>
      </c>
      <c r="S515" s="35">
        <v>45000000</v>
      </c>
      <c r="T515" s="4">
        <v>7500000</v>
      </c>
      <c r="U515" s="101">
        <v>44980</v>
      </c>
      <c r="V515" s="1" t="s">
        <v>182</v>
      </c>
      <c r="W515" s="1" t="s">
        <v>182</v>
      </c>
      <c r="X515" t="s">
        <v>183</v>
      </c>
      <c r="Y515" t="s">
        <v>1019</v>
      </c>
      <c r="Z515" t="s">
        <v>536</v>
      </c>
      <c r="AA515" t="s">
        <v>537</v>
      </c>
      <c r="AB515" s="1">
        <v>80111600</v>
      </c>
      <c r="AC515" s="100"/>
      <c r="AD515" s="101"/>
      <c r="AE515" s="1" t="s">
        <v>145</v>
      </c>
      <c r="AF515" s="100" t="s">
        <v>188</v>
      </c>
      <c r="AG515" s="5">
        <v>44981</v>
      </c>
      <c r="AH515" t="s">
        <v>306</v>
      </c>
      <c r="AI515" s="5">
        <v>44980</v>
      </c>
      <c r="AJ515" s="5">
        <v>44981</v>
      </c>
      <c r="AK515" s="5">
        <v>45161</v>
      </c>
      <c r="AL515" s="102">
        <f>+Tabla3[[#This Row],[FECHA TERMINACION
(INICIAL)]]-Tabla3[[#This Row],[FECHA INICIO]]</f>
        <v>180</v>
      </c>
      <c r="AM515" s="102">
        <f>+Tabla3[[#This Row],[PLAZO DE EJECUCIÓN EN DÍAS (INICIAL)]]/30</f>
        <v>6</v>
      </c>
      <c r="AN515" t="s">
        <v>3083</v>
      </c>
      <c r="AO515" s="4">
        <f>+BD_2!E513</f>
        <v>0</v>
      </c>
      <c r="AP515" s="4">
        <f>BD_2!BA513</f>
        <v>0</v>
      </c>
      <c r="AQ515" s="1">
        <f>BD_2!BZ513</f>
        <v>0</v>
      </c>
      <c r="AR515" s="1" t="str">
        <f>BD_2!CA512</f>
        <v>2 NO</v>
      </c>
      <c r="AS515" s="5" t="str">
        <f>BD_2!CF512</f>
        <v>2 NO</v>
      </c>
      <c r="AT515" s="1" t="s">
        <v>146</v>
      </c>
      <c r="AU515">
        <f t="shared" si="40"/>
        <v>180</v>
      </c>
      <c r="AV515" s="21">
        <f t="shared" si="41"/>
        <v>44981</v>
      </c>
      <c r="AW515" s="21">
        <f t="shared" si="42"/>
        <v>45161</v>
      </c>
      <c r="AX515" s="6" t="e">
        <f>((#REF!-$AV515)/($AW515-$AV515))</f>
        <v>#REF!</v>
      </c>
      <c r="AY515" s="4">
        <f t="shared" si="38"/>
        <v>45000000</v>
      </c>
      <c r="AZ515" s="1" t="e">
        <f>+IF($AW515&lt;=#REF!, "FINALIZADO","EJECUCIÓN")</f>
        <v>#REF!</v>
      </c>
      <c r="BA515" s="1"/>
      <c r="BC515" s="8"/>
      <c r="BD515" s="103"/>
      <c r="BE515"/>
      <c r="BF515" s="100"/>
      <c r="BI515" s="1" t="str">
        <f t="shared" si="39"/>
        <v>febrero</v>
      </c>
      <c r="BJ515" s="1"/>
      <c r="BK515" s="1"/>
      <c r="BL515" s="1"/>
    </row>
    <row r="516" spans="1:64" x14ac:dyDescent="0.25">
      <c r="A516" s="1">
        <v>2023</v>
      </c>
      <c r="B516" s="3">
        <v>511</v>
      </c>
      <c r="C516" t="s">
        <v>87</v>
      </c>
      <c r="D516" t="s">
        <v>108</v>
      </c>
      <c r="E516" t="s">
        <v>120</v>
      </c>
      <c r="F516" t="s">
        <v>207</v>
      </c>
      <c r="G516" s="1" t="s">
        <v>86</v>
      </c>
      <c r="H516" s="1" t="s">
        <v>136</v>
      </c>
      <c r="I516" t="s">
        <v>3089</v>
      </c>
      <c r="J516" s="1" t="s">
        <v>140</v>
      </c>
      <c r="K516" t="s">
        <v>491</v>
      </c>
      <c r="M516" s="1" t="s">
        <v>535</v>
      </c>
      <c r="N516" t="s">
        <v>165</v>
      </c>
      <c r="O516" t="s">
        <v>3090</v>
      </c>
      <c r="P516" t="s">
        <v>3091</v>
      </c>
      <c r="Q516" t="s">
        <v>3082</v>
      </c>
      <c r="R516" s="35">
        <v>45000000</v>
      </c>
      <c r="S516" s="35">
        <v>45000000</v>
      </c>
      <c r="T516" s="4">
        <v>7500000</v>
      </c>
      <c r="U516" s="101">
        <v>44980</v>
      </c>
      <c r="V516" s="1" t="s">
        <v>182</v>
      </c>
      <c r="W516" s="1" t="s">
        <v>182</v>
      </c>
      <c r="X516" t="s">
        <v>183</v>
      </c>
      <c r="Y516" t="s">
        <v>1019</v>
      </c>
      <c r="Z516" t="s">
        <v>536</v>
      </c>
      <c r="AA516" t="s">
        <v>537</v>
      </c>
      <c r="AB516" s="1">
        <v>80111600</v>
      </c>
      <c r="AC516" s="100"/>
      <c r="AD516" s="101"/>
      <c r="AE516" s="1" t="s">
        <v>145</v>
      </c>
      <c r="AF516" s="100" t="s">
        <v>188</v>
      </c>
      <c r="AG516" s="5">
        <v>44980</v>
      </c>
      <c r="AH516" t="s">
        <v>306</v>
      </c>
      <c r="AI516" s="5">
        <v>44980</v>
      </c>
      <c r="AJ516" s="5">
        <v>44981</v>
      </c>
      <c r="AK516" s="5">
        <v>45161</v>
      </c>
      <c r="AL516" s="102">
        <f>+Tabla3[[#This Row],[FECHA TERMINACION
(INICIAL)]]-Tabla3[[#This Row],[FECHA INICIO]]</f>
        <v>180</v>
      </c>
      <c r="AM516" s="102">
        <f>+Tabla3[[#This Row],[PLAZO DE EJECUCIÓN EN DÍAS (INICIAL)]]/30</f>
        <v>6</v>
      </c>
      <c r="AN516" t="s">
        <v>2246</v>
      </c>
      <c r="AO516" s="4">
        <f>+BD_2!E514</f>
        <v>0</v>
      </c>
      <c r="AP516" s="4">
        <f>BD_2!BA514</f>
        <v>0</v>
      </c>
      <c r="AQ516" s="1">
        <f>BD_2!BZ514</f>
        <v>0</v>
      </c>
      <c r="AR516" s="1" t="str">
        <f>BD_2!CA513</f>
        <v>2 NO</v>
      </c>
      <c r="AS516" s="5" t="str">
        <f>BD_2!CF513</f>
        <v>2 NO</v>
      </c>
      <c r="AT516" s="1" t="s">
        <v>146</v>
      </c>
      <c r="AU516">
        <f t="shared" si="40"/>
        <v>180</v>
      </c>
      <c r="AV516" s="21">
        <f t="shared" si="41"/>
        <v>44981</v>
      </c>
      <c r="AW516" s="21">
        <f t="shared" si="42"/>
        <v>45161</v>
      </c>
      <c r="AX516" s="6" t="e">
        <f>((#REF!-$AV516)/($AW516-$AV516))</f>
        <v>#REF!</v>
      </c>
      <c r="AY516" s="4">
        <f t="shared" ref="AY516:AY579" si="43">$S516+$AP516-$AO516</f>
        <v>45000000</v>
      </c>
      <c r="AZ516" s="1" t="e">
        <f>+IF($AW516&lt;=#REF!, "FINALIZADO","EJECUCIÓN")</f>
        <v>#REF!</v>
      </c>
      <c r="BA516" s="1"/>
      <c r="BC516" s="8"/>
      <c r="BD516" s="103"/>
      <c r="BE516"/>
      <c r="BF516" s="100"/>
      <c r="BI516" s="1" t="str">
        <f t="shared" ref="BI516:BI579" si="44">TEXT(U516,"MMMM")</f>
        <v>febrero</v>
      </c>
      <c r="BJ516" s="1"/>
      <c r="BK516" s="1"/>
      <c r="BL516" s="1"/>
    </row>
    <row r="517" spans="1:64" x14ac:dyDescent="0.25">
      <c r="A517" s="1">
        <v>2023</v>
      </c>
      <c r="B517" s="3">
        <v>512</v>
      </c>
      <c r="C517" t="s">
        <v>87</v>
      </c>
      <c r="D517" t="s">
        <v>108</v>
      </c>
      <c r="E517" t="s">
        <v>120</v>
      </c>
      <c r="F517" t="s">
        <v>207</v>
      </c>
      <c r="G517" s="1" t="s">
        <v>86</v>
      </c>
      <c r="H517" s="1" t="s">
        <v>136</v>
      </c>
      <c r="I517" t="s">
        <v>685</v>
      </c>
      <c r="J517" s="1" t="s">
        <v>140</v>
      </c>
      <c r="K517" t="s">
        <v>686</v>
      </c>
      <c r="M517" s="1" t="s">
        <v>535</v>
      </c>
      <c r="N517" t="s">
        <v>165</v>
      </c>
      <c r="O517" t="s">
        <v>3092</v>
      </c>
      <c r="Q517" t="s">
        <v>3093</v>
      </c>
      <c r="R517" s="35">
        <v>42000000</v>
      </c>
      <c r="S517" s="35">
        <v>42000000</v>
      </c>
      <c r="T517" s="4">
        <v>7000000</v>
      </c>
      <c r="U517" s="101">
        <v>44985</v>
      </c>
      <c r="V517" s="1" t="s">
        <v>182</v>
      </c>
      <c r="W517" s="1" t="s">
        <v>182</v>
      </c>
      <c r="X517" t="s">
        <v>183</v>
      </c>
      <c r="Y517" t="s">
        <v>1019</v>
      </c>
      <c r="Z517" t="s">
        <v>536</v>
      </c>
      <c r="AA517" t="s">
        <v>537</v>
      </c>
      <c r="AB517" s="1">
        <v>80111600</v>
      </c>
      <c r="AC517" s="100"/>
      <c r="AD517" s="101"/>
      <c r="AE517" s="1" t="s">
        <v>145</v>
      </c>
      <c r="AF517" s="100" t="s">
        <v>188</v>
      </c>
      <c r="AG517" s="5">
        <v>44985</v>
      </c>
      <c r="AH517" t="s">
        <v>306</v>
      </c>
      <c r="AI517" s="5">
        <v>44985</v>
      </c>
      <c r="AJ517" s="5">
        <v>44986</v>
      </c>
      <c r="AK517" s="5"/>
      <c r="AL517" s="102">
        <f>+Tabla3[[#This Row],[FECHA TERMINACION
(INICIAL)]]-Tabla3[[#This Row],[FECHA INICIO]]</f>
        <v>-44986</v>
      </c>
      <c r="AM517" s="102">
        <f>+Tabla3[[#This Row],[PLAZO DE EJECUCIÓN EN DÍAS (INICIAL)]]/30</f>
        <v>-1499.5333333333333</v>
      </c>
      <c r="AN517" t="s">
        <v>3094</v>
      </c>
      <c r="AO517" s="4">
        <f>+BD_2!E515</f>
        <v>0</v>
      </c>
      <c r="AP517" s="4">
        <f>BD_2!BA515</f>
        <v>0</v>
      </c>
      <c r="AQ517" s="1">
        <f>BD_2!BZ515</f>
        <v>0</v>
      </c>
      <c r="AR517" s="1" t="str">
        <f>BD_2!CA514</f>
        <v>2 NO</v>
      </c>
      <c r="AS517" s="5" t="str">
        <f>BD_2!CF514</f>
        <v>2 NO</v>
      </c>
      <c r="AT517" s="1" t="s">
        <v>146</v>
      </c>
      <c r="AU517">
        <f t="shared" si="40"/>
        <v>-44986</v>
      </c>
      <c r="AV517" s="21">
        <f t="shared" si="41"/>
        <v>44986</v>
      </c>
      <c r="AW517" s="21">
        <f t="shared" si="42"/>
        <v>0</v>
      </c>
      <c r="AX517" s="6" t="e">
        <f>((#REF!-$AV517)/($AW517-$AV517))</f>
        <v>#REF!</v>
      </c>
      <c r="AY517" s="4">
        <f t="shared" si="43"/>
        <v>42000000</v>
      </c>
      <c r="AZ517" s="1" t="e">
        <f>+IF($AW517&lt;=#REF!, "FINALIZADO","EJECUCIÓN")</f>
        <v>#REF!</v>
      </c>
      <c r="BA517" s="1"/>
      <c r="BC517" s="8"/>
      <c r="BD517" s="103"/>
      <c r="BE517"/>
      <c r="BF517" s="100"/>
      <c r="BI517" s="1" t="str">
        <f t="shared" si="44"/>
        <v>febrero</v>
      </c>
      <c r="BJ517" s="1"/>
      <c r="BK517" s="1"/>
      <c r="BL517" s="1"/>
    </row>
    <row r="518" spans="1:64" x14ac:dyDescent="0.25">
      <c r="A518" s="1">
        <v>2023</v>
      </c>
      <c r="B518" s="3">
        <v>513</v>
      </c>
      <c r="C518" t="s">
        <v>87</v>
      </c>
      <c r="D518" t="s">
        <v>108</v>
      </c>
      <c r="E518" t="s">
        <v>120</v>
      </c>
      <c r="F518" t="s">
        <v>207</v>
      </c>
      <c r="G518" s="1" t="s">
        <v>86</v>
      </c>
      <c r="H518" s="1" t="s">
        <v>136</v>
      </c>
      <c r="I518" t="s">
        <v>3095</v>
      </c>
      <c r="J518" s="1" t="s">
        <v>140</v>
      </c>
      <c r="K518" t="s">
        <v>506</v>
      </c>
      <c r="M518" s="1" t="s">
        <v>1388</v>
      </c>
      <c r="N518" t="s">
        <v>1389</v>
      </c>
      <c r="O518" t="s">
        <v>3096</v>
      </c>
      <c r="P518" t="s">
        <v>3097</v>
      </c>
      <c r="Q518" t="s">
        <v>3098</v>
      </c>
      <c r="R518" s="35">
        <v>50666667</v>
      </c>
      <c r="S518" s="35">
        <v>50666667</v>
      </c>
      <c r="T518" s="4">
        <v>5000000</v>
      </c>
      <c r="U518" s="101">
        <v>44981</v>
      </c>
      <c r="V518" s="1" t="s">
        <v>182</v>
      </c>
      <c r="W518" s="1" t="s">
        <v>182</v>
      </c>
      <c r="X518" t="s">
        <v>183</v>
      </c>
      <c r="Y518" t="s">
        <v>739</v>
      </c>
      <c r="Z518" t="s">
        <v>1389</v>
      </c>
      <c r="AA518" t="s">
        <v>704</v>
      </c>
      <c r="AB518" s="1">
        <v>80111600</v>
      </c>
      <c r="AC518" s="100"/>
      <c r="AD518" s="101"/>
      <c r="AE518" s="1" t="s">
        <v>145</v>
      </c>
      <c r="AF518" s="100" t="s">
        <v>188</v>
      </c>
      <c r="AG518" s="5">
        <v>44981</v>
      </c>
      <c r="AH518" t="s">
        <v>306</v>
      </c>
      <c r="AI518" s="5">
        <v>44981</v>
      </c>
      <c r="AJ518" s="5">
        <v>44981</v>
      </c>
      <c r="AK518" s="5">
        <v>45287</v>
      </c>
      <c r="AL518" s="102">
        <f>+Tabla3[[#This Row],[FECHA TERMINACION
(INICIAL)]]-Tabla3[[#This Row],[FECHA INICIO]]</f>
        <v>306</v>
      </c>
      <c r="AM518" s="102">
        <f>+Tabla3[[#This Row],[PLAZO DE EJECUCIÓN EN DÍAS (INICIAL)]]/30</f>
        <v>10.199999999999999</v>
      </c>
      <c r="AN518" t="s">
        <v>3099</v>
      </c>
      <c r="AO518" s="4">
        <f>+BD_2!E516</f>
        <v>0</v>
      </c>
      <c r="AP518" s="4">
        <f>BD_2!BA516</f>
        <v>0</v>
      </c>
      <c r="AQ518" s="1">
        <f>BD_2!BZ516</f>
        <v>0</v>
      </c>
      <c r="AR518" s="1" t="str">
        <f>BD_2!CA515</f>
        <v>2 NO</v>
      </c>
      <c r="AS518" s="5" t="str">
        <f>BD_2!CF515</f>
        <v>2 NO</v>
      </c>
      <c r="AT518" s="1" t="s">
        <v>146</v>
      </c>
      <c r="AU518">
        <f t="shared" si="40"/>
        <v>306</v>
      </c>
      <c r="AV518" s="21">
        <f t="shared" si="41"/>
        <v>44981</v>
      </c>
      <c r="AW518" s="21">
        <f t="shared" si="42"/>
        <v>45287</v>
      </c>
      <c r="AX518" s="6" t="e">
        <f>((#REF!-$AV518)/($AW518-$AV518))</f>
        <v>#REF!</v>
      </c>
      <c r="AY518" s="4">
        <f t="shared" si="43"/>
        <v>50666667</v>
      </c>
      <c r="AZ518" s="1" t="e">
        <f>+IF($AW518&lt;=#REF!, "FINALIZADO","EJECUCIÓN")</f>
        <v>#REF!</v>
      </c>
      <c r="BA518" s="1"/>
      <c r="BC518" s="8"/>
      <c r="BD518" s="103"/>
      <c r="BE518"/>
      <c r="BF518" s="100"/>
      <c r="BI518" s="1" t="str">
        <f t="shared" si="44"/>
        <v>febrero</v>
      </c>
      <c r="BJ518" s="1"/>
      <c r="BK518" s="1"/>
      <c r="BL518" s="1"/>
    </row>
    <row r="519" spans="1:64" x14ac:dyDescent="0.25">
      <c r="A519" s="1">
        <v>2023</v>
      </c>
      <c r="B519" s="3">
        <v>514</v>
      </c>
      <c r="C519" t="s">
        <v>87</v>
      </c>
      <c r="D519" t="s">
        <v>108</v>
      </c>
      <c r="E519" t="s">
        <v>120</v>
      </c>
      <c r="F519" t="s">
        <v>207</v>
      </c>
      <c r="G519" s="1" t="s">
        <v>86</v>
      </c>
      <c r="H519" s="1" t="s">
        <v>136</v>
      </c>
      <c r="I519" t="s">
        <v>3100</v>
      </c>
      <c r="J519" s="1" t="s">
        <v>140</v>
      </c>
      <c r="K519" t="s">
        <v>482</v>
      </c>
      <c r="M519" s="1" t="s">
        <v>473</v>
      </c>
      <c r="N519" t="s">
        <v>162</v>
      </c>
      <c r="O519" t="s">
        <v>3101</v>
      </c>
      <c r="P519" t="s">
        <v>3102</v>
      </c>
      <c r="Q519" t="s">
        <v>3103</v>
      </c>
      <c r="R519" s="35">
        <v>77500000</v>
      </c>
      <c r="S519" s="35">
        <v>77500000</v>
      </c>
      <c r="T519" s="4">
        <v>7750000</v>
      </c>
      <c r="U519" s="101">
        <v>44980</v>
      </c>
      <c r="V519" s="1" t="s">
        <v>182</v>
      </c>
      <c r="W519" s="1" t="s">
        <v>182</v>
      </c>
      <c r="X519" t="s">
        <v>183</v>
      </c>
      <c r="Y519" t="s">
        <v>2192</v>
      </c>
      <c r="Z519" t="s">
        <v>474</v>
      </c>
      <c r="AA519" t="s">
        <v>473</v>
      </c>
      <c r="AB519" s="1">
        <v>80111600</v>
      </c>
      <c r="AC519" s="100"/>
      <c r="AD519" s="101"/>
      <c r="AE519" s="1" t="s">
        <v>145</v>
      </c>
      <c r="AF519" s="100" t="s">
        <v>188</v>
      </c>
      <c r="AG519" s="5">
        <v>44980</v>
      </c>
      <c r="AH519" t="s">
        <v>306</v>
      </c>
      <c r="AI519" s="5">
        <v>44980</v>
      </c>
      <c r="AJ519" s="5">
        <v>44980</v>
      </c>
      <c r="AK519" s="5">
        <v>45282</v>
      </c>
      <c r="AL519" s="102">
        <f>+Tabla3[[#This Row],[FECHA TERMINACION
(INICIAL)]]-Tabla3[[#This Row],[FECHA INICIO]]</f>
        <v>302</v>
      </c>
      <c r="AM519" s="102">
        <f>+Tabla3[[#This Row],[PLAZO DE EJECUCIÓN EN DÍAS (INICIAL)]]/30</f>
        <v>10.066666666666666</v>
      </c>
      <c r="AN519" t="s">
        <v>2680</v>
      </c>
      <c r="AO519" s="4">
        <f>+BD_2!E517</f>
        <v>0</v>
      </c>
      <c r="AP519" s="4">
        <f>BD_2!BA517</f>
        <v>0</v>
      </c>
      <c r="AQ519" s="1">
        <f>BD_2!BZ517</f>
        <v>0</v>
      </c>
      <c r="AR519" s="1" t="str">
        <f>BD_2!CA516</f>
        <v>2 NO</v>
      </c>
      <c r="AS519" s="5" t="str">
        <f>BD_2!CF516</f>
        <v>2 NO</v>
      </c>
      <c r="AT519" s="1" t="s">
        <v>146</v>
      </c>
      <c r="AU519">
        <f t="shared" si="40"/>
        <v>302</v>
      </c>
      <c r="AV519" s="21">
        <f t="shared" si="41"/>
        <v>44980</v>
      </c>
      <c r="AW519" s="21">
        <f t="shared" si="42"/>
        <v>45282</v>
      </c>
      <c r="AX519" s="6" t="e">
        <f>((#REF!-$AV519)/($AW519-$AV519))</f>
        <v>#REF!</v>
      </c>
      <c r="AY519" s="4">
        <f t="shared" si="43"/>
        <v>77500000</v>
      </c>
      <c r="AZ519" s="1" t="e">
        <f>+IF($AW519&lt;=#REF!, "FINALIZADO","EJECUCIÓN")</f>
        <v>#REF!</v>
      </c>
      <c r="BA519" s="1"/>
      <c r="BC519" s="8"/>
      <c r="BD519" s="103"/>
      <c r="BE519"/>
      <c r="BF519" s="100"/>
      <c r="BI519" s="1" t="str">
        <f t="shared" si="44"/>
        <v>febrero</v>
      </c>
      <c r="BJ519" s="1"/>
      <c r="BK519" s="1"/>
      <c r="BL519" s="1"/>
    </row>
    <row r="520" spans="1:64" x14ac:dyDescent="0.25">
      <c r="A520" s="1">
        <v>2023</v>
      </c>
      <c r="B520" s="3">
        <v>515</v>
      </c>
      <c r="C520" t="s">
        <v>87</v>
      </c>
      <c r="D520" t="s">
        <v>108</v>
      </c>
      <c r="E520" t="s">
        <v>120</v>
      </c>
      <c r="F520" t="s">
        <v>207</v>
      </c>
      <c r="G520" s="1" t="s">
        <v>86</v>
      </c>
      <c r="H520" s="1" t="s">
        <v>136</v>
      </c>
      <c r="I520" t="s">
        <v>3104</v>
      </c>
      <c r="J520" s="1" t="s">
        <v>140</v>
      </c>
      <c r="K520" t="s">
        <v>485</v>
      </c>
      <c r="M520" s="1" t="s">
        <v>473</v>
      </c>
      <c r="N520" t="s">
        <v>162</v>
      </c>
      <c r="O520" t="s">
        <v>3105</v>
      </c>
      <c r="P520" t="s">
        <v>3106</v>
      </c>
      <c r="Q520" t="s">
        <v>3107</v>
      </c>
      <c r="R520" s="35">
        <v>72000000</v>
      </c>
      <c r="S520" s="35">
        <v>72000000</v>
      </c>
      <c r="T520" s="4">
        <v>7200000</v>
      </c>
      <c r="U520" s="101">
        <v>44978</v>
      </c>
      <c r="V520" s="1" t="s">
        <v>182</v>
      </c>
      <c r="W520" s="1" t="s">
        <v>182</v>
      </c>
      <c r="X520" t="s">
        <v>183</v>
      </c>
      <c r="Y520" t="s">
        <v>2192</v>
      </c>
      <c r="Z520" t="s">
        <v>474</v>
      </c>
      <c r="AA520" t="s">
        <v>473</v>
      </c>
      <c r="AB520" s="1">
        <v>80111600</v>
      </c>
      <c r="AC520" s="100"/>
      <c r="AD520" s="101"/>
      <c r="AE520" s="1" t="s">
        <v>145</v>
      </c>
      <c r="AF520" s="100" t="s">
        <v>188</v>
      </c>
      <c r="AG520" s="5">
        <v>44979</v>
      </c>
      <c r="AH520" t="s">
        <v>306</v>
      </c>
      <c r="AI520" s="5">
        <v>44978</v>
      </c>
      <c r="AJ520" s="5">
        <v>44980</v>
      </c>
      <c r="AK520" s="5">
        <v>45282</v>
      </c>
      <c r="AL520" s="102">
        <f>+Tabla3[[#This Row],[FECHA TERMINACION
(INICIAL)]]-Tabla3[[#This Row],[FECHA INICIO]]</f>
        <v>302</v>
      </c>
      <c r="AM520" s="102">
        <f>+Tabla3[[#This Row],[PLAZO DE EJECUCIÓN EN DÍAS (INICIAL)]]/30</f>
        <v>10.066666666666666</v>
      </c>
      <c r="AN520" t="s">
        <v>2680</v>
      </c>
      <c r="AO520" s="4">
        <f>+BD_2!E518</f>
        <v>0</v>
      </c>
      <c r="AP520" s="4">
        <f>BD_2!BA518</f>
        <v>0</v>
      </c>
      <c r="AQ520" s="1">
        <f>BD_2!BZ518</f>
        <v>0</v>
      </c>
      <c r="AR520" s="1" t="str">
        <f>BD_2!CA517</f>
        <v>2 NO</v>
      </c>
      <c r="AS520" s="5" t="str">
        <f>BD_2!CF517</f>
        <v>2 NO</v>
      </c>
      <c r="AT520" s="1" t="s">
        <v>146</v>
      </c>
      <c r="AU520">
        <f t="shared" si="40"/>
        <v>302</v>
      </c>
      <c r="AV520" s="21">
        <f t="shared" si="41"/>
        <v>44980</v>
      </c>
      <c r="AW520" s="21">
        <f t="shared" si="42"/>
        <v>45282</v>
      </c>
      <c r="AX520" s="6" t="e">
        <f>((#REF!-$AV520)/($AW520-$AV520))</f>
        <v>#REF!</v>
      </c>
      <c r="AY520" s="4">
        <f t="shared" si="43"/>
        <v>72000000</v>
      </c>
      <c r="AZ520" s="1" t="e">
        <f>+IF($AW520&lt;=#REF!, "FINALIZADO","EJECUCIÓN")</f>
        <v>#REF!</v>
      </c>
      <c r="BA520" s="1"/>
      <c r="BC520" s="8"/>
      <c r="BD520" s="103"/>
      <c r="BE520"/>
      <c r="BF520" s="100"/>
      <c r="BI520" s="1" t="str">
        <f t="shared" si="44"/>
        <v>febrero</v>
      </c>
      <c r="BJ520" s="1"/>
      <c r="BK520" s="1"/>
      <c r="BL520" s="1"/>
    </row>
    <row r="521" spans="1:64" x14ac:dyDescent="0.25">
      <c r="A521" s="1">
        <v>2023</v>
      </c>
      <c r="B521" s="3">
        <v>516</v>
      </c>
      <c r="C521" t="s">
        <v>87</v>
      </c>
      <c r="D521" t="s">
        <v>108</v>
      </c>
      <c r="E521" t="s">
        <v>120</v>
      </c>
      <c r="F521" t="s">
        <v>207</v>
      </c>
      <c r="G521" s="1" t="s">
        <v>86</v>
      </c>
      <c r="H521" s="1" t="s">
        <v>136</v>
      </c>
      <c r="I521" t="s">
        <v>3108</v>
      </c>
      <c r="J521" s="1" t="s">
        <v>140</v>
      </c>
      <c r="K521" t="s">
        <v>506</v>
      </c>
      <c r="M521" s="1" t="s">
        <v>473</v>
      </c>
      <c r="N521" t="s">
        <v>162</v>
      </c>
      <c r="O521" t="s">
        <v>3109</v>
      </c>
      <c r="P521" t="s">
        <v>3110</v>
      </c>
      <c r="Q521" t="s">
        <v>3111</v>
      </c>
      <c r="R521" s="35">
        <v>80593380</v>
      </c>
      <c r="S521" s="35">
        <v>80593380</v>
      </c>
      <c r="T521" s="4">
        <v>8059338</v>
      </c>
      <c r="U521" s="101">
        <v>44978</v>
      </c>
      <c r="V521" s="1" t="s">
        <v>182</v>
      </c>
      <c r="W521" s="1" t="s">
        <v>182</v>
      </c>
      <c r="X521" t="s">
        <v>183</v>
      </c>
      <c r="Y521" t="s">
        <v>2192</v>
      </c>
      <c r="Z521" t="s">
        <v>474</v>
      </c>
      <c r="AA521" t="s">
        <v>473</v>
      </c>
      <c r="AB521" s="1">
        <v>80111600</v>
      </c>
      <c r="AC521" s="100"/>
      <c r="AD521" s="101"/>
      <c r="AE521" s="1" t="s">
        <v>145</v>
      </c>
      <c r="AF521" s="100" t="s">
        <v>188</v>
      </c>
      <c r="AG521" s="5">
        <v>44979</v>
      </c>
      <c r="AH521" t="s">
        <v>306</v>
      </c>
      <c r="AI521" s="5">
        <v>44978</v>
      </c>
      <c r="AJ521" s="5">
        <v>44980</v>
      </c>
      <c r="AK521" s="5">
        <v>45282</v>
      </c>
      <c r="AL521" s="102">
        <f>+Tabla3[[#This Row],[FECHA TERMINACION
(INICIAL)]]-Tabla3[[#This Row],[FECHA INICIO]]</f>
        <v>302</v>
      </c>
      <c r="AM521" s="102">
        <f>+Tabla3[[#This Row],[PLAZO DE EJECUCIÓN EN DÍAS (INICIAL)]]/30</f>
        <v>10.066666666666666</v>
      </c>
      <c r="AN521" t="s">
        <v>3112</v>
      </c>
      <c r="AO521" s="4">
        <f>+BD_2!E519</f>
        <v>0</v>
      </c>
      <c r="AP521" s="4">
        <f>BD_2!BA519</f>
        <v>0</v>
      </c>
      <c r="AQ521" s="1">
        <f>BD_2!BZ519</f>
        <v>0</v>
      </c>
      <c r="AR521" s="1" t="str">
        <f>BD_2!CA518</f>
        <v>2 NO</v>
      </c>
      <c r="AS521" s="5" t="str">
        <f>BD_2!CF518</f>
        <v>2 NO</v>
      </c>
      <c r="AT521" s="1" t="s">
        <v>146</v>
      </c>
      <c r="AU521">
        <f t="shared" si="40"/>
        <v>302</v>
      </c>
      <c r="AV521" s="21">
        <f t="shared" si="41"/>
        <v>44980</v>
      </c>
      <c r="AW521" s="21">
        <f t="shared" si="42"/>
        <v>45282</v>
      </c>
      <c r="AX521" s="6" t="e">
        <f>((#REF!-$AV521)/($AW521-$AV521))</f>
        <v>#REF!</v>
      </c>
      <c r="AY521" s="4">
        <f t="shared" si="43"/>
        <v>80593380</v>
      </c>
      <c r="AZ521" s="1" t="e">
        <f>+IF($AW521&lt;=#REF!, "FINALIZADO","EJECUCIÓN")</f>
        <v>#REF!</v>
      </c>
      <c r="BA521" s="1"/>
      <c r="BC521" s="8"/>
      <c r="BD521" s="103"/>
      <c r="BE521"/>
      <c r="BF521" s="100"/>
      <c r="BI521" s="1" t="str">
        <f t="shared" si="44"/>
        <v>febrero</v>
      </c>
      <c r="BJ521" s="1"/>
      <c r="BK521" s="1"/>
      <c r="BL521" s="1"/>
    </row>
    <row r="522" spans="1:64" x14ac:dyDescent="0.25">
      <c r="A522" s="1">
        <v>2023</v>
      </c>
      <c r="B522" s="3">
        <v>517</v>
      </c>
      <c r="C522" t="s">
        <v>87</v>
      </c>
      <c r="D522" t="s">
        <v>108</v>
      </c>
      <c r="E522" t="s">
        <v>120</v>
      </c>
      <c r="F522" t="s">
        <v>207</v>
      </c>
      <c r="G522" s="1" t="s">
        <v>86</v>
      </c>
      <c r="H522" s="1" t="s">
        <v>136</v>
      </c>
      <c r="I522" t="s">
        <v>3113</v>
      </c>
      <c r="J522" s="1" t="s">
        <v>140</v>
      </c>
      <c r="K522" t="s">
        <v>566</v>
      </c>
      <c r="M522" s="1" t="s">
        <v>473</v>
      </c>
      <c r="N522" t="s">
        <v>162</v>
      </c>
      <c r="O522" t="s">
        <v>3114</v>
      </c>
      <c r="P522" t="s">
        <v>3115</v>
      </c>
      <c r="Q522" t="s">
        <v>3103</v>
      </c>
      <c r="R522" s="35">
        <v>77500000</v>
      </c>
      <c r="S522" s="35">
        <v>77500000</v>
      </c>
      <c r="T522" s="4">
        <v>7750000</v>
      </c>
      <c r="U522" s="101">
        <v>44978</v>
      </c>
      <c r="V522" s="1" t="s">
        <v>182</v>
      </c>
      <c r="W522" s="1" t="s">
        <v>182</v>
      </c>
      <c r="X522" t="s">
        <v>183</v>
      </c>
      <c r="Y522" t="s">
        <v>2192</v>
      </c>
      <c r="Z522" t="s">
        <v>474</v>
      </c>
      <c r="AA522" t="s">
        <v>473</v>
      </c>
      <c r="AB522" s="1">
        <v>80111600</v>
      </c>
      <c r="AC522" s="100"/>
      <c r="AD522" s="101"/>
      <c r="AE522" s="1" t="s">
        <v>145</v>
      </c>
      <c r="AF522" s="100" t="s">
        <v>188</v>
      </c>
      <c r="AG522" s="5">
        <v>44979</v>
      </c>
      <c r="AH522" t="s">
        <v>306</v>
      </c>
      <c r="AI522" s="5">
        <v>44978</v>
      </c>
      <c r="AJ522" s="5">
        <v>44980</v>
      </c>
      <c r="AK522" s="5">
        <v>45282</v>
      </c>
      <c r="AL522" s="102">
        <f>+Tabla3[[#This Row],[FECHA TERMINACION
(INICIAL)]]-Tabla3[[#This Row],[FECHA INICIO]]</f>
        <v>302</v>
      </c>
      <c r="AM522" s="102">
        <f>+Tabla3[[#This Row],[PLAZO DE EJECUCIÓN EN DÍAS (INICIAL)]]/30</f>
        <v>10.066666666666666</v>
      </c>
      <c r="AN522" t="s">
        <v>3112</v>
      </c>
      <c r="AO522" s="4">
        <f>+BD_2!E520</f>
        <v>0</v>
      </c>
      <c r="AP522" s="4">
        <f>BD_2!BA520</f>
        <v>0</v>
      </c>
      <c r="AQ522" s="1">
        <f>BD_2!BZ520</f>
        <v>0</v>
      </c>
      <c r="AR522" s="1" t="str">
        <f>BD_2!CA519</f>
        <v>2 NO</v>
      </c>
      <c r="AS522" s="5" t="str">
        <f>BD_2!CF519</f>
        <v>2 NO</v>
      </c>
      <c r="AT522" s="1" t="s">
        <v>146</v>
      </c>
      <c r="AU522">
        <f t="shared" si="40"/>
        <v>302</v>
      </c>
      <c r="AV522" s="21">
        <f t="shared" si="41"/>
        <v>44980</v>
      </c>
      <c r="AW522" s="21">
        <f t="shared" si="42"/>
        <v>45282</v>
      </c>
      <c r="AX522" s="6" t="e">
        <f>((#REF!-$AV522)/($AW522-$AV522))</f>
        <v>#REF!</v>
      </c>
      <c r="AY522" s="4">
        <f t="shared" si="43"/>
        <v>77500000</v>
      </c>
      <c r="AZ522" s="1" t="e">
        <f>+IF($AW522&lt;=#REF!, "FINALIZADO","EJECUCIÓN")</f>
        <v>#REF!</v>
      </c>
      <c r="BA522" s="1"/>
      <c r="BC522" s="8"/>
      <c r="BD522" s="103"/>
      <c r="BE522"/>
      <c r="BF522" s="100"/>
      <c r="BI522" s="1" t="str">
        <f t="shared" si="44"/>
        <v>febrero</v>
      </c>
      <c r="BJ522" s="1"/>
      <c r="BK522" s="1"/>
      <c r="BL522" s="1"/>
    </row>
    <row r="523" spans="1:64" x14ac:dyDescent="0.25">
      <c r="A523" s="1">
        <v>2023</v>
      </c>
      <c r="B523" s="3">
        <v>518</v>
      </c>
      <c r="C523" t="s">
        <v>87</v>
      </c>
      <c r="D523" t="s">
        <v>108</v>
      </c>
      <c r="E523" t="s">
        <v>120</v>
      </c>
      <c r="F523" t="s">
        <v>207</v>
      </c>
      <c r="G523" s="1" t="s">
        <v>86</v>
      </c>
      <c r="H523" s="1" t="s">
        <v>136</v>
      </c>
      <c r="I523" t="s">
        <v>3116</v>
      </c>
      <c r="J523" s="1" t="s">
        <v>140</v>
      </c>
      <c r="K523"/>
      <c r="M523" s="1"/>
      <c r="Q523"/>
      <c r="R523" s="35"/>
      <c r="S523" s="35"/>
      <c r="T523" s="4"/>
      <c r="U523" s="101"/>
      <c r="W523" s="1"/>
      <c r="AA523"/>
      <c r="AC523" s="100"/>
      <c r="AD523" s="101"/>
      <c r="AE523" s="1"/>
      <c r="AF523" s="100"/>
      <c r="AG523" s="5"/>
      <c r="AH523"/>
      <c r="AI523" s="5"/>
      <c r="AJ523" s="5"/>
      <c r="AK523" s="5"/>
      <c r="AL523" s="102">
        <f>+Tabla3[[#This Row],[FECHA TERMINACION
(INICIAL)]]-Tabla3[[#This Row],[FECHA INICIO]]</f>
        <v>0</v>
      </c>
      <c r="AM523" s="102">
        <f>+Tabla3[[#This Row],[PLAZO DE EJECUCIÓN EN DÍAS (INICIAL)]]/30</f>
        <v>0</v>
      </c>
      <c r="AO523" s="4">
        <f>+BD_2!E521</f>
        <v>0</v>
      </c>
      <c r="AP523" s="4">
        <f>BD_2!BA521</f>
        <v>0</v>
      </c>
      <c r="AQ523" s="1">
        <f>BD_2!BZ521</f>
        <v>0</v>
      </c>
      <c r="AR523" s="1" t="str">
        <f>BD_2!CA520</f>
        <v>2 NO</v>
      </c>
      <c r="AS523" s="5" t="str">
        <f>BD_2!CF520</f>
        <v>2 NO</v>
      </c>
      <c r="AT523" s="1" t="s">
        <v>146</v>
      </c>
      <c r="AU523">
        <f t="shared" si="40"/>
        <v>0</v>
      </c>
      <c r="AV523" s="21">
        <f t="shared" si="41"/>
        <v>0</v>
      </c>
      <c r="AW523" s="21">
        <f t="shared" si="42"/>
        <v>0</v>
      </c>
      <c r="AX523" s="6" t="e">
        <f>((#REF!-$AV523)/($AW523-$AV523))</f>
        <v>#REF!</v>
      </c>
      <c r="AY523" s="4">
        <f t="shared" si="43"/>
        <v>0</v>
      </c>
      <c r="AZ523" s="1" t="e">
        <f>+IF($AW523&lt;=#REF!, "FINALIZADO","EJECUCIÓN")</f>
        <v>#REF!</v>
      </c>
      <c r="BA523" s="1"/>
      <c r="BC523" s="8"/>
      <c r="BD523" s="103"/>
      <c r="BE523"/>
      <c r="BF523" s="100"/>
      <c r="BI523" s="1" t="str">
        <f t="shared" si="44"/>
        <v>enero</v>
      </c>
      <c r="BJ523" s="1"/>
      <c r="BK523" s="1"/>
      <c r="BL523" s="1"/>
    </row>
    <row r="524" spans="1:64" x14ac:dyDescent="0.25">
      <c r="A524" s="1">
        <v>2023</v>
      </c>
      <c r="B524" s="3">
        <v>519</v>
      </c>
      <c r="C524" t="s">
        <v>87</v>
      </c>
      <c r="D524" t="s">
        <v>108</v>
      </c>
      <c r="E524" t="s">
        <v>120</v>
      </c>
      <c r="F524" t="s">
        <v>207</v>
      </c>
      <c r="G524" s="1" t="s">
        <v>86</v>
      </c>
      <c r="H524" s="1" t="s">
        <v>136</v>
      </c>
      <c r="I524" t="s">
        <v>3117</v>
      </c>
      <c r="J524" s="1" t="s">
        <v>140</v>
      </c>
      <c r="K524" t="s">
        <v>614</v>
      </c>
      <c r="M524" s="1" t="s">
        <v>543</v>
      </c>
      <c r="N524" t="s">
        <v>543</v>
      </c>
      <c r="O524" t="s">
        <v>3118</v>
      </c>
      <c r="P524" t="s">
        <v>3119</v>
      </c>
      <c r="Q524" t="s">
        <v>3120</v>
      </c>
      <c r="R524" s="35">
        <v>71250000</v>
      </c>
      <c r="S524" s="35">
        <v>71250000</v>
      </c>
      <c r="T524" s="4">
        <v>7500000</v>
      </c>
      <c r="U524" s="101">
        <v>44979</v>
      </c>
      <c r="V524" s="1" t="s">
        <v>182</v>
      </c>
      <c r="W524" s="1" t="s">
        <v>182</v>
      </c>
      <c r="X524" t="s">
        <v>183</v>
      </c>
      <c r="Y524" t="s">
        <v>1104</v>
      </c>
      <c r="Z524" t="s">
        <v>718</v>
      </c>
      <c r="AA524" t="s">
        <v>1302</v>
      </c>
      <c r="AB524" s="1">
        <v>80111600</v>
      </c>
      <c r="AC524" s="100"/>
      <c r="AD524" s="101"/>
      <c r="AE524" s="1" t="s">
        <v>145</v>
      </c>
      <c r="AF524" s="100" t="s">
        <v>188</v>
      </c>
      <c r="AG524" s="5">
        <v>44979</v>
      </c>
      <c r="AH524" t="s">
        <v>306</v>
      </c>
      <c r="AI524" s="5">
        <v>44979</v>
      </c>
      <c r="AJ524" s="5">
        <v>44980</v>
      </c>
      <c r="AK524" s="5">
        <v>45119</v>
      </c>
      <c r="AL524" s="102">
        <f>+Tabla3[[#This Row],[FECHA TERMINACION
(INICIAL)]]-Tabla3[[#This Row],[FECHA INICIO]]</f>
        <v>139</v>
      </c>
      <c r="AM524" s="102">
        <f>+Tabla3[[#This Row],[PLAZO DE EJECUCIÓN EN DÍAS (INICIAL)]]/30</f>
        <v>4.6333333333333337</v>
      </c>
      <c r="AN524" t="s">
        <v>3014</v>
      </c>
      <c r="AO524" s="4">
        <f>+BD_2!E522</f>
        <v>0</v>
      </c>
      <c r="AP524" s="4">
        <f>BD_2!BA522</f>
        <v>0</v>
      </c>
      <c r="AQ524" s="1">
        <f>BD_2!BZ522</f>
        <v>0</v>
      </c>
      <c r="AR524" s="1" t="str">
        <f>BD_2!CA521</f>
        <v>2 NO</v>
      </c>
      <c r="AS524" s="5" t="str">
        <f>BD_2!CF521</f>
        <v>2 NO</v>
      </c>
      <c r="AT524" s="1" t="s">
        <v>146</v>
      </c>
      <c r="AU524">
        <f t="shared" si="40"/>
        <v>139</v>
      </c>
      <c r="AV524" s="21">
        <f t="shared" si="41"/>
        <v>44980</v>
      </c>
      <c r="AW524" s="21">
        <f t="shared" si="42"/>
        <v>45119</v>
      </c>
      <c r="AX524" s="6" t="e">
        <f>((#REF!-$AV524)/($AW524-$AV524))</f>
        <v>#REF!</v>
      </c>
      <c r="AY524" s="4">
        <f t="shared" si="43"/>
        <v>71250000</v>
      </c>
      <c r="AZ524" s="1" t="e">
        <f>+IF($AW524&lt;=#REF!, "FINALIZADO","EJECUCIÓN")</f>
        <v>#REF!</v>
      </c>
      <c r="BA524" s="1"/>
      <c r="BC524" s="8"/>
      <c r="BD524" s="103"/>
      <c r="BE524"/>
      <c r="BF524" s="100"/>
      <c r="BI524" s="1" t="str">
        <f t="shared" si="44"/>
        <v>febrero</v>
      </c>
      <c r="BJ524" s="1"/>
      <c r="BK524" s="1"/>
      <c r="BL524" s="1"/>
    </row>
    <row r="525" spans="1:64" x14ac:dyDescent="0.25">
      <c r="A525" s="1">
        <v>2023</v>
      </c>
      <c r="B525" s="3">
        <v>520</v>
      </c>
      <c r="C525" t="s">
        <v>87</v>
      </c>
      <c r="D525" t="s">
        <v>108</v>
      </c>
      <c r="E525" t="s">
        <v>120</v>
      </c>
      <c r="F525" t="s">
        <v>207</v>
      </c>
      <c r="G525" s="1" t="s">
        <v>86</v>
      </c>
      <c r="H525" s="1" t="s">
        <v>136</v>
      </c>
      <c r="I525" t="s">
        <v>3121</v>
      </c>
      <c r="J525" s="1" t="s">
        <v>140</v>
      </c>
      <c r="K525" t="s">
        <v>614</v>
      </c>
      <c r="M525" s="1" t="s">
        <v>543</v>
      </c>
      <c r="N525" t="s">
        <v>543</v>
      </c>
      <c r="O525" t="s">
        <v>3122</v>
      </c>
      <c r="P525" t="s">
        <v>3123</v>
      </c>
      <c r="Q525" t="s">
        <v>3124</v>
      </c>
      <c r="R525" s="35">
        <v>123500000</v>
      </c>
      <c r="S525" s="35">
        <v>123500000</v>
      </c>
      <c r="T525" s="4">
        <v>13000000</v>
      </c>
      <c r="U525" s="101">
        <v>44979</v>
      </c>
      <c r="V525" s="1" t="s">
        <v>182</v>
      </c>
      <c r="W525" s="1" t="s">
        <v>182</v>
      </c>
      <c r="X525" t="s">
        <v>183</v>
      </c>
      <c r="Y525" t="s">
        <v>1104</v>
      </c>
      <c r="Z525" t="s">
        <v>718</v>
      </c>
      <c r="AA525" t="s">
        <v>1302</v>
      </c>
      <c r="AB525" s="1">
        <v>80111600</v>
      </c>
      <c r="AC525" s="100"/>
      <c r="AD525" s="101"/>
      <c r="AE525" s="1" t="s">
        <v>145</v>
      </c>
      <c r="AF525" s="100" t="s">
        <v>188</v>
      </c>
      <c r="AG525" s="5">
        <v>44979</v>
      </c>
      <c r="AH525" t="s">
        <v>306</v>
      </c>
      <c r="AI525" s="5">
        <v>44979</v>
      </c>
      <c r="AJ525" s="5">
        <v>44980</v>
      </c>
      <c r="AK525" s="5">
        <v>45119</v>
      </c>
      <c r="AL525" s="102">
        <f>+Tabla3[[#This Row],[FECHA TERMINACION
(INICIAL)]]-Tabla3[[#This Row],[FECHA INICIO]]</f>
        <v>139</v>
      </c>
      <c r="AM525" s="102">
        <f>+Tabla3[[#This Row],[PLAZO DE EJECUCIÓN EN DÍAS (INICIAL)]]/30</f>
        <v>4.6333333333333337</v>
      </c>
      <c r="AN525" t="s">
        <v>3014</v>
      </c>
      <c r="AO525" s="4">
        <f>+BD_2!E523</f>
        <v>0</v>
      </c>
      <c r="AP525" s="4">
        <f>BD_2!BA523</f>
        <v>0</v>
      </c>
      <c r="AQ525" s="1">
        <f>BD_2!BZ523</f>
        <v>0</v>
      </c>
      <c r="AR525" s="1" t="str">
        <f>BD_2!CA522</f>
        <v>2 NO</v>
      </c>
      <c r="AS525" s="5" t="str">
        <f>BD_2!CF522</f>
        <v>2 NO</v>
      </c>
      <c r="AT525" s="1" t="s">
        <v>146</v>
      </c>
      <c r="AU525">
        <f t="shared" si="40"/>
        <v>139</v>
      </c>
      <c r="AV525" s="21">
        <f t="shared" si="41"/>
        <v>44980</v>
      </c>
      <c r="AW525" s="21">
        <f t="shared" si="42"/>
        <v>45119</v>
      </c>
      <c r="AX525" s="6" t="e">
        <f>((#REF!-$AV525)/($AW525-$AV525))</f>
        <v>#REF!</v>
      </c>
      <c r="AY525" s="4">
        <f t="shared" si="43"/>
        <v>123500000</v>
      </c>
      <c r="AZ525" s="1" t="e">
        <f>+IF($AW525&lt;=#REF!, "FINALIZADO","EJECUCIÓN")</f>
        <v>#REF!</v>
      </c>
      <c r="BA525" s="1"/>
      <c r="BC525" s="8"/>
      <c r="BD525" s="103"/>
      <c r="BE525"/>
      <c r="BF525" s="100"/>
      <c r="BI525" s="1" t="str">
        <f t="shared" si="44"/>
        <v>febrero</v>
      </c>
      <c r="BJ525" s="1"/>
      <c r="BK525" s="1"/>
      <c r="BL525" s="1"/>
    </row>
    <row r="526" spans="1:64" x14ac:dyDescent="0.25">
      <c r="A526" s="1">
        <v>2023</v>
      </c>
      <c r="B526" s="3">
        <v>521</v>
      </c>
      <c r="C526" t="s">
        <v>87</v>
      </c>
      <c r="D526" t="s">
        <v>108</v>
      </c>
      <c r="E526" t="s">
        <v>120</v>
      </c>
      <c r="F526" t="s">
        <v>207</v>
      </c>
      <c r="G526" s="1" t="s">
        <v>86</v>
      </c>
      <c r="H526" s="1" t="s">
        <v>136</v>
      </c>
      <c r="I526" t="s">
        <v>3125</v>
      </c>
      <c r="J526" s="1" t="s">
        <v>140</v>
      </c>
      <c r="K526" t="s">
        <v>143</v>
      </c>
      <c r="M526" s="1" t="s">
        <v>526</v>
      </c>
      <c r="N526" t="s">
        <v>526</v>
      </c>
      <c r="O526" t="s">
        <v>3126</v>
      </c>
      <c r="P526" t="s">
        <v>3127</v>
      </c>
      <c r="Q526" t="s">
        <v>3128</v>
      </c>
      <c r="R526" s="35">
        <v>100000000</v>
      </c>
      <c r="S526" s="35">
        <v>100000000</v>
      </c>
      <c r="T526" s="4">
        <v>10000000</v>
      </c>
      <c r="U526" s="101">
        <v>44980</v>
      </c>
      <c r="V526" s="1" t="s">
        <v>182</v>
      </c>
      <c r="W526" s="1" t="s">
        <v>182</v>
      </c>
      <c r="X526" t="s">
        <v>183</v>
      </c>
      <c r="Y526" t="s">
        <v>988</v>
      </c>
      <c r="Z526" t="s">
        <v>529</v>
      </c>
      <c r="AA526" t="s">
        <v>526</v>
      </c>
      <c r="AB526" s="1">
        <v>80111600</v>
      </c>
      <c r="AC526" s="100"/>
      <c r="AD526" s="101"/>
      <c r="AE526" s="1" t="s">
        <v>145</v>
      </c>
      <c r="AF526" s="100" t="s">
        <v>188</v>
      </c>
      <c r="AG526" s="5">
        <v>44980</v>
      </c>
      <c r="AH526" t="s">
        <v>305</v>
      </c>
      <c r="AI526" s="5">
        <v>44980</v>
      </c>
      <c r="AJ526" s="5">
        <v>44980</v>
      </c>
      <c r="AK526" s="5">
        <v>45282</v>
      </c>
      <c r="AL526" s="102">
        <f>+Tabla3[[#This Row],[FECHA TERMINACION
(INICIAL)]]-Tabla3[[#This Row],[FECHA INICIO]]</f>
        <v>302</v>
      </c>
      <c r="AM526" s="102">
        <f>+Tabla3[[#This Row],[PLAZO DE EJECUCIÓN EN DÍAS (INICIAL)]]/30</f>
        <v>10.066666666666666</v>
      </c>
      <c r="AN526" t="s">
        <v>3129</v>
      </c>
      <c r="AO526" s="4">
        <f>+BD_2!E524</f>
        <v>0</v>
      </c>
      <c r="AP526" s="4">
        <f>BD_2!BA524</f>
        <v>0</v>
      </c>
      <c r="AQ526" s="1">
        <f>BD_2!BZ524</f>
        <v>0</v>
      </c>
      <c r="AR526" s="1" t="str">
        <f>BD_2!CA523</f>
        <v>2 NO</v>
      </c>
      <c r="AS526" s="5" t="str">
        <f>BD_2!CF523</f>
        <v>2 NO</v>
      </c>
      <c r="AT526" s="1" t="s">
        <v>146</v>
      </c>
      <c r="AU526">
        <f t="shared" si="40"/>
        <v>302</v>
      </c>
      <c r="AV526" s="21">
        <f t="shared" si="41"/>
        <v>44980</v>
      </c>
      <c r="AW526" s="21">
        <f t="shared" si="42"/>
        <v>45282</v>
      </c>
      <c r="AX526" s="6" t="e">
        <f>((#REF!-$AV526)/($AW526-$AV526))</f>
        <v>#REF!</v>
      </c>
      <c r="AY526" s="4">
        <f t="shared" si="43"/>
        <v>100000000</v>
      </c>
      <c r="AZ526" s="1" t="e">
        <f>+IF($AW526&lt;=#REF!, "FINALIZADO","EJECUCIÓN")</f>
        <v>#REF!</v>
      </c>
      <c r="BA526" s="1"/>
      <c r="BC526" s="8"/>
      <c r="BD526" s="103"/>
      <c r="BE526"/>
      <c r="BF526" s="100"/>
      <c r="BI526" s="1" t="str">
        <f t="shared" si="44"/>
        <v>febrero</v>
      </c>
      <c r="BJ526" s="1"/>
      <c r="BK526" s="1"/>
      <c r="BL526" s="1"/>
    </row>
    <row r="527" spans="1:64" x14ac:dyDescent="0.25">
      <c r="A527" s="1">
        <v>2023</v>
      </c>
      <c r="B527" s="3">
        <v>522</v>
      </c>
      <c r="C527" t="s">
        <v>87</v>
      </c>
      <c r="D527" t="s">
        <v>108</v>
      </c>
      <c r="E527" t="s">
        <v>120</v>
      </c>
      <c r="F527" t="s">
        <v>207</v>
      </c>
      <c r="G527" s="1" t="s">
        <v>86</v>
      </c>
      <c r="H527" s="1" t="s">
        <v>137</v>
      </c>
      <c r="I527" t="s">
        <v>3130</v>
      </c>
      <c r="J527" s="1" t="s">
        <v>140</v>
      </c>
      <c r="K527"/>
      <c r="M527" s="1" t="s">
        <v>1388</v>
      </c>
      <c r="N527" t="s">
        <v>1389</v>
      </c>
      <c r="O527" t="s">
        <v>3131</v>
      </c>
      <c r="P527" t="s">
        <v>3132</v>
      </c>
      <c r="Q527" t="s">
        <v>3133</v>
      </c>
      <c r="R527" s="35">
        <v>43400000</v>
      </c>
      <c r="S527" s="35">
        <v>43400000</v>
      </c>
      <c r="T527" s="4">
        <v>43400000</v>
      </c>
      <c r="U527" s="101">
        <v>44979</v>
      </c>
      <c r="V527" s="1" t="s">
        <v>182</v>
      </c>
      <c r="W527" s="1" t="s">
        <v>182</v>
      </c>
      <c r="X527" t="s">
        <v>183</v>
      </c>
      <c r="Y527" t="s">
        <v>739</v>
      </c>
      <c r="Z527" t="s">
        <v>1389</v>
      </c>
      <c r="AA527" t="s">
        <v>704</v>
      </c>
      <c r="AB527" s="1">
        <v>80111600</v>
      </c>
      <c r="AC527" s="100"/>
      <c r="AD527" s="101"/>
      <c r="AE527" s="1" t="s">
        <v>146</v>
      </c>
      <c r="AF527" s="100" t="s">
        <v>193</v>
      </c>
      <c r="AG527" s="5"/>
      <c r="AH527"/>
      <c r="AI527" s="5">
        <v>44979</v>
      </c>
      <c r="AJ527" s="5">
        <v>44980</v>
      </c>
      <c r="AK527" s="5">
        <v>45290</v>
      </c>
      <c r="AL527" s="102">
        <f>+Tabla3[[#This Row],[FECHA TERMINACION
(INICIAL)]]-Tabla3[[#This Row],[FECHA INICIO]]</f>
        <v>310</v>
      </c>
      <c r="AM527" s="102">
        <f>+Tabla3[[#This Row],[PLAZO DE EJECUCIÓN EN DÍAS (INICIAL)]]/30</f>
        <v>10.333333333333334</v>
      </c>
      <c r="AN527" t="s">
        <v>3134</v>
      </c>
      <c r="AO527" s="4">
        <f>+BD_2!E525</f>
        <v>0</v>
      </c>
      <c r="AP527" s="4">
        <f>BD_2!BA525</f>
        <v>0</v>
      </c>
      <c r="AQ527" s="1">
        <f>BD_2!BZ525</f>
        <v>0</v>
      </c>
      <c r="AR527" s="1" t="str">
        <f>BD_2!CA524</f>
        <v>2 NO</v>
      </c>
      <c r="AS527" s="5" t="str">
        <f>BD_2!CF524</f>
        <v>2 NO</v>
      </c>
      <c r="AT527" s="1" t="s">
        <v>146</v>
      </c>
      <c r="AU527">
        <f t="shared" si="40"/>
        <v>310</v>
      </c>
      <c r="AV527" s="21">
        <f t="shared" si="41"/>
        <v>44980</v>
      </c>
      <c r="AW527" s="21">
        <f t="shared" si="42"/>
        <v>45290</v>
      </c>
      <c r="AX527" s="6" t="e">
        <f>((#REF!-$AV527)/($AW527-$AV527))</f>
        <v>#REF!</v>
      </c>
      <c r="AY527" s="4">
        <f t="shared" si="43"/>
        <v>43400000</v>
      </c>
      <c r="AZ527" s="1" t="e">
        <f>+IF($AW527&lt;=#REF!, "FINALIZADO","EJECUCIÓN")</f>
        <v>#REF!</v>
      </c>
      <c r="BA527" s="1"/>
      <c r="BC527" s="8"/>
      <c r="BD527" s="103"/>
      <c r="BE527"/>
      <c r="BF527" s="100"/>
      <c r="BI527" s="1" t="str">
        <f t="shared" si="44"/>
        <v>febrero</v>
      </c>
      <c r="BJ527" s="1"/>
      <c r="BK527" s="1"/>
      <c r="BL527" s="1"/>
    </row>
    <row r="528" spans="1:64" x14ac:dyDescent="0.25">
      <c r="A528" s="1">
        <v>2023</v>
      </c>
      <c r="B528" s="3">
        <v>523</v>
      </c>
      <c r="C528" t="s">
        <v>87</v>
      </c>
      <c r="D528" t="s">
        <v>108</v>
      </c>
      <c r="E528" t="s">
        <v>120</v>
      </c>
      <c r="F528" t="s">
        <v>207</v>
      </c>
      <c r="G528" s="1" t="s">
        <v>86</v>
      </c>
      <c r="H528" s="1" t="s">
        <v>136</v>
      </c>
      <c r="I528" t="s">
        <v>3135</v>
      </c>
      <c r="J528" s="1" t="s">
        <v>140</v>
      </c>
      <c r="K528" t="s">
        <v>513</v>
      </c>
      <c r="M528" s="1" t="s">
        <v>1388</v>
      </c>
      <c r="N528" t="s">
        <v>1389</v>
      </c>
      <c r="O528" t="s">
        <v>3136</v>
      </c>
      <c r="P528" t="s">
        <v>3137</v>
      </c>
      <c r="Q528" t="s">
        <v>3138</v>
      </c>
      <c r="R528" s="35">
        <v>128333333</v>
      </c>
      <c r="S528" s="35">
        <v>128333333</v>
      </c>
      <c r="T528" s="4">
        <v>128333333</v>
      </c>
      <c r="U528" s="101">
        <v>44979</v>
      </c>
      <c r="V528" s="1" t="s">
        <v>182</v>
      </c>
      <c r="W528" s="1" t="s">
        <v>182</v>
      </c>
      <c r="X528" t="s">
        <v>183</v>
      </c>
      <c r="Y528" t="s">
        <v>739</v>
      </c>
      <c r="Z528" t="s">
        <v>1389</v>
      </c>
      <c r="AA528" t="s">
        <v>704</v>
      </c>
      <c r="AB528" s="1">
        <v>80111600</v>
      </c>
      <c r="AC528" s="100"/>
      <c r="AD528" s="101"/>
      <c r="AE528" s="1" t="s">
        <v>145</v>
      </c>
      <c r="AF528" s="100" t="s">
        <v>188</v>
      </c>
      <c r="AG528" s="5">
        <v>44979</v>
      </c>
      <c r="AH528" t="s">
        <v>305</v>
      </c>
      <c r="AI528" s="5">
        <v>44979</v>
      </c>
      <c r="AJ528" s="5">
        <v>44980</v>
      </c>
      <c r="AK528" s="5">
        <v>45290</v>
      </c>
      <c r="AL528" s="102">
        <f>+Tabla3[[#This Row],[FECHA TERMINACION
(INICIAL)]]-Tabla3[[#This Row],[FECHA INICIO]]</f>
        <v>310</v>
      </c>
      <c r="AM528" s="102">
        <f>+Tabla3[[#This Row],[PLAZO DE EJECUCIÓN EN DÍAS (INICIAL)]]/30</f>
        <v>10.333333333333334</v>
      </c>
      <c r="AN528" t="s">
        <v>3139</v>
      </c>
      <c r="AO528" s="4">
        <f>+BD_2!E526</f>
        <v>0</v>
      </c>
      <c r="AP528" s="4">
        <f>BD_2!BA526</f>
        <v>0</v>
      </c>
      <c r="AQ528" s="1">
        <f>BD_2!BZ526</f>
        <v>0</v>
      </c>
      <c r="AR528" s="1" t="str">
        <f>BD_2!CA525</f>
        <v>2 NO</v>
      </c>
      <c r="AS528" s="5" t="str">
        <f>BD_2!CF525</f>
        <v>2 NO</v>
      </c>
      <c r="AT528" s="1" t="s">
        <v>146</v>
      </c>
      <c r="AU528">
        <f t="shared" si="40"/>
        <v>310</v>
      </c>
      <c r="AV528" s="21">
        <f t="shared" si="41"/>
        <v>44980</v>
      </c>
      <c r="AW528" s="21">
        <f t="shared" si="42"/>
        <v>45290</v>
      </c>
      <c r="AX528" s="6" t="e">
        <f>((#REF!-$AV528)/($AW528-$AV528))</f>
        <v>#REF!</v>
      </c>
      <c r="AY528" s="4">
        <f t="shared" si="43"/>
        <v>128333333</v>
      </c>
      <c r="AZ528" s="1" t="e">
        <f>+IF($AW528&lt;=#REF!, "FINALIZADO","EJECUCIÓN")</f>
        <v>#REF!</v>
      </c>
      <c r="BA528" s="1"/>
      <c r="BC528" s="8"/>
      <c r="BD528" s="103"/>
      <c r="BE528"/>
      <c r="BF528" s="100"/>
      <c r="BI528" s="1" t="str">
        <f t="shared" si="44"/>
        <v>febrero</v>
      </c>
      <c r="BJ528" s="1"/>
      <c r="BK528" s="1"/>
      <c r="BL528" s="1"/>
    </row>
    <row r="529" spans="1:64" x14ac:dyDescent="0.25">
      <c r="A529" s="1">
        <v>2023</v>
      </c>
      <c r="B529" s="3">
        <v>524</v>
      </c>
      <c r="C529" t="s">
        <v>87</v>
      </c>
      <c r="D529" t="s">
        <v>108</v>
      </c>
      <c r="E529" t="s">
        <v>120</v>
      </c>
      <c r="F529" t="s">
        <v>207</v>
      </c>
      <c r="G529" s="1" t="s">
        <v>86</v>
      </c>
      <c r="H529" s="1" t="s">
        <v>136</v>
      </c>
      <c r="I529" t="s">
        <v>3140</v>
      </c>
      <c r="J529" s="1" t="s">
        <v>140</v>
      </c>
      <c r="K529" t="s">
        <v>533</v>
      </c>
      <c r="M529" s="1" t="s">
        <v>479</v>
      </c>
      <c r="N529" t="s">
        <v>166</v>
      </c>
      <c r="O529" t="s">
        <v>3141</v>
      </c>
      <c r="P529" t="s">
        <v>3142</v>
      </c>
      <c r="Q529" t="s">
        <v>3143</v>
      </c>
      <c r="R529" s="35">
        <v>37100000</v>
      </c>
      <c r="S529" s="35">
        <v>37100000</v>
      </c>
      <c r="T529" s="4">
        <v>5300000</v>
      </c>
      <c r="U529" s="101">
        <v>44978</v>
      </c>
      <c r="V529" s="1" t="s">
        <v>182</v>
      </c>
      <c r="W529" s="1" t="s">
        <v>182</v>
      </c>
      <c r="X529" t="s">
        <v>183</v>
      </c>
      <c r="Y529" t="s">
        <v>1663</v>
      </c>
      <c r="Z529" t="s">
        <v>480</v>
      </c>
      <c r="AA529" t="s">
        <v>477</v>
      </c>
      <c r="AB529" s="1">
        <v>80161506</v>
      </c>
      <c r="AC529" s="100"/>
      <c r="AD529" s="101"/>
      <c r="AE529" s="1" t="s">
        <v>145</v>
      </c>
      <c r="AF529" s="100" t="s">
        <v>188</v>
      </c>
      <c r="AG529" s="5">
        <v>44979</v>
      </c>
      <c r="AH529" t="s">
        <v>305</v>
      </c>
      <c r="AI529" s="5">
        <v>44978</v>
      </c>
      <c r="AJ529" s="5">
        <v>44979</v>
      </c>
      <c r="AK529" s="5">
        <v>45190</v>
      </c>
      <c r="AL529" s="102">
        <f>+Tabla3[[#This Row],[FECHA TERMINACION
(INICIAL)]]-Tabla3[[#This Row],[FECHA INICIO]]</f>
        <v>211</v>
      </c>
      <c r="AM529" s="102">
        <f>+Tabla3[[#This Row],[PLAZO DE EJECUCIÓN EN DÍAS (INICIAL)]]/30</f>
        <v>7.0333333333333332</v>
      </c>
      <c r="AN529" t="s">
        <v>3144</v>
      </c>
      <c r="AO529" s="4">
        <f>+BD_2!E527</f>
        <v>0</v>
      </c>
      <c r="AP529" s="4">
        <f>BD_2!BA527</f>
        <v>0</v>
      </c>
      <c r="AQ529" s="1">
        <f>BD_2!BZ527</f>
        <v>0</v>
      </c>
      <c r="AR529" s="1" t="str">
        <f>BD_2!CA526</f>
        <v>2 NO</v>
      </c>
      <c r="AS529" s="5" t="str">
        <f>BD_2!CF526</f>
        <v>2 NO</v>
      </c>
      <c r="AT529" s="1" t="s">
        <v>146</v>
      </c>
      <c r="AU529">
        <f t="shared" si="40"/>
        <v>211</v>
      </c>
      <c r="AV529" s="21">
        <f t="shared" si="41"/>
        <v>44979</v>
      </c>
      <c r="AW529" s="21">
        <f t="shared" si="42"/>
        <v>45190</v>
      </c>
      <c r="AX529" s="6" t="e">
        <f>((#REF!-$AV529)/($AW529-$AV529))</f>
        <v>#REF!</v>
      </c>
      <c r="AY529" s="4">
        <f t="shared" si="43"/>
        <v>37100000</v>
      </c>
      <c r="AZ529" s="1" t="e">
        <f>+IF($AW529&lt;=#REF!, "FINALIZADO","EJECUCIÓN")</f>
        <v>#REF!</v>
      </c>
      <c r="BA529" s="1"/>
      <c r="BC529" s="8"/>
      <c r="BD529" s="103"/>
      <c r="BE529"/>
      <c r="BF529" s="100"/>
      <c r="BI529" s="1" t="str">
        <f t="shared" si="44"/>
        <v>febrero</v>
      </c>
      <c r="BJ529" s="1"/>
      <c r="BK529" s="1"/>
      <c r="BL529" s="1"/>
    </row>
    <row r="530" spans="1:64" x14ac:dyDescent="0.25">
      <c r="A530" s="1">
        <v>2023</v>
      </c>
      <c r="B530" s="3">
        <v>525</v>
      </c>
      <c r="C530" t="s">
        <v>87</v>
      </c>
      <c r="D530" t="s">
        <v>108</v>
      </c>
      <c r="E530" t="s">
        <v>120</v>
      </c>
      <c r="F530" t="s">
        <v>207</v>
      </c>
      <c r="G530" s="1" t="s">
        <v>86</v>
      </c>
      <c r="H530" s="1" t="s">
        <v>136</v>
      </c>
      <c r="I530" t="s">
        <v>374</v>
      </c>
      <c r="J530" s="1" t="s">
        <v>140</v>
      </c>
      <c r="K530" t="s">
        <v>711</v>
      </c>
      <c r="M530" s="1" t="s">
        <v>473</v>
      </c>
      <c r="N530" t="s">
        <v>162</v>
      </c>
      <c r="O530" t="s">
        <v>3145</v>
      </c>
      <c r="P530" t="s">
        <v>3146</v>
      </c>
      <c r="Q530" t="s">
        <v>3111</v>
      </c>
      <c r="R530" s="35">
        <v>80593380</v>
      </c>
      <c r="S530" s="35">
        <v>80593380</v>
      </c>
      <c r="T530" s="4">
        <v>8059338</v>
      </c>
      <c r="U530" s="101">
        <v>44980</v>
      </c>
      <c r="V530" s="1" t="s">
        <v>182</v>
      </c>
      <c r="W530" s="1" t="s">
        <v>182</v>
      </c>
      <c r="X530" t="s">
        <v>183</v>
      </c>
      <c r="Y530" t="s">
        <v>2192</v>
      </c>
      <c r="Z530" t="s">
        <v>474</v>
      </c>
      <c r="AA530" t="s">
        <v>473</v>
      </c>
      <c r="AB530" s="1">
        <v>80111600</v>
      </c>
      <c r="AC530" s="100"/>
      <c r="AD530" s="101"/>
      <c r="AE530" s="1" t="s">
        <v>145</v>
      </c>
      <c r="AF530" s="100" t="s">
        <v>188</v>
      </c>
      <c r="AG530" s="5">
        <v>44980</v>
      </c>
      <c r="AH530" t="s">
        <v>306</v>
      </c>
      <c r="AI530" s="5">
        <v>44980</v>
      </c>
      <c r="AJ530" s="5">
        <v>44986</v>
      </c>
      <c r="AK530" s="5">
        <v>45290</v>
      </c>
      <c r="AL530" s="102">
        <f>+Tabla3[[#This Row],[FECHA TERMINACION
(INICIAL)]]-Tabla3[[#This Row],[FECHA INICIO]]</f>
        <v>304</v>
      </c>
      <c r="AM530" s="102">
        <f>+Tabla3[[#This Row],[PLAZO DE EJECUCIÓN EN DÍAS (INICIAL)]]/30</f>
        <v>10.133333333333333</v>
      </c>
      <c r="AN530" t="s">
        <v>3112</v>
      </c>
      <c r="AO530" s="4">
        <f>+BD_2!E528</f>
        <v>0</v>
      </c>
      <c r="AP530" s="4">
        <f>BD_2!BA528</f>
        <v>0</v>
      </c>
      <c r="AQ530" s="1">
        <f>BD_2!BZ528</f>
        <v>0</v>
      </c>
      <c r="AR530" s="1" t="str">
        <f>BD_2!CA527</f>
        <v>2 NO</v>
      </c>
      <c r="AS530" s="5" t="str">
        <f>BD_2!CF527</f>
        <v>2 NO</v>
      </c>
      <c r="AT530" s="1" t="s">
        <v>146</v>
      </c>
      <c r="AU530">
        <f t="shared" si="40"/>
        <v>304</v>
      </c>
      <c r="AV530" s="21">
        <f t="shared" si="41"/>
        <v>44986</v>
      </c>
      <c r="AW530" s="21">
        <f t="shared" si="42"/>
        <v>45290</v>
      </c>
      <c r="AX530" s="6" t="e">
        <f>((#REF!-$AV530)/($AW530-$AV530))</f>
        <v>#REF!</v>
      </c>
      <c r="AY530" s="4">
        <f t="shared" si="43"/>
        <v>80593380</v>
      </c>
      <c r="AZ530" s="1" t="e">
        <f>+IF($AW530&lt;=#REF!, "FINALIZADO","EJECUCIÓN")</f>
        <v>#REF!</v>
      </c>
      <c r="BA530" s="1"/>
      <c r="BC530" s="8"/>
      <c r="BD530" s="103"/>
      <c r="BE530"/>
      <c r="BF530" s="100"/>
      <c r="BI530" s="1" t="str">
        <f t="shared" si="44"/>
        <v>febrero</v>
      </c>
      <c r="BJ530" s="1"/>
      <c r="BK530" s="1"/>
      <c r="BL530" s="1"/>
    </row>
    <row r="531" spans="1:64" x14ac:dyDescent="0.25">
      <c r="A531" s="1">
        <v>2023</v>
      </c>
      <c r="B531" s="3">
        <v>526</v>
      </c>
      <c r="C531" t="s">
        <v>87</v>
      </c>
      <c r="D531" t="s">
        <v>108</v>
      </c>
      <c r="E531" t="s">
        <v>120</v>
      </c>
      <c r="F531" t="s">
        <v>207</v>
      </c>
      <c r="G531" s="1" t="s">
        <v>86</v>
      </c>
      <c r="H531" s="1" t="s">
        <v>136</v>
      </c>
      <c r="I531" t="s">
        <v>3147</v>
      </c>
      <c r="J531" s="1" t="s">
        <v>140</v>
      </c>
      <c r="K531" t="s">
        <v>506</v>
      </c>
      <c r="M531" s="100" t="s">
        <v>473</v>
      </c>
      <c r="N531" t="s">
        <v>162</v>
      </c>
      <c r="O531" t="s">
        <v>3114</v>
      </c>
      <c r="P531" t="s">
        <v>3115</v>
      </c>
      <c r="Q531" t="s">
        <v>3103</v>
      </c>
      <c r="R531" s="35">
        <v>77500000</v>
      </c>
      <c r="S531" s="35">
        <v>77500000</v>
      </c>
      <c r="T531" s="4">
        <v>7750000</v>
      </c>
      <c r="U531" s="101">
        <v>44980</v>
      </c>
      <c r="V531" s="1" t="s">
        <v>182</v>
      </c>
      <c r="W531" s="1" t="s">
        <v>182</v>
      </c>
      <c r="X531" t="s">
        <v>183</v>
      </c>
      <c r="Y531" t="s">
        <v>2192</v>
      </c>
      <c r="Z531" t="s">
        <v>474</v>
      </c>
      <c r="AA531" t="s">
        <v>473</v>
      </c>
      <c r="AB531" s="1">
        <v>80111600</v>
      </c>
      <c r="AC531" s="100"/>
      <c r="AD531" s="101"/>
      <c r="AE531" s="1" t="s">
        <v>145</v>
      </c>
      <c r="AF531" s="100" t="s">
        <v>188</v>
      </c>
      <c r="AG531" s="5">
        <v>44981</v>
      </c>
      <c r="AH531" t="s">
        <v>306</v>
      </c>
      <c r="AI531" s="5">
        <v>44981</v>
      </c>
      <c r="AJ531" s="5">
        <v>44986</v>
      </c>
      <c r="AK531" s="5">
        <v>45290</v>
      </c>
      <c r="AL531" s="102">
        <f>+Tabla3[[#This Row],[FECHA TERMINACION
(INICIAL)]]-Tabla3[[#This Row],[FECHA INICIO]]</f>
        <v>304</v>
      </c>
      <c r="AM531" s="102">
        <f>+Tabla3[[#This Row],[PLAZO DE EJECUCIÓN EN DÍAS (INICIAL)]]/30</f>
        <v>10.133333333333333</v>
      </c>
      <c r="AN531" t="s">
        <v>3112</v>
      </c>
      <c r="AO531" s="4">
        <f>+BD_2!E529</f>
        <v>0</v>
      </c>
      <c r="AP531" s="4">
        <f>BD_2!BA529</f>
        <v>0</v>
      </c>
      <c r="AQ531" s="1">
        <f>BD_2!BZ529</f>
        <v>0</v>
      </c>
      <c r="AR531" s="1" t="str">
        <f>BD_2!CA528</f>
        <v>2 NO</v>
      </c>
      <c r="AS531" s="5" t="str">
        <f>BD_2!CF528</f>
        <v>2 NO</v>
      </c>
      <c r="AT531" s="1" t="s">
        <v>146</v>
      </c>
      <c r="AU531">
        <f t="shared" si="40"/>
        <v>304</v>
      </c>
      <c r="AV531" s="21">
        <f t="shared" si="41"/>
        <v>44986</v>
      </c>
      <c r="AW531" s="21">
        <f t="shared" si="42"/>
        <v>45290</v>
      </c>
      <c r="AX531" s="6" t="e">
        <f>((#REF!-$AV531)/($AW531-$AV531))</f>
        <v>#REF!</v>
      </c>
      <c r="AY531" s="4">
        <f t="shared" si="43"/>
        <v>77500000</v>
      </c>
      <c r="AZ531" s="1" t="e">
        <f>+IF($AW531&lt;=#REF!, "FINALIZADO","EJECUCIÓN")</f>
        <v>#REF!</v>
      </c>
      <c r="BA531" s="1"/>
      <c r="BC531" s="8"/>
      <c r="BD531" s="103"/>
      <c r="BE531"/>
      <c r="BF531" s="100"/>
      <c r="BI531" s="1" t="str">
        <f t="shared" si="44"/>
        <v>febrero</v>
      </c>
      <c r="BJ531" s="1"/>
      <c r="BK531" s="1"/>
      <c r="BL531" s="1"/>
    </row>
    <row r="532" spans="1:64" x14ac:dyDescent="0.25">
      <c r="A532" s="1">
        <v>2023</v>
      </c>
      <c r="B532" s="3">
        <v>527</v>
      </c>
      <c r="C532" t="s">
        <v>87</v>
      </c>
      <c r="D532" t="s">
        <v>108</v>
      </c>
      <c r="E532" t="s">
        <v>120</v>
      </c>
      <c r="F532" t="s">
        <v>207</v>
      </c>
      <c r="G532" s="1" t="s">
        <v>86</v>
      </c>
      <c r="H532" s="1" t="s">
        <v>136</v>
      </c>
      <c r="I532" t="s">
        <v>3148</v>
      </c>
      <c r="J532" s="1" t="s">
        <v>140</v>
      </c>
      <c r="K532" t="s">
        <v>574</v>
      </c>
      <c r="M532" s="100" t="s">
        <v>473</v>
      </c>
      <c r="N532" t="s">
        <v>162</v>
      </c>
      <c r="O532" t="s">
        <v>3149</v>
      </c>
      <c r="P532" t="s">
        <v>3115</v>
      </c>
      <c r="Q532" t="s">
        <v>3103</v>
      </c>
      <c r="R532" s="35">
        <v>77500000</v>
      </c>
      <c r="S532" s="35">
        <v>77500000</v>
      </c>
      <c r="T532" s="4">
        <v>7750000</v>
      </c>
      <c r="U532" s="101">
        <v>44980</v>
      </c>
      <c r="V532" s="1" t="s">
        <v>182</v>
      </c>
      <c r="W532" s="1" t="s">
        <v>182</v>
      </c>
      <c r="X532" t="s">
        <v>183</v>
      </c>
      <c r="Y532" t="s">
        <v>2192</v>
      </c>
      <c r="Z532" t="s">
        <v>474</v>
      </c>
      <c r="AA532" t="s">
        <v>473</v>
      </c>
      <c r="AB532" s="1">
        <v>80111600</v>
      </c>
      <c r="AC532" s="100"/>
      <c r="AD532" s="101"/>
      <c r="AE532" s="1" t="s">
        <v>145</v>
      </c>
      <c r="AF532" s="100" t="s">
        <v>188</v>
      </c>
      <c r="AG532" s="5">
        <v>44980</v>
      </c>
      <c r="AH532" t="s">
        <v>306</v>
      </c>
      <c r="AI532" s="5">
        <v>44980</v>
      </c>
      <c r="AJ532" s="5">
        <v>44986</v>
      </c>
      <c r="AK532" s="5">
        <v>45290</v>
      </c>
      <c r="AL532" s="102">
        <f>+Tabla3[[#This Row],[FECHA TERMINACION
(INICIAL)]]-Tabla3[[#This Row],[FECHA INICIO]]</f>
        <v>304</v>
      </c>
      <c r="AM532" s="102">
        <f>+Tabla3[[#This Row],[PLAZO DE EJECUCIÓN EN DÍAS (INICIAL)]]/30</f>
        <v>10.133333333333333</v>
      </c>
      <c r="AN532" t="s">
        <v>3112</v>
      </c>
      <c r="AO532" s="4">
        <f>+BD_2!E530</f>
        <v>0</v>
      </c>
      <c r="AP532" s="4">
        <f>BD_2!BA530</f>
        <v>0</v>
      </c>
      <c r="AQ532" s="1">
        <f>BD_2!BZ530</f>
        <v>0</v>
      </c>
      <c r="AR532" s="1" t="str">
        <f>BD_2!CA529</f>
        <v>2 NO</v>
      </c>
      <c r="AS532" s="5" t="str">
        <f>BD_2!CF529</f>
        <v>2 NO</v>
      </c>
      <c r="AT532" s="1" t="s">
        <v>146</v>
      </c>
      <c r="AU532">
        <f t="shared" si="40"/>
        <v>304</v>
      </c>
      <c r="AV532" s="21">
        <f t="shared" si="41"/>
        <v>44986</v>
      </c>
      <c r="AW532" s="21">
        <f t="shared" si="42"/>
        <v>45290</v>
      </c>
      <c r="AX532" s="6" t="e">
        <f>((#REF!-$AV532)/($AW532-$AV532))</f>
        <v>#REF!</v>
      </c>
      <c r="AY532" s="4">
        <f t="shared" si="43"/>
        <v>77500000</v>
      </c>
      <c r="AZ532" s="1" t="e">
        <f>+IF($AW532&lt;=#REF!, "FINALIZADO","EJECUCIÓN")</f>
        <v>#REF!</v>
      </c>
      <c r="BA532" s="1"/>
      <c r="BC532" s="8"/>
      <c r="BD532" s="103"/>
      <c r="BE532"/>
      <c r="BF532" s="100"/>
      <c r="BI532" s="1" t="str">
        <f t="shared" si="44"/>
        <v>febrero</v>
      </c>
      <c r="BJ532" s="1"/>
      <c r="BK532" s="1"/>
      <c r="BL532" s="1"/>
    </row>
    <row r="533" spans="1:64" x14ac:dyDescent="0.25">
      <c r="A533" s="1">
        <v>2023</v>
      </c>
      <c r="B533" s="3">
        <v>528</v>
      </c>
      <c r="C533" t="s">
        <v>87</v>
      </c>
      <c r="D533" t="s">
        <v>108</v>
      </c>
      <c r="E533" t="s">
        <v>120</v>
      </c>
      <c r="F533" t="s">
        <v>207</v>
      </c>
      <c r="G533" s="1" t="s">
        <v>86</v>
      </c>
      <c r="H533" s="1" t="s">
        <v>136</v>
      </c>
      <c r="I533" t="s">
        <v>3150</v>
      </c>
      <c r="J533" s="1" t="s">
        <v>140</v>
      </c>
      <c r="K533" t="s">
        <v>1728</v>
      </c>
      <c r="M533" s="1" t="s">
        <v>543</v>
      </c>
      <c r="N533" t="s">
        <v>543</v>
      </c>
      <c r="O533" t="s">
        <v>3151</v>
      </c>
      <c r="P533" t="s">
        <v>3152</v>
      </c>
      <c r="Q533" t="s">
        <v>2770</v>
      </c>
      <c r="R533" s="35">
        <v>110000000</v>
      </c>
      <c r="S533" s="35">
        <v>110000000</v>
      </c>
      <c r="T533" s="4">
        <v>11000000</v>
      </c>
      <c r="U533" s="101">
        <v>44980</v>
      </c>
      <c r="V533" s="1" t="s">
        <v>182</v>
      </c>
      <c r="W533" s="1" t="s">
        <v>182</v>
      </c>
      <c r="X533" t="s">
        <v>183</v>
      </c>
      <c r="Y533" t="s">
        <v>1104</v>
      </c>
      <c r="Z533" t="s">
        <v>718</v>
      </c>
      <c r="AA533" t="s">
        <v>1302</v>
      </c>
      <c r="AB533" s="1">
        <v>80111600</v>
      </c>
      <c r="AC533" s="100"/>
      <c r="AD533" s="101"/>
      <c r="AE533" s="1" t="s">
        <v>145</v>
      </c>
      <c r="AF533" s="100" t="s">
        <v>188</v>
      </c>
      <c r="AG533" s="5">
        <v>44981</v>
      </c>
      <c r="AH533" t="s">
        <v>306</v>
      </c>
      <c r="AI533" s="5">
        <v>44981</v>
      </c>
      <c r="AJ533" s="5">
        <v>44981</v>
      </c>
      <c r="AK533" s="5">
        <v>45283</v>
      </c>
      <c r="AL533" s="102">
        <f>+Tabla3[[#This Row],[FECHA TERMINACION
(INICIAL)]]-Tabla3[[#This Row],[FECHA INICIO]]</f>
        <v>302</v>
      </c>
      <c r="AM533" s="102">
        <f>+Tabla3[[#This Row],[PLAZO DE EJECUCIÓN EN DÍAS (INICIAL)]]/30</f>
        <v>10.066666666666666</v>
      </c>
      <c r="AN533" t="s">
        <v>2397</v>
      </c>
      <c r="AO533" s="4">
        <f>+BD_2!E531</f>
        <v>0</v>
      </c>
      <c r="AP533" s="4">
        <f>BD_2!BA531</f>
        <v>0</v>
      </c>
      <c r="AQ533" s="1">
        <f>BD_2!BZ531</f>
        <v>0</v>
      </c>
      <c r="AR533" s="1" t="str">
        <f>BD_2!CA530</f>
        <v>2 NO</v>
      </c>
      <c r="AS533" s="5" t="str">
        <f>BD_2!CF530</f>
        <v>2 NO</v>
      </c>
      <c r="AT533" s="1" t="s">
        <v>146</v>
      </c>
      <c r="AU533">
        <f t="shared" si="40"/>
        <v>302</v>
      </c>
      <c r="AV533" s="21">
        <f t="shared" si="41"/>
        <v>44981</v>
      </c>
      <c r="AW533" s="21">
        <f t="shared" si="42"/>
        <v>45283</v>
      </c>
      <c r="AX533" s="6" t="e">
        <f>((#REF!-$AV533)/($AW533-$AV533))</f>
        <v>#REF!</v>
      </c>
      <c r="AY533" s="4">
        <f t="shared" si="43"/>
        <v>110000000</v>
      </c>
      <c r="AZ533" s="1" t="e">
        <f>+IF($AW533&lt;=#REF!, "FINALIZADO","EJECUCIÓN")</f>
        <v>#REF!</v>
      </c>
      <c r="BA533" s="1"/>
      <c r="BC533" s="8"/>
      <c r="BD533" s="103"/>
      <c r="BE533"/>
      <c r="BF533" s="100"/>
      <c r="BI533" s="1" t="str">
        <f t="shared" si="44"/>
        <v>febrero</v>
      </c>
      <c r="BJ533" s="1"/>
      <c r="BK533" s="1"/>
      <c r="BL533" s="1"/>
    </row>
    <row r="534" spans="1:64" x14ac:dyDescent="0.25">
      <c r="A534" s="1">
        <v>2023</v>
      </c>
      <c r="B534" s="3">
        <v>529</v>
      </c>
      <c r="C534" t="s">
        <v>87</v>
      </c>
      <c r="D534" t="s">
        <v>108</v>
      </c>
      <c r="E534" t="s">
        <v>120</v>
      </c>
      <c r="F534" t="s">
        <v>207</v>
      </c>
      <c r="G534" s="1" t="s">
        <v>86</v>
      </c>
      <c r="H534" s="1" t="s">
        <v>136</v>
      </c>
      <c r="I534" t="s">
        <v>875</v>
      </c>
      <c r="J534" s="1" t="s">
        <v>140</v>
      </c>
      <c r="K534" t="s">
        <v>564</v>
      </c>
      <c r="M534" s="1" t="s">
        <v>495</v>
      </c>
      <c r="N534" t="s">
        <v>495</v>
      </c>
      <c r="O534" t="s">
        <v>3153</v>
      </c>
      <c r="P534" t="s">
        <v>3154</v>
      </c>
      <c r="Q534" t="s">
        <v>3155</v>
      </c>
      <c r="R534" s="35">
        <v>63446667</v>
      </c>
      <c r="S534" s="35">
        <v>63446667</v>
      </c>
      <c r="T534" s="4">
        <v>6200000</v>
      </c>
      <c r="U534" s="101">
        <v>44980</v>
      </c>
      <c r="V534" s="1" t="s">
        <v>182</v>
      </c>
      <c r="W534" s="1" t="s">
        <v>182</v>
      </c>
      <c r="X534" t="s">
        <v>183</v>
      </c>
      <c r="Y534" t="s">
        <v>994</v>
      </c>
      <c r="Z534" t="s">
        <v>497</v>
      </c>
      <c r="AA534" t="s">
        <v>495</v>
      </c>
      <c r="AB534" s="1">
        <v>80111600</v>
      </c>
      <c r="AC534" s="100"/>
      <c r="AD534" s="101"/>
      <c r="AE534" s="1" t="s">
        <v>146</v>
      </c>
      <c r="AF534" s="100" t="s">
        <v>193</v>
      </c>
      <c r="AG534" s="5"/>
      <c r="AH534"/>
      <c r="AI534" s="5">
        <v>44980</v>
      </c>
      <c r="AJ534" s="5">
        <v>44980</v>
      </c>
      <c r="AK534" s="5">
        <v>45289</v>
      </c>
      <c r="AL534" s="102">
        <f>+Tabla3[[#This Row],[FECHA TERMINACION
(INICIAL)]]-Tabla3[[#This Row],[FECHA INICIO]]</f>
        <v>309</v>
      </c>
      <c r="AM534" s="102">
        <f>+Tabla3[[#This Row],[PLAZO DE EJECUCIÓN EN DÍAS (INICIAL)]]/30</f>
        <v>10.3</v>
      </c>
      <c r="AN534" t="s">
        <v>2977</v>
      </c>
      <c r="AO534" s="4">
        <f>+BD_2!E532</f>
        <v>0</v>
      </c>
      <c r="AP534" s="4">
        <f>BD_2!BA532</f>
        <v>0</v>
      </c>
      <c r="AQ534" s="1">
        <f>BD_2!BZ532</f>
        <v>0</v>
      </c>
      <c r="AR534" s="1" t="str">
        <f>BD_2!CA531</f>
        <v>2 NO</v>
      </c>
      <c r="AS534" s="5" t="str">
        <f>BD_2!CF531</f>
        <v>2 NO</v>
      </c>
      <c r="AT534" s="1" t="s">
        <v>146</v>
      </c>
      <c r="AU534">
        <f t="shared" si="40"/>
        <v>309</v>
      </c>
      <c r="AV534" s="21">
        <f t="shared" si="41"/>
        <v>44980</v>
      </c>
      <c r="AW534" s="21">
        <f t="shared" si="42"/>
        <v>45289</v>
      </c>
      <c r="AX534" s="6" t="e">
        <f>((#REF!-$AV534)/($AW534-$AV534))</f>
        <v>#REF!</v>
      </c>
      <c r="AY534" s="4">
        <f t="shared" si="43"/>
        <v>63446667</v>
      </c>
      <c r="AZ534" s="1" t="e">
        <f>+IF($AW534&lt;=#REF!, "FINALIZADO","EJECUCIÓN")</f>
        <v>#REF!</v>
      </c>
      <c r="BA534" s="1"/>
      <c r="BC534" s="8"/>
      <c r="BD534" s="103"/>
      <c r="BE534"/>
      <c r="BF534" s="100"/>
      <c r="BI534" s="1" t="str">
        <f t="shared" si="44"/>
        <v>febrero</v>
      </c>
      <c r="BJ534" s="1"/>
      <c r="BK534" s="1"/>
      <c r="BL534" s="1"/>
    </row>
    <row r="535" spans="1:64" x14ac:dyDescent="0.25">
      <c r="A535" s="1">
        <v>2023</v>
      </c>
      <c r="B535" s="3">
        <v>530</v>
      </c>
      <c r="C535" t="s">
        <v>87</v>
      </c>
      <c r="D535" t="s">
        <v>108</v>
      </c>
      <c r="E535" t="s">
        <v>120</v>
      </c>
      <c r="F535" t="s">
        <v>207</v>
      </c>
      <c r="G535" s="1" t="s">
        <v>86</v>
      </c>
      <c r="H535" s="1" t="s">
        <v>136</v>
      </c>
      <c r="I535" t="s">
        <v>3156</v>
      </c>
      <c r="J535" s="1" t="s">
        <v>140</v>
      </c>
      <c r="K535" t="s">
        <v>3157</v>
      </c>
      <c r="M535" s="1" t="s">
        <v>495</v>
      </c>
      <c r="N535" t="s">
        <v>495</v>
      </c>
      <c r="O535" t="s">
        <v>3158</v>
      </c>
      <c r="P535" t="s">
        <v>3159</v>
      </c>
      <c r="Q535" t="s">
        <v>3160</v>
      </c>
      <c r="R535" s="35">
        <v>79000000</v>
      </c>
      <c r="S535" s="35">
        <v>79000000</v>
      </c>
      <c r="T535" s="4">
        <v>7900000</v>
      </c>
      <c r="U535" s="101">
        <v>44979</v>
      </c>
      <c r="V535" s="1" t="s">
        <v>182</v>
      </c>
      <c r="W535" s="1" t="s">
        <v>182</v>
      </c>
      <c r="X535" t="s">
        <v>183</v>
      </c>
      <c r="Y535" t="s">
        <v>994</v>
      </c>
      <c r="Z535" t="s">
        <v>497</v>
      </c>
      <c r="AA535" t="s">
        <v>495</v>
      </c>
      <c r="AB535" s="1">
        <v>80111600</v>
      </c>
      <c r="AC535" s="100"/>
      <c r="AD535" s="101"/>
      <c r="AE535" s="1" t="s">
        <v>145</v>
      </c>
      <c r="AF535" s="100" t="s">
        <v>188</v>
      </c>
      <c r="AG535" s="5">
        <v>44980</v>
      </c>
      <c r="AH535" t="s">
        <v>305</v>
      </c>
      <c r="AI535" s="5">
        <v>44980</v>
      </c>
      <c r="AJ535" s="5">
        <v>44980</v>
      </c>
      <c r="AK535" s="5">
        <v>45282</v>
      </c>
      <c r="AL535" s="102">
        <f>+Tabla3[[#This Row],[FECHA TERMINACION
(INICIAL)]]-Tabla3[[#This Row],[FECHA INICIO]]</f>
        <v>302</v>
      </c>
      <c r="AM535" s="102">
        <f>+Tabla3[[#This Row],[PLAZO DE EJECUCIÓN EN DÍAS (INICIAL)]]/30</f>
        <v>10.066666666666666</v>
      </c>
      <c r="AN535" t="s">
        <v>3161</v>
      </c>
      <c r="AO535" s="4">
        <f>+BD_2!E533</f>
        <v>0</v>
      </c>
      <c r="AP535" s="4">
        <f>BD_2!BA533</f>
        <v>0</v>
      </c>
      <c r="AQ535" s="1">
        <f>BD_2!BZ533</f>
        <v>0</v>
      </c>
      <c r="AR535" s="1" t="str">
        <f>BD_2!CA532</f>
        <v>2 NO</v>
      </c>
      <c r="AS535" s="5" t="str">
        <f>BD_2!CF532</f>
        <v>2 NO</v>
      </c>
      <c r="AT535" s="1" t="s">
        <v>146</v>
      </c>
      <c r="AU535">
        <f t="shared" ref="AU535:AU598" si="45">$AW535-$AV535</f>
        <v>302</v>
      </c>
      <c r="AV535" s="21">
        <f t="shared" ref="AV535:AV598" si="46">$AJ535</f>
        <v>44980</v>
      </c>
      <c r="AW535" s="21">
        <f t="shared" ref="AW535:AW598" si="47">$AK535+$AQ535</f>
        <v>45282</v>
      </c>
      <c r="AX535" s="6" t="e">
        <f>((#REF!-$AV535)/($AW535-$AV535))</f>
        <v>#REF!</v>
      </c>
      <c r="AY535" s="4">
        <f t="shared" si="43"/>
        <v>79000000</v>
      </c>
      <c r="AZ535" s="1" t="e">
        <f>+IF($AW535&lt;=#REF!, "FINALIZADO","EJECUCIÓN")</f>
        <v>#REF!</v>
      </c>
      <c r="BA535" s="1"/>
      <c r="BC535" s="8"/>
      <c r="BD535" s="103"/>
      <c r="BE535"/>
      <c r="BF535" s="100"/>
      <c r="BI535" s="1" t="str">
        <f t="shared" si="44"/>
        <v>febrero</v>
      </c>
      <c r="BJ535" s="1"/>
      <c r="BK535" s="1"/>
      <c r="BL535" s="1"/>
    </row>
    <row r="536" spans="1:64" x14ac:dyDescent="0.25">
      <c r="A536" s="1">
        <v>2023</v>
      </c>
      <c r="B536" s="3">
        <v>531</v>
      </c>
      <c r="C536" t="s">
        <v>87</v>
      </c>
      <c r="D536" t="s">
        <v>108</v>
      </c>
      <c r="E536" t="s">
        <v>120</v>
      </c>
      <c r="F536" t="s">
        <v>207</v>
      </c>
      <c r="G536" s="1" t="s">
        <v>86</v>
      </c>
      <c r="H536" s="1" t="s">
        <v>136</v>
      </c>
      <c r="I536" t="s">
        <v>3162</v>
      </c>
      <c r="J536" s="1" t="s">
        <v>140</v>
      </c>
      <c r="K536" t="s">
        <v>621</v>
      </c>
      <c r="M536" s="1" t="s">
        <v>2929</v>
      </c>
      <c r="N536" t="s">
        <v>2929</v>
      </c>
      <c r="O536" t="s">
        <v>3163</v>
      </c>
      <c r="Q536" t="s">
        <v>3164</v>
      </c>
      <c r="R536" s="35">
        <v>128368900</v>
      </c>
      <c r="S536" s="35">
        <v>128368900</v>
      </c>
      <c r="T536" s="4">
        <v>12836890</v>
      </c>
      <c r="U536" s="101">
        <v>44980</v>
      </c>
      <c r="V536" s="1" t="s">
        <v>182</v>
      </c>
      <c r="W536" s="1" t="s">
        <v>182</v>
      </c>
      <c r="X536" t="s">
        <v>183</v>
      </c>
      <c r="Y536" t="s">
        <v>865</v>
      </c>
      <c r="Z536" t="s">
        <v>559</v>
      </c>
      <c r="AA536" t="s">
        <v>560</v>
      </c>
      <c r="AB536" s="1">
        <v>80111600</v>
      </c>
      <c r="AC536" s="100"/>
      <c r="AD536" s="101"/>
      <c r="AE536" s="1" t="s">
        <v>145</v>
      </c>
      <c r="AF536" s="100" t="s">
        <v>188</v>
      </c>
      <c r="AG536" s="5">
        <v>44980</v>
      </c>
      <c r="AH536" t="s">
        <v>306</v>
      </c>
      <c r="AI536" s="5">
        <v>44980</v>
      </c>
      <c r="AJ536" s="5">
        <v>44980</v>
      </c>
      <c r="AK536" s="5">
        <v>45282</v>
      </c>
      <c r="AL536" s="102">
        <f>+Tabla3[[#This Row],[FECHA TERMINACION
(INICIAL)]]-Tabla3[[#This Row],[FECHA INICIO]]</f>
        <v>302</v>
      </c>
      <c r="AM536" s="102">
        <f>+Tabla3[[#This Row],[PLAZO DE EJECUCIÓN EN DÍAS (INICIAL)]]/30</f>
        <v>10.066666666666666</v>
      </c>
      <c r="AN536" t="s">
        <v>2347</v>
      </c>
      <c r="AO536" s="4">
        <f>+BD_2!E534</f>
        <v>0</v>
      </c>
      <c r="AP536" s="4">
        <f>BD_2!BA534</f>
        <v>0</v>
      </c>
      <c r="AQ536" s="1">
        <f>BD_2!BZ534</f>
        <v>0</v>
      </c>
      <c r="AR536" s="1" t="str">
        <f>BD_2!CA533</f>
        <v>2 NO</v>
      </c>
      <c r="AS536" s="5" t="str">
        <f>BD_2!CF533</f>
        <v>2 NO</v>
      </c>
      <c r="AT536" s="1" t="s">
        <v>146</v>
      </c>
      <c r="AU536">
        <f t="shared" si="45"/>
        <v>302</v>
      </c>
      <c r="AV536" s="21">
        <f t="shared" si="46"/>
        <v>44980</v>
      </c>
      <c r="AW536" s="21">
        <f t="shared" si="47"/>
        <v>45282</v>
      </c>
      <c r="AX536" s="6" t="e">
        <f>((#REF!-$AV536)/($AW536-$AV536))</f>
        <v>#REF!</v>
      </c>
      <c r="AY536" s="4">
        <f t="shared" si="43"/>
        <v>128368900</v>
      </c>
      <c r="AZ536" s="1" t="e">
        <f>+IF($AW536&lt;=#REF!, "FINALIZADO","EJECUCIÓN")</f>
        <v>#REF!</v>
      </c>
      <c r="BA536" s="1"/>
      <c r="BC536" s="8"/>
      <c r="BD536" s="103"/>
      <c r="BE536"/>
      <c r="BF536" s="100"/>
      <c r="BI536" s="1" t="str">
        <f t="shared" si="44"/>
        <v>febrero</v>
      </c>
      <c r="BJ536" s="1"/>
      <c r="BK536" s="1"/>
      <c r="BL536" s="1"/>
    </row>
    <row r="537" spans="1:64" x14ac:dyDescent="0.25">
      <c r="A537" s="1">
        <v>2023</v>
      </c>
      <c r="B537" s="3">
        <v>532</v>
      </c>
      <c r="C537" t="s">
        <v>87</v>
      </c>
      <c r="D537" t="s">
        <v>108</v>
      </c>
      <c r="E537" t="s">
        <v>120</v>
      </c>
      <c r="F537" t="s">
        <v>207</v>
      </c>
      <c r="G537" s="1" t="s">
        <v>86</v>
      </c>
      <c r="H537" s="1" t="s">
        <v>136</v>
      </c>
      <c r="I537" t="s">
        <v>3165</v>
      </c>
      <c r="J537" s="1" t="s">
        <v>140</v>
      </c>
      <c r="K537" t="s">
        <v>3166</v>
      </c>
      <c r="M537" s="100" t="s">
        <v>473</v>
      </c>
      <c r="N537" t="s">
        <v>162</v>
      </c>
      <c r="O537" t="s">
        <v>3167</v>
      </c>
      <c r="P537" t="s">
        <v>3168</v>
      </c>
      <c r="Q537" t="s">
        <v>3169</v>
      </c>
      <c r="R537" s="35">
        <v>124000000</v>
      </c>
      <c r="S537" s="35">
        <v>124000000</v>
      </c>
      <c r="T537" s="4">
        <v>7750000</v>
      </c>
      <c r="U537" s="101">
        <v>44984</v>
      </c>
      <c r="V537" s="1" t="s">
        <v>182</v>
      </c>
      <c r="W537" s="1" t="s">
        <v>182</v>
      </c>
      <c r="X537" t="s">
        <v>183</v>
      </c>
      <c r="Y537" t="s">
        <v>2192</v>
      </c>
      <c r="Z537" t="s">
        <v>474</v>
      </c>
      <c r="AA537" t="s">
        <v>473</v>
      </c>
      <c r="AB537" s="1">
        <v>80111600</v>
      </c>
      <c r="AC537" s="100"/>
      <c r="AD537" s="101"/>
      <c r="AE537" s="1" t="s">
        <v>145</v>
      </c>
      <c r="AF537" s="100" t="s">
        <v>188</v>
      </c>
      <c r="AG537" s="5">
        <v>44980</v>
      </c>
      <c r="AH537" t="s">
        <v>306</v>
      </c>
      <c r="AI537" s="5"/>
      <c r="AJ537" s="5"/>
      <c r="AK537" s="5"/>
      <c r="AL537" s="102">
        <f>+Tabla3[[#This Row],[FECHA TERMINACION
(INICIAL)]]-Tabla3[[#This Row],[FECHA INICIO]]</f>
        <v>0</v>
      </c>
      <c r="AM537" s="102">
        <f>+Tabla3[[#This Row],[PLAZO DE EJECUCIÓN EN DÍAS (INICIAL)]]/30</f>
        <v>0</v>
      </c>
      <c r="AN537" t="s">
        <v>3170</v>
      </c>
      <c r="AO537" s="4">
        <f>+BD_2!E535</f>
        <v>0</v>
      </c>
      <c r="AP537" s="4">
        <f>BD_2!BA535</f>
        <v>0</v>
      </c>
      <c r="AQ537" s="1">
        <f>BD_2!BZ535</f>
        <v>0</v>
      </c>
      <c r="AR537" s="1" t="str">
        <f>BD_2!CA534</f>
        <v>2 NO</v>
      </c>
      <c r="AS537" s="5" t="str">
        <f>BD_2!CF534</f>
        <v>2 NO</v>
      </c>
      <c r="AT537" s="1" t="s">
        <v>146</v>
      </c>
      <c r="AU537">
        <f t="shared" si="45"/>
        <v>0</v>
      </c>
      <c r="AV537" s="21">
        <f t="shared" si="46"/>
        <v>0</v>
      </c>
      <c r="AW537" s="21">
        <f t="shared" si="47"/>
        <v>0</v>
      </c>
      <c r="AX537" s="6" t="e">
        <f>((#REF!-$AV537)/($AW537-$AV537))</f>
        <v>#REF!</v>
      </c>
      <c r="AY537" s="4">
        <f t="shared" si="43"/>
        <v>124000000</v>
      </c>
      <c r="AZ537" s="1" t="e">
        <f>+IF($AW537&lt;=#REF!, "FINALIZADO","EJECUCIÓN")</f>
        <v>#REF!</v>
      </c>
      <c r="BA537" s="1"/>
      <c r="BC537" s="8"/>
      <c r="BD537" s="103"/>
      <c r="BE537"/>
      <c r="BF537" s="100"/>
      <c r="BI537" s="1" t="str">
        <f t="shared" si="44"/>
        <v>febrero</v>
      </c>
      <c r="BJ537" s="1"/>
      <c r="BK537" s="1"/>
      <c r="BL537" s="1"/>
    </row>
    <row r="538" spans="1:64" x14ac:dyDescent="0.25">
      <c r="A538" s="1">
        <v>2023</v>
      </c>
      <c r="B538" s="3">
        <v>533</v>
      </c>
      <c r="C538" t="s">
        <v>87</v>
      </c>
      <c r="D538" t="s">
        <v>108</v>
      </c>
      <c r="E538" t="s">
        <v>120</v>
      </c>
      <c r="F538" t="s">
        <v>207</v>
      </c>
      <c r="G538" s="1" t="s">
        <v>86</v>
      </c>
      <c r="H538" s="1" t="s">
        <v>136</v>
      </c>
      <c r="I538" t="s">
        <v>3171</v>
      </c>
      <c r="J538" s="1" t="s">
        <v>140</v>
      </c>
      <c r="K538"/>
      <c r="M538" s="100" t="s">
        <v>479</v>
      </c>
      <c r="N538" t="s">
        <v>166</v>
      </c>
      <c r="O538" t="s">
        <v>3172</v>
      </c>
      <c r="P538" t="s">
        <v>3173</v>
      </c>
      <c r="Q538" t="s">
        <v>3174</v>
      </c>
      <c r="R538" s="35">
        <v>37100000</v>
      </c>
      <c r="S538" s="35">
        <v>37100000</v>
      </c>
      <c r="T538" s="4">
        <v>5300000</v>
      </c>
      <c r="U538" s="101"/>
      <c r="V538" s="1" t="s">
        <v>182</v>
      </c>
      <c r="W538" s="1" t="s">
        <v>182</v>
      </c>
      <c r="X538" t="s">
        <v>183</v>
      </c>
      <c r="Y538" t="s">
        <v>1663</v>
      </c>
      <c r="Z538" t="s">
        <v>480</v>
      </c>
      <c r="AA538" t="s">
        <v>477</v>
      </c>
      <c r="AB538" s="1">
        <v>80161506</v>
      </c>
      <c r="AC538" s="100"/>
      <c r="AD538" s="101"/>
      <c r="AE538" s="1" t="s">
        <v>145</v>
      </c>
      <c r="AF538" s="100" t="s">
        <v>188</v>
      </c>
      <c r="AG538" s="5"/>
      <c r="AH538" t="s">
        <v>305</v>
      </c>
      <c r="AI538" s="5"/>
      <c r="AJ538" s="5"/>
      <c r="AK538" s="5"/>
      <c r="AL538" s="102">
        <f>+Tabla3[[#This Row],[FECHA TERMINACION
(INICIAL)]]-Tabla3[[#This Row],[FECHA INICIO]]</f>
        <v>0</v>
      </c>
      <c r="AM538" s="102">
        <f>+Tabla3[[#This Row],[PLAZO DE EJECUCIÓN EN DÍAS (INICIAL)]]/30</f>
        <v>0</v>
      </c>
      <c r="AN538" t="s">
        <v>3175</v>
      </c>
      <c r="AO538" s="4">
        <f>+BD_2!E536</f>
        <v>0</v>
      </c>
      <c r="AP538" s="4">
        <f>BD_2!BA536</f>
        <v>0</v>
      </c>
      <c r="AQ538" s="1">
        <f>BD_2!BZ536</f>
        <v>0</v>
      </c>
      <c r="AR538" s="1" t="str">
        <f>BD_2!CA535</f>
        <v>2 NO</v>
      </c>
      <c r="AS538" s="5" t="str">
        <f>BD_2!CF535</f>
        <v>2 NO</v>
      </c>
      <c r="AT538" s="1" t="s">
        <v>146</v>
      </c>
      <c r="AU538">
        <f t="shared" si="45"/>
        <v>0</v>
      </c>
      <c r="AV538" s="21">
        <f t="shared" si="46"/>
        <v>0</v>
      </c>
      <c r="AW538" s="21">
        <f t="shared" si="47"/>
        <v>0</v>
      </c>
      <c r="AX538" s="6" t="e">
        <f>((#REF!-$AV538)/($AW538-$AV538))</f>
        <v>#REF!</v>
      </c>
      <c r="AY538" s="4">
        <f t="shared" si="43"/>
        <v>37100000</v>
      </c>
      <c r="AZ538" s="1" t="e">
        <f>+IF($AW538&lt;=#REF!, "FINALIZADO","EJECUCIÓN")</f>
        <v>#REF!</v>
      </c>
      <c r="BA538" s="1"/>
      <c r="BC538" s="8"/>
      <c r="BD538" s="103"/>
      <c r="BE538"/>
      <c r="BF538" s="100"/>
      <c r="BI538" s="1" t="str">
        <f t="shared" si="44"/>
        <v>enero</v>
      </c>
      <c r="BJ538" s="1"/>
      <c r="BK538" s="1"/>
      <c r="BL538" s="1"/>
    </row>
    <row r="539" spans="1:64" x14ac:dyDescent="0.25">
      <c r="A539" s="1">
        <v>2023</v>
      </c>
      <c r="B539" s="3">
        <v>534</v>
      </c>
      <c r="C539" t="s">
        <v>87</v>
      </c>
      <c r="D539" t="s">
        <v>108</v>
      </c>
      <c r="E539" t="s">
        <v>120</v>
      </c>
      <c r="F539" t="s">
        <v>207</v>
      </c>
      <c r="G539" s="1" t="s">
        <v>86</v>
      </c>
      <c r="H539" s="1" t="s">
        <v>137</v>
      </c>
      <c r="I539" t="s">
        <v>3176</v>
      </c>
      <c r="J539" s="1" t="s">
        <v>140</v>
      </c>
      <c r="K539" t="s">
        <v>816</v>
      </c>
      <c r="M539" s="1" t="s">
        <v>479</v>
      </c>
      <c r="N539" t="s">
        <v>166</v>
      </c>
      <c r="O539" t="s">
        <v>3177</v>
      </c>
      <c r="P539" t="s">
        <v>3178</v>
      </c>
      <c r="Q539" t="s">
        <v>3179</v>
      </c>
      <c r="R539" s="35">
        <v>17216000</v>
      </c>
      <c r="S539" s="35">
        <v>17216000</v>
      </c>
      <c r="T539" s="4">
        <v>4304000</v>
      </c>
      <c r="U539" s="101">
        <v>44980</v>
      </c>
      <c r="V539" s="1" t="s">
        <v>182</v>
      </c>
      <c r="W539" s="1" t="s">
        <v>182</v>
      </c>
      <c r="X539" t="s">
        <v>183</v>
      </c>
      <c r="Y539" t="s">
        <v>1663</v>
      </c>
      <c r="Z539" t="s">
        <v>480</v>
      </c>
      <c r="AA539" t="s">
        <v>477</v>
      </c>
      <c r="AB539" s="1">
        <v>80161506</v>
      </c>
      <c r="AC539" s="100"/>
      <c r="AD539" s="101"/>
      <c r="AE539" s="1" t="s">
        <v>145</v>
      </c>
      <c r="AF539" s="100" t="s">
        <v>188</v>
      </c>
      <c r="AG539" s="5">
        <v>44981</v>
      </c>
      <c r="AH539" t="s">
        <v>305</v>
      </c>
      <c r="AI539" s="5">
        <v>44980</v>
      </c>
      <c r="AJ539" s="5">
        <v>44981</v>
      </c>
      <c r="AK539" s="5">
        <v>45100</v>
      </c>
      <c r="AL539" s="102">
        <f>+Tabla3[[#This Row],[FECHA TERMINACION
(INICIAL)]]-Tabla3[[#This Row],[FECHA INICIO]]</f>
        <v>119</v>
      </c>
      <c r="AM539" s="102">
        <f>+Tabla3[[#This Row],[PLAZO DE EJECUCIÓN EN DÍAS (INICIAL)]]/30</f>
        <v>3.9666666666666668</v>
      </c>
      <c r="AN539" t="s">
        <v>1796</v>
      </c>
      <c r="AO539" s="4">
        <f>+BD_2!E537</f>
        <v>0</v>
      </c>
      <c r="AP539" s="4">
        <f>BD_2!BA537</f>
        <v>0</v>
      </c>
      <c r="AQ539" s="1">
        <f>BD_2!BZ537</f>
        <v>0</v>
      </c>
      <c r="AR539" s="1" t="str">
        <f>BD_2!CA536</f>
        <v>2 NO</v>
      </c>
      <c r="AS539" s="5" t="str">
        <f>BD_2!CF536</f>
        <v>2 NO</v>
      </c>
      <c r="AT539" s="1" t="s">
        <v>146</v>
      </c>
      <c r="AU539">
        <f t="shared" si="45"/>
        <v>119</v>
      </c>
      <c r="AV539" s="21">
        <f t="shared" si="46"/>
        <v>44981</v>
      </c>
      <c r="AW539" s="21">
        <f t="shared" si="47"/>
        <v>45100</v>
      </c>
      <c r="AX539" s="6" t="e">
        <f>((#REF!-$AV539)/($AW539-$AV539))</f>
        <v>#REF!</v>
      </c>
      <c r="AY539" s="4">
        <f t="shared" si="43"/>
        <v>17216000</v>
      </c>
      <c r="AZ539" s="1" t="e">
        <f>+IF($AW539&lt;=#REF!, "FINALIZADO","EJECUCIÓN")</f>
        <v>#REF!</v>
      </c>
      <c r="BA539" s="1"/>
      <c r="BC539" s="8"/>
      <c r="BD539" s="103"/>
      <c r="BE539"/>
      <c r="BF539" s="100"/>
      <c r="BI539" s="1" t="str">
        <f t="shared" si="44"/>
        <v>febrero</v>
      </c>
      <c r="BJ539" s="1"/>
      <c r="BK539" s="1"/>
      <c r="BL539" s="1"/>
    </row>
    <row r="540" spans="1:64" x14ac:dyDescent="0.25">
      <c r="A540" s="1">
        <v>2023</v>
      </c>
      <c r="B540" s="3">
        <v>535</v>
      </c>
      <c r="C540" t="s">
        <v>87</v>
      </c>
      <c r="D540" t="s">
        <v>108</v>
      </c>
      <c r="E540" t="s">
        <v>120</v>
      </c>
      <c r="F540" t="s">
        <v>207</v>
      </c>
      <c r="G540" s="1" t="s">
        <v>86</v>
      </c>
      <c r="H540" s="1" t="s">
        <v>136</v>
      </c>
      <c r="I540" t="s">
        <v>3180</v>
      </c>
      <c r="J540" s="1" t="s">
        <v>140</v>
      </c>
      <c r="K540" t="s">
        <v>488</v>
      </c>
      <c r="M540" s="100" t="s">
        <v>1331</v>
      </c>
      <c r="N540" t="s">
        <v>166</v>
      </c>
      <c r="O540" t="s">
        <v>3181</v>
      </c>
      <c r="P540" t="s">
        <v>3182</v>
      </c>
      <c r="Q540" t="s">
        <v>3183</v>
      </c>
      <c r="R540" s="35">
        <v>20000000</v>
      </c>
      <c r="S540" s="35">
        <v>20000000</v>
      </c>
      <c r="T540" s="4">
        <v>5000000</v>
      </c>
      <c r="U540" s="101">
        <v>44929</v>
      </c>
      <c r="V540" s="1" t="s">
        <v>182</v>
      </c>
      <c r="W540" s="1" t="s">
        <v>182</v>
      </c>
      <c r="X540" t="s">
        <v>183</v>
      </c>
      <c r="Y540" t="s">
        <v>1335</v>
      </c>
      <c r="Z540" t="s">
        <v>1336</v>
      </c>
      <c r="AA540" t="s">
        <v>477</v>
      </c>
      <c r="AC540" s="100"/>
      <c r="AD540" s="101"/>
      <c r="AE540" s="1" t="s">
        <v>146</v>
      </c>
      <c r="AF540" s="100" t="s">
        <v>193</v>
      </c>
      <c r="AG540" s="5"/>
      <c r="AH540"/>
      <c r="AI540" s="5"/>
      <c r="AJ540" s="5"/>
      <c r="AK540" s="5"/>
      <c r="AL540" s="102">
        <f>+Tabla3[[#This Row],[FECHA TERMINACION
(INICIAL)]]-Tabla3[[#This Row],[FECHA INICIO]]</f>
        <v>0</v>
      </c>
      <c r="AM540" s="102">
        <f>+Tabla3[[#This Row],[PLAZO DE EJECUCIÓN EN DÍAS (INICIAL)]]/30</f>
        <v>0</v>
      </c>
      <c r="AN540" t="s">
        <v>3184</v>
      </c>
      <c r="AO540" s="4">
        <f>+BD_2!E538</f>
        <v>0</v>
      </c>
      <c r="AP540" s="4">
        <f>BD_2!BA538</f>
        <v>0</v>
      </c>
      <c r="AQ540" s="1">
        <f>BD_2!BZ538</f>
        <v>0</v>
      </c>
      <c r="AR540" s="1" t="str">
        <f>BD_2!CA537</f>
        <v>2 NO</v>
      </c>
      <c r="AS540" s="5" t="str">
        <f>BD_2!CF537</f>
        <v>2 NO</v>
      </c>
      <c r="AT540" s="1" t="s">
        <v>146</v>
      </c>
      <c r="AU540">
        <f t="shared" si="45"/>
        <v>0</v>
      </c>
      <c r="AV540" s="21">
        <f t="shared" si="46"/>
        <v>0</v>
      </c>
      <c r="AW540" s="21">
        <f t="shared" si="47"/>
        <v>0</v>
      </c>
      <c r="AX540" s="6" t="e">
        <f>((#REF!-$AV540)/($AW540-$AV540))</f>
        <v>#REF!</v>
      </c>
      <c r="AY540" s="4">
        <f t="shared" si="43"/>
        <v>20000000</v>
      </c>
      <c r="AZ540" s="1" t="e">
        <f>+IF($AW540&lt;=#REF!, "FINALIZADO","EJECUCIÓN")</f>
        <v>#REF!</v>
      </c>
      <c r="BA540" s="1"/>
      <c r="BC540" s="8"/>
      <c r="BD540" s="103"/>
      <c r="BE540"/>
      <c r="BF540" s="100"/>
      <c r="BI540" s="1" t="str">
        <f t="shared" si="44"/>
        <v>enero</v>
      </c>
      <c r="BJ540" s="1"/>
      <c r="BK540" s="1"/>
      <c r="BL540" s="1"/>
    </row>
    <row r="541" spans="1:64" x14ac:dyDescent="0.25">
      <c r="A541" s="1">
        <v>2023</v>
      </c>
      <c r="B541" s="3">
        <v>536</v>
      </c>
      <c r="C541" t="s">
        <v>87</v>
      </c>
      <c r="D541" t="s">
        <v>108</v>
      </c>
      <c r="E541" t="s">
        <v>120</v>
      </c>
      <c r="F541" t="s">
        <v>207</v>
      </c>
      <c r="G541" s="1" t="s">
        <v>86</v>
      </c>
      <c r="H541" s="1" t="s">
        <v>136</v>
      </c>
      <c r="I541" t="s">
        <v>3185</v>
      </c>
      <c r="J541" s="1" t="s">
        <v>140</v>
      </c>
      <c r="K541" t="s">
        <v>656</v>
      </c>
      <c r="M541" s="100" t="s">
        <v>558</v>
      </c>
      <c r="N541" t="s">
        <v>148</v>
      </c>
      <c r="O541" t="s">
        <v>3186</v>
      </c>
      <c r="P541" t="s">
        <v>3187</v>
      </c>
      <c r="Q541" t="s">
        <v>3188</v>
      </c>
      <c r="R541" s="35">
        <v>72000000</v>
      </c>
      <c r="S541" s="35">
        <v>72000000</v>
      </c>
      <c r="T541" s="4">
        <v>9000000</v>
      </c>
      <c r="U541" s="101">
        <v>44984</v>
      </c>
      <c r="V541" s="1" t="s">
        <v>182</v>
      </c>
      <c r="W541" s="1" t="s">
        <v>182</v>
      </c>
      <c r="X541" t="s">
        <v>183</v>
      </c>
      <c r="Y541" t="s">
        <v>1024</v>
      </c>
      <c r="Z541" t="s">
        <v>575</v>
      </c>
      <c r="AA541" t="s">
        <v>575</v>
      </c>
      <c r="AB541" s="1">
        <v>80111600</v>
      </c>
      <c r="AC541" s="100"/>
      <c r="AD541" s="101"/>
      <c r="AE541" s="1" t="s">
        <v>145</v>
      </c>
      <c r="AF541" s="100" t="s">
        <v>188</v>
      </c>
      <c r="AG541" s="5">
        <v>44984</v>
      </c>
      <c r="AH541" t="s">
        <v>305</v>
      </c>
      <c r="AI541" s="5"/>
      <c r="AJ541" s="5"/>
      <c r="AK541" s="5"/>
      <c r="AL541" s="102">
        <f>+Tabla3[[#This Row],[FECHA TERMINACION
(INICIAL)]]-Tabla3[[#This Row],[FECHA INICIO]]</f>
        <v>0</v>
      </c>
      <c r="AM541" s="102">
        <f>+Tabla3[[#This Row],[PLAZO DE EJECUCIÓN EN DÍAS (INICIAL)]]/30</f>
        <v>0</v>
      </c>
      <c r="AN541" t="s">
        <v>3189</v>
      </c>
      <c r="AO541" s="4">
        <f>+BD_2!E539</f>
        <v>0</v>
      </c>
      <c r="AP541" s="4">
        <f>BD_2!BA539</f>
        <v>0</v>
      </c>
      <c r="AQ541" s="1">
        <f>BD_2!BZ539</f>
        <v>0</v>
      </c>
      <c r="AR541" s="1" t="str">
        <f>BD_2!CA538</f>
        <v>2 NO</v>
      </c>
      <c r="AS541" s="5" t="str">
        <f>BD_2!CF538</f>
        <v>2 NO</v>
      </c>
      <c r="AT541" s="1" t="s">
        <v>146</v>
      </c>
      <c r="AU541">
        <f t="shared" si="45"/>
        <v>0</v>
      </c>
      <c r="AV541" s="21">
        <f t="shared" si="46"/>
        <v>0</v>
      </c>
      <c r="AW541" s="21">
        <f t="shared" si="47"/>
        <v>0</v>
      </c>
      <c r="AX541" s="6" t="e">
        <f>((#REF!-$AV541)/($AW541-$AV541))</f>
        <v>#REF!</v>
      </c>
      <c r="AY541" s="4">
        <f t="shared" si="43"/>
        <v>72000000</v>
      </c>
      <c r="AZ541" s="1" t="e">
        <f>+IF($AW541&lt;=#REF!, "FINALIZADO","EJECUCIÓN")</f>
        <v>#REF!</v>
      </c>
      <c r="BA541" s="1"/>
      <c r="BC541" s="8"/>
      <c r="BD541" s="103"/>
      <c r="BE541"/>
      <c r="BF541" s="100"/>
      <c r="BI541" s="1" t="str">
        <f t="shared" si="44"/>
        <v>febrero</v>
      </c>
      <c r="BJ541" s="1"/>
      <c r="BK541" s="1"/>
      <c r="BL541" s="1"/>
    </row>
    <row r="542" spans="1:64" x14ac:dyDescent="0.25">
      <c r="A542" s="1">
        <v>2023</v>
      </c>
      <c r="B542" s="3">
        <v>537</v>
      </c>
      <c r="C542" t="s">
        <v>87</v>
      </c>
      <c r="D542" t="s">
        <v>108</v>
      </c>
      <c r="E542" t="s">
        <v>120</v>
      </c>
      <c r="F542" t="s">
        <v>207</v>
      </c>
      <c r="G542" s="1" t="s">
        <v>86</v>
      </c>
      <c r="H542" s="1" t="s">
        <v>136</v>
      </c>
      <c r="I542" t="s">
        <v>3190</v>
      </c>
      <c r="J542" s="1" t="s">
        <v>140</v>
      </c>
      <c r="K542" t="s">
        <v>890</v>
      </c>
      <c r="M542" s="1" t="s">
        <v>1396</v>
      </c>
      <c r="N542" t="s">
        <v>166</v>
      </c>
      <c r="O542" t="s">
        <v>3191</v>
      </c>
      <c r="P542" t="s">
        <v>3192</v>
      </c>
      <c r="Q542" t="s">
        <v>3193</v>
      </c>
      <c r="R542" s="35">
        <v>20800000</v>
      </c>
      <c r="S542" s="35">
        <v>20800000</v>
      </c>
      <c r="T542" s="4">
        <v>5200000</v>
      </c>
      <c r="U542" s="101">
        <v>44980</v>
      </c>
      <c r="V542" s="1" t="s">
        <v>182</v>
      </c>
      <c r="W542" s="1" t="s">
        <v>182</v>
      </c>
      <c r="X542" t="s">
        <v>183</v>
      </c>
      <c r="Y542" t="s">
        <v>1138</v>
      </c>
      <c r="Z542" t="s">
        <v>504</v>
      </c>
      <c r="AA542" t="s">
        <v>477</v>
      </c>
      <c r="AB542" s="1">
        <v>80111600</v>
      </c>
      <c r="AC542" s="100"/>
      <c r="AD542" s="101"/>
      <c r="AE542" s="1" t="s">
        <v>146</v>
      </c>
      <c r="AF542" s="100" t="s">
        <v>193</v>
      </c>
      <c r="AG542" s="5"/>
      <c r="AH542"/>
      <c r="AI542" s="5">
        <v>44980</v>
      </c>
      <c r="AJ542" s="5">
        <v>44980</v>
      </c>
      <c r="AK542" s="5">
        <v>45099</v>
      </c>
      <c r="AL542" s="102">
        <f>+Tabla3[[#This Row],[FECHA TERMINACION
(INICIAL)]]-Tabla3[[#This Row],[FECHA INICIO]]</f>
        <v>119</v>
      </c>
      <c r="AM542" s="102">
        <f>+Tabla3[[#This Row],[PLAZO DE EJECUCIÓN EN DÍAS (INICIAL)]]/30</f>
        <v>3.9666666666666668</v>
      </c>
      <c r="AN542" t="s">
        <v>1315</v>
      </c>
      <c r="AO542" s="4">
        <f>+BD_2!E540</f>
        <v>0</v>
      </c>
      <c r="AP542" s="4">
        <f>BD_2!BA540</f>
        <v>0</v>
      </c>
      <c r="AQ542" s="1">
        <f>BD_2!BZ540</f>
        <v>0</v>
      </c>
      <c r="AR542" s="1" t="str">
        <f>BD_2!CA539</f>
        <v>2 NO</v>
      </c>
      <c r="AS542" s="5" t="str">
        <f>BD_2!CF539</f>
        <v>2 NO</v>
      </c>
      <c r="AT542" s="1" t="s">
        <v>146</v>
      </c>
      <c r="AU542">
        <f t="shared" si="45"/>
        <v>119</v>
      </c>
      <c r="AV542" s="21">
        <f t="shared" si="46"/>
        <v>44980</v>
      </c>
      <c r="AW542" s="21">
        <f t="shared" si="47"/>
        <v>45099</v>
      </c>
      <c r="AX542" s="6" t="e">
        <f>((#REF!-$AV542)/($AW542-$AV542))</f>
        <v>#REF!</v>
      </c>
      <c r="AY542" s="4">
        <f t="shared" si="43"/>
        <v>20800000</v>
      </c>
      <c r="AZ542" s="1" t="e">
        <f>+IF($AW542&lt;=#REF!, "FINALIZADO","EJECUCIÓN")</f>
        <v>#REF!</v>
      </c>
      <c r="BA542" s="1"/>
      <c r="BC542" s="8"/>
      <c r="BD542" s="103"/>
      <c r="BE542"/>
      <c r="BF542" s="100"/>
      <c r="BI542" s="1" t="str">
        <f t="shared" si="44"/>
        <v>febrero</v>
      </c>
      <c r="BJ542" s="1"/>
      <c r="BK542" s="1"/>
      <c r="BL542" s="1"/>
    </row>
    <row r="543" spans="1:64" x14ac:dyDescent="0.25">
      <c r="A543" s="1">
        <v>2023</v>
      </c>
      <c r="B543" s="3">
        <v>538</v>
      </c>
      <c r="C543" t="s">
        <v>87</v>
      </c>
      <c r="D543" t="s">
        <v>108</v>
      </c>
      <c r="E543" t="s">
        <v>120</v>
      </c>
      <c r="F543" t="s">
        <v>207</v>
      </c>
      <c r="G543" s="1" t="s">
        <v>86</v>
      </c>
      <c r="H543" s="1" t="s">
        <v>136</v>
      </c>
      <c r="I543" t="s">
        <v>3194</v>
      </c>
      <c r="J543" s="1" t="s">
        <v>140</v>
      </c>
      <c r="K543" t="s">
        <v>506</v>
      </c>
      <c r="M543" s="100" t="s">
        <v>526</v>
      </c>
      <c r="N543" t="s">
        <v>168</v>
      </c>
      <c r="O543" t="s">
        <v>3195</v>
      </c>
      <c r="P543" t="s">
        <v>3196</v>
      </c>
      <c r="Q543" t="s">
        <v>3197</v>
      </c>
      <c r="R543" s="35">
        <v>55000000</v>
      </c>
      <c r="S543" s="35">
        <v>55000000</v>
      </c>
      <c r="T543" s="4">
        <v>5500000</v>
      </c>
      <c r="U543" s="101">
        <v>44983</v>
      </c>
      <c r="V543" s="1" t="s">
        <v>182</v>
      </c>
      <c r="W543" s="1" t="s">
        <v>182</v>
      </c>
      <c r="X543" t="s">
        <v>183</v>
      </c>
      <c r="Y543" t="s">
        <v>988</v>
      </c>
      <c r="Z543" t="s">
        <v>529</v>
      </c>
      <c r="AA543" t="s">
        <v>526</v>
      </c>
      <c r="AB543" s="1">
        <v>80111600</v>
      </c>
      <c r="AC543" s="100"/>
      <c r="AD543" s="101"/>
      <c r="AE543" s="1" t="s">
        <v>145</v>
      </c>
      <c r="AF543" s="100" t="s">
        <v>188</v>
      </c>
      <c r="AG543" s="5">
        <v>44986</v>
      </c>
      <c r="AH543" t="s">
        <v>305</v>
      </c>
      <c r="AI543" s="5"/>
      <c r="AJ543" s="5"/>
      <c r="AK543" s="5"/>
      <c r="AL543" s="102">
        <f>+Tabla3[[#This Row],[FECHA TERMINACION
(INICIAL)]]-Tabla3[[#This Row],[FECHA INICIO]]</f>
        <v>0</v>
      </c>
      <c r="AM543" s="102">
        <f>+Tabla3[[#This Row],[PLAZO DE EJECUCIÓN EN DÍAS (INICIAL)]]/30</f>
        <v>0</v>
      </c>
      <c r="AN543" t="s">
        <v>3198</v>
      </c>
      <c r="AO543" s="4">
        <f>+BD_2!E541</f>
        <v>0</v>
      </c>
      <c r="AP543" s="4">
        <f>BD_2!BA541</f>
        <v>0</v>
      </c>
      <c r="AQ543" s="1">
        <f>BD_2!BZ541</f>
        <v>0</v>
      </c>
      <c r="AR543" s="1" t="str">
        <f>BD_2!CA540</f>
        <v>2 NO</v>
      </c>
      <c r="AS543" s="5" t="str">
        <f>BD_2!CF540</f>
        <v>2 NO</v>
      </c>
      <c r="AT543" s="1" t="s">
        <v>146</v>
      </c>
      <c r="AU543">
        <f t="shared" si="45"/>
        <v>0</v>
      </c>
      <c r="AV543" s="21">
        <f t="shared" si="46"/>
        <v>0</v>
      </c>
      <c r="AW543" s="21">
        <f t="shared" si="47"/>
        <v>0</v>
      </c>
      <c r="AX543" s="6" t="e">
        <f>((#REF!-$AV543)/($AW543-$AV543))</f>
        <v>#REF!</v>
      </c>
      <c r="AY543" s="4">
        <f t="shared" si="43"/>
        <v>55000000</v>
      </c>
      <c r="AZ543" s="1" t="e">
        <f>+IF($AW543&lt;=#REF!, "FINALIZADO","EJECUCIÓN")</f>
        <v>#REF!</v>
      </c>
      <c r="BA543" s="1"/>
      <c r="BC543" s="8"/>
      <c r="BD543" s="103"/>
      <c r="BE543"/>
      <c r="BF543" s="100"/>
      <c r="BI543" s="1" t="str">
        <f t="shared" si="44"/>
        <v>febrero</v>
      </c>
      <c r="BJ543" s="1"/>
      <c r="BK543" s="1"/>
      <c r="BL543" s="1"/>
    </row>
    <row r="544" spans="1:64" x14ac:dyDescent="0.25">
      <c r="A544" s="1">
        <v>2023</v>
      </c>
      <c r="B544" s="3">
        <v>539</v>
      </c>
      <c r="C544" t="s">
        <v>87</v>
      </c>
      <c r="D544" t="s">
        <v>108</v>
      </c>
      <c r="E544" t="s">
        <v>120</v>
      </c>
      <c r="F544" t="s">
        <v>207</v>
      </c>
      <c r="G544" s="1" t="s">
        <v>86</v>
      </c>
      <c r="H544" s="1" t="s">
        <v>136</v>
      </c>
      <c r="I544" t="s">
        <v>3199</v>
      </c>
      <c r="J544" s="1" t="s">
        <v>140</v>
      </c>
      <c r="K544" t="s">
        <v>888</v>
      </c>
      <c r="M544" s="100" t="s">
        <v>526</v>
      </c>
      <c r="N544" t="s">
        <v>168</v>
      </c>
      <c r="O544" t="s">
        <v>3195</v>
      </c>
      <c r="P544" t="s">
        <v>3196</v>
      </c>
      <c r="Q544" t="s">
        <v>3200</v>
      </c>
      <c r="R544" s="35">
        <v>55000000</v>
      </c>
      <c r="S544" s="35">
        <v>55000000</v>
      </c>
      <c r="T544" s="4">
        <v>5500000</v>
      </c>
      <c r="U544" s="101">
        <v>44985</v>
      </c>
      <c r="V544" s="1" t="s">
        <v>182</v>
      </c>
      <c r="W544" s="1" t="s">
        <v>182</v>
      </c>
      <c r="X544" t="s">
        <v>183</v>
      </c>
      <c r="Y544" t="s">
        <v>988</v>
      </c>
      <c r="Z544" t="s">
        <v>529</v>
      </c>
      <c r="AA544" t="s">
        <v>526</v>
      </c>
      <c r="AB544" s="1">
        <v>80111600</v>
      </c>
      <c r="AC544" s="100"/>
      <c r="AD544" s="101"/>
      <c r="AE544" s="1" t="s">
        <v>145</v>
      </c>
      <c r="AF544" s="100" t="s">
        <v>188</v>
      </c>
      <c r="AG544" s="5">
        <v>44986</v>
      </c>
      <c r="AH544" t="s">
        <v>306</v>
      </c>
      <c r="AI544" s="5"/>
      <c r="AJ544" s="5"/>
      <c r="AK544" s="5"/>
      <c r="AL544" s="102">
        <f>+Tabla3[[#This Row],[FECHA TERMINACION
(INICIAL)]]-Tabla3[[#This Row],[FECHA INICIO]]</f>
        <v>0</v>
      </c>
      <c r="AM544" s="102">
        <f>+Tabla3[[#This Row],[PLAZO DE EJECUCIÓN EN DÍAS (INICIAL)]]/30</f>
        <v>0</v>
      </c>
      <c r="AN544" t="s">
        <v>3201</v>
      </c>
      <c r="AO544" s="4">
        <f>+BD_2!E542</f>
        <v>0</v>
      </c>
      <c r="AP544" s="4">
        <f>BD_2!BA542</f>
        <v>0</v>
      </c>
      <c r="AQ544" s="1">
        <f>BD_2!BZ542</f>
        <v>0</v>
      </c>
      <c r="AR544" s="1" t="str">
        <f>BD_2!CA541</f>
        <v>2 NO</v>
      </c>
      <c r="AS544" s="5" t="str">
        <f>BD_2!CF541</f>
        <v>2 NO</v>
      </c>
      <c r="AT544" s="1" t="s">
        <v>146</v>
      </c>
      <c r="AU544">
        <f t="shared" si="45"/>
        <v>0</v>
      </c>
      <c r="AV544" s="21">
        <f t="shared" si="46"/>
        <v>0</v>
      </c>
      <c r="AW544" s="21">
        <f t="shared" si="47"/>
        <v>0</v>
      </c>
      <c r="AX544" s="6" t="e">
        <f>((#REF!-$AV544)/($AW544-$AV544))</f>
        <v>#REF!</v>
      </c>
      <c r="AY544" s="4">
        <f t="shared" si="43"/>
        <v>55000000</v>
      </c>
      <c r="AZ544" s="1" t="e">
        <f>+IF($AW544&lt;=#REF!, "FINALIZADO","EJECUCIÓN")</f>
        <v>#REF!</v>
      </c>
      <c r="BA544" s="1"/>
      <c r="BC544" s="8"/>
      <c r="BD544" s="103"/>
      <c r="BE544"/>
      <c r="BF544" s="100"/>
      <c r="BI544" s="1" t="str">
        <f t="shared" si="44"/>
        <v>febrero</v>
      </c>
      <c r="BJ544" s="1"/>
      <c r="BK544" s="1"/>
      <c r="BL544" s="1"/>
    </row>
    <row r="545" spans="1:64" x14ac:dyDescent="0.25">
      <c r="A545" s="1">
        <v>2023</v>
      </c>
      <c r="B545" s="3">
        <v>540</v>
      </c>
      <c r="C545" t="s">
        <v>87</v>
      </c>
      <c r="D545" t="s">
        <v>108</v>
      </c>
      <c r="E545" t="s">
        <v>120</v>
      </c>
      <c r="F545" t="s">
        <v>207</v>
      </c>
      <c r="G545" s="1" t="s">
        <v>86</v>
      </c>
      <c r="H545" s="1" t="s">
        <v>136</v>
      </c>
      <c r="I545" t="s">
        <v>3202</v>
      </c>
      <c r="J545" s="1" t="s">
        <v>140</v>
      </c>
      <c r="K545" t="s">
        <v>3203</v>
      </c>
      <c r="M545" s="100" t="s">
        <v>526</v>
      </c>
      <c r="N545" t="s">
        <v>168</v>
      </c>
      <c r="O545" t="s">
        <v>3204</v>
      </c>
      <c r="P545" t="s">
        <v>3196</v>
      </c>
      <c r="Q545" t="s">
        <v>3200</v>
      </c>
      <c r="R545" s="35">
        <v>55000000</v>
      </c>
      <c r="S545" s="35">
        <v>55000000</v>
      </c>
      <c r="T545" s="4">
        <v>5500000</v>
      </c>
      <c r="U545" s="101">
        <v>44984</v>
      </c>
      <c r="V545" s="1" t="s">
        <v>182</v>
      </c>
      <c r="W545" s="1" t="s">
        <v>182</v>
      </c>
      <c r="X545" t="s">
        <v>183</v>
      </c>
      <c r="Y545" t="s">
        <v>988</v>
      </c>
      <c r="Z545" t="s">
        <v>529</v>
      </c>
      <c r="AA545" t="s">
        <v>526</v>
      </c>
      <c r="AB545" s="1">
        <v>80111600</v>
      </c>
      <c r="AC545" s="100"/>
      <c r="AD545" s="101"/>
      <c r="AE545" s="1" t="s">
        <v>145</v>
      </c>
      <c r="AF545" s="100" t="s">
        <v>188</v>
      </c>
      <c r="AG545" s="5">
        <v>44986</v>
      </c>
      <c r="AH545" t="s">
        <v>306</v>
      </c>
      <c r="AI545" s="5"/>
      <c r="AJ545" s="5"/>
      <c r="AK545" s="5"/>
      <c r="AL545" s="102">
        <f>+Tabla3[[#This Row],[FECHA TERMINACION
(INICIAL)]]-Tabla3[[#This Row],[FECHA INICIO]]</f>
        <v>0</v>
      </c>
      <c r="AM545" s="102">
        <f>+Tabla3[[#This Row],[PLAZO DE EJECUCIÓN EN DÍAS (INICIAL)]]/30</f>
        <v>0</v>
      </c>
      <c r="AN545" t="s">
        <v>3201</v>
      </c>
      <c r="AO545" s="4">
        <f>+BD_2!E543</f>
        <v>0</v>
      </c>
      <c r="AP545" s="4">
        <f>BD_2!BA543</f>
        <v>0</v>
      </c>
      <c r="AQ545" s="1">
        <f>BD_2!BZ543</f>
        <v>0</v>
      </c>
      <c r="AR545" s="1" t="str">
        <f>BD_2!CA542</f>
        <v>2 NO</v>
      </c>
      <c r="AS545" s="5" t="str">
        <f>BD_2!CF542</f>
        <v>2 NO</v>
      </c>
      <c r="AT545" s="1" t="s">
        <v>146</v>
      </c>
      <c r="AU545">
        <f t="shared" si="45"/>
        <v>0</v>
      </c>
      <c r="AV545" s="21">
        <f t="shared" si="46"/>
        <v>0</v>
      </c>
      <c r="AW545" s="21">
        <f t="shared" si="47"/>
        <v>0</v>
      </c>
      <c r="AX545" s="6" t="e">
        <f>((#REF!-$AV545)/($AW545-$AV545))</f>
        <v>#REF!</v>
      </c>
      <c r="AY545" s="4">
        <f t="shared" si="43"/>
        <v>55000000</v>
      </c>
      <c r="AZ545" s="1" t="e">
        <f>+IF($AW545&lt;=#REF!, "FINALIZADO","EJECUCIÓN")</f>
        <v>#REF!</v>
      </c>
      <c r="BA545" s="1"/>
      <c r="BC545" s="8"/>
      <c r="BD545" s="103"/>
      <c r="BE545"/>
      <c r="BF545" s="100"/>
      <c r="BI545" s="1" t="str">
        <f t="shared" si="44"/>
        <v>febrero</v>
      </c>
      <c r="BJ545" s="1"/>
      <c r="BK545" s="1"/>
      <c r="BL545" s="1"/>
    </row>
    <row r="546" spans="1:64" x14ac:dyDescent="0.25">
      <c r="A546" s="1">
        <v>2023</v>
      </c>
      <c r="B546" s="3">
        <v>541</v>
      </c>
      <c r="C546" t="s">
        <v>87</v>
      </c>
      <c r="D546" t="s">
        <v>108</v>
      </c>
      <c r="E546" t="s">
        <v>120</v>
      </c>
      <c r="F546" t="s">
        <v>207</v>
      </c>
      <c r="G546" s="1" t="s">
        <v>86</v>
      </c>
      <c r="H546" s="1" t="s">
        <v>136</v>
      </c>
      <c r="I546" t="s">
        <v>3205</v>
      </c>
      <c r="J546" s="1" t="s">
        <v>140</v>
      </c>
      <c r="K546" t="s">
        <v>597</v>
      </c>
      <c r="M546" s="100" t="s">
        <v>526</v>
      </c>
      <c r="N546" t="s">
        <v>168</v>
      </c>
      <c r="O546" t="s">
        <v>3195</v>
      </c>
      <c r="P546" t="s">
        <v>3196</v>
      </c>
      <c r="Q546" t="s">
        <v>3200</v>
      </c>
      <c r="R546" s="35">
        <v>55000000</v>
      </c>
      <c r="S546" s="35">
        <v>55000000</v>
      </c>
      <c r="T546" s="4">
        <v>5500000</v>
      </c>
      <c r="U546" s="101">
        <v>44984</v>
      </c>
      <c r="V546" s="1" t="s">
        <v>182</v>
      </c>
      <c r="W546" s="1" t="s">
        <v>182</v>
      </c>
      <c r="X546" t="s">
        <v>183</v>
      </c>
      <c r="Y546" t="s">
        <v>988</v>
      </c>
      <c r="Z546" t="s">
        <v>529</v>
      </c>
      <c r="AA546" t="s">
        <v>526</v>
      </c>
      <c r="AB546" s="1">
        <v>80111600</v>
      </c>
      <c r="AC546" s="100"/>
      <c r="AD546" s="101"/>
      <c r="AE546" s="1" t="s">
        <v>145</v>
      </c>
      <c r="AF546" s="100" t="s">
        <v>188</v>
      </c>
      <c r="AG546" s="5">
        <v>44984</v>
      </c>
      <c r="AH546" t="s">
        <v>306</v>
      </c>
      <c r="AI546" s="5">
        <v>44984</v>
      </c>
      <c r="AJ546" s="5">
        <v>44984</v>
      </c>
      <c r="AK546" s="5">
        <v>45286</v>
      </c>
      <c r="AL546" s="102">
        <f>+Tabla3[[#This Row],[FECHA TERMINACION
(INICIAL)]]-Tabla3[[#This Row],[FECHA INICIO]]</f>
        <v>302</v>
      </c>
      <c r="AM546" s="102">
        <f>+Tabla3[[#This Row],[PLAZO DE EJECUCIÓN EN DÍAS (INICIAL)]]/30</f>
        <v>10.066666666666666</v>
      </c>
      <c r="AN546" t="s">
        <v>3201</v>
      </c>
      <c r="AO546" s="4">
        <f>+BD_2!E544</f>
        <v>0</v>
      </c>
      <c r="AP546" s="4">
        <f>BD_2!BA544</f>
        <v>0</v>
      </c>
      <c r="AQ546" s="1">
        <f>BD_2!BZ544</f>
        <v>0</v>
      </c>
      <c r="AR546" s="1" t="str">
        <f>BD_2!CA543</f>
        <v>2 NO</v>
      </c>
      <c r="AS546" s="5" t="str">
        <f>BD_2!CF543</f>
        <v>2 NO</v>
      </c>
      <c r="AT546" s="1" t="s">
        <v>146</v>
      </c>
      <c r="AU546">
        <f t="shared" si="45"/>
        <v>302</v>
      </c>
      <c r="AV546" s="21">
        <f t="shared" si="46"/>
        <v>44984</v>
      </c>
      <c r="AW546" s="21">
        <f t="shared" si="47"/>
        <v>45286</v>
      </c>
      <c r="AX546" s="6" t="e">
        <f>((#REF!-$AV546)/($AW546-$AV546))</f>
        <v>#REF!</v>
      </c>
      <c r="AY546" s="4">
        <f t="shared" si="43"/>
        <v>55000000</v>
      </c>
      <c r="AZ546" s="1" t="e">
        <f>+IF($AW546&lt;=#REF!, "FINALIZADO","EJECUCIÓN")</f>
        <v>#REF!</v>
      </c>
      <c r="BA546" s="1"/>
      <c r="BC546" s="8"/>
      <c r="BD546" s="103"/>
      <c r="BE546"/>
      <c r="BF546" s="100"/>
      <c r="BI546" s="1" t="str">
        <f t="shared" si="44"/>
        <v>febrero</v>
      </c>
      <c r="BJ546" s="1"/>
      <c r="BK546" s="1"/>
      <c r="BL546" s="1"/>
    </row>
    <row r="547" spans="1:64" x14ac:dyDescent="0.25">
      <c r="A547" s="1">
        <v>2023</v>
      </c>
      <c r="B547" s="3">
        <v>542</v>
      </c>
      <c r="C547" t="s">
        <v>87</v>
      </c>
      <c r="D547" t="s">
        <v>108</v>
      </c>
      <c r="E547" t="s">
        <v>120</v>
      </c>
      <c r="F547" t="s">
        <v>207</v>
      </c>
      <c r="G547" s="1" t="s">
        <v>86</v>
      </c>
      <c r="H547" s="1" t="s">
        <v>136</v>
      </c>
      <c r="I547" t="s">
        <v>3206</v>
      </c>
      <c r="J547" s="1" t="s">
        <v>140</v>
      </c>
      <c r="K547" t="s">
        <v>699</v>
      </c>
      <c r="M547" s="100" t="s">
        <v>526</v>
      </c>
      <c r="N547" t="s">
        <v>168</v>
      </c>
      <c r="O547" t="s">
        <v>3195</v>
      </c>
      <c r="P547" t="s">
        <v>3196</v>
      </c>
      <c r="Q547" t="s">
        <v>3200</v>
      </c>
      <c r="R547" s="35">
        <v>55000000</v>
      </c>
      <c r="S547" s="35">
        <v>55000000</v>
      </c>
      <c r="T547" s="4">
        <v>5500000</v>
      </c>
      <c r="U547" s="101">
        <v>44984</v>
      </c>
      <c r="V547" s="1" t="s">
        <v>182</v>
      </c>
      <c r="W547" s="1" t="s">
        <v>182</v>
      </c>
      <c r="X547" t="s">
        <v>183</v>
      </c>
      <c r="Y547" t="s">
        <v>988</v>
      </c>
      <c r="Z547" t="s">
        <v>529</v>
      </c>
      <c r="AA547" t="s">
        <v>526</v>
      </c>
      <c r="AB547" s="1">
        <v>80111600</v>
      </c>
      <c r="AC547" s="100"/>
      <c r="AD547" s="101"/>
      <c r="AE547" s="1" t="s">
        <v>145</v>
      </c>
      <c r="AF547" s="100" t="s">
        <v>188</v>
      </c>
      <c r="AG547" s="5">
        <v>44984</v>
      </c>
      <c r="AH547" t="s">
        <v>306</v>
      </c>
      <c r="AI547" s="5">
        <v>44984</v>
      </c>
      <c r="AJ547" s="5">
        <v>44984</v>
      </c>
      <c r="AK547" s="5">
        <v>45286</v>
      </c>
      <c r="AL547" s="102">
        <f>+Tabla3[[#This Row],[FECHA TERMINACION
(INICIAL)]]-Tabla3[[#This Row],[FECHA INICIO]]</f>
        <v>302</v>
      </c>
      <c r="AM547" s="102">
        <f>+Tabla3[[#This Row],[PLAZO DE EJECUCIÓN EN DÍAS (INICIAL)]]/30</f>
        <v>10.066666666666666</v>
      </c>
      <c r="AN547" t="s">
        <v>3201</v>
      </c>
      <c r="AO547" s="4">
        <f>+BD_2!E545</f>
        <v>0</v>
      </c>
      <c r="AP547" s="4">
        <f>BD_2!BA545</f>
        <v>0</v>
      </c>
      <c r="AQ547" s="1">
        <f>BD_2!BZ545</f>
        <v>0</v>
      </c>
      <c r="AR547" s="1" t="str">
        <f>BD_2!CA544</f>
        <v>2 NO</v>
      </c>
      <c r="AS547" s="5" t="str">
        <f>BD_2!CF544</f>
        <v>2 NO</v>
      </c>
      <c r="AT547" s="1" t="s">
        <v>146</v>
      </c>
      <c r="AU547">
        <f t="shared" si="45"/>
        <v>302</v>
      </c>
      <c r="AV547" s="21">
        <f t="shared" si="46"/>
        <v>44984</v>
      </c>
      <c r="AW547" s="21">
        <f t="shared" si="47"/>
        <v>45286</v>
      </c>
      <c r="AX547" s="6" t="e">
        <f>((#REF!-$AV547)/($AW547-$AV547))</f>
        <v>#REF!</v>
      </c>
      <c r="AY547" s="4">
        <f t="shared" si="43"/>
        <v>55000000</v>
      </c>
      <c r="AZ547" s="1" t="e">
        <f>+IF($AW547&lt;=#REF!, "FINALIZADO","EJECUCIÓN")</f>
        <v>#REF!</v>
      </c>
      <c r="BA547" s="1"/>
      <c r="BC547" s="8"/>
      <c r="BD547" s="103"/>
      <c r="BE547"/>
      <c r="BF547" s="100"/>
      <c r="BI547" s="1" t="str">
        <f t="shared" si="44"/>
        <v>febrero</v>
      </c>
      <c r="BJ547" s="1"/>
      <c r="BK547" s="1"/>
      <c r="BL547" s="1"/>
    </row>
    <row r="548" spans="1:64" x14ac:dyDescent="0.25">
      <c r="A548" s="1">
        <v>2023</v>
      </c>
      <c r="B548" s="3">
        <v>543</v>
      </c>
      <c r="C548" t="s">
        <v>87</v>
      </c>
      <c r="D548" t="s">
        <v>108</v>
      </c>
      <c r="E548" t="s">
        <v>120</v>
      </c>
      <c r="F548" t="s">
        <v>207</v>
      </c>
      <c r="G548" s="1" t="s">
        <v>86</v>
      </c>
      <c r="H548" s="1" t="s">
        <v>136</v>
      </c>
      <c r="I548" t="s">
        <v>3207</v>
      </c>
      <c r="J548" s="1" t="s">
        <v>140</v>
      </c>
      <c r="K548" t="s">
        <v>3208</v>
      </c>
      <c r="M548" s="100" t="s">
        <v>558</v>
      </c>
      <c r="N548" t="s">
        <v>148</v>
      </c>
      <c r="O548" t="s">
        <v>3209</v>
      </c>
      <c r="P548" t="s">
        <v>3210</v>
      </c>
      <c r="Q548" t="s">
        <v>3211</v>
      </c>
      <c r="R548" s="35">
        <v>95000000</v>
      </c>
      <c r="S548" s="35">
        <v>95000000</v>
      </c>
      <c r="T548" s="4">
        <v>10000000</v>
      </c>
      <c r="U548" s="101">
        <v>44980</v>
      </c>
      <c r="V548" s="1" t="s">
        <v>182</v>
      </c>
      <c r="W548" s="1" t="s">
        <v>182</v>
      </c>
      <c r="X548" t="s">
        <v>183</v>
      </c>
      <c r="Y548" t="s">
        <v>1024</v>
      </c>
      <c r="Z548" t="s">
        <v>575</v>
      </c>
      <c r="AA548" t="s">
        <v>575</v>
      </c>
      <c r="AB548" s="1">
        <v>80111600</v>
      </c>
      <c r="AC548" s="100"/>
      <c r="AD548" s="101"/>
      <c r="AE548" s="1" t="s">
        <v>145</v>
      </c>
      <c r="AF548" s="100" t="s">
        <v>188</v>
      </c>
      <c r="AG548" s="5">
        <v>44980</v>
      </c>
      <c r="AH548" t="s">
        <v>305</v>
      </c>
      <c r="AI548" s="5"/>
      <c r="AJ548" s="5"/>
      <c r="AK548" s="5"/>
      <c r="AL548" s="102">
        <f>+Tabla3[[#This Row],[FECHA TERMINACION
(INICIAL)]]-Tabla3[[#This Row],[FECHA INICIO]]</f>
        <v>0</v>
      </c>
      <c r="AM548" s="102">
        <f>+Tabla3[[#This Row],[PLAZO DE EJECUCIÓN EN DÍAS (INICIAL)]]/30</f>
        <v>0</v>
      </c>
      <c r="AN548" t="s">
        <v>3212</v>
      </c>
      <c r="AO548" s="4">
        <f>+BD_2!E546</f>
        <v>0</v>
      </c>
      <c r="AP548" s="4">
        <f>BD_2!BA546</f>
        <v>0</v>
      </c>
      <c r="AQ548" s="1">
        <f>BD_2!BZ546</f>
        <v>0</v>
      </c>
      <c r="AR548" s="1" t="str">
        <f>BD_2!CA545</f>
        <v>2 NO</v>
      </c>
      <c r="AS548" s="5" t="str">
        <f>BD_2!CF545</f>
        <v>2 NO</v>
      </c>
      <c r="AT548" s="1" t="s">
        <v>146</v>
      </c>
      <c r="AU548">
        <f t="shared" si="45"/>
        <v>0</v>
      </c>
      <c r="AV548" s="21">
        <f t="shared" si="46"/>
        <v>0</v>
      </c>
      <c r="AW548" s="21">
        <f t="shared" si="47"/>
        <v>0</v>
      </c>
      <c r="AX548" s="6" t="e">
        <f>((#REF!-$AV548)/($AW548-$AV548))</f>
        <v>#REF!</v>
      </c>
      <c r="AY548" s="4">
        <f t="shared" si="43"/>
        <v>95000000</v>
      </c>
      <c r="AZ548" s="1" t="e">
        <f>+IF($AW548&lt;=#REF!, "FINALIZADO","EJECUCIÓN")</f>
        <v>#REF!</v>
      </c>
      <c r="BA548" s="1"/>
      <c r="BC548" s="8"/>
      <c r="BD548" s="103"/>
      <c r="BE548"/>
      <c r="BF548" s="100"/>
      <c r="BI548" s="1" t="str">
        <f t="shared" si="44"/>
        <v>febrero</v>
      </c>
      <c r="BJ548" s="1"/>
      <c r="BK548" s="1"/>
      <c r="BL548" s="1"/>
    </row>
    <row r="549" spans="1:64" x14ac:dyDescent="0.25">
      <c r="A549" s="1">
        <v>2023</v>
      </c>
      <c r="B549" s="3">
        <v>544</v>
      </c>
      <c r="C549" t="s">
        <v>87</v>
      </c>
      <c r="D549" t="s">
        <v>108</v>
      </c>
      <c r="E549" t="s">
        <v>120</v>
      </c>
      <c r="F549" t="s">
        <v>207</v>
      </c>
      <c r="G549" s="1" t="s">
        <v>86</v>
      </c>
      <c r="H549" s="1" t="s">
        <v>136</v>
      </c>
      <c r="I549" t="s">
        <v>3213</v>
      </c>
      <c r="J549" s="1" t="s">
        <v>140</v>
      </c>
      <c r="K549" t="s">
        <v>579</v>
      </c>
      <c r="M549" s="1" t="s">
        <v>543</v>
      </c>
      <c r="N549" t="s">
        <v>543</v>
      </c>
      <c r="O549" t="s">
        <v>3214</v>
      </c>
      <c r="P549" t="s">
        <v>3215</v>
      </c>
      <c r="Q549" t="s">
        <v>3216</v>
      </c>
      <c r="R549" s="35">
        <v>28000000</v>
      </c>
      <c r="S549" s="35">
        <v>28000000</v>
      </c>
      <c r="T549" s="4">
        <v>7000000</v>
      </c>
      <c r="U549" s="101">
        <v>44981</v>
      </c>
      <c r="V549" s="1" t="s">
        <v>182</v>
      </c>
      <c r="W549" s="1" t="s">
        <v>182</v>
      </c>
      <c r="X549" t="s">
        <v>183</v>
      </c>
      <c r="Y549" t="s">
        <v>1104</v>
      </c>
      <c r="Z549" t="s">
        <v>718</v>
      </c>
      <c r="AA549" t="s">
        <v>1302</v>
      </c>
      <c r="AB549" s="1">
        <v>80111600</v>
      </c>
      <c r="AC549" s="100"/>
      <c r="AD549" s="101"/>
      <c r="AE549" s="1" t="s">
        <v>146</v>
      </c>
      <c r="AF549" s="100" t="s">
        <v>193</v>
      </c>
      <c r="AG549" s="5"/>
      <c r="AH549"/>
      <c r="AI549" s="5">
        <v>44981</v>
      </c>
      <c r="AJ549" s="5">
        <v>44981</v>
      </c>
      <c r="AK549" s="5">
        <v>45100</v>
      </c>
      <c r="AL549" s="102">
        <f>+Tabla3[[#This Row],[FECHA TERMINACION
(INICIAL)]]-Tabla3[[#This Row],[FECHA INICIO]]</f>
        <v>119</v>
      </c>
      <c r="AM549" s="102">
        <f>+Tabla3[[#This Row],[PLAZO DE EJECUCIÓN EN DÍAS (INICIAL)]]/30</f>
        <v>3.9666666666666668</v>
      </c>
      <c r="AN549" t="s">
        <v>3217</v>
      </c>
      <c r="AO549" s="4">
        <f>+BD_2!E547</f>
        <v>0</v>
      </c>
      <c r="AP549" s="4">
        <f>BD_2!BA547</f>
        <v>0</v>
      </c>
      <c r="AQ549" s="1">
        <f>BD_2!BZ547</f>
        <v>0</v>
      </c>
      <c r="AR549" s="1" t="str">
        <f>BD_2!CA546</f>
        <v>2 NO</v>
      </c>
      <c r="AS549" s="5" t="str">
        <f>BD_2!CF546</f>
        <v>2 NO</v>
      </c>
      <c r="AT549" s="1" t="s">
        <v>146</v>
      </c>
      <c r="AU549">
        <f t="shared" si="45"/>
        <v>119</v>
      </c>
      <c r="AV549" s="21">
        <f t="shared" si="46"/>
        <v>44981</v>
      </c>
      <c r="AW549" s="21">
        <f t="shared" si="47"/>
        <v>45100</v>
      </c>
      <c r="AX549" s="6" t="e">
        <f>((#REF!-$AV549)/($AW549-$AV549))</f>
        <v>#REF!</v>
      </c>
      <c r="AY549" s="4">
        <f t="shared" si="43"/>
        <v>28000000</v>
      </c>
      <c r="AZ549" s="1" t="e">
        <f>+IF($AW549&lt;=#REF!, "FINALIZADO","EJECUCIÓN")</f>
        <v>#REF!</v>
      </c>
      <c r="BA549" s="1"/>
      <c r="BC549" s="8"/>
      <c r="BD549" s="103"/>
      <c r="BE549"/>
      <c r="BF549" s="100"/>
      <c r="BI549" s="1" t="str">
        <f t="shared" si="44"/>
        <v>febrero</v>
      </c>
      <c r="BJ549" s="1"/>
      <c r="BK549" s="1"/>
      <c r="BL549" s="1"/>
    </row>
    <row r="550" spans="1:64" x14ac:dyDescent="0.25">
      <c r="A550" s="1">
        <v>2023</v>
      </c>
      <c r="B550" s="3">
        <v>545</v>
      </c>
      <c r="C550" t="s">
        <v>87</v>
      </c>
      <c r="D550" t="s">
        <v>108</v>
      </c>
      <c r="E550" t="s">
        <v>120</v>
      </c>
      <c r="F550" t="s">
        <v>207</v>
      </c>
      <c r="G550" s="1" t="s">
        <v>86</v>
      </c>
      <c r="H550" s="1" t="s">
        <v>136</v>
      </c>
      <c r="I550" t="s">
        <v>3218</v>
      </c>
      <c r="J550" s="1" t="s">
        <v>140</v>
      </c>
      <c r="K550" t="s">
        <v>573</v>
      </c>
      <c r="M550" s="100" t="s">
        <v>543</v>
      </c>
      <c r="N550" t="s">
        <v>543</v>
      </c>
      <c r="O550" t="s">
        <v>3219</v>
      </c>
      <c r="P550" t="s">
        <v>3220</v>
      </c>
      <c r="Q550" t="s">
        <v>3221</v>
      </c>
      <c r="R550" s="35">
        <v>68495000</v>
      </c>
      <c r="S550" s="35">
        <v>68495000</v>
      </c>
      <c r="T550" s="4">
        <v>7210000</v>
      </c>
      <c r="U550" s="101">
        <v>44981</v>
      </c>
      <c r="V550" s="1" t="s">
        <v>182</v>
      </c>
      <c r="W550" s="1" t="s">
        <v>182</v>
      </c>
      <c r="X550" t="s">
        <v>183</v>
      </c>
      <c r="Y550" t="s">
        <v>1104</v>
      </c>
      <c r="Z550" t="s">
        <v>718</v>
      </c>
      <c r="AA550" t="s">
        <v>1302</v>
      </c>
      <c r="AB550" s="1">
        <v>80111600</v>
      </c>
      <c r="AC550" s="100"/>
      <c r="AD550" s="101"/>
      <c r="AE550" s="1" t="s">
        <v>145</v>
      </c>
      <c r="AF550" s="100" t="s">
        <v>188</v>
      </c>
      <c r="AG550" s="5">
        <v>44982</v>
      </c>
      <c r="AH550" t="s">
        <v>306</v>
      </c>
      <c r="AI550" s="5"/>
      <c r="AJ550" s="5"/>
      <c r="AK550" s="5"/>
      <c r="AL550" s="102">
        <f>+Tabla3[[#This Row],[FECHA TERMINACION
(INICIAL)]]-Tabla3[[#This Row],[FECHA INICIO]]</f>
        <v>0</v>
      </c>
      <c r="AM550" s="102">
        <f>+Tabla3[[#This Row],[PLAZO DE EJECUCIÓN EN DÍAS (INICIAL)]]/30</f>
        <v>0</v>
      </c>
      <c r="AN550" t="s">
        <v>3222</v>
      </c>
      <c r="AO550" s="4">
        <f>+BD_2!E548</f>
        <v>0</v>
      </c>
      <c r="AP550" s="4">
        <f>BD_2!BA548</f>
        <v>0</v>
      </c>
      <c r="AQ550" s="1">
        <f>BD_2!BZ548</f>
        <v>0</v>
      </c>
      <c r="AR550" s="1" t="str">
        <f>BD_2!CA547</f>
        <v>2 NO</v>
      </c>
      <c r="AS550" s="5" t="str">
        <f>BD_2!CF547</f>
        <v>2 NO</v>
      </c>
      <c r="AT550" s="1" t="s">
        <v>146</v>
      </c>
      <c r="AU550">
        <f t="shared" si="45"/>
        <v>0</v>
      </c>
      <c r="AV550" s="21">
        <f t="shared" si="46"/>
        <v>0</v>
      </c>
      <c r="AW550" s="21">
        <f t="shared" si="47"/>
        <v>0</v>
      </c>
      <c r="AX550" s="6" t="e">
        <f>((#REF!-$AV550)/($AW550-$AV550))</f>
        <v>#REF!</v>
      </c>
      <c r="AY550" s="4">
        <f t="shared" si="43"/>
        <v>68495000</v>
      </c>
      <c r="AZ550" s="1" t="e">
        <f>+IF($AW550&lt;=#REF!, "FINALIZADO","EJECUCIÓN")</f>
        <v>#REF!</v>
      </c>
      <c r="BA550" s="1"/>
      <c r="BC550" s="8"/>
      <c r="BD550" s="103"/>
      <c r="BE550"/>
      <c r="BF550" s="100"/>
      <c r="BI550" s="1" t="str">
        <f t="shared" si="44"/>
        <v>febrero</v>
      </c>
      <c r="BJ550" s="1"/>
      <c r="BK550" s="1"/>
      <c r="BL550" s="1"/>
    </row>
    <row r="551" spans="1:64" x14ac:dyDescent="0.25">
      <c r="A551" s="1">
        <v>2023</v>
      </c>
      <c r="B551" s="3">
        <v>546</v>
      </c>
      <c r="C551" t="s">
        <v>87</v>
      </c>
      <c r="D551" t="s">
        <v>108</v>
      </c>
      <c r="E551" t="s">
        <v>120</v>
      </c>
      <c r="F551" t="s">
        <v>207</v>
      </c>
      <c r="G551" s="1" t="s">
        <v>86</v>
      </c>
      <c r="H551" s="1" t="s">
        <v>137</v>
      </c>
      <c r="I551" t="s">
        <v>3223</v>
      </c>
      <c r="J551" s="1" t="s">
        <v>140</v>
      </c>
      <c r="K551"/>
      <c r="M551" s="100" t="s">
        <v>526</v>
      </c>
      <c r="N551" t="s">
        <v>168</v>
      </c>
      <c r="O551" t="s">
        <v>3224</v>
      </c>
      <c r="P551" t="s">
        <v>3225</v>
      </c>
      <c r="Q551" t="s">
        <v>3226</v>
      </c>
      <c r="R551" s="35">
        <v>14600000</v>
      </c>
      <c r="S551" s="35">
        <v>14600000</v>
      </c>
      <c r="T551" s="4">
        <v>3650000</v>
      </c>
      <c r="U551" s="101">
        <v>44981</v>
      </c>
      <c r="V551" s="1" t="s">
        <v>182</v>
      </c>
      <c r="W551" s="1" t="s">
        <v>182</v>
      </c>
      <c r="X551" t="s">
        <v>183</v>
      </c>
      <c r="Y551" t="s">
        <v>988</v>
      </c>
      <c r="Z551" t="s">
        <v>529</v>
      </c>
      <c r="AA551" t="s">
        <v>526</v>
      </c>
      <c r="AB551" s="1">
        <v>80111600</v>
      </c>
      <c r="AC551" s="100"/>
      <c r="AD551" s="101"/>
      <c r="AE551" s="1" t="s">
        <v>145</v>
      </c>
      <c r="AF551" s="100" t="s">
        <v>188</v>
      </c>
      <c r="AG551" s="5">
        <v>44984</v>
      </c>
      <c r="AH551" t="s">
        <v>305</v>
      </c>
      <c r="AI551" s="5">
        <v>44984</v>
      </c>
      <c r="AJ551" s="5">
        <v>44986</v>
      </c>
      <c r="AK551" s="5">
        <v>45107</v>
      </c>
      <c r="AL551" s="102">
        <f>+Tabla3[[#This Row],[FECHA TERMINACION
(INICIAL)]]-Tabla3[[#This Row],[FECHA INICIO]]</f>
        <v>121</v>
      </c>
      <c r="AM551" s="102">
        <f>+Tabla3[[#This Row],[PLAZO DE EJECUCIÓN EN DÍAS (INICIAL)]]/30</f>
        <v>4.0333333333333332</v>
      </c>
      <c r="AN551" t="s">
        <v>2393</v>
      </c>
      <c r="AO551" s="4">
        <f>+BD_2!E549</f>
        <v>0</v>
      </c>
      <c r="AP551" s="4">
        <f>BD_2!BA549</f>
        <v>0</v>
      </c>
      <c r="AQ551" s="1">
        <f>BD_2!BZ549</f>
        <v>0</v>
      </c>
      <c r="AR551" s="1" t="str">
        <f>BD_2!CA548</f>
        <v>2 NO</v>
      </c>
      <c r="AS551" s="5" t="str">
        <f>BD_2!CF548</f>
        <v>2 NO</v>
      </c>
      <c r="AT551" s="1" t="s">
        <v>146</v>
      </c>
      <c r="AU551">
        <f t="shared" si="45"/>
        <v>121</v>
      </c>
      <c r="AV551" s="21">
        <f t="shared" si="46"/>
        <v>44986</v>
      </c>
      <c r="AW551" s="21">
        <f t="shared" si="47"/>
        <v>45107</v>
      </c>
      <c r="AX551" s="6" t="e">
        <f>((#REF!-$AV551)/($AW551-$AV551))</f>
        <v>#REF!</v>
      </c>
      <c r="AY551" s="4">
        <f t="shared" si="43"/>
        <v>14600000</v>
      </c>
      <c r="AZ551" s="1" t="e">
        <f>+IF($AW551&lt;=#REF!, "FINALIZADO","EJECUCIÓN")</f>
        <v>#REF!</v>
      </c>
      <c r="BA551" s="1"/>
      <c r="BC551" s="8"/>
      <c r="BD551" s="103"/>
      <c r="BE551"/>
      <c r="BF551" s="100"/>
      <c r="BI551" s="1" t="str">
        <f t="shared" si="44"/>
        <v>febrero</v>
      </c>
      <c r="BJ551" s="1"/>
      <c r="BK551" s="1"/>
      <c r="BL551" s="1"/>
    </row>
    <row r="552" spans="1:64" x14ac:dyDescent="0.25">
      <c r="A552" s="1">
        <v>2023</v>
      </c>
      <c r="B552" s="3">
        <v>547</v>
      </c>
      <c r="C552" t="s">
        <v>87</v>
      </c>
      <c r="D552" t="s">
        <v>108</v>
      </c>
      <c r="E552" t="s">
        <v>120</v>
      </c>
      <c r="F552" t="s">
        <v>207</v>
      </c>
      <c r="G552" s="1" t="s">
        <v>86</v>
      </c>
      <c r="H552" s="1" t="s">
        <v>136</v>
      </c>
      <c r="I552" t="s">
        <v>3227</v>
      </c>
      <c r="J552" s="1" t="s">
        <v>140</v>
      </c>
      <c r="K552" t="s">
        <v>593</v>
      </c>
      <c r="M552" s="100"/>
      <c r="Q552"/>
      <c r="R552" s="35"/>
      <c r="S552" s="35"/>
      <c r="T552" s="4"/>
      <c r="U552" s="101"/>
      <c r="W552" s="1"/>
      <c r="AA552"/>
      <c r="AC552" s="100"/>
      <c r="AD552" s="101"/>
      <c r="AE552" s="1"/>
      <c r="AF552" s="100"/>
      <c r="AG552" s="5"/>
      <c r="AH552"/>
      <c r="AI552" s="5"/>
      <c r="AJ552" s="5"/>
      <c r="AK552" s="5"/>
      <c r="AL552" s="102">
        <f>+Tabla3[[#This Row],[FECHA TERMINACION
(INICIAL)]]-Tabla3[[#This Row],[FECHA INICIO]]</f>
        <v>0</v>
      </c>
      <c r="AM552" s="102">
        <f>+Tabla3[[#This Row],[PLAZO DE EJECUCIÓN EN DÍAS (INICIAL)]]/30</f>
        <v>0</v>
      </c>
      <c r="AO552" s="4">
        <f>+BD_2!E550</f>
        <v>0</v>
      </c>
      <c r="AP552" s="4">
        <f>BD_2!BA550</f>
        <v>0</v>
      </c>
      <c r="AQ552" s="1">
        <f>BD_2!BZ550</f>
        <v>0</v>
      </c>
      <c r="AR552" s="1" t="str">
        <f>BD_2!CA549</f>
        <v>2 NO</v>
      </c>
      <c r="AS552" s="5" t="str">
        <f>BD_2!CF549</f>
        <v>2 NO</v>
      </c>
      <c r="AT552" s="1" t="s">
        <v>146</v>
      </c>
      <c r="AU552">
        <f t="shared" si="45"/>
        <v>0</v>
      </c>
      <c r="AV552" s="21">
        <f t="shared" si="46"/>
        <v>0</v>
      </c>
      <c r="AW552" s="21">
        <f t="shared" si="47"/>
        <v>0</v>
      </c>
      <c r="AX552" s="6" t="e">
        <f>((#REF!-$AV552)/($AW552-$AV552))</f>
        <v>#REF!</v>
      </c>
      <c r="AY552" s="4">
        <f t="shared" si="43"/>
        <v>0</v>
      </c>
      <c r="AZ552" s="1" t="e">
        <f>+IF($AW552&lt;=#REF!, "FINALIZADO","EJECUCIÓN")</f>
        <v>#REF!</v>
      </c>
      <c r="BA552" s="1"/>
      <c r="BC552" s="8"/>
      <c r="BD552" s="103"/>
      <c r="BE552"/>
      <c r="BF552" s="100"/>
      <c r="BI552" s="1" t="str">
        <f t="shared" si="44"/>
        <v>enero</v>
      </c>
      <c r="BJ552" s="1"/>
      <c r="BK552" s="1"/>
      <c r="BL552" s="1"/>
    </row>
    <row r="553" spans="1:64" x14ac:dyDescent="0.25">
      <c r="A553" s="1">
        <v>2023</v>
      </c>
      <c r="B553" s="3">
        <v>548</v>
      </c>
      <c r="C553" t="s">
        <v>87</v>
      </c>
      <c r="D553" t="s">
        <v>108</v>
      </c>
      <c r="E553" t="s">
        <v>120</v>
      </c>
      <c r="F553" t="s">
        <v>207</v>
      </c>
      <c r="G553" s="1" t="s">
        <v>86</v>
      </c>
      <c r="H553" s="1" t="s">
        <v>136</v>
      </c>
      <c r="I553" t="s">
        <v>3228</v>
      </c>
      <c r="J553" s="1" t="s">
        <v>140</v>
      </c>
      <c r="K553" t="s">
        <v>143</v>
      </c>
      <c r="M553" s="1" t="s">
        <v>952</v>
      </c>
      <c r="N553" t="s">
        <v>163</v>
      </c>
      <c r="O553" t="s">
        <v>1437</v>
      </c>
      <c r="P553" t="s">
        <v>1438</v>
      </c>
      <c r="Q553" t="s">
        <v>1439</v>
      </c>
      <c r="R553" s="35">
        <v>43500000</v>
      </c>
      <c r="S553" s="35">
        <v>43500000</v>
      </c>
      <c r="T553" s="4">
        <v>5800000</v>
      </c>
      <c r="U553" s="101">
        <v>44981</v>
      </c>
      <c r="V553" s="1" t="s">
        <v>182</v>
      </c>
      <c r="W553" s="1" t="s">
        <v>182</v>
      </c>
      <c r="X553" t="s">
        <v>183</v>
      </c>
      <c r="Y553" t="s">
        <v>956</v>
      </c>
      <c r="Z553" t="s">
        <v>576</v>
      </c>
      <c r="AA553" t="s">
        <v>541</v>
      </c>
      <c r="AB553" s="1">
        <v>80111600</v>
      </c>
      <c r="AC553" s="100"/>
      <c r="AD553" s="101"/>
      <c r="AE553" s="1" t="s">
        <v>145</v>
      </c>
      <c r="AF553" s="100" t="s">
        <v>188</v>
      </c>
      <c r="AG553" s="5">
        <v>44981</v>
      </c>
      <c r="AH553" t="s">
        <v>305</v>
      </c>
      <c r="AI553" s="5">
        <v>44981</v>
      </c>
      <c r="AJ553" s="5">
        <v>44981</v>
      </c>
      <c r="AK553" s="5">
        <v>45148</v>
      </c>
      <c r="AL553" s="102">
        <f>+Tabla3[[#This Row],[FECHA TERMINACION
(INICIAL)]]-Tabla3[[#This Row],[FECHA INICIO]]</f>
        <v>167</v>
      </c>
      <c r="AM553" s="102">
        <f>+Tabla3[[#This Row],[PLAZO DE EJECUCIÓN EN DÍAS (INICIAL)]]/30</f>
        <v>5.5666666666666664</v>
      </c>
      <c r="AN553" t="s">
        <v>1127</v>
      </c>
      <c r="AO553" s="4">
        <f>+BD_2!E551</f>
        <v>0</v>
      </c>
      <c r="AP553" s="4">
        <f>BD_2!BA551</f>
        <v>0</v>
      </c>
      <c r="AQ553" s="1">
        <f>BD_2!BZ551</f>
        <v>0</v>
      </c>
      <c r="AR553" s="1" t="str">
        <f>BD_2!CA550</f>
        <v>2 NO</v>
      </c>
      <c r="AS553" s="5" t="str">
        <f>BD_2!CF550</f>
        <v>2 NO</v>
      </c>
      <c r="AT553" s="1" t="s">
        <v>146</v>
      </c>
      <c r="AU553">
        <f t="shared" si="45"/>
        <v>167</v>
      </c>
      <c r="AV553" s="21">
        <f t="shared" si="46"/>
        <v>44981</v>
      </c>
      <c r="AW553" s="21">
        <f t="shared" si="47"/>
        <v>45148</v>
      </c>
      <c r="AX553" s="6" t="e">
        <f>((#REF!-$AV553)/($AW553-$AV553))</f>
        <v>#REF!</v>
      </c>
      <c r="AY553" s="4">
        <f t="shared" si="43"/>
        <v>43500000</v>
      </c>
      <c r="AZ553" s="1" t="e">
        <f>+IF($AW553&lt;=#REF!, "FINALIZADO","EJECUCIÓN")</f>
        <v>#REF!</v>
      </c>
      <c r="BA553" s="1"/>
      <c r="BC553" s="8"/>
      <c r="BD553" s="103"/>
      <c r="BE553"/>
      <c r="BF553" s="100"/>
      <c r="BI553" s="1" t="str">
        <f t="shared" si="44"/>
        <v>febrero</v>
      </c>
      <c r="BJ553" s="1"/>
      <c r="BK553" s="1"/>
      <c r="BL553" s="1"/>
    </row>
    <row r="554" spans="1:64" x14ac:dyDescent="0.25">
      <c r="A554" s="1">
        <v>2023</v>
      </c>
      <c r="B554" s="3">
        <v>549</v>
      </c>
      <c r="C554" t="s">
        <v>87</v>
      </c>
      <c r="D554" t="s">
        <v>108</v>
      </c>
      <c r="E554" t="s">
        <v>120</v>
      </c>
      <c r="F554" t="s">
        <v>207</v>
      </c>
      <c r="G554" s="1" t="s">
        <v>86</v>
      </c>
      <c r="H554" s="1" t="s">
        <v>136</v>
      </c>
      <c r="I554" t="s">
        <v>3229</v>
      </c>
      <c r="J554" s="1" t="s">
        <v>140</v>
      </c>
      <c r="K554" t="s">
        <v>719</v>
      </c>
      <c r="M554" s="100" t="s">
        <v>495</v>
      </c>
      <c r="N554" t="s">
        <v>495</v>
      </c>
      <c r="O554" t="s">
        <v>3230</v>
      </c>
      <c r="P554" t="s">
        <v>3231</v>
      </c>
      <c r="Q554" t="s">
        <v>3232</v>
      </c>
      <c r="R554" s="35">
        <v>77946667</v>
      </c>
      <c r="S554" s="35">
        <v>77946667</v>
      </c>
      <c r="T554" s="4">
        <v>7900000</v>
      </c>
      <c r="U554" s="101">
        <v>44986</v>
      </c>
      <c r="V554" s="1" t="s">
        <v>182</v>
      </c>
      <c r="W554" s="1" t="s">
        <v>182</v>
      </c>
      <c r="X554" t="s">
        <v>183</v>
      </c>
      <c r="Y554" t="s">
        <v>994</v>
      </c>
      <c r="Z554" t="s">
        <v>497</v>
      </c>
      <c r="AA554" t="s">
        <v>495</v>
      </c>
      <c r="AB554" s="1">
        <v>80111600</v>
      </c>
      <c r="AC554" s="100"/>
      <c r="AD554" s="101"/>
      <c r="AE554" s="1" t="s">
        <v>145</v>
      </c>
      <c r="AF554" s="100" t="s">
        <v>188</v>
      </c>
      <c r="AG554" s="5">
        <v>44981</v>
      </c>
      <c r="AH554" t="s">
        <v>305</v>
      </c>
      <c r="AI554" s="5">
        <v>44986</v>
      </c>
      <c r="AJ554" s="5">
        <v>44988</v>
      </c>
      <c r="AK554" s="5">
        <v>45288</v>
      </c>
      <c r="AL554" s="102">
        <f>+Tabla3[[#This Row],[FECHA TERMINACION
(INICIAL)]]-Tabla3[[#This Row],[FECHA INICIO]]</f>
        <v>300</v>
      </c>
      <c r="AM554" s="102">
        <f>+Tabla3[[#This Row],[PLAZO DE EJECUCIÓN EN DÍAS (INICIAL)]]/30</f>
        <v>10</v>
      </c>
      <c r="AN554" t="s">
        <v>3233</v>
      </c>
      <c r="AO554" s="4">
        <f>+BD_2!E552</f>
        <v>0</v>
      </c>
      <c r="AP554" s="4">
        <f>BD_2!BA552</f>
        <v>0</v>
      </c>
      <c r="AQ554" s="1">
        <f>BD_2!BZ552</f>
        <v>0</v>
      </c>
      <c r="AR554" s="1" t="str">
        <f>BD_2!CA551</f>
        <v>2 NO</v>
      </c>
      <c r="AS554" s="5" t="str">
        <f>BD_2!CF551</f>
        <v>2 NO</v>
      </c>
      <c r="AT554" s="1" t="s">
        <v>146</v>
      </c>
      <c r="AU554">
        <f t="shared" si="45"/>
        <v>300</v>
      </c>
      <c r="AV554" s="21">
        <f t="shared" si="46"/>
        <v>44988</v>
      </c>
      <c r="AW554" s="21">
        <f t="shared" si="47"/>
        <v>45288</v>
      </c>
      <c r="AX554" s="6" t="e">
        <f>((#REF!-$AV554)/($AW554-$AV554))</f>
        <v>#REF!</v>
      </c>
      <c r="AY554" s="4">
        <f t="shared" si="43"/>
        <v>77946667</v>
      </c>
      <c r="AZ554" s="1" t="e">
        <f>+IF($AW554&lt;=#REF!, "FINALIZADO","EJECUCIÓN")</f>
        <v>#REF!</v>
      </c>
      <c r="BA554" s="1"/>
      <c r="BC554" s="8"/>
      <c r="BD554" s="103"/>
      <c r="BE554"/>
      <c r="BF554" s="100"/>
      <c r="BI554" s="1" t="str">
        <f t="shared" si="44"/>
        <v>marzo</v>
      </c>
      <c r="BJ554" s="1"/>
      <c r="BK554" s="1"/>
      <c r="BL554" s="1"/>
    </row>
    <row r="555" spans="1:64" x14ac:dyDescent="0.25">
      <c r="A555" s="1">
        <v>2023</v>
      </c>
      <c r="B555" s="3">
        <v>550</v>
      </c>
      <c r="C555" t="s">
        <v>87</v>
      </c>
      <c r="D555" t="s">
        <v>108</v>
      </c>
      <c r="E555" t="s">
        <v>120</v>
      </c>
      <c r="F555" t="s">
        <v>207</v>
      </c>
      <c r="G555" s="1" t="s">
        <v>86</v>
      </c>
      <c r="H555" s="1" t="s">
        <v>136</v>
      </c>
      <c r="I555" t="s">
        <v>3234</v>
      </c>
      <c r="J555" s="1" t="s">
        <v>140</v>
      </c>
      <c r="K555" t="s">
        <v>3235</v>
      </c>
      <c r="M555" s="1" t="s">
        <v>495</v>
      </c>
      <c r="N555" t="s">
        <v>495</v>
      </c>
      <c r="O555" t="s">
        <v>3236</v>
      </c>
      <c r="P555" t="s">
        <v>3237</v>
      </c>
      <c r="Q555" t="s">
        <v>3238</v>
      </c>
      <c r="R555" s="35">
        <v>70000000</v>
      </c>
      <c r="S555" s="35">
        <v>70000000</v>
      </c>
      <c r="T555" s="4">
        <v>7000000</v>
      </c>
      <c r="U555" s="101">
        <v>44981</v>
      </c>
      <c r="V555" s="1" t="s">
        <v>182</v>
      </c>
      <c r="W555" s="1" t="s">
        <v>182</v>
      </c>
      <c r="X555" t="s">
        <v>183</v>
      </c>
      <c r="Y555" t="s">
        <v>994</v>
      </c>
      <c r="Z555" t="s">
        <v>497</v>
      </c>
      <c r="AA555" t="s">
        <v>495</v>
      </c>
      <c r="AB555" s="1">
        <v>80111600</v>
      </c>
      <c r="AC555" s="100"/>
      <c r="AD555" s="101"/>
      <c r="AE555" s="1" t="s">
        <v>145</v>
      </c>
      <c r="AF555" s="100" t="s">
        <v>188</v>
      </c>
      <c r="AG555" s="5">
        <v>44981</v>
      </c>
      <c r="AH555" t="s">
        <v>305</v>
      </c>
      <c r="AI555" s="5">
        <v>44981</v>
      </c>
      <c r="AJ555" s="5">
        <v>44981</v>
      </c>
      <c r="AK555" s="5">
        <v>45283</v>
      </c>
      <c r="AL555" s="102">
        <f>+Tabla3[[#This Row],[FECHA TERMINACION
(INICIAL)]]-Tabla3[[#This Row],[FECHA INICIO]]</f>
        <v>302</v>
      </c>
      <c r="AM555" s="102">
        <f>+Tabla3[[#This Row],[PLAZO DE EJECUCIÓN EN DÍAS (INICIAL)]]/30</f>
        <v>10.066666666666666</v>
      </c>
      <c r="AN555" t="s">
        <v>3161</v>
      </c>
      <c r="AO555" s="4">
        <f>+BD_2!E553</f>
        <v>0</v>
      </c>
      <c r="AP555" s="4">
        <f>BD_2!BA553</f>
        <v>0</v>
      </c>
      <c r="AQ555" s="1">
        <f>BD_2!BZ553</f>
        <v>0</v>
      </c>
      <c r="AR555" s="1" t="str">
        <f>BD_2!CA552</f>
        <v>2 NO</v>
      </c>
      <c r="AS555" s="5" t="str">
        <f>BD_2!CF552</f>
        <v>2 NO</v>
      </c>
      <c r="AT555" s="1" t="s">
        <v>146</v>
      </c>
      <c r="AU555">
        <f t="shared" si="45"/>
        <v>302</v>
      </c>
      <c r="AV555" s="21">
        <f t="shared" si="46"/>
        <v>44981</v>
      </c>
      <c r="AW555" s="21">
        <f t="shared" si="47"/>
        <v>45283</v>
      </c>
      <c r="AX555" s="6" t="e">
        <f>((#REF!-$AV555)/($AW555-$AV555))</f>
        <v>#REF!</v>
      </c>
      <c r="AY555" s="4">
        <f t="shared" si="43"/>
        <v>70000000</v>
      </c>
      <c r="AZ555" s="1" t="e">
        <f>+IF($AW555&lt;=#REF!, "FINALIZADO","EJECUCIÓN")</f>
        <v>#REF!</v>
      </c>
      <c r="BA555" s="1"/>
      <c r="BC555" s="8"/>
      <c r="BD555" s="103"/>
      <c r="BE555"/>
      <c r="BF555" s="100"/>
      <c r="BI555" s="1" t="str">
        <f t="shared" si="44"/>
        <v>febrero</v>
      </c>
      <c r="BJ555" s="1"/>
      <c r="BK555" s="1"/>
      <c r="BL555" s="1"/>
    </row>
    <row r="556" spans="1:64" x14ac:dyDescent="0.25">
      <c r="A556" s="1">
        <v>2023</v>
      </c>
      <c r="B556" s="3">
        <v>551</v>
      </c>
      <c r="C556" t="s">
        <v>87</v>
      </c>
      <c r="D556" t="s">
        <v>108</v>
      </c>
      <c r="E556" t="s">
        <v>120</v>
      </c>
      <c r="F556" t="s">
        <v>207</v>
      </c>
      <c r="G556" s="1" t="s">
        <v>86</v>
      </c>
      <c r="H556" s="1" t="s">
        <v>136</v>
      </c>
      <c r="I556" t="s">
        <v>723</v>
      </c>
      <c r="J556" s="1" t="s">
        <v>140</v>
      </c>
      <c r="K556" t="s">
        <v>563</v>
      </c>
      <c r="M556" s="100" t="s">
        <v>495</v>
      </c>
      <c r="N556" t="s">
        <v>495</v>
      </c>
      <c r="O556" t="s">
        <v>3239</v>
      </c>
      <c r="P556" t="s">
        <v>3240</v>
      </c>
      <c r="Q556" t="s">
        <v>3241</v>
      </c>
      <c r="R556" s="35">
        <v>30702240</v>
      </c>
      <c r="S556" s="35">
        <v>30702240</v>
      </c>
      <c r="T556" s="4">
        <v>5117040</v>
      </c>
      <c r="U556" s="101"/>
      <c r="W556" s="1"/>
      <c r="X556" t="s">
        <v>183</v>
      </c>
      <c r="Y556" t="s">
        <v>994</v>
      </c>
      <c r="Z556" t="s">
        <v>497</v>
      </c>
      <c r="AA556" t="s">
        <v>495</v>
      </c>
      <c r="AB556" s="1">
        <v>80111600</v>
      </c>
      <c r="AC556" s="100"/>
      <c r="AD556" s="101"/>
      <c r="AE556" s="1"/>
      <c r="AF556" s="100"/>
      <c r="AG556" s="5"/>
      <c r="AH556"/>
      <c r="AI556" s="5"/>
      <c r="AJ556" s="5"/>
      <c r="AK556" s="5"/>
      <c r="AL556" s="102">
        <f>+Tabla3[[#This Row],[FECHA TERMINACION
(INICIAL)]]-Tabla3[[#This Row],[FECHA INICIO]]</f>
        <v>0</v>
      </c>
      <c r="AM556" s="102">
        <f>+Tabla3[[#This Row],[PLAZO DE EJECUCIÓN EN DÍAS (INICIAL)]]/30</f>
        <v>0</v>
      </c>
      <c r="AO556" s="4">
        <f>+BD_2!E554</f>
        <v>0</v>
      </c>
      <c r="AP556" s="4">
        <f>BD_2!BA554</f>
        <v>0</v>
      </c>
      <c r="AQ556" s="1">
        <f>BD_2!BZ554</f>
        <v>0</v>
      </c>
      <c r="AR556" s="1" t="str">
        <f>BD_2!CA553</f>
        <v>2 NO</v>
      </c>
      <c r="AS556" s="5" t="str">
        <f>BD_2!CF553</f>
        <v>2 NO</v>
      </c>
      <c r="AT556" s="1" t="s">
        <v>146</v>
      </c>
      <c r="AU556">
        <f t="shared" si="45"/>
        <v>0</v>
      </c>
      <c r="AV556" s="21">
        <f t="shared" si="46"/>
        <v>0</v>
      </c>
      <c r="AW556" s="21">
        <f t="shared" si="47"/>
        <v>0</v>
      </c>
      <c r="AX556" s="6" t="e">
        <f>((#REF!-$AV556)/($AW556-$AV556))</f>
        <v>#REF!</v>
      </c>
      <c r="AY556" s="4">
        <f t="shared" si="43"/>
        <v>30702240</v>
      </c>
      <c r="AZ556" s="1" t="e">
        <f>+IF($AW556&lt;=#REF!, "FINALIZADO","EJECUCIÓN")</f>
        <v>#REF!</v>
      </c>
      <c r="BA556" s="1"/>
      <c r="BC556" s="8"/>
      <c r="BD556" s="103"/>
      <c r="BE556"/>
      <c r="BF556" s="100"/>
      <c r="BI556" s="1" t="str">
        <f t="shared" si="44"/>
        <v>enero</v>
      </c>
      <c r="BJ556" s="1"/>
      <c r="BK556" s="1"/>
      <c r="BL556" s="1"/>
    </row>
    <row r="557" spans="1:64" x14ac:dyDescent="0.25">
      <c r="A557" s="1">
        <v>2023</v>
      </c>
      <c r="B557" s="3">
        <v>552</v>
      </c>
      <c r="C557" t="s">
        <v>87</v>
      </c>
      <c r="D557" t="s">
        <v>108</v>
      </c>
      <c r="E557" t="s">
        <v>120</v>
      </c>
      <c r="F557" t="s">
        <v>207</v>
      </c>
      <c r="G557" s="1" t="s">
        <v>86</v>
      </c>
      <c r="H557" s="1" t="s">
        <v>137</v>
      </c>
      <c r="I557" t="s">
        <v>3242</v>
      </c>
      <c r="J557" s="1" t="s">
        <v>140</v>
      </c>
      <c r="K557" t="s">
        <v>498</v>
      </c>
      <c r="M557" s="1" t="s">
        <v>479</v>
      </c>
      <c r="N557" t="s">
        <v>166</v>
      </c>
      <c r="O557" t="s">
        <v>3243</v>
      </c>
      <c r="P557" t="s">
        <v>3244</v>
      </c>
      <c r="Q557" t="s">
        <v>3245</v>
      </c>
      <c r="R557" s="35">
        <v>10016000</v>
      </c>
      <c r="S557" s="35">
        <v>10016000</v>
      </c>
      <c r="T557" s="4">
        <v>2504000</v>
      </c>
      <c r="U557" s="101">
        <v>44980</v>
      </c>
      <c r="V557" s="1" t="s">
        <v>182</v>
      </c>
      <c r="W557" s="1" t="s">
        <v>182</v>
      </c>
      <c r="X557" t="s">
        <v>183</v>
      </c>
      <c r="Y557" t="s">
        <v>1663</v>
      </c>
      <c r="Z557" t="s">
        <v>480</v>
      </c>
      <c r="AA557" t="s">
        <v>477</v>
      </c>
      <c r="AB557" s="1">
        <v>80161506</v>
      </c>
      <c r="AC557" s="100"/>
      <c r="AD557" s="101"/>
      <c r="AE557" s="1" t="s">
        <v>145</v>
      </c>
      <c r="AF557" s="100" t="s">
        <v>188</v>
      </c>
      <c r="AG557" s="5">
        <v>44981</v>
      </c>
      <c r="AH557" t="s">
        <v>305</v>
      </c>
      <c r="AI557" s="5">
        <v>44981</v>
      </c>
      <c r="AJ557" s="5">
        <v>44981</v>
      </c>
      <c r="AK557" s="5">
        <v>45100</v>
      </c>
      <c r="AL557" s="102">
        <f>+Tabla3[[#This Row],[FECHA TERMINACION
(INICIAL)]]-Tabla3[[#This Row],[FECHA INICIO]]</f>
        <v>119</v>
      </c>
      <c r="AM557" s="102">
        <f>+Tabla3[[#This Row],[PLAZO DE EJECUCIÓN EN DÍAS (INICIAL)]]/30</f>
        <v>3.9666666666666668</v>
      </c>
      <c r="AN557" t="s">
        <v>1277</v>
      </c>
      <c r="AO557" s="4">
        <f>+BD_2!E555</f>
        <v>0</v>
      </c>
      <c r="AP557" s="4">
        <f>BD_2!BA555</f>
        <v>0</v>
      </c>
      <c r="AQ557" s="1">
        <f>BD_2!BZ555</f>
        <v>0</v>
      </c>
      <c r="AR557" s="1" t="str">
        <f>BD_2!CA554</f>
        <v>2 NO</v>
      </c>
      <c r="AS557" s="5" t="str">
        <f>BD_2!CF554</f>
        <v>2 NO</v>
      </c>
      <c r="AT557" s="1" t="s">
        <v>146</v>
      </c>
      <c r="AU557">
        <f t="shared" si="45"/>
        <v>119</v>
      </c>
      <c r="AV557" s="21">
        <f t="shared" si="46"/>
        <v>44981</v>
      </c>
      <c r="AW557" s="21">
        <f t="shared" si="47"/>
        <v>45100</v>
      </c>
      <c r="AX557" s="6" t="e">
        <f>((#REF!-$AV557)/($AW557-$AV557))</f>
        <v>#REF!</v>
      </c>
      <c r="AY557" s="4">
        <f t="shared" si="43"/>
        <v>10016000</v>
      </c>
      <c r="AZ557" s="1" t="e">
        <f>+IF($AW557&lt;=#REF!, "FINALIZADO","EJECUCIÓN")</f>
        <v>#REF!</v>
      </c>
      <c r="BA557" s="1"/>
      <c r="BC557" s="8"/>
      <c r="BD557" s="103"/>
      <c r="BE557"/>
      <c r="BF557" s="100"/>
      <c r="BI557" s="1" t="str">
        <f t="shared" si="44"/>
        <v>febrero</v>
      </c>
      <c r="BJ557" s="1"/>
      <c r="BK557" s="1"/>
      <c r="BL557" s="1"/>
    </row>
    <row r="558" spans="1:64" x14ac:dyDescent="0.25">
      <c r="A558" s="1">
        <v>2023</v>
      </c>
      <c r="B558" s="3">
        <v>553</v>
      </c>
      <c r="C558" t="s">
        <v>87</v>
      </c>
      <c r="D558" t="s">
        <v>108</v>
      </c>
      <c r="E558" t="s">
        <v>120</v>
      </c>
      <c r="F558" t="s">
        <v>207</v>
      </c>
      <c r="G558" s="1" t="s">
        <v>86</v>
      </c>
      <c r="H558" s="1" t="s">
        <v>136</v>
      </c>
      <c r="I558" t="s">
        <v>3246</v>
      </c>
      <c r="J558" s="1" t="s">
        <v>140</v>
      </c>
      <c r="K558" t="s">
        <v>3247</v>
      </c>
      <c r="M558" s="1" t="s">
        <v>779</v>
      </c>
      <c r="N558" t="s">
        <v>166</v>
      </c>
      <c r="O558" t="s">
        <v>3248</v>
      </c>
      <c r="P558" t="s">
        <v>3249</v>
      </c>
      <c r="Q558" t="s">
        <v>3250</v>
      </c>
      <c r="R558" s="35">
        <v>20800000</v>
      </c>
      <c r="S558" s="35">
        <v>20800000</v>
      </c>
      <c r="T558" s="4">
        <v>5200000</v>
      </c>
      <c r="U558" s="101">
        <v>44981</v>
      </c>
      <c r="V558" s="1" t="s">
        <v>182</v>
      </c>
      <c r="W558" s="1" t="s">
        <v>182</v>
      </c>
      <c r="X558" t="s">
        <v>183</v>
      </c>
      <c r="Y558" t="s">
        <v>745</v>
      </c>
      <c r="Z558" t="s">
        <v>746</v>
      </c>
      <c r="AA558" t="s">
        <v>477</v>
      </c>
      <c r="AC558" s="100"/>
      <c r="AD558" s="101"/>
      <c r="AE558" s="1" t="s">
        <v>146</v>
      </c>
      <c r="AF558" s="100" t="s">
        <v>193</v>
      </c>
      <c r="AG558" s="5"/>
      <c r="AH558"/>
      <c r="AI558" s="5">
        <v>44981</v>
      </c>
      <c r="AJ558" s="5">
        <v>44981</v>
      </c>
      <c r="AK558" s="5">
        <v>45100</v>
      </c>
      <c r="AL558" s="102">
        <f>+Tabla3[[#This Row],[FECHA TERMINACION
(INICIAL)]]-Tabla3[[#This Row],[FECHA INICIO]]</f>
        <v>119</v>
      </c>
      <c r="AM558" s="102">
        <f>+Tabla3[[#This Row],[PLAZO DE EJECUCIÓN EN DÍAS (INICIAL)]]/30</f>
        <v>3.9666666666666668</v>
      </c>
      <c r="AN558" t="s">
        <v>1277</v>
      </c>
      <c r="AO558" s="4">
        <f>+BD_2!E556</f>
        <v>0</v>
      </c>
      <c r="AP558" s="4">
        <f>BD_2!BA556</f>
        <v>0</v>
      </c>
      <c r="AQ558" s="1">
        <f>BD_2!BZ556</f>
        <v>0</v>
      </c>
      <c r="AR558" s="1" t="str">
        <f>BD_2!CA555</f>
        <v>2 NO</v>
      </c>
      <c r="AS558" s="5" t="str">
        <f>BD_2!CF555</f>
        <v>2 NO</v>
      </c>
      <c r="AT558" s="1" t="s">
        <v>146</v>
      </c>
      <c r="AU558">
        <f t="shared" si="45"/>
        <v>119</v>
      </c>
      <c r="AV558" s="21">
        <f t="shared" si="46"/>
        <v>44981</v>
      </c>
      <c r="AW558" s="21">
        <f t="shared" si="47"/>
        <v>45100</v>
      </c>
      <c r="AX558" s="6" t="e">
        <f>((#REF!-$AV558)/($AW558-$AV558))</f>
        <v>#REF!</v>
      </c>
      <c r="AY558" s="4">
        <f t="shared" si="43"/>
        <v>20800000</v>
      </c>
      <c r="AZ558" s="1" t="e">
        <f>+IF($AW558&lt;=#REF!, "FINALIZADO","EJECUCIÓN")</f>
        <v>#REF!</v>
      </c>
      <c r="BA558" s="1"/>
      <c r="BC558" s="8"/>
      <c r="BD558" s="103"/>
      <c r="BE558"/>
      <c r="BF558" s="100"/>
      <c r="BI558" s="1" t="str">
        <f t="shared" si="44"/>
        <v>febrero</v>
      </c>
      <c r="BJ558" s="1"/>
      <c r="BK558" s="1"/>
      <c r="BL558" s="1"/>
    </row>
    <row r="559" spans="1:64" x14ac:dyDescent="0.25">
      <c r="A559" s="1">
        <v>2023</v>
      </c>
      <c r="B559" s="3">
        <v>554</v>
      </c>
      <c r="C559" t="s">
        <v>87</v>
      </c>
      <c r="D559" t="s">
        <v>108</v>
      </c>
      <c r="E559" t="s">
        <v>120</v>
      </c>
      <c r="F559" t="s">
        <v>207</v>
      </c>
      <c r="G559" s="1" t="s">
        <v>86</v>
      </c>
      <c r="H559" s="1" t="s">
        <v>136</v>
      </c>
      <c r="I559" t="s">
        <v>3251</v>
      </c>
      <c r="J559" s="1" t="s">
        <v>140</v>
      </c>
      <c r="K559"/>
      <c r="M559" s="100"/>
      <c r="Q559"/>
      <c r="R559" s="35"/>
      <c r="S559" s="35"/>
      <c r="T559" s="4"/>
      <c r="U559" s="101"/>
      <c r="W559" s="1"/>
      <c r="AA559"/>
      <c r="AC559" s="100"/>
      <c r="AD559" s="101"/>
      <c r="AE559" s="1"/>
      <c r="AF559" s="100"/>
      <c r="AG559" s="5"/>
      <c r="AH559"/>
      <c r="AI559" s="5"/>
      <c r="AJ559" s="5"/>
      <c r="AK559" s="5"/>
      <c r="AL559" s="102">
        <f>+Tabla3[[#This Row],[FECHA TERMINACION
(INICIAL)]]-Tabla3[[#This Row],[FECHA INICIO]]</f>
        <v>0</v>
      </c>
      <c r="AM559" s="102">
        <f>+Tabla3[[#This Row],[PLAZO DE EJECUCIÓN EN DÍAS (INICIAL)]]/30</f>
        <v>0</v>
      </c>
      <c r="AO559" s="4">
        <f>+BD_2!E557</f>
        <v>0</v>
      </c>
      <c r="AP559" s="4">
        <f>BD_2!BA557</f>
        <v>0</v>
      </c>
      <c r="AQ559" s="1">
        <f>BD_2!BZ557</f>
        <v>0</v>
      </c>
      <c r="AR559" s="1" t="str">
        <f>BD_2!CA556</f>
        <v>2 NO</v>
      </c>
      <c r="AS559" s="5" t="str">
        <f>BD_2!CF556</f>
        <v>2 NO</v>
      </c>
      <c r="AT559" s="1" t="s">
        <v>146</v>
      </c>
      <c r="AU559">
        <f t="shared" si="45"/>
        <v>0</v>
      </c>
      <c r="AV559" s="21">
        <f t="shared" si="46"/>
        <v>0</v>
      </c>
      <c r="AW559" s="21">
        <f t="shared" si="47"/>
        <v>0</v>
      </c>
      <c r="AX559" s="6" t="e">
        <f>((#REF!-$AV559)/($AW559-$AV559))</f>
        <v>#REF!</v>
      </c>
      <c r="AY559" s="4">
        <f t="shared" si="43"/>
        <v>0</v>
      </c>
      <c r="AZ559" s="1" t="e">
        <f>+IF($AW559&lt;=#REF!, "FINALIZADO","EJECUCIÓN")</f>
        <v>#REF!</v>
      </c>
      <c r="BA559" s="1"/>
      <c r="BC559" s="8"/>
      <c r="BD559" s="103"/>
      <c r="BE559"/>
      <c r="BF559" s="100"/>
      <c r="BI559" s="1" t="str">
        <f t="shared" si="44"/>
        <v>enero</v>
      </c>
      <c r="BJ559" s="1"/>
      <c r="BK559" s="1"/>
      <c r="BL559" s="1"/>
    </row>
    <row r="560" spans="1:64" x14ac:dyDescent="0.25">
      <c r="A560" s="1">
        <v>2023</v>
      </c>
      <c r="B560" s="3">
        <v>555</v>
      </c>
      <c r="C560" t="s">
        <v>87</v>
      </c>
      <c r="D560" t="s">
        <v>108</v>
      </c>
      <c r="E560" t="s">
        <v>120</v>
      </c>
      <c r="F560" t="s">
        <v>207</v>
      </c>
      <c r="G560" s="1" t="s">
        <v>86</v>
      </c>
      <c r="H560" s="1" t="s">
        <v>136</v>
      </c>
      <c r="I560" t="s">
        <v>3252</v>
      </c>
      <c r="J560" s="1" t="s">
        <v>140</v>
      </c>
      <c r="K560" t="s">
        <v>528</v>
      </c>
      <c r="M560" s="100" t="s">
        <v>556</v>
      </c>
      <c r="N560" s="100" t="s">
        <v>556</v>
      </c>
      <c r="O560" t="s">
        <v>3070</v>
      </c>
      <c r="P560" t="s">
        <v>3394</v>
      </c>
      <c r="Q560" t="s">
        <v>3393</v>
      </c>
      <c r="R560" s="35">
        <v>70000000</v>
      </c>
      <c r="S560" s="35">
        <v>70000000</v>
      </c>
      <c r="T560" s="4">
        <v>7000000</v>
      </c>
      <c r="U560" s="101"/>
      <c r="V560" s="1" t="s">
        <v>182</v>
      </c>
      <c r="W560" s="1" t="s">
        <v>182</v>
      </c>
      <c r="X560" t="s">
        <v>183</v>
      </c>
      <c r="Y560" t="s">
        <v>3072</v>
      </c>
      <c r="Z560" t="s">
        <v>3395</v>
      </c>
      <c r="AA560" t="s">
        <v>569</v>
      </c>
      <c r="AB560" s="1">
        <v>80111600</v>
      </c>
      <c r="AC560" s="100"/>
      <c r="AD560" s="101"/>
      <c r="AE560" s="1" t="s">
        <v>145</v>
      </c>
      <c r="AF560" s="100" t="s">
        <v>188</v>
      </c>
      <c r="AG560" s="5"/>
      <c r="AH560"/>
      <c r="AI560" s="5"/>
      <c r="AJ560" s="5"/>
      <c r="AK560" s="5"/>
      <c r="AL560" s="102">
        <f>+Tabla3[[#This Row],[FECHA TERMINACION
(INICIAL)]]-Tabla3[[#This Row],[FECHA INICIO]]</f>
        <v>0</v>
      </c>
      <c r="AM560" s="102">
        <f>+Tabla3[[#This Row],[PLAZO DE EJECUCIÓN EN DÍAS (INICIAL)]]/30</f>
        <v>0</v>
      </c>
      <c r="AN560" t="s">
        <v>3396</v>
      </c>
      <c r="AO560" s="4">
        <f>+BD_2!E558</f>
        <v>0</v>
      </c>
      <c r="AP560" s="4">
        <f>BD_2!BA558</f>
        <v>0</v>
      </c>
      <c r="AQ560" s="1">
        <f>BD_2!BZ558</f>
        <v>0</v>
      </c>
      <c r="AR560" s="1" t="str">
        <f>BD_2!CA557</f>
        <v>2 NO</v>
      </c>
      <c r="AS560" s="5" t="str">
        <f>BD_2!CF557</f>
        <v>2 NO</v>
      </c>
      <c r="AT560" s="1" t="s">
        <v>146</v>
      </c>
      <c r="AU560">
        <f t="shared" si="45"/>
        <v>0</v>
      </c>
      <c r="AV560" s="21">
        <f t="shared" si="46"/>
        <v>0</v>
      </c>
      <c r="AW560" s="21">
        <f t="shared" si="47"/>
        <v>0</v>
      </c>
      <c r="AX560" s="6" t="e">
        <f>((#REF!-$AV560)/($AW560-$AV560))</f>
        <v>#REF!</v>
      </c>
      <c r="AY560" s="4">
        <f t="shared" si="43"/>
        <v>70000000</v>
      </c>
      <c r="AZ560" s="1" t="e">
        <f>+IF($AW560&lt;=#REF!, "FINALIZADO","EJECUCIÓN")</f>
        <v>#REF!</v>
      </c>
      <c r="BA560" s="1"/>
      <c r="BC560" s="8"/>
      <c r="BD560" s="103"/>
      <c r="BE560"/>
      <c r="BF560" s="100"/>
      <c r="BI560" s="1" t="str">
        <f t="shared" si="44"/>
        <v>enero</v>
      </c>
      <c r="BJ560" s="1"/>
      <c r="BK560" s="1"/>
      <c r="BL560" s="1"/>
    </row>
    <row r="561" spans="1:64" x14ac:dyDescent="0.25">
      <c r="A561" s="1">
        <v>2023</v>
      </c>
      <c r="B561" s="3">
        <v>556</v>
      </c>
      <c r="C561" t="s">
        <v>87</v>
      </c>
      <c r="D561" t="s">
        <v>108</v>
      </c>
      <c r="E561" t="s">
        <v>120</v>
      </c>
      <c r="F561" t="s">
        <v>207</v>
      </c>
      <c r="G561" s="1" t="s">
        <v>86</v>
      </c>
      <c r="H561" s="1" t="s">
        <v>136</v>
      </c>
      <c r="I561" t="s">
        <v>3253</v>
      </c>
      <c r="J561" s="1" t="s">
        <v>140</v>
      </c>
      <c r="K561"/>
      <c r="M561" s="100"/>
      <c r="Q561"/>
      <c r="R561" s="35"/>
      <c r="S561" s="35"/>
      <c r="T561" s="4"/>
      <c r="U561" s="101"/>
      <c r="W561" s="1"/>
      <c r="AA561"/>
      <c r="AC561" s="100"/>
      <c r="AD561" s="101"/>
      <c r="AE561" s="1"/>
      <c r="AF561" s="100"/>
      <c r="AG561" s="5"/>
      <c r="AH561"/>
      <c r="AI561" s="5"/>
      <c r="AJ561" s="5"/>
      <c r="AK561" s="5"/>
      <c r="AL561" s="102">
        <f>+Tabla3[[#This Row],[FECHA TERMINACION
(INICIAL)]]-Tabla3[[#This Row],[FECHA INICIO]]</f>
        <v>0</v>
      </c>
      <c r="AM561" s="102">
        <f>+Tabla3[[#This Row],[PLAZO DE EJECUCIÓN EN DÍAS (INICIAL)]]/30</f>
        <v>0</v>
      </c>
      <c r="AO561" s="4">
        <f>+BD_2!E559</f>
        <v>0</v>
      </c>
      <c r="AP561" s="4">
        <f>BD_2!BA559</f>
        <v>0</v>
      </c>
      <c r="AQ561" s="1">
        <f>BD_2!BZ559</f>
        <v>0</v>
      </c>
      <c r="AR561" s="1" t="str">
        <f>BD_2!CA558</f>
        <v>2 NO</v>
      </c>
      <c r="AS561" s="5" t="str">
        <f>BD_2!CF558</f>
        <v>2 NO</v>
      </c>
      <c r="AT561" s="1" t="s">
        <v>146</v>
      </c>
      <c r="AU561">
        <f t="shared" si="45"/>
        <v>0</v>
      </c>
      <c r="AV561" s="21">
        <f t="shared" si="46"/>
        <v>0</v>
      </c>
      <c r="AW561" s="21">
        <f t="shared" si="47"/>
        <v>0</v>
      </c>
      <c r="AX561" s="6" t="e">
        <f>((#REF!-$AV561)/($AW561-$AV561))</f>
        <v>#REF!</v>
      </c>
      <c r="AY561" s="4">
        <f t="shared" si="43"/>
        <v>0</v>
      </c>
      <c r="AZ561" s="1" t="e">
        <f>+IF($AW561&lt;=#REF!, "FINALIZADO","EJECUCIÓN")</f>
        <v>#REF!</v>
      </c>
      <c r="BA561" s="1"/>
      <c r="BC561" s="8"/>
      <c r="BD561" s="103"/>
      <c r="BE561"/>
      <c r="BF561" s="100"/>
      <c r="BI561" s="1" t="str">
        <f t="shared" si="44"/>
        <v>enero</v>
      </c>
      <c r="BJ561" s="1"/>
      <c r="BK561" s="1"/>
      <c r="BL561" s="1"/>
    </row>
    <row r="562" spans="1:64" x14ac:dyDescent="0.25">
      <c r="A562" s="1">
        <v>2023</v>
      </c>
      <c r="B562" s="3">
        <v>557</v>
      </c>
      <c r="C562" t="s">
        <v>87</v>
      </c>
      <c r="D562" t="s">
        <v>108</v>
      </c>
      <c r="E562" t="s">
        <v>120</v>
      </c>
      <c r="F562" t="s">
        <v>207</v>
      </c>
      <c r="G562" s="1" t="s">
        <v>86</v>
      </c>
      <c r="H562" s="1" t="s">
        <v>136</v>
      </c>
      <c r="I562" t="s">
        <v>3254</v>
      </c>
      <c r="J562" s="1" t="s">
        <v>140</v>
      </c>
      <c r="K562" t="s">
        <v>491</v>
      </c>
      <c r="M562" s="1" t="s">
        <v>543</v>
      </c>
      <c r="N562" t="s">
        <v>543</v>
      </c>
      <c r="O562" t="s">
        <v>3255</v>
      </c>
      <c r="P562" t="s">
        <v>3256</v>
      </c>
      <c r="Q562" t="s">
        <v>3257</v>
      </c>
      <c r="R562" s="35">
        <v>61750000</v>
      </c>
      <c r="S562" s="35">
        <v>61750000</v>
      </c>
      <c r="T562" s="4">
        <v>6500000</v>
      </c>
      <c r="U562" s="101">
        <v>44980</v>
      </c>
      <c r="V562" s="1" t="s">
        <v>182</v>
      </c>
      <c r="W562" s="1" t="s">
        <v>182</v>
      </c>
      <c r="X562" t="s">
        <v>183</v>
      </c>
      <c r="Y562" t="s">
        <v>1104</v>
      </c>
      <c r="Z562" t="s">
        <v>718</v>
      </c>
      <c r="AA562" t="s">
        <v>1302</v>
      </c>
      <c r="AB562" s="1">
        <v>80111600</v>
      </c>
      <c r="AC562" s="100"/>
      <c r="AD562" s="101"/>
      <c r="AE562" s="1" t="s">
        <v>145</v>
      </c>
      <c r="AF562" s="100" t="s">
        <v>188</v>
      </c>
      <c r="AG562" s="5">
        <v>44980</v>
      </c>
      <c r="AH562" t="s">
        <v>306</v>
      </c>
      <c r="AI562" s="5">
        <v>44980</v>
      </c>
      <c r="AJ562" s="5">
        <v>44981</v>
      </c>
      <c r="AK562" s="5">
        <v>45268</v>
      </c>
      <c r="AL562" s="102">
        <f>+Tabla3[[#This Row],[FECHA TERMINACION
(INICIAL)]]-Tabla3[[#This Row],[FECHA INICIO]]</f>
        <v>287</v>
      </c>
      <c r="AM562" s="102">
        <f>+Tabla3[[#This Row],[PLAZO DE EJECUCIÓN EN DÍAS (INICIAL)]]/30</f>
        <v>9.5666666666666664</v>
      </c>
      <c r="AN562" t="s">
        <v>3258</v>
      </c>
      <c r="AO562" s="4">
        <f>+BD_2!E560</f>
        <v>0</v>
      </c>
      <c r="AP562" s="4">
        <f>BD_2!BA560</f>
        <v>0</v>
      </c>
      <c r="AQ562" s="1">
        <f>BD_2!BZ560</f>
        <v>0</v>
      </c>
      <c r="AR562" s="1" t="str">
        <f>BD_2!CA559</f>
        <v>2 NO</v>
      </c>
      <c r="AS562" s="5" t="str">
        <f>BD_2!CF559</f>
        <v>2 NO</v>
      </c>
      <c r="AT562" s="1" t="s">
        <v>146</v>
      </c>
      <c r="AU562">
        <f t="shared" si="45"/>
        <v>287</v>
      </c>
      <c r="AV562" s="21">
        <f t="shared" si="46"/>
        <v>44981</v>
      </c>
      <c r="AW562" s="21">
        <f t="shared" si="47"/>
        <v>45268</v>
      </c>
      <c r="AX562" s="6" t="e">
        <f>((#REF!-$AV562)/($AW562-$AV562))</f>
        <v>#REF!</v>
      </c>
      <c r="AY562" s="4">
        <f t="shared" si="43"/>
        <v>61750000</v>
      </c>
      <c r="AZ562" s="1" t="e">
        <f>+IF($AW562&lt;=#REF!, "FINALIZADO","EJECUCIÓN")</f>
        <v>#REF!</v>
      </c>
      <c r="BA562" s="1"/>
      <c r="BC562" s="8"/>
      <c r="BD562" s="103"/>
      <c r="BE562"/>
      <c r="BF562" s="100"/>
      <c r="BI562" s="1" t="str">
        <f t="shared" si="44"/>
        <v>febrero</v>
      </c>
      <c r="BJ562" s="1"/>
      <c r="BK562" s="1"/>
      <c r="BL562" s="1"/>
    </row>
    <row r="563" spans="1:64" x14ac:dyDescent="0.25">
      <c r="A563" s="1">
        <v>2023</v>
      </c>
      <c r="B563" s="3">
        <v>558</v>
      </c>
      <c r="C563" t="s">
        <v>87</v>
      </c>
      <c r="D563" t="s">
        <v>108</v>
      </c>
      <c r="E563" t="s">
        <v>120</v>
      </c>
      <c r="F563" t="s">
        <v>207</v>
      </c>
      <c r="G563" s="1" t="s">
        <v>86</v>
      </c>
      <c r="H563" s="1" t="s">
        <v>136</v>
      </c>
      <c r="I563" t="s">
        <v>3259</v>
      </c>
      <c r="J563" s="1" t="s">
        <v>140</v>
      </c>
      <c r="K563" t="s">
        <v>528</v>
      </c>
      <c r="M563" s="1" t="s">
        <v>543</v>
      </c>
      <c r="N563" t="s">
        <v>543</v>
      </c>
      <c r="O563" t="s">
        <v>3260</v>
      </c>
      <c r="P563" t="s">
        <v>3261</v>
      </c>
      <c r="Q563" t="s">
        <v>3262</v>
      </c>
      <c r="R563" s="35">
        <v>104500000</v>
      </c>
      <c r="S563" s="35">
        <v>104500000</v>
      </c>
      <c r="T563" s="4">
        <v>11000000</v>
      </c>
      <c r="U563" s="101">
        <v>44980</v>
      </c>
      <c r="V563" s="1" t="s">
        <v>182</v>
      </c>
      <c r="W563" s="1" t="s">
        <v>182</v>
      </c>
      <c r="X563" t="s">
        <v>183</v>
      </c>
      <c r="Y563" t="s">
        <v>1104</v>
      </c>
      <c r="Z563" t="s">
        <v>718</v>
      </c>
      <c r="AA563" t="s">
        <v>1302</v>
      </c>
      <c r="AB563" s="1">
        <v>80111600</v>
      </c>
      <c r="AC563" s="100"/>
      <c r="AD563" s="101"/>
      <c r="AE563" s="1" t="s">
        <v>145</v>
      </c>
      <c r="AF563" s="100" t="s">
        <v>188</v>
      </c>
      <c r="AG563" s="5">
        <v>44981</v>
      </c>
      <c r="AH563" t="s">
        <v>306</v>
      </c>
      <c r="AI563" s="5">
        <v>44980</v>
      </c>
      <c r="AJ563" s="5">
        <v>44981</v>
      </c>
      <c r="AK563" s="5">
        <v>45268</v>
      </c>
      <c r="AL563" s="102">
        <f>+Tabla3[[#This Row],[FECHA TERMINACION
(INICIAL)]]-Tabla3[[#This Row],[FECHA INICIO]]</f>
        <v>287</v>
      </c>
      <c r="AM563" s="102">
        <f>+Tabla3[[#This Row],[PLAZO DE EJECUCIÓN EN DÍAS (INICIAL)]]/30</f>
        <v>9.5666666666666664</v>
      </c>
      <c r="AN563" t="s">
        <v>3263</v>
      </c>
      <c r="AO563" s="4">
        <f>+BD_2!E561</f>
        <v>0</v>
      </c>
      <c r="AP563" s="4">
        <f>BD_2!BA561</f>
        <v>0</v>
      </c>
      <c r="AQ563" s="1">
        <f>BD_2!BZ561</f>
        <v>0</v>
      </c>
      <c r="AR563" s="1" t="str">
        <f>BD_2!CA560</f>
        <v>2 NO</v>
      </c>
      <c r="AS563" s="5" t="str">
        <f>BD_2!CF560</f>
        <v>2 NO</v>
      </c>
      <c r="AT563" s="1" t="s">
        <v>146</v>
      </c>
      <c r="AU563">
        <f t="shared" si="45"/>
        <v>287</v>
      </c>
      <c r="AV563" s="21">
        <f t="shared" si="46"/>
        <v>44981</v>
      </c>
      <c r="AW563" s="21">
        <f t="shared" si="47"/>
        <v>45268</v>
      </c>
      <c r="AX563" s="6" t="e">
        <f>((#REF!-$AV563)/($AW563-$AV563))</f>
        <v>#REF!</v>
      </c>
      <c r="AY563" s="4">
        <f t="shared" si="43"/>
        <v>104500000</v>
      </c>
      <c r="AZ563" s="1" t="e">
        <f>+IF($AW563&lt;=#REF!, "FINALIZADO","EJECUCIÓN")</f>
        <v>#REF!</v>
      </c>
      <c r="BA563" s="1"/>
      <c r="BC563" s="8"/>
      <c r="BD563" s="103"/>
      <c r="BE563"/>
      <c r="BF563" s="100"/>
      <c r="BI563" s="1" t="str">
        <f t="shared" si="44"/>
        <v>febrero</v>
      </c>
      <c r="BJ563" s="1"/>
      <c r="BK563" s="1"/>
      <c r="BL563" s="1"/>
    </row>
    <row r="564" spans="1:64" x14ac:dyDescent="0.25">
      <c r="A564" s="1">
        <v>2023</v>
      </c>
      <c r="B564" s="3">
        <v>559</v>
      </c>
      <c r="C564" t="s">
        <v>87</v>
      </c>
      <c r="D564" t="s">
        <v>108</v>
      </c>
      <c r="E564" t="s">
        <v>120</v>
      </c>
      <c r="F564" t="s">
        <v>207</v>
      </c>
      <c r="G564" s="1" t="s">
        <v>86</v>
      </c>
      <c r="H564" s="1" t="s">
        <v>136</v>
      </c>
      <c r="I564" t="s">
        <v>3264</v>
      </c>
      <c r="J564" s="1" t="s">
        <v>140</v>
      </c>
      <c r="K564" t="s">
        <v>3265</v>
      </c>
      <c r="M564" s="1" t="s">
        <v>476</v>
      </c>
      <c r="N564" t="s">
        <v>166</v>
      </c>
      <c r="O564" t="s">
        <v>3266</v>
      </c>
      <c r="P564" t="s">
        <v>3267</v>
      </c>
      <c r="Q564" t="s">
        <v>3268</v>
      </c>
      <c r="R564" s="35">
        <v>36000000</v>
      </c>
      <c r="S564" s="35">
        <v>36000000</v>
      </c>
      <c r="T564" s="4">
        <v>6000000</v>
      </c>
      <c r="U564" s="101">
        <v>44982</v>
      </c>
      <c r="V564" s="1" t="s">
        <v>182</v>
      </c>
      <c r="W564" s="1" t="s">
        <v>182</v>
      </c>
      <c r="X564" t="s">
        <v>183</v>
      </c>
      <c r="Y564" t="s">
        <v>851</v>
      </c>
      <c r="Z564" t="s">
        <v>852</v>
      </c>
      <c r="AA564" t="s">
        <v>592</v>
      </c>
      <c r="AB564" s="1">
        <v>80111600</v>
      </c>
      <c r="AC564" s="100"/>
      <c r="AD564" s="101"/>
      <c r="AE564" s="1"/>
      <c r="AF564" s="100"/>
      <c r="AG564" s="5"/>
      <c r="AH564"/>
      <c r="AI564" s="5">
        <v>44982</v>
      </c>
      <c r="AJ564" s="5">
        <v>44986</v>
      </c>
      <c r="AK564" s="5">
        <v>45161</v>
      </c>
      <c r="AL564" s="102">
        <f>+Tabla3[[#This Row],[FECHA TERMINACION
(INICIAL)]]-Tabla3[[#This Row],[FECHA INICIO]]</f>
        <v>175</v>
      </c>
      <c r="AM564" s="102">
        <f>+Tabla3[[#This Row],[PLAZO DE EJECUCIÓN EN DÍAS (INICIAL)]]/30</f>
        <v>5.833333333333333</v>
      </c>
      <c r="AN564" t="s">
        <v>3269</v>
      </c>
      <c r="AO564" s="4">
        <f>+BD_2!E562</f>
        <v>0</v>
      </c>
      <c r="AP564" s="4">
        <f>BD_2!BA562</f>
        <v>0</v>
      </c>
      <c r="AQ564" s="1">
        <f>BD_2!BZ562</f>
        <v>0</v>
      </c>
      <c r="AR564" s="1" t="str">
        <f>BD_2!CA561</f>
        <v>2 NO</v>
      </c>
      <c r="AS564" s="5" t="str">
        <f>BD_2!CF561</f>
        <v>2 NO</v>
      </c>
      <c r="AT564" s="1" t="s">
        <v>146</v>
      </c>
      <c r="AU564">
        <f t="shared" si="45"/>
        <v>175</v>
      </c>
      <c r="AV564" s="21">
        <f t="shared" si="46"/>
        <v>44986</v>
      </c>
      <c r="AW564" s="21">
        <f t="shared" si="47"/>
        <v>45161</v>
      </c>
      <c r="AX564" s="6" t="e">
        <f>((#REF!-$AV564)/($AW564-$AV564))</f>
        <v>#REF!</v>
      </c>
      <c r="AY564" s="4">
        <f t="shared" si="43"/>
        <v>36000000</v>
      </c>
      <c r="AZ564" s="1" t="e">
        <f>+IF($AW564&lt;=#REF!, "FINALIZADO","EJECUCIÓN")</f>
        <v>#REF!</v>
      </c>
      <c r="BA564" s="1"/>
      <c r="BC564" s="8"/>
      <c r="BD564" s="103"/>
      <c r="BE564"/>
      <c r="BF564" s="100"/>
      <c r="BI564" s="1" t="str">
        <f t="shared" si="44"/>
        <v>febrero</v>
      </c>
      <c r="BJ564" s="1"/>
      <c r="BK564" s="1"/>
      <c r="BL564" s="1"/>
    </row>
    <row r="565" spans="1:64" x14ac:dyDescent="0.25">
      <c r="A565" s="1">
        <v>2023</v>
      </c>
      <c r="B565" s="3">
        <v>560</v>
      </c>
      <c r="C565" t="s">
        <v>87</v>
      </c>
      <c r="D565" t="s">
        <v>108</v>
      </c>
      <c r="E565" t="s">
        <v>120</v>
      </c>
      <c r="F565" t="s">
        <v>207</v>
      </c>
      <c r="G565" s="1" t="s">
        <v>86</v>
      </c>
      <c r="H565" s="1" t="s">
        <v>136</v>
      </c>
      <c r="I565" t="s">
        <v>3270</v>
      </c>
      <c r="J565" s="1" t="s">
        <v>140</v>
      </c>
      <c r="K565" t="s">
        <v>3271</v>
      </c>
      <c r="M565" s="1" t="s">
        <v>476</v>
      </c>
      <c r="N565" t="s">
        <v>166</v>
      </c>
      <c r="O565" t="s">
        <v>3272</v>
      </c>
      <c r="P565" t="s">
        <v>3273</v>
      </c>
      <c r="Q565" t="s">
        <v>3274</v>
      </c>
      <c r="R565" s="35">
        <v>45500000</v>
      </c>
      <c r="S565" s="35">
        <v>45500000</v>
      </c>
      <c r="T565" s="4">
        <v>6500000</v>
      </c>
      <c r="U565" s="101">
        <v>44981</v>
      </c>
      <c r="V565" s="1" t="s">
        <v>182</v>
      </c>
      <c r="W565" s="1" t="s">
        <v>182</v>
      </c>
      <c r="X565" t="s">
        <v>183</v>
      </c>
      <c r="Y565" t="s">
        <v>851</v>
      </c>
      <c r="Z565" t="s">
        <v>852</v>
      </c>
      <c r="AA565" t="s">
        <v>592</v>
      </c>
      <c r="AB565" s="1">
        <v>80111600</v>
      </c>
      <c r="AC565" s="100"/>
      <c r="AD565" s="101"/>
      <c r="AE565" s="1"/>
      <c r="AF565" s="100"/>
      <c r="AG565" s="5"/>
      <c r="AH565"/>
      <c r="AI565" s="5">
        <v>44981</v>
      </c>
      <c r="AJ565" s="5">
        <v>44986</v>
      </c>
      <c r="AK565" s="5">
        <v>45199</v>
      </c>
      <c r="AL565" s="102">
        <f>+Tabla3[[#This Row],[FECHA TERMINACION
(INICIAL)]]-Tabla3[[#This Row],[FECHA INICIO]]</f>
        <v>213</v>
      </c>
      <c r="AM565" s="102">
        <f>+Tabla3[[#This Row],[PLAZO DE EJECUCIÓN EN DÍAS (INICIAL)]]/30</f>
        <v>7.1</v>
      </c>
      <c r="AN565" t="s">
        <v>2523</v>
      </c>
      <c r="AO565" s="4">
        <f>+BD_2!E563</f>
        <v>0</v>
      </c>
      <c r="AP565" s="4">
        <f>BD_2!BA563</f>
        <v>0</v>
      </c>
      <c r="AQ565" s="1">
        <f>BD_2!BZ563</f>
        <v>0</v>
      </c>
      <c r="AR565" s="1" t="str">
        <f>BD_2!CA562</f>
        <v>2 NO</v>
      </c>
      <c r="AS565" s="5" t="str">
        <f>BD_2!CF562</f>
        <v>2 NO</v>
      </c>
      <c r="AT565" s="1" t="s">
        <v>146</v>
      </c>
      <c r="AU565">
        <f t="shared" si="45"/>
        <v>213</v>
      </c>
      <c r="AV565" s="21">
        <f t="shared" si="46"/>
        <v>44986</v>
      </c>
      <c r="AW565" s="21">
        <f t="shared" si="47"/>
        <v>45199</v>
      </c>
      <c r="AX565" s="6" t="e">
        <f>((#REF!-$AV565)/($AW565-$AV565))</f>
        <v>#REF!</v>
      </c>
      <c r="AY565" s="4">
        <f t="shared" si="43"/>
        <v>45500000</v>
      </c>
      <c r="AZ565" s="1" t="e">
        <f>+IF($AW565&lt;=#REF!, "FINALIZADO","EJECUCIÓN")</f>
        <v>#REF!</v>
      </c>
      <c r="BA565" s="1"/>
      <c r="BC565" s="8"/>
      <c r="BD565" s="103"/>
      <c r="BE565"/>
      <c r="BF565" s="100"/>
      <c r="BI565" s="1" t="str">
        <f t="shared" si="44"/>
        <v>febrero</v>
      </c>
      <c r="BJ565" s="1"/>
      <c r="BK565" s="1"/>
      <c r="BL565" s="1"/>
    </row>
    <row r="566" spans="1:64" x14ac:dyDescent="0.25">
      <c r="A566" s="1">
        <v>2023</v>
      </c>
      <c r="B566" s="3">
        <v>561</v>
      </c>
      <c r="C566" t="s">
        <v>87</v>
      </c>
      <c r="D566" t="s">
        <v>108</v>
      </c>
      <c r="E566" t="s">
        <v>120</v>
      </c>
      <c r="F566" t="s">
        <v>207</v>
      </c>
      <c r="G566" s="1" t="s">
        <v>86</v>
      </c>
      <c r="H566" s="1" t="s">
        <v>136</v>
      </c>
      <c r="I566" t="s">
        <v>3275</v>
      </c>
      <c r="J566" s="1" t="s">
        <v>140</v>
      </c>
      <c r="K566" t="s">
        <v>506</v>
      </c>
      <c r="M566" s="1" t="s">
        <v>1928</v>
      </c>
      <c r="N566" t="s">
        <v>1928</v>
      </c>
      <c r="O566" t="s">
        <v>3276</v>
      </c>
      <c r="P566" t="s">
        <v>3277</v>
      </c>
      <c r="Q566" t="s">
        <v>3278</v>
      </c>
      <c r="R566" s="35">
        <v>61458333</v>
      </c>
      <c r="S566" s="35">
        <v>61458333</v>
      </c>
      <c r="T566" s="4">
        <v>6250000</v>
      </c>
      <c r="U566" s="101">
        <v>44984</v>
      </c>
      <c r="V566" s="1" t="s">
        <v>182</v>
      </c>
      <c r="W566" s="1" t="s">
        <v>182</v>
      </c>
      <c r="X566" t="s">
        <v>183</v>
      </c>
      <c r="Y566" t="s">
        <v>884</v>
      </c>
      <c r="Z566" t="s">
        <v>1932</v>
      </c>
      <c r="AA566" t="s">
        <v>1933</v>
      </c>
      <c r="AB566" s="1">
        <v>80111600</v>
      </c>
      <c r="AC566" s="100"/>
      <c r="AD566" s="101"/>
      <c r="AE566" s="1" t="s">
        <v>145</v>
      </c>
      <c r="AF566" s="100" t="s">
        <v>188</v>
      </c>
      <c r="AG566" s="5">
        <v>44984</v>
      </c>
      <c r="AH566" t="s">
        <v>305</v>
      </c>
      <c r="AI566" s="5">
        <v>44984</v>
      </c>
      <c r="AJ566" s="5">
        <v>44986</v>
      </c>
      <c r="AK566" s="5">
        <v>45285</v>
      </c>
      <c r="AL566" s="102">
        <f>+Tabla3[[#This Row],[FECHA TERMINACION
(INICIAL)]]-Tabla3[[#This Row],[FECHA INICIO]]</f>
        <v>299</v>
      </c>
      <c r="AM566" s="102">
        <f>+Tabla3[[#This Row],[PLAZO DE EJECUCIÓN EN DÍAS (INICIAL)]]/30</f>
        <v>9.9666666666666668</v>
      </c>
      <c r="AN566" t="s">
        <v>3279</v>
      </c>
      <c r="AO566" s="4">
        <f>+BD_2!E564</f>
        <v>0</v>
      </c>
      <c r="AP566" s="4">
        <f>BD_2!BA564</f>
        <v>0</v>
      </c>
      <c r="AQ566" s="1">
        <f>BD_2!BZ564</f>
        <v>0</v>
      </c>
      <c r="AR566" s="1" t="str">
        <f>BD_2!CA563</f>
        <v>2 NO</v>
      </c>
      <c r="AS566" s="5" t="str">
        <f>BD_2!CF563</f>
        <v>2 NO</v>
      </c>
      <c r="AT566" s="1" t="s">
        <v>146</v>
      </c>
      <c r="AU566">
        <f t="shared" si="45"/>
        <v>299</v>
      </c>
      <c r="AV566" s="21">
        <f t="shared" si="46"/>
        <v>44986</v>
      </c>
      <c r="AW566" s="21">
        <f t="shared" si="47"/>
        <v>45285</v>
      </c>
      <c r="AX566" s="6" t="e">
        <f>((#REF!-$AV566)/($AW566-$AV566))</f>
        <v>#REF!</v>
      </c>
      <c r="AY566" s="4">
        <f t="shared" si="43"/>
        <v>61458333</v>
      </c>
      <c r="AZ566" s="1" t="e">
        <f>+IF($AW566&lt;=#REF!, "FINALIZADO","EJECUCIÓN")</f>
        <v>#REF!</v>
      </c>
      <c r="BA566" s="1"/>
      <c r="BC566" s="8"/>
      <c r="BD566" s="103"/>
      <c r="BE566"/>
      <c r="BF566" s="100"/>
      <c r="BI566" s="1" t="str">
        <f t="shared" si="44"/>
        <v>febrero</v>
      </c>
      <c r="BJ566" s="1"/>
      <c r="BK566" s="1"/>
      <c r="BL566" s="1"/>
    </row>
    <row r="567" spans="1:64" x14ac:dyDescent="0.25">
      <c r="A567" s="1">
        <v>2023</v>
      </c>
      <c r="B567" s="3">
        <v>562</v>
      </c>
      <c r="C567" t="s">
        <v>87</v>
      </c>
      <c r="D567" t="s">
        <v>108</v>
      </c>
      <c r="E567" t="s">
        <v>120</v>
      </c>
      <c r="F567" t="s">
        <v>207</v>
      </c>
      <c r="G567" s="1" t="s">
        <v>86</v>
      </c>
      <c r="H567" s="1" t="s">
        <v>136</v>
      </c>
      <c r="I567" t="s">
        <v>3280</v>
      </c>
      <c r="J567" s="1" t="s">
        <v>140</v>
      </c>
      <c r="K567" t="s">
        <v>506</v>
      </c>
      <c r="M567" s="1" t="s">
        <v>1388</v>
      </c>
      <c r="N567" t="s">
        <v>1389</v>
      </c>
      <c r="O567" t="s">
        <v>3281</v>
      </c>
      <c r="P567" t="s">
        <v>3282</v>
      </c>
      <c r="Q567" t="s">
        <v>3283</v>
      </c>
      <c r="R567" s="35">
        <v>85960000</v>
      </c>
      <c r="S567" s="35">
        <v>85960000</v>
      </c>
      <c r="T567" s="4">
        <v>8400000</v>
      </c>
      <c r="U567" s="101">
        <v>44982</v>
      </c>
      <c r="V567" s="1" t="s">
        <v>182</v>
      </c>
      <c r="W567" s="1" t="s">
        <v>182</v>
      </c>
      <c r="X567" t="s">
        <v>183</v>
      </c>
      <c r="Y567" t="s">
        <v>1393</v>
      </c>
      <c r="Z567" t="s">
        <v>1389</v>
      </c>
      <c r="AA567" t="s">
        <v>1389</v>
      </c>
      <c r="AB567" s="1">
        <v>80111600</v>
      </c>
      <c r="AC567" s="100"/>
      <c r="AD567" s="101"/>
      <c r="AE567" s="1" t="s">
        <v>145</v>
      </c>
      <c r="AF567" s="100" t="s">
        <v>188</v>
      </c>
      <c r="AG567" s="5">
        <v>44984</v>
      </c>
      <c r="AH567" t="s">
        <v>305</v>
      </c>
      <c r="AI567" s="5">
        <v>44982</v>
      </c>
      <c r="AJ567" s="5">
        <v>44984</v>
      </c>
      <c r="AK567" s="5">
        <v>45290</v>
      </c>
      <c r="AL567" s="102">
        <f>+Tabla3[[#This Row],[FECHA TERMINACION
(INICIAL)]]-Tabla3[[#This Row],[FECHA INICIO]]</f>
        <v>306</v>
      </c>
      <c r="AM567" s="102">
        <f>+Tabla3[[#This Row],[PLAZO DE EJECUCIÓN EN DÍAS (INICIAL)]]/30</f>
        <v>10.199999999999999</v>
      </c>
      <c r="AN567" t="s">
        <v>3284</v>
      </c>
      <c r="AO567" s="4">
        <f>+BD_2!E565</f>
        <v>0</v>
      </c>
      <c r="AP567" s="4">
        <f>BD_2!BA565</f>
        <v>0</v>
      </c>
      <c r="AQ567" s="1">
        <f>BD_2!BZ565</f>
        <v>0</v>
      </c>
      <c r="AR567" s="1" t="str">
        <f>BD_2!CA564</f>
        <v>2 NO</v>
      </c>
      <c r="AS567" s="5" t="str">
        <f>BD_2!CF564</f>
        <v>2 NO</v>
      </c>
      <c r="AT567" s="1" t="s">
        <v>146</v>
      </c>
      <c r="AU567">
        <f t="shared" si="45"/>
        <v>306</v>
      </c>
      <c r="AV567" s="21">
        <f t="shared" si="46"/>
        <v>44984</v>
      </c>
      <c r="AW567" s="21">
        <f t="shared" si="47"/>
        <v>45290</v>
      </c>
      <c r="AX567" s="6" t="e">
        <f>((#REF!-$AV567)/($AW567-$AV567))</f>
        <v>#REF!</v>
      </c>
      <c r="AY567" s="4">
        <f t="shared" si="43"/>
        <v>85960000</v>
      </c>
      <c r="AZ567" s="1" t="e">
        <f>+IF($AW567&lt;=#REF!, "FINALIZADO","EJECUCIÓN")</f>
        <v>#REF!</v>
      </c>
      <c r="BA567" s="1"/>
      <c r="BC567" s="8"/>
      <c r="BD567" s="103"/>
      <c r="BE567"/>
      <c r="BF567" s="100"/>
      <c r="BI567" s="1" t="str">
        <f t="shared" si="44"/>
        <v>febrero</v>
      </c>
      <c r="BJ567" s="1"/>
      <c r="BK567" s="1"/>
      <c r="BL567" s="1"/>
    </row>
    <row r="568" spans="1:64" x14ac:dyDescent="0.25">
      <c r="A568" s="1">
        <v>2023</v>
      </c>
      <c r="B568" s="3">
        <v>563</v>
      </c>
      <c r="C568" t="s">
        <v>87</v>
      </c>
      <c r="D568" t="s">
        <v>108</v>
      </c>
      <c r="E568" t="s">
        <v>120</v>
      </c>
      <c r="F568" t="s">
        <v>207</v>
      </c>
      <c r="G568" s="1" t="s">
        <v>86</v>
      </c>
      <c r="H568" s="1" t="s">
        <v>136</v>
      </c>
      <c r="I568" t="s">
        <v>3285</v>
      </c>
      <c r="J568" s="1" t="s">
        <v>140</v>
      </c>
      <c r="K568" t="s">
        <v>695</v>
      </c>
      <c r="M568" s="100" t="s">
        <v>558</v>
      </c>
      <c r="N568" t="s">
        <v>148</v>
      </c>
      <c r="O568" t="s">
        <v>3286</v>
      </c>
      <c r="P568" t="s">
        <v>3287</v>
      </c>
      <c r="Q568" t="s">
        <v>3288</v>
      </c>
      <c r="R568" s="35">
        <v>66500000</v>
      </c>
      <c r="S568" s="35">
        <v>66500000</v>
      </c>
      <c r="T568" s="4">
        <v>7000000</v>
      </c>
      <c r="U568" s="101">
        <v>44984</v>
      </c>
      <c r="V568" s="1" t="s">
        <v>182</v>
      </c>
      <c r="W568" s="1" t="s">
        <v>182</v>
      </c>
      <c r="X568" t="s">
        <v>183</v>
      </c>
      <c r="Y568" t="s">
        <v>1024</v>
      </c>
      <c r="Z568" t="s">
        <v>575</v>
      </c>
      <c r="AA568" t="s">
        <v>575</v>
      </c>
      <c r="AB568" s="1">
        <v>80111600</v>
      </c>
      <c r="AC568" s="100"/>
      <c r="AD568" s="101"/>
      <c r="AE568" s="1" t="s">
        <v>145</v>
      </c>
      <c r="AF568" s="100" t="s">
        <v>188</v>
      </c>
      <c r="AG568" s="5">
        <v>44985</v>
      </c>
      <c r="AH568" t="s">
        <v>305</v>
      </c>
      <c r="AI568" s="5">
        <v>44984</v>
      </c>
      <c r="AJ568" s="5">
        <v>44986</v>
      </c>
      <c r="AK568" s="5">
        <v>45275</v>
      </c>
      <c r="AL568" s="102">
        <f>+Tabla3[[#This Row],[FECHA TERMINACION
(INICIAL)]]-Tabla3[[#This Row],[FECHA INICIO]]</f>
        <v>289</v>
      </c>
      <c r="AM568" s="102">
        <f>+Tabla3[[#This Row],[PLAZO DE EJECUCIÓN EN DÍAS (INICIAL)]]/30</f>
        <v>9.6333333333333329</v>
      </c>
      <c r="AN568" t="s">
        <v>3289</v>
      </c>
      <c r="AO568" s="4">
        <f>+BD_2!E566</f>
        <v>0</v>
      </c>
      <c r="AP568" s="4">
        <f>BD_2!BA566</f>
        <v>0</v>
      </c>
      <c r="AQ568" s="1">
        <f>BD_2!BZ566</f>
        <v>0</v>
      </c>
      <c r="AR568" s="1" t="str">
        <f>BD_2!CA565</f>
        <v>2 NO</v>
      </c>
      <c r="AS568" s="5" t="str">
        <f>BD_2!CF565</f>
        <v>2 NO</v>
      </c>
      <c r="AT568" s="1" t="s">
        <v>146</v>
      </c>
      <c r="AU568">
        <f t="shared" si="45"/>
        <v>289</v>
      </c>
      <c r="AV568" s="21">
        <f t="shared" si="46"/>
        <v>44986</v>
      </c>
      <c r="AW568" s="21">
        <f t="shared" si="47"/>
        <v>45275</v>
      </c>
      <c r="AX568" s="6" t="e">
        <f>((#REF!-$AV568)/($AW568-$AV568))</f>
        <v>#REF!</v>
      </c>
      <c r="AY568" s="4">
        <f t="shared" si="43"/>
        <v>66500000</v>
      </c>
      <c r="AZ568" s="1" t="e">
        <f>+IF($AW568&lt;=#REF!, "FINALIZADO","EJECUCIÓN")</f>
        <v>#REF!</v>
      </c>
      <c r="BA568" s="1"/>
      <c r="BC568" s="8"/>
      <c r="BD568" s="103"/>
      <c r="BE568"/>
      <c r="BF568" s="100"/>
      <c r="BI568" s="1" t="str">
        <f t="shared" si="44"/>
        <v>febrero</v>
      </c>
      <c r="BJ568" s="1"/>
      <c r="BK568" s="1"/>
      <c r="BL568" s="1"/>
    </row>
    <row r="569" spans="1:64" x14ac:dyDescent="0.25">
      <c r="A569" s="1">
        <v>2023</v>
      </c>
      <c r="B569" s="3">
        <v>564</v>
      </c>
      <c r="C569" t="s">
        <v>87</v>
      </c>
      <c r="D569" t="s">
        <v>108</v>
      </c>
      <c r="E569" t="s">
        <v>120</v>
      </c>
      <c r="F569" t="s">
        <v>207</v>
      </c>
      <c r="G569" s="1" t="s">
        <v>86</v>
      </c>
      <c r="H569" s="1" t="s">
        <v>136</v>
      </c>
      <c r="I569" t="s">
        <v>734</v>
      </c>
      <c r="J569" s="1" t="s">
        <v>140</v>
      </c>
      <c r="K569" t="s">
        <v>686</v>
      </c>
      <c r="M569" s="100" t="s">
        <v>1388</v>
      </c>
      <c r="N569" t="s">
        <v>1389</v>
      </c>
      <c r="O569" t="s">
        <v>3290</v>
      </c>
      <c r="P569" t="s">
        <v>3291</v>
      </c>
      <c r="Q569" t="s">
        <v>3292</v>
      </c>
      <c r="R569" s="35">
        <v>81000000</v>
      </c>
      <c r="S569" s="35">
        <v>81000000</v>
      </c>
      <c r="T569" s="4">
        <v>8100000</v>
      </c>
      <c r="U569" s="101">
        <v>44985</v>
      </c>
      <c r="V569" s="1" t="s">
        <v>182</v>
      </c>
      <c r="W569" s="1" t="s">
        <v>182</v>
      </c>
      <c r="X569" t="s">
        <v>183</v>
      </c>
      <c r="Y569" t="s">
        <v>1393</v>
      </c>
      <c r="Z569" t="s">
        <v>1389</v>
      </c>
      <c r="AA569" t="s">
        <v>1389</v>
      </c>
      <c r="AB569" s="1">
        <v>80111600</v>
      </c>
      <c r="AC569" s="100"/>
      <c r="AD569" s="101"/>
      <c r="AE569" s="1" t="s">
        <v>145</v>
      </c>
      <c r="AF569" s="100" t="s">
        <v>188</v>
      </c>
      <c r="AG569" s="5">
        <v>44985</v>
      </c>
      <c r="AH569" t="s">
        <v>305</v>
      </c>
      <c r="AI569" s="5">
        <v>44985</v>
      </c>
      <c r="AJ569" s="5"/>
      <c r="AK569" s="5"/>
      <c r="AL569" s="102">
        <f>+Tabla3[[#This Row],[FECHA TERMINACION
(INICIAL)]]-Tabla3[[#This Row],[FECHA INICIO]]</f>
        <v>0</v>
      </c>
      <c r="AM569" s="102">
        <f>+Tabla3[[#This Row],[PLAZO DE EJECUCIÓN EN DÍAS (INICIAL)]]/30</f>
        <v>0</v>
      </c>
      <c r="AN569" t="s">
        <v>3293</v>
      </c>
      <c r="AO569" s="4">
        <f>+BD_2!E567</f>
        <v>0</v>
      </c>
      <c r="AP569" s="4">
        <f>BD_2!BA567</f>
        <v>0</v>
      </c>
      <c r="AQ569" s="1">
        <f>BD_2!BZ567</f>
        <v>0</v>
      </c>
      <c r="AR569" s="1" t="str">
        <f>BD_2!CA566</f>
        <v>2 NO</v>
      </c>
      <c r="AS569" s="5" t="str">
        <f>BD_2!CF566</f>
        <v>2 NO</v>
      </c>
      <c r="AT569" s="1" t="s">
        <v>146</v>
      </c>
      <c r="AU569">
        <f t="shared" si="45"/>
        <v>0</v>
      </c>
      <c r="AV569" s="21">
        <f t="shared" si="46"/>
        <v>0</v>
      </c>
      <c r="AW569" s="21">
        <f t="shared" si="47"/>
        <v>0</v>
      </c>
      <c r="AX569" s="6" t="e">
        <f>((#REF!-$AV569)/($AW569-$AV569))</f>
        <v>#REF!</v>
      </c>
      <c r="AY569" s="4">
        <f t="shared" si="43"/>
        <v>81000000</v>
      </c>
      <c r="AZ569" s="1" t="e">
        <f>+IF($AW569&lt;=#REF!, "FINALIZADO","EJECUCIÓN")</f>
        <v>#REF!</v>
      </c>
      <c r="BA569" s="1"/>
      <c r="BC569" s="8"/>
      <c r="BD569" s="103"/>
      <c r="BE569"/>
      <c r="BF569" s="100"/>
      <c r="BI569" s="1" t="str">
        <f t="shared" si="44"/>
        <v>febrero</v>
      </c>
      <c r="BJ569" s="1"/>
      <c r="BK569" s="1"/>
      <c r="BL569" s="1"/>
    </row>
    <row r="570" spans="1:64" x14ac:dyDescent="0.25">
      <c r="A570" s="1">
        <v>2023</v>
      </c>
      <c r="B570" s="3">
        <v>565</v>
      </c>
      <c r="C570" t="s">
        <v>87</v>
      </c>
      <c r="D570" t="s">
        <v>108</v>
      </c>
      <c r="E570" t="s">
        <v>120</v>
      </c>
      <c r="F570" t="s">
        <v>207</v>
      </c>
      <c r="G570" s="1" t="s">
        <v>86</v>
      </c>
      <c r="H570" s="1" t="s">
        <v>136</v>
      </c>
      <c r="I570" t="s">
        <v>3294</v>
      </c>
      <c r="J570" s="1" t="s">
        <v>140</v>
      </c>
      <c r="K570" t="s">
        <v>564</v>
      </c>
      <c r="M570" s="100" t="s">
        <v>495</v>
      </c>
      <c r="N570" t="s">
        <v>495</v>
      </c>
      <c r="O570" t="s">
        <v>3295</v>
      </c>
      <c r="P570" t="s">
        <v>3296</v>
      </c>
      <c r="Q570" t="s">
        <v>3297</v>
      </c>
      <c r="R570" s="35">
        <v>77946667</v>
      </c>
      <c r="S570" s="35">
        <v>77946667</v>
      </c>
      <c r="T570" s="4">
        <v>7900000</v>
      </c>
      <c r="U570" s="101">
        <v>44985</v>
      </c>
      <c r="V570" s="1" t="s">
        <v>182</v>
      </c>
      <c r="W570" s="1" t="s">
        <v>182</v>
      </c>
      <c r="X570" t="s">
        <v>183</v>
      </c>
      <c r="Y570" t="s">
        <v>994</v>
      </c>
      <c r="Z570" t="s">
        <v>497</v>
      </c>
      <c r="AA570" t="s">
        <v>495</v>
      </c>
      <c r="AB570" s="1">
        <v>80111600</v>
      </c>
      <c r="AC570" s="100"/>
      <c r="AD570" s="101"/>
      <c r="AE570" s="1" t="s">
        <v>145</v>
      </c>
      <c r="AF570" s="100" t="s">
        <v>188</v>
      </c>
      <c r="AG570" s="5">
        <v>44987</v>
      </c>
      <c r="AH570" t="s">
        <v>305</v>
      </c>
      <c r="AI570" s="5">
        <v>44985</v>
      </c>
      <c r="AJ570" s="5">
        <v>44987</v>
      </c>
      <c r="AK570" s="5">
        <v>45287</v>
      </c>
      <c r="AL570" s="102">
        <f>+Tabla3[[#This Row],[FECHA TERMINACION
(INICIAL)]]-Tabla3[[#This Row],[FECHA INICIO]]</f>
        <v>300</v>
      </c>
      <c r="AM570" s="102">
        <f>+Tabla3[[#This Row],[PLAZO DE EJECUCIÓN EN DÍAS (INICIAL)]]/30</f>
        <v>10</v>
      </c>
      <c r="AN570" t="s">
        <v>3298</v>
      </c>
      <c r="AO570" s="4">
        <f>+BD_2!E568</f>
        <v>0</v>
      </c>
      <c r="AP570" s="4">
        <f>BD_2!BA568</f>
        <v>0</v>
      </c>
      <c r="AQ570" s="1">
        <f>BD_2!BZ568</f>
        <v>0</v>
      </c>
      <c r="AR570" s="1" t="str">
        <f>BD_2!CA567</f>
        <v>2 NO</v>
      </c>
      <c r="AS570" s="5" t="str">
        <f>BD_2!CF567</f>
        <v>2 NO</v>
      </c>
      <c r="AT570" s="1" t="s">
        <v>146</v>
      </c>
      <c r="AU570">
        <f t="shared" si="45"/>
        <v>300</v>
      </c>
      <c r="AV570" s="21">
        <f t="shared" si="46"/>
        <v>44987</v>
      </c>
      <c r="AW570" s="21">
        <f t="shared" si="47"/>
        <v>45287</v>
      </c>
      <c r="AX570" s="6" t="e">
        <f>((#REF!-$AV570)/($AW570-$AV570))</f>
        <v>#REF!</v>
      </c>
      <c r="AY570" s="4">
        <f t="shared" si="43"/>
        <v>77946667</v>
      </c>
      <c r="AZ570" s="1" t="e">
        <f>+IF($AW570&lt;=#REF!, "FINALIZADO","EJECUCIÓN")</f>
        <v>#REF!</v>
      </c>
      <c r="BA570" s="1"/>
      <c r="BC570" s="8"/>
      <c r="BD570" s="103"/>
      <c r="BE570"/>
      <c r="BF570" s="100"/>
      <c r="BI570" s="1" t="str">
        <f t="shared" si="44"/>
        <v>febrero</v>
      </c>
      <c r="BJ570" s="1"/>
      <c r="BK570" s="1"/>
      <c r="BL570" s="1"/>
    </row>
    <row r="571" spans="1:64" x14ac:dyDescent="0.25">
      <c r="A571" s="1">
        <v>2023</v>
      </c>
      <c r="B571" s="3">
        <v>566</v>
      </c>
      <c r="C571" t="s">
        <v>87</v>
      </c>
      <c r="D571" t="s">
        <v>108</v>
      </c>
      <c r="E571" t="s">
        <v>120</v>
      </c>
      <c r="F571" t="s">
        <v>207</v>
      </c>
      <c r="G571" s="1" t="s">
        <v>86</v>
      </c>
      <c r="H571" s="1" t="s">
        <v>136</v>
      </c>
      <c r="I571" t="s">
        <v>3299</v>
      </c>
      <c r="J571" s="1" t="s">
        <v>140</v>
      </c>
      <c r="K571" t="s">
        <v>3300</v>
      </c>
      <c r="M571" s="1" t="s">
        <v>495</v>
      </c>
      <c r="N571" t="s">
        <v>495</v>
      </c>
      <c r="O571" t="s">
        <v>3301</v>
      </c>
      <c r="P571" t="s">
        <v>3302</v>
      </c>
      <c r="Q571" t="s">
        <v>3303</v>
      </c>
      <c r="R571" s="35">
        <v>78933333</v>
      </c>
      <c r="S571" s="35">
        <v>78933333</v>
      </c>
      <c r="T571" s="4">
        <v>8000000</v>
      </c>
      <c r="U571" s="101">
        <v>44984</v>
      </c>
      <c r="V571" s="1" t="s">
        <v>182</v>
      </c>
      <c r="W571" s="1" t="s">
        <v>182</v>
      </c>
      <c r="X571" t="s">
        <v>183</v>
      </c>
      <c r="Y571" t="s">
        <v>994</v>
      </c>
      <c r="Z571" t="s">
        <v>497</v>
      </c>
      <c r="AA571" t="s">
        <v>495</v>
      </c>
      <c r="AB571" s="1">
        <v>80111600</v>
      </c>
      <c r="AC571" s="100"/>
      <c r="AD571" s="101"/>
      <c r="AE571" s="1" t="s">
        <v>145</v>
      </c>
      <c r="AF571" s="100" t="s">
        <v>188</v>
      </c>
      <c r="AG571" s="5">
        <v>44986</v>
      </c>
      <c r="AH571" t="s">
        <v>305</v>
      </c>
      <c r="AI571" s="5">
        <v>44984</v>
      </c>
      <c r="AJ571" s="5">
        <v>44959</v>
      </c>
      <c r="AK571" s="5">
        <v>45287</v>
      </c>
      <c r="AL571" s="102">
        <f>+Tabla3[[#This Row],[FECHA TERMINACION
(INICIAL)]]-Tabla3[[#This Row],[FECHA INICIO]]</f>
        <v>328</v>
      </c>
      <c r="AM571" s="102">
        <f>+Tabla3[[#This Row],[PLAZO DE EJECUCIÓN EN DÍAS (INICIAL)]]/30</f>
        <v>10.933333333333334</v>
      </c>
      <c r="AN571" t="s">
        <v>3304</v>
      </c>
      <c r="AO571" s="4">
        <f>+BD_2!E569</f>
        <v>0</v>
      </c>
      <c r="AP571" s="4">
        <f>BD_2!BA569</f>
        <v>0</v>
      </c>
      <c r="AQ571" s="1">
        <f>BD_2!BZ569</f>
        <v>0</v>
      </c>
      <c r="AR571" s="1" t="str">
        <f>BD_2!CA568</f>
        <v>2 NO</v>
      </c>
      <c r="AS571" s="5" t="str">
        <f>BD_2!CF568</f>
        <v>2 NO</v>
      </c>
      <c r="AT571" s="1" t="s">
        <v>146</v>
      </c>
      <c r="AU571">
        <f t="shared" si="45"/>
        <v>328</v>
      </c>
      <c r="AV571" s="21">
        <f t="shared" si="46"/>
        <v>44959</v>
      </c>
      <c r="AW571" s="21">
        <f t="shared" si="47"/>
        <v>45287</v>
      </c>
      <c r="AX571" s="6" t="e">
        <f>((#REF!-$AV571)/($AW571-$AV571))</f>
        <v>#REF!</v>
      </c>
      <c r="AY571" s="4">
        <f t="shared" si="43"/>
        <v>78933333</v>
      </c>
      <c r="AZ571" s="1" t="e">
        <f>+IF($AW571&lt;=#REF!, "FINALIZADO","EJECUCIÓN")</f>
        <v>#REF!</v>
      </c>
      <c r="BA571" s="1"/>
      <c r="BC571" s="8"/>
      <c r="BD571" s="103"/>
      <c r="BE571"/>
      <c r="BF571" s="100"/>
      <c r="BI571" s="1" t="str">
        <f t="shared" si="44"/>
        <v>febrero</v>
      </c>
      <c r="BJ571" s="1"/>
      <c r="BK571" s="1"/>
      <c r="BL571" s="1"/>
    </row>
    <row r="572" spans="1:64" x14ac:dyDescent="0.25">
      <c r="A572" s="1">
        <v>2023</v>
      </c>
      <c r="B572" s="3">
        <v>567</v>
      </c>
      <c r="C572" t="s">
        <v>87</v>
      </c>
      <c r="D572" t="s">
        <v>108</v>
      </c>
      <c r="E572" t="s">
        <v>120</v>
      </c>
      <c r="F572" t="s">
        <v>207</v>
      </c>
      <c r="G572" s="1" t="s">
        <v>86</v>
      </c>
      <c r="H572" s="1" t="s">
        <v>136</v>
      </c>
      <c r="I572" t="s">
        <v>3305</v>
      </c>
      <c r="J572" s="1" t="s">
        <v>140</v>
      </c>
      <c r="K572" t="s">
        <v>3306</v>
      </c>
      <c r="M572" s="1" t="s">
        <v>495</v>
      </c>
      <c r="N572" t="s">
        <v>495</v>
      </c>
      <c r="O572" t="s">
        <v>843</v>
      </c>
      <c r="P572" t="s">
        <v>3307</v>
      </c>
      <c r="Q572" t="s">
        <v>3308</v>
      </c>
      <c r="R572" s="35">
        <v>25680000</v>
      </c>
      <c r="S572" s="35">
        <v>25680000</v>
      </c>
      <c r="T572" s="4">
        <v>4280000</v>
      </c>
      <c r="U572" s="101">
        <v>44986</v>
      </c>
      <c r="V572" s="1" t="s">
        <v>182</v>
      </c>
      <c r="W572" s="1" t="s">
        <v>182</v>
      </c>
      <c r="X572" t="s">
        <v>183</v>
      </c>
      <c r="Y572" t="s">
        <v>994</v>
      </c>
      <c r="Z572" t="s">
        <v>497</v>
      </c>
      <c r="AA572" t="s">
        <v>495</v>
      </c>
      <c r="AB572" s="1">
        <v>80111600</v>
      </c>
      <c r="AC572" s="100"/>
      <c r="AD572" s="101"/>
      <c r="AE572" s="1" t="s">
        <v>146</v>
      </c>
      <c r="AF572" s="100" t="s">
        <v>193</v>
      </c>
      <c r="AG572" s="5"/>
      <c r="AH572"/>
      <c r="AI572" s="5">
        <v>44986</v>
      </c>
      <c r="AJ572" s="5">
        <v>44987</v>
      </c>
      <c r="AK572" s="5">
        <v>45170</v>
      </c>
      <c r="AL572" s="102">
        <f>+Tabla3[[#This Row],[FECHA TERMINACION
(INICIAL)]]-Tabla3[[#This Row],[FECHA INICIO]]</f>
        <v>183</v>
      </c>
      <c r="AM572" s="102">
        <f>+Tabla3[[#This Row],[PLAZO DE EJECUCIÓN EN DÍAS (INICIAL)]]/30</f>
        <v>6.1</v>
      </c>
      <c r="AN572" t="s">
        <v>3309</v>
      </c>
      <c r="AO572" s="4">
        <f>+BD_2!E570</f>
        <v>0</v>
      </c>
      <c r="AP572" s="4">
        <f>BD_2!BA570</f>
        <v>0</v>
      </c>
      <c r="AQ572" s="1">
        <f>BD_2!BZ570</f>
        <v>0</v>
      </c>
      <c r="AR572" s="1" t="str">
        <f>BD_2!CA569</f>
        <v>2 NO</v>
      </c>
      <c r="AS572" s="5" t="str">
        <f>BD_2!CF569</f>
        <v>2 NO</v>
      </c>
      <c r="AT572" s="1" t="s">
        <v>146</v>
      </c>
      <c r="AU572">
        <f t="shared" si="45"/>
        <v>183</v>
      </c>
      <c r="AV572" s="21">
        <f t="shared" si="46"/>
        <v>44987</v>
      </c>
      <c r="AW572" s="21">
        <f t="shared" si="47"/>
        <v>45170</v>
      </c>
      <c r="AX572" s="6" t="e">
        <f>((#REF!-$AV572)/($AW572-$AV572))</f>
        <v>#REF!</v>
      </c>
      <c r="AY572" s="4">
        <f t="shared" si="43"/>
        <v>25680000</v>
      </c>
      <c r="AZ572" s="1" t="e">
        <f>+IF($AW572&lt;=#REF!, "FINALIZADO","EJECUCIÓN")</f>
        <v>#REF!</v>
      </c>
      <c r="BA572" s="1"/>
      <c r="BC572" s="8"/>
      <c r="BD572" s="103"/>
      <c r="BE572"/>
      <c r="BF572" s="100"/>
      <c r="BI572" s="1" t="str">
        <f t="shared" si="44"/>
        <v>marzo</v>
      </c>
      <c r="BJ572" s="1"/>
      <c r="BK572" s="1"/>
      <c r="BL572" s="1"/>
    </row>
    <row r="573" spans="1:64" x14ac:dyDescent="0.25">
      <c r="A573" s="1">
        <v>2023</v>
      </c>
      <c r="B573" s="3">
        <v>568</v>
      </c>
      <c r="C573" t="s">
        <v>87</v>
      </c>
      <c r="D573" t="s">
        <v>108</v>
      </c>
      <c r="E573" t="s">
        <v>120</v>
      </c>
      <c r="F573" t="s">
        <v>207</v>
      </c>
      <c r="G573" s="1" t="s">
        <v>86</v>
      </c>
      <c r="H573" s="1" t="s">
        <v>136</v>
      </c>
      <c r="I573" t="s">
        <v>3310</v>
      </c>
      <c r="J573" s="1" t="s">
        <v>140</v>
      </c>
      <c r="K573" t="s">
        <v>564</v>
      </c>
      <c r="M573" s="1" t="s">
        <v>495</v>
      </c>
      <c r="N573" t="s">
        <v>495</v>
      </c>
      <c r="O573" t="s">
        <v>3311</v>
      </c>
      <c r="P573" t="s">
        <v>3312</v>
      </c>
      <c r="Q573" t="s">
        <v>3313</v>
      </c>
      <c r="R573" s="35">
        <v>76466667</v>
      </c>
      <c r="S573" s="35">
        <v>76466667</v>
      </c>
      <c r="T573" s="4">
        <v>7750000</v>
      </c>
      <c r="U573" s="101">
        <v>44985</v>
      </c>
      <c r="V573" s="1" t="s">
        <v>182</v>
      </c>
      <c r="W573" s="1" t="s">
        <v>182</v>
      </c>
      <c r="X573" t="s">
        <v>183</v>
      </c>
      <c r="Y573" t="s">
        <v>994</v>
      </c>
      <c r="Z573" t="s">
        <v>497</v>
      </c>
      <c r="AA573" t="s">
        <v>495</v>
      </c>
      <c r="AB573" s="1">
        <v>80111600</v>
      </c>
      <c r="AC573" s="100"/>
      <c r="AD573" s="101"/>
      <c r="AE573" s="1" t="s">
        <v>145</v>
      </c>
      <c r="AF573" s="100" t="s">
        <v>188</v>
      </c>
      <c r="AG573" s="5">
        <v>44985</v>
      </c>
      <c r="AH573" t="s">
        <v>305</v>
      </c>
      <c r="AI573" s="5">
        <v>44985</v>
      </c>
      <c r="AJ573" s="5">
        <v>44986</v>
      </c>
      <c r="AK573" s="5">
        <v>45286</v>
      </c>
      <c r="AL573" s="102">
        <f>+Tabla3[[#This Row],[FECHA TERMINACION
(INICIAL)]]-Tabla3[[#This Row],[FECHA INICIO]]</f>
        <v>300</v>
      </c>
      <c r="AM573" s="102">
        <f>+Tabla3[[#This Row],[PLAZO DE EJECUCIÓN EN DÍAS (INICIAL)]]/30</f>
        <v>10</v>
      </c>
      <c r="AN573" t="s">
        <v>3314</v>
      </c>
      <c r="AO573" s="4">
        <f>+BD_2!E571</f>
        <v>0</v>
      </c>
      <c r="AP573" s="4">
        <f>BD_2!BA571</f>
        <v>0</v>
      </c>
      <c r="AQ573" s="1">
        <f>BD_2!BZ571</f>
        <v>0</v>
      </c>
      <c r="AR573" s="1" t="str">
        <f>BD_2!CA570</f>
        <v>2 NO</v>
      </c>
      <c r="AS573" s="5" t="str">
        <f>BD_2!CF570</f>
        <v>2 NO</v>
      </c>
      <c r="AT573" s="1" t="s">
        <v>146</v>
      </c>
      <c r="AU573">
        <f t="shared" si="45"/>
        <v>300</v>
      </c>
      <c r="AV573" s="21">
        <f t="shared" si="46"/>
        <v>44986</v>
      </c>
      <c r="AW573" s="21">
        <f t="shared" si="47"/>
        <v>45286</v>
      </c>
      <c r="AX573" s="6" t="e">
        <f>((#REF!-$AV573)/($AW573-$AV573))</f>
        <v>#REF!</v>
      </c>
      <c r="AY573" s="4">
        <f t="shared" si="43"/>
        <v>76466667</v>
      </c>
      <c r="AZ573" s="1" t="e">
        <f>+IF($AW573&lt;=#REF!, "FINALIZADO","EJECUCIÓN")</f>
        <v>#REF!</v>
      </c>
      <c r="BA573" s="1"/>
      <c r="BC573" s="8"/>
      <c r="BD573" s="103"/>
      <c r="BE573"/>
      <c r="BF573" s="100"/>
      <c r="BI573" s="1" t="str">
        <f t="shared" si="44"/>
        <v>febrero</v>
      </c>
      <c r="BJ573" s="1"/>
      <c r="BK573" s="1"/>
      <c r="BL573" s="1"/>
    </row>
    <row r="574" spans="1:64" x14ac:dyDescent="0.25">
      <c r="A574" s="1">
        <v>2023</v>
      </c>
      <c r="B574" s="3">
        <v>569</v>
      </c>
      <c r="C574" t="s">
        <v>87</v>
      </c>
      <c r="D574" t="s">
        <v>108</v>
      </c>
      <c r="E574" t="s">
        <v>120</v>
      </c>
      <c r="F574" t="s">
        <v>207</v>
      </c>
      <c r="G574" s="1" t="s">
        <v>86</v>
      </c>
      <c r="H574" s="1" t="s">
        <v>136</v>
      </c>
      <c r="I574" t="s">
        <v>892</v>
      </c>
      <c r="J574" s="1" t="s">
        <v>140</v>
      </c>
      <c r="K574" t="s">
        <v>893</v>
      </c>
      <c r="M574" s="100" t="s">
        <v>526</v>
      </c>
      <c r="N574" t="s">
        <v>168</v>
      </c>
      <c r="O574" t="s">
        <v>3315</v>
      </c>
      <c r="P574" t="s">
        <v>3316</v>
      </c>
      <c r="Q574" t="s">
        <v>3317</v>
      </c>
      <c r="R574" s="35">
        <v>48450000</v>
      </c>
      <c r="S574" s="35">
        <v>48450000</v>
      </c>
      <c r="T574" s="4">
        <v>5100000</v>
      </c>
      <c r="U574" s="101">
        <v>44991</v>
      </c>
      <c r="V574" s="1" t="s">
        <v>182</v>
      </c>
      <c r="W574" s="1" t="s">
        <v>182</v>
      </c>
      <c r="X574" t="s">
        <v>183</v>
      </c>
      <c r="Y574" t="s">
        <v>988</v>
      </c>
      <c r="Z574" t="s">
        <v>529</v>
      </c>
      <c r="AA574" t="s">
        <v>526</v>
      </c>
      <c r="AB574" s="1">
        <v>80111600</v>
      </c>
      <c r="AC574" s="100"/>
      <c r="AD574" s="101"/>
      <c r="AE574" s="1" t="s">
        <v>145</v>
      </c>
      <c r="AF574" s="100" t="s">
        <v>188</v>
      </c>
      <c r="AG574" s="5">
        <v>44991</v>
      </c>
      <c r="AH574" t="s">
        <v>306</v>
      </c>
      <c r="AI574" s="5">
        <v>44991</v>
      </c>
      <c r="AJ574" s="5">
        <v>44992</v>
      </c>
      <c r="AK574" s="5">
        <v>45281</v>
      </c>
      <c r="AL574" s="102">
        <f>+Tabla3[[#This Row],[FECHA TERMINACION
(INICIAL)]]-Tabla3[[#This Row],[FECHA INICIO]]</f>
        <v>289</v>
      </c>
      <c r="AM574" s="102">
        <f>+Tabla3[[#This Row],[PLAZO DE EJECUCIÓN EN DÍAS (INICIAL)]]/30</f>
        <v>9.6333333333333329</v>
      </c>
      <c r="AN574" t="s">
        <v>3318</v>
      </c>
      <c r="AO574" s="4">
        <f>+BD_2!E572</f>
        <v>0</v>
      </c>
      <c r="AP574" s="4">
        <f>BD_2!BA572</f>
        <v>0</v>
      </c>
      <c r="AQ574" s="1">
        <f>BD_2!BZ572</f>
        <v>0</v>
      </c>
      <c r="AR574" s="1" t="str">
        <f>BD_2!CA571</f>
        <v>2 NO</v>
      </c>
      <c r="AS574" s="5" t="str">
        <f>BD_2!CF571</f>
        <v>2 NO</v>
      </c>
      <c r="AT574" s="1" t="s">
        <v>146</v>
      </c>
      <c r="AU574">
        <f t="shared" si="45"/>
        <v>289</v>
      </c>
      <c r="AV574" s="21">
        <f t="shared" si="46"/>
        <v>44992</v>
      </c>
      <c r="AW574" s="21">
        <f t="shared" si="47"/>
        <v>45281</v>
      </c>
      <c r="AX574" s="6" t="e">
        <f>((#REF!-$AV574)/($AW574-$AV574))</f>
        <v>#REF!</v>
      </c>
      <c r="AY574" s="4">
        <f t="shared" si="43"/>
        <v>48450000</v>
      </c>
      <c r="AZ574" s="1" t="e">
        <f>+IF($AW574&lt;=#REF!, "FINALIZADO","EJECUCIÓN")</f>
        <v>#REF!</v>
      </c>
      <c r="BA574" s="1"/>
      <c r="BC574" s="8"/>
      <c r="BD574" s="103"/>
      <c r="BE574"/>
      <c r="BF574" s="100"/>
      <c r="BI574" s="1" t="str">
        <f t="shared" si="44"/>
        <v>marzo</v>
      </c>
      <c r="BJ574" s="1"/>
      <c r="BK574" s="1"/>
      <c r="BL574" s="1"/>
    </row>
    <row r="575" spans="1:64" x14ac:dyDescent="0.25">
      <c r="A575" s="1">
        <v>2023</v>
      </c>
      <c r="B575" s="3">
        <v>570</v>
      </c>
      <c r="C575" t="s">
        <v>87</v>
      </c>
      <c r="D575" t="s">
        <v>108</v>
      </c>
      <c r="E575" t="s">
        <v>120</v>
      </c>
      <c r="F575" t="s">
        <v>207</v>
      </c>
      <c r="G575" s="1" t="s">
        <v>86</v>
      </c>
      <c r="H575" s="1" t="s">
        <v>136</v>
      </c>
      <c r="I575" t="s">
        <v>907</v>
      </c>
      <c r="J575" s="1" t="s">
        <v>140</v>
      </c>
      <c r="K575" t="s">
        <v>498</v>
      </c>
      <c r="M575" s="100" t="s">
        <v>526</v>
      </c>
      <c r="N575" t="s">
        <v>168</v>
      </c>
      <c r="O575" t="s">
        <v>3319</v>
      </c>
      <c r="P575" t="s">
        <v>3320</v>
      </c>
      <c r="Q575" t="s">
        <v>3321</v>
      </c>
      <c r="R575" s="35">
        <v>48450000</v>
      </c>
      <c r="S575" s="35">
        <v>48450000</v>
      </c>
      <c r="T575" s="4">
        <v>5100000</v>
      </c>
      <c r="U575" s="101">
        <v>44991</v>
      </c>
      <c r="V575" s="1" t="s">
        <v>182</v>
      </c>
      <c r="W575" s="1" t="s">
        <v>182</v>
      </c>
      <c r="X575" t="s">
        <v>183</v>
      </c>
      <c r="Y575" t="s">
        <v>988</v>
      </c>
      <c r="Z575" t="s">
        <v>529</v>
      </c>
      <c r="AA575" t="s">
        <v>526</v>
      </c>
      <c r="AB575" s="1">
        <v>80111600</v>
      </c>
      <c r="AC575" s="100"/>
      <c r="AD575" s="101"/>
      <c r="AE575" s="1" t="s">
        <v>145</v>
      </c>
      <c r="AF575" s="100" t="s">
        <v>188</v>
      </c>
      <c r="AG575" s="5">
        <v>44991</v>
      </c>
      <c r="AH575" t="s">
        <v>306</v>
      </c>
      <c r="AI575" s="5">
        <v>44991</v>
      </c>
      <c r="AJ575" s="5">
        <v>44992</v>
      </c>
      <c r="AK575" s="5">
        <v>45281</v>
      </c>
      <c r="AL575" s="102">
        <f>+Tabla3[[#This Row],[FECHA TERMINACION
(INICIAL)]]-Tabla3[[#This Row],[FECHA INICIO]]</f>
        <v>289</v>
      </c>
      <c r="AM575" s="102">
        <f>+Tabla3[[#This Row],[PLAZO DE EJECUCIÓN EN DÍAS (INICIAL)]]/30</f>
        <v>9.6333333333333329</v>
      </c>
      <c r="AN575" t="s">
        <v>3318</v>
      </c>
      <c r="AO575" s="4">
        <f>+BD_2!E573</f>
        <v>0</v>
      </c>
      <c r="AP575" s="4">
        <f>BD_2!BA573</f>
        <v>0</v>
      </c>
      <c r="AQ575" s="1">
        <f>BD_2!BZ573</f>
        <v>0</v>
      </c>
      <c r="AR575" s="1" t="str">
        <f>BD_2!CA572</f>
        <v>2 NO</v>
      </c>
      <c r="AS575" s="5" t="str">
        <f>BD_2!CF572</f>
        <v>2 NO</v>
      </c>
      <c r="AT575" s="1" t="s">
        <v>146</v>
      </c>
      <c r="AU575">
        <f t="shared" si="45"/>
        <v>289</v>
      </c>
      <c r="AV575" s="21">
        <f t="shared" si="46"/>
        <v>44992</v>
      </c>
      <c r="AW575" s="21">
        <f t="shared" si="47"/>
        <v>45281</v>
      </c>
      <c r="AX575" s="6" t="e">
        <f>((#REF!-$AV575)/($AW575-$AV575))</f>
        <v>#REF!</v>
      </c>
      <c r="AY575" s="4">
        <f t="shared" si="43"/>
        <v>48450000</v>
      </c>
      <c r="AZ575" s="1" t="e">
        <f>+IF($AW575&lt;=#REF!, "FINALIZADO","EJECUCIÓN")</f>
        <v>#REF!</v>
      </c>
      <c r="BA575" s="1"/>
      <c r="BC575" s="8"/>
      <c r="BD575" s="103"/>
      <c r="BE575"/>
      <c r="BF575" s="100"/>
      <c r="BI575" s="1" t="str">
        <f t="shared" si="44"/>
        <v>marzo</v>
      </c>
      <c r="BJ575" s="1"/>
      <c r="BK575" s="1"/>
      <c r="BL575" s="1"/>
    </row>
    <row r="576" spans="1:64" x14ac:dyDescent="0.25">
      <c r="A576" s="1">
        <v>2023</v>
      </c>
      <c r="B576" s="3">
        <v>571</v>
      </c>
      <c r="C576" t="s">
        <v>87</v>
      </c>
      <c r="D576" t="s">
        <v>108</v>
      </c>
      <c r="E576" t="s">
        <v>120</v>
      </c>
      <c r="F576" t="s">
        <v>207</v>
      </c>
      <c r="G576" s="1" t="s">
        <v>86</v>
      </c>
      <c r="H576" s="1" t="s">
        <v>136</v>
      </c>
      <c r="I576" t="s">
        <v>889</v>
      </c>
      <c r="J576" s="1" t="s">
        <v>140</v>
      </c>
      <c r="K576" t="s">
        <v>641</v>
      </c>
      <c r="M576" s="100" t="s">
        <v>526</v>
      </c>
      <c r="N576" t="s">
        <v>168</v>
      </c>
      <c r="O576" t="s">
        <v>3322</v>
      </c>
      <c r="P576" t="s">
        <v>3323</v>
      </c>
      <c r="Q576" t="s">
        <v>3321</v>
      </c>
      <c r="R576" s="35">
        <v>48450000</v>
      </c>
      <c r="S576" s="35">
        <v>48450000</v>
      </c>
      <c r="T576" s="4">
        <v>5100000</v>
      </c>
      <c r="U576" s="101">
        <v>44991</v>
      </c>
      <c r="V576" s="1" t="s">
        <v>182</v>
      </c>
      <c r="W576" s="1" t="s">
        <v>182</v>
      </c>
      <c r="X576" t="s">
        <v>183</v>
      </c>
      <c r="Y576" t="s">
        <v>988</v>
      </c>
      <c r="Z576" t="s">
        <v>529</v>
      </c>
      <c r="AA576" t="s">
        <v>526</v>
      </c>
      <c r="AB576" s="1">
        <v>80111600</v>
      </c>
      <c r="AC576" s="100"/>
      <c r="AD576" s="101"/>
      <c r="AE576" s="1" t="s">
        <v>145</v>
      </c>
      <c r="AF576" s="100" t="s">
        <v>188</v>
      </c>
      <c r="AG576" s="5">
        <v>44991</v>
      </c>
      <c r="AH576" t="s">
        <v>306</v>
      </c>
      <c r="AI576" s="5">
        <v>44991</v>
      </c>
      <c r="AJ576" s="5">
        <v>44992</v>
      </c>
      <c r="AK576" s="5">
        <v>45281</v>
      </c>
      <c r="AL576" s="102">
        <f>+Tabla3[[#This Row],[FECHA TERMINACION
(INICIAL)]]-Tabla3[[#This Row],[FECHA INICIO]]</f>
        <v>289</v>
      </c>
      <c r="AM576" s="102">
        <f>+Tabla3[[#This Row],[PLAZO DE EJECUCIÓN EN DÍAS (INICIAL)]]/30</f>
        <v>9.6333333333333329</v>
      </c>
      <c r="AN576" t="s">
        <v>3318</v>
      </c>
      <c r="AO576" s="4">
        <f>+BD_2!E574</f>
        <v>0</v>
      </c>
      <c r="AP576" s="4">
        <f>BD_2!BA574</f>
        <v>0</v>
      </c>
      <c r="AQ576" s="1">
        <f>BD_2!BZ574</f>
        <v>0</v>
      </c>
      <c r="AR576" s="1" t="str">
        <f>BD_2!CA573</f>
        <v>2 NO</v>
      </c>
      <c r="AS576" s="5" t="str">
        <f>BD_2!CF573</f>
        <v>2 NO</v>
      </c>
      <c r="AT576" s="1" t="s">
        <v>146</v>
      </c>
      <c r="AU576">
        <f t="shared" si="45"/>
        <v>289</v>
      </c>
      <c r="AV576" s="21">
        <f t="shared" si="46"/>
        <v>44992</v>
      </c>
      <c r="AW576" s="21">
        <f t="shared" si="47"/>
        <v>45281</v>
      </c>
      <c r="AX576" s="6" t="e">
        <f>((#REF!-$AV576)/($AW576-$AV576))</f>
        <v>#REF!</v>
      </c>
      <c r="AY576" s="4">
        <f t="shared" si="43"/>
        <v>48450000</v>
      </c>
      <c r="AZ576" s="1" t="e">
        <f>+IF($AW576&lt;=#REF!, "FINALIZADO","EJECUCIÓN")</f>
        <v>#REF!</v>
      </c>
      <c r="BA576" s="1"/>
      <c r="BC576" s="8"/>
      <c r="BD576" s="103"/>
      <c r="BE576"/>
      <c r="BF576" s="100"/>
      <c r="BI576" s="1" t="str">
        <f t="shared" si="44"/>
        <v>marzo</v>
      </c>
      <c r="BJ576" s="1"/>
      <c r="BK576" s="1"/>
      <c r="BL576" s="1"/>
    </row>
    <row r="577" spans="1:64" x14ac:dyDescent="0.25">
      <c r="A577" s="1">
        <v>2023</v>
      </c>
      <c r="B577" s="3">
        <v>572</v>
      </c>
      <c r="C577" t="s">
        <v>87</v>
      </c>
      <c r="D577" t="s">
        <v>108</v>
      </c>
      <c r="E577" t="s">
        <v>120</v>
      </c>
      <c r="F577" t="s">
        <v>207</v>
      </c>
      <c r="G577" s="1" t="s">
        <v>86</v>
      </c>
      <c r="H577" s="1" t="s">
        <v>136</v>
      </c>
      <c r="I577" t="s">
        <v>891</v>
      </c>
      <c r="J577" s="1" t="s">
        <v>140</v>
      </c>
      <c r="K577" t="s">
        <v>703</v>
      </c>
      <c r="M577" s="100" t="s">
        <v>526</v>
      </c>
      <c r="N577" t="s">
        <v>168</v>
      </c>
      <c r="O577" t="s">
        <v>3324</v>
      </c>
      <c r="P577" t="s">
        <v>3325</v>
      </c>
      <c r="Q577" t="s">
        <v>3317</v>
      </c>
      <c r="R577" s="35">
        <v>48450000</v>
      </c>
      <c r="S577" s="35">
        <v>48450000</v>
      </c>
      <c r="T577" s="4">
        <v>5100000</v>
      </c>
      <c r="U577" s="101">
        <v>44991</v>
      </c>
      <c r="V577" s="1" t="s">
        <v>182</v>
      </c>
      <c r="W577" s="1" t="s">
        <v>182</v>
      </c>
      <c r="X577" t="s">
        <v>183</v>
      </c>
      <c r="Y577" t="s">
        <v>988</v>
      </c>
      <c r="Z577" t="s">
        <v>529</v>
      </c>
      <c r="AA577" t="s">
        <v>526</v>
      </c>
      <c r="AB577" s="1">
        <v>80111600</v>
      </c>
      <c r="AC577" s="100"/>
      <c r="AD577" s="101"/>
      <c r="AE577" s="1" t="s">
        <v>145</v>
      </c>
      <c r="AF577" s="100" t="s">
        <v>188</v>
      </c>
      <c r="AG577" s="5">
        <v>44991</v>
      </c>
      <c r="AH577" t="s">
        <v>306</v>
      </c>
      <c r="AI577" s="5">
        <v>44991</v>
      </c>
      <c r="AJ577" s="5">
        <v>44992</v>
      </c>
      <c r="AK577" s="5">
        <v>45281</v>
      </c>
      <c r="AL577" s="102">
        <f>+Tabla3[[#This Row],[FECHA TERMINACION
(INICIAL)]]-Tabla3[[#This Row],[FECHA INICIO]]</f>
        <v>289</v>
      </c>
      <c r="AM577" s="102">
        <f>+Tabla3[[#This Row],[PLAZO DE EJECUCIÓN EN DÍAS (INICIAL)]]/30</f>
        <v>9.6333333333333329</v>
      </c>
      <c r="AN577" t="s">
        <v>3318</v>
      </c>
      <c r="AO577" s="4">
        <f>+BD_2!E575</f>
        <v>0</v>
      </c>
      <c r="AP577" s="4">
        <f>BD_2!BA575</f>
        <v>0</v>
      </c>
      <c r="AQ577" s="1">
        <f>BD_2!BZ575</f>
        <v>0</v>
      </c>
      <c r="AR577" s="1" t="str">
        <f>BD_2!CA574</f>
        <v>2 NO</v>
      </c>
      <c r="AS577" s="5" t="str">
        <f>BD_2!CF574</f>
        <v>2 NO</v>
      </c>
      <c r="AT577" s="1" t="s">
        <v>146</v>
      </c>
      <c r="AU577">
        <f t="shared" si="45"/>
        <v>289</v>
      </c>
      <c r="AV577" s="21">
        <f t="shared" si="46"/>
        <v>44992</v>
      </c>
      <c r="AW577" s="21">
        <f t="shared" si="47"/>
        <v>45281</v>
      </c>
      <c r="AX577" s="6" t="e">
        <f>((#REF!-$AV577)/($AW577-$AV577))</f>
        <v>#REF!</v>
      </c>
      <c r="AY577" s="4">
        <f t="shared" si="43"/>
        <v>48450000</v>
      </c>
      <c r="AZ577" s="1" t="e">
        <f>+IF($AW577&lt;=#REF!, "FINALIZADO","EJECUCIÓN")</f>
        <v>#REF!</v>
      </c>
      <c r="BA577" s="1"/>
      <c r="BC577" s="8"/>
      <c r="BD577" s="103"/>
      <c r="BE577"/>
      <c r="BF577" s="100"/>
      <c r="BI577" s="1" t="str">
        <f t="shared" si="44"/>
        <v>marzo</v>
      </c>
      <c r="BJ577" s="1"/>
      <c r="BK577" s="1"/>
      <c r="BL577" s="1"/>
    </row>
    <row r="578" spans="1:64" x14ac:dyDescent="0.25">
      <c r="A578" s="1">
        <v>2023</v>
      </c>
      <c r="B578" s="3">
        <v>573</v>
      </c>
      <c r="C578" t="s">
        <v>87</v>
      </c>
      <c r="D578" t="s">
        <v>108</v>
      </c>
      <c r="E578" t="s">
        <v>120</v>
      </c>
      <c r="F578" t="s">
        <v>207</v>
      </c>
      <c r="G578" s="1" t="s">
        <v>86</v>
      </c>
      <c r="H578" s="1" t="s">
        <v>136</v>
      </c>
      <c r="I578" t="s">
        <v>887</v>
      </c>
      <c r="J578" s="1" t="s">
        <v>140</v>
      </c>
      <c r="K578" t="s">
        <v>703</v>
      </c>
      <c r="M578" s="100" t="s">
        <v>526</v>
      </c>
      <c r="N578" t="s">
        <v>168</v>
      </c>
      <c r="O578" t="s">
        <v>3326</v>
      </c>
      <c r="P578" t="s">
        <v>3325</v>
      </c>
      <c r="Q578" t="s">
        <v>3317</v>
      </c>
      <c r="R578" s="35">
        <v>48450000</v>
      </c>
      <c r="S578" s="35">
        <v>48450000</v>
      </c>
      <c r="T578" s="4">
        <v>5100000</v>
      </c>
      <c r="U578" s="101">
        <v>44991</v>
      </c>
      <c r="V578" s="1" t="s">
        <v>182</v>
      </c>
      <c r="W578" s="1" t="s">
        <v>182</v>
      </c>
      <c r="X578" t="s">
        <v>183</v>
      </c>
      <c r="Y578" t="s">
        <v>988</v>
      </c>
      <c r="Z578" t="s">
        <v>529</v>
      </c>
      <c r="AA578" t="s">
        <v>526</v>
      </c>
      <c r="AB578" s="1">
        <v>80111600</v>
      </c>
      <c r="AC578" s="100"/>
      <c r="AD578" s="101"/>
      <c r="AE578" s="1" t="s">
        <v>145</v>
      </c>
      <c r="AF578" s="100" t="s">
        <v>188</v>
      </c>
      <c r="AG578" s="5">
        <v>44992</v>
      </c>
      <c r="AH578" t="s">
        <v>306</v>
      </c>
      <c r="AI578" s="5">
        <v>44991</v>
      </c>
      <c r="AJ578" s="5">
        <v>44992</v>
      </c>
      <c r="AK578" s="5">
        <v>45281</v>
      </c>
      <c r="AL578" s="102">
        <f>+Tabla3[[#This Row],[FECHA TERMINACION
(INICIAL)]]-Tabla3[[#This Row],[FECHA INICIO]]</f>
        <v>289</v>
      </c>
      <c r="AM578" s="102">
        <f>+Tabla3[[#This Row],[PLAZO DE EJECUCIÓN EN DÍAS (INICIAL)]]/30</f>
        <v>9.6333333333333329</v>
      </c>
      <c r="AN578" t="s">
        <v>3318</v>
      </c>
      <c r="AO578" s="4">
        <f>+BD_2!E576</f>
        <v>0</v>
      </c>
      <c r="AP578" s="4">
        <f>BD_2!BA576</f>
        <v>0</v>
      </c>
      <c r="AQ578" s="1">
        <f>BD_2!BZ576</f>
        <v>0</v>
      </c>
      <c r="AR578" s="1" t="str">
        <f>BD_2!CA575</f>
        <v>2 NO</v>
      </c>
      <c r="AS578" s="5" t="str">
        <f>BD_2!CF575</f>
        <v>2 NO</v>
      </c>
      <c r="AT578" s="1" t="s">
        <v>146</v>
      </c>
      <c r="AU578">
        <f t="shared" si="45"/>
        <v>289</v>
      </c>
      <c r="AV578" s="21">
        <f t="shared" si="46"/>
        <v>44992</v>
      </c>
      <c r="AW578" s="21">
        <f t="shared" si="47"/>
        <v>45281</v>
      </c>
      <c r="AX578" s="6" t="e">
        <f>((#REF!-$AV578)/($AW578-$AV578))</f>
        <v>#REF!</v>
      </c>
      <c r="AY578" s="4">
        <f t="shared" si="43"/>
        <v>48450000</v>
      </c>
      <c r="AZ578" s="1" t="e">
        <f>+IF($AW578&lt;=#REF!, "FINALIZADO","EJECUCIÓN")</f>
        <v>#REF!</v>
      </c>
      <c r="BA578" s="1"/>
      <c r="BC578" s="8"/>
      <c r="BD578" s="103"/>
      <c r="BE578"/>
      <c r="BF578" s="100"/>
      <c r="BI578" s="1" t="str">
        <f t="shared" si="44"/>
        <v>marzo</v>
      </c>
      <c r="BJ578" s="1"/>
      <c r="BK578" s="1"/>
      <c r="BL578" s="1"/>
    </row>
    <row r="579" spans="1:64" x14ac:dyDescent="0.25">
      <c r="A579" s="1">
        <v>2023</v>
      </c>
      <c r="B579" s="3">
        <v>574</v>
      </c>
      <c r="C579" t="s">
        <v>87</v>
      </c>
      <c r="D579" t="s">
        <v>108</v>
      </c>
      <c r="E579" t="s">
        <v>120</v>
      </c>
      <c r="F579" t="s">
        <v>207</v>
      </c>
      <c r="G579" s="1" t="s">
        <v>86</v>
      </c>
      <c r="H579" s="1" t="s">
        <v>136</v>
      </c>
      <c r="I579" t="s">
        <v>3327</v>
      </c>
      <c r="J579" s="1" t="s">
        <v>140</v>
      </c>
      <c r="K579" t="s">
        <v>485</v>
      </c>
      <c r="M579" s="100" t="s">
        <v>526</v>
      </c>
      <c r="N579" t="s">
        <v>168</v>
      </c>
      <c r="O579" t="s">
        <v>3328</v>
      </c>
      <c r="P579" t="s">
        <v>3325</v>
      </c>
      <c r="Q579" t="s">
        <v>3317</v>
      </c>
      <c r="R579" s="35">
        <v>48450000</v>
      </c>
      <c r="S579" s="35">
        <v>48450000</v>
      </c>
      <c r="T579" s="4">
        <v>5100000</v>
      </c>
      <c r="U579" s="101">
        <v>44992</v>
      </c>
      <c r="V579" s="1" t="s">
        <v>182</v>
      </c>
      <c r="W579" s="1" t="s">
        <v>182</v>
      </c>
      <c r="X579" t="s">
        <v>183</v>
      </c>
      <c r="Y579" t="s">
        <v>988</v>
      </c>
      <c r="Z579" t="s">
        <v>529</v>
      </c>
      <c r="AA579" t="s">
        <v>526</v>
      </c>
      <c r="AB579" s="1">
        <v>80111600</v>
      </c>
      <c r="AC579" s="100"/>
      <c r="AD579" s="101"/>
      <c r="AE579" s="1" t="s">
        <v>145</v>
      </c>
      <c r="AF579" s="100" t="s">
        <v>188</v>
      </c>
      <c r="AG579" s="5">
        <v>44992</v>
      </c>
      <c r="AH579" t="s">
        <v>306</v>
      </c>
      <c r="AI579" s="5">
        <v>44992</v>
      </c>
      <c r="AJ579" s="5"/>
      <c r="AK579" s="5"/>
      <c r="AL579" s="102">
        <f>+Tabla3[[#This Row],[FECHA TERMINACION
(INICIAL)]]-Tabla3[[#This Row],[FECHA INICIO]]</f>
        <v>0</v>
      </c>
      <c r="AM579" s="102">
        <f>+Tabla3[[#This Row],[PLAZO DE EJECUCIÓN EN DÍAS (INICIAL)]]/30</f>
        <v>0</v>
      </c>
      <c r="AN579" t="s">
        <v>3318</v>
      </c>
      <c r="AO579" s="4">
        <f>+BD_2!E577</f>
        <v>0</v>
      </c>
      <c r="AP579" s="4">
        <f>BD_2!BA577</f>
        <v>0</v>
      </c>
      <c r="AQ579" s="1">
        <f>BD_2!BZ577</f>
        <v>0</v>
      </c>
      <c r="AR579" s="1" t="str">
        <f>BD_2!CA576</f>
        <v>2 NO</v>
      </c>
      <c r="AS579" s="5" t="str">
        <f>BD_2!CF576</f>
        <v>2 NO</v>
      </c>
      <c r="AT579" s="1" t="s">
        <v>146</v>
      </c>
      <c r="AU579">
        <f t="shared" si="45"/>
        <v>0</v>
      </c>
      <c r="AV579" s="21">
        <f t="shared" si="46"/>
        <v>0</v>
      </c>
      <c r="AW579" s="21">
        <f t="shared" si="47"/>
        <v>0</v>
      </c>
      <c r="AX579" s="6" t="e">
        <f>((#REF!-$AV579)/($AW579-$AV579))</f>
        <v>#REF!</v>
      </c>
      <c r="AY579" s="4">
        <f t="shared" si="43"/>
        <v>48450000</v>
      </c>
      <c r="AZ579" s="1" t="e">
        <f>+IF($AW579&lt;=#REF!, "FINALIZADO","EJECUCIÓN")</f>
        <v>#REF!</v>
      </c>
      <c r="BA579" s="1"/>
      <c r="BC579" s="8"/>
      <c r="BD579" s="103"/>
      <c r="BE579"/>
      <c r="BF579" s="100"/>
      <c r="BI579" s="1" t="str">
        <f t="shared" si="44"/>
        <v>marzo</v>
      </c>
      <c r="BJ579" s="1"/>
      <c r="BK579" s="1"/>
      <c r="BL579" s="1"/>
    </row>
    <row r="580" spans="1:64" x14ac:dyDescent="0.25">
      <c r="A580" s="1">
        <v>2023</v>
      </c>
      <c r="B580" s="3">
        <v>575</v>
      </c>
      <c r="C580" t="s">
        <v>87</v>
      </c>
      <c r="H580" s="1" t="s">
        <v>136</v>
      </c>
      <c r="I580" t="s">
        <v>3397</v>
      </c>
      <c r="J580" s="1" t="s">
        <v>140</v>
      </c>
      <c r="K580" t="s">
        <v>3398</v>
      </c>
      <c r="M580" s="100" t="s">
        <v>526</v>
      </c>
      <c r="N580" t="s">
        <v>168</v>
      </c>
      <c r="Q580"/>
      <c r="R580" s="35"/>
      <c r="S580" s="35"/>
      <c r="T580" s="4"/>
      <c r="U580" s="101"/>
      <c r="V580" s="1" t="s">
        <v>182</v>
      </c>
      <c r="W580" s="1" t="s">
        <v>182</v>
      </c>
      <c r="X580" t="s">
        <v>183</v>
      </c>
      <c r="Y580" t="s">
        <v>988</v>
      </c>
      <c r="Z580" t="s">
        <v>529</v>
      </c>
      <c r="AA580" t="s">
        <v>526</v>
      </c>
      <c r="AB580" s="1">
        <v>80111600</v>
      </c>
      <c r="AC580" s="100"/>
      <c r="AD580" s="101"/>
      <c r="AE580" s="1"/>
      <c r="AF580" s="100"/>
      <c r="AG580" s="5"/>
      <c r="AH580"/>
      <c r="AI580" s="5"/>
      <c r="AJ580" s="5"/>
      <c r="AK580" s="5"/>
      <c r="AL580" s="102">
        <f>+Tabla3[[#This Row],[FECHA TERMINACION
(INICIAL)]]-Tabla3[[#This Row],[FECHA INICIO]]</f>
        <v>0</v>
      </c>
      <c r="AM580" s="102">
        <f>+Tabla3[[#This Row],[PLAZO DE EJECUCIÓN EN DÍAS (INICIAL)]]/30</f>
        <v>0</v>
      </c>
      <c r="AO580" s="4">
        <f>+BD_2!E578</f>
        <v>0</v>
      </c>
      <c r="AP580" s="4">
        <f>BD_2!BA578</f>
        <v>0</v>
      </c>
      <c r="AQ580" s="1">
        <f>BD_2!BZ578</f>
        <v>0</v>
      </c>
      <c r="AR580" s="1" t="str">
        <f>BD_2!CA577</f>
        <v>2 NO</v>
      </c>
      <c r="AS580" s="5" t="str">
        <f>BD_2!CF577</f>
        <v>2 NO</v>
      </c>
      <c r="AT580" s="1" t="s">
        <v>146</v>
      </c>
      <c r="AU580">
        <f t="shared" si="45"/>
        <v>0</v>
      </c>
      <c r="AV580" s="21">
        <f t="shared" si="46"/>
        <v>0</v>
      </c>
      <c r="AW580" s="21">
        <f t="shared" si="47"/>
        <v>0</v>
      </c>
      <c r="AX580" s="6" t="e">
        <f>((#REF!-$AV580)/($AW580-$AV580))</f>
        <v>#REF!</v>
      </c>
      <c r="AY580" s="4">
        <f t="shared" ref="AY580:AY646" si="48">$S580+$AP580-$AO580</f>
        <v>0</v>
      </c>
      <c r="AZ580" s="1" t="e">
        <f>+IF($AW580&lt;=#REF!, "FINALIZADO","EJECUCIÓN")</f>
        <v>#REF!</v>
      </c>
      <c r="BA580" s="1"/>
      <c r="BC580" s="8"/>
      <c r="BD580" s="103"/>
      <c r="BE580"/>
      <c r="BF580" s="100"/>
      <c r="BI580" s="1" t="str">
        <f t="shared" ref="BI580:BI598" si="49">TEXT(U580,"MMMM")</f>
        <v>enero</v>
      </c>
      <c r="BJ580" s="1"/>
      <c r="BK580" s="1"/>
      <c r="BL580" s="1"/>
    </row>
    <row r="581" spans="1:64" x14ac:dyDescent="0.25">
      <c r="A581" s="1">
        <v>2023</v>
      </c>
      <c r="B581" s="3">
        <v>576</v>
      </c>
      <c r="C581" t="s">
        <v>87</v>
      </c>
      <c r="H581" s="1" t="s">
        <v>136</v>
      </c>
      <c r="I581" t="s">
        <v>3399</v>
      </c>
      <c r="J581" s="1" t="s">
        <v>140</v>
      </c>
      <c r="K581" t="s">
        <v>488</v>
      </c>
      <c r="M581" s="100" t="s">
        <v>526</v>
      </c>
      <c r="N581" t="s">
        <v>168</v>
      </c>
      <c r="Q581"/>
      <c r="R581" s="35"/>
      <c r="S581" s="35"/>
      <c r="T581" s="4"/>
      <c r="U581" s="101"/>
      <c r="V581" s="1" t="s">
        <v>182</v>
      </c>
      <c r="W581" s="1" t="s">
        <v>182</v>
      </c>
      <c r="X581" t="s">
        <v>183</v>
      </c>
      <c r="Y581" t="s">
        <v>988</v>
      </c>
      <c r="Z581" t="s">
        <v>529</v>
      </c>
      <c r="AA581" t="s">
        <v>526</v>
      </c>
      <c r="AB581" s="1">
        <v>80111600</v>
      </c>
      <c r="AC581" s="100"/>
      <c r="AD581" s="101"/>
      <c r="AE581" s="1"/>
      <c r="AF581" s="100"/>
      <c r="AG581" s="5"/>
      <c r="AH581"/>
      <c r="AI581" s="5"/>
      <c r="AJ581" s="5"/>
      <c r="AK581" s="5"/>
      <c r="AL581" s="102">
        <f>+Tabla3[[#This Row],[FECHA TERMINACION
(INICIAL)]]-Tabla3[[#This Row],[FECHA INICIO]]</f>
        <v>0</v>
      </c>
      <c r="AM581" s="102">
        <f>+Tabla3[[#This Row],[PLAZO DE EJECUCIÓN EN DÍAS (INICIAL)]]/30</f>
        <v>0</v>
      </c>
      <c r="AO581" s="4">
        <f>+BD_2!E579</f>
        <v>0</v>
      </c>
      <c r="AP581" s="4">
        <f>BD_2!BA579</f>
        <v>0</v>
      </c>
      <c r="AQ581" s="1">
        <f>BD_2!BZ579</f>
        <v>0</v>
      </c>
      <c r="AR581" s="1" t="str">
        <f>BD_2!CA578</f>
        <v>2 NO</v>
      </c>
      <c r="AS581" s="5" t="str">
        <f>BD_2!CF578</f>
        <v>2 NO</v>
      </c>
      <c r="AT581" s="1" t="s">
        <v>146</v>
      </c>
      <c r="AU581">
        <f t="shared" si="45"/>
        <v>0</v>
      </c>
      <c r="AV581" s="21">
        <f t="shared" si="46"/>
        <v>0</v>
      </c>
      <c r="AW581" s="21">
        <f t="shared" si="47"/>
        <v>0</v>
      </c>
      <c r="AX581" s="6" t="e">
        <f>((#REF!-$AV581)/($AW581-$AV581))</f>
        <v>#REF!</v>
      </c>
      <c r="AY581" s="4">
        <f t="shared" si="48"/>
        <v>0</v>
      </c>
      <c r="AZ581" s="1" t="e">
        <f>+IF($AW581&lt;=#REF!, "FINALIZADO","EJECUCIÓN")</f>
        <v>#REF!</v>
      </c>
      <c r="BA581" s="1"/>
      <c r="BC581" s="8"/>
      <c r="BD581" s="103"/>
      <c r="BE581"/>
      <c r="BF581" s="100"/>
      <c r="BI581" s="1" t="str">
        <f t="shared" si="49"/>
        <v>enero</v>
      </c>
      <c r="BJ581" s="1"/>
      <c r="BK581" s="1"/>
      <c r="BL581" s="1"/>
    </row>
    <row r="582" spans="1:64" x14ac:dyDescent="0.25">
      <c r="A582" s="1">
        <v>2023</v>
      </c>
      <c r="B582" s="3">
        <v>577</v>
      </c>
      <c r="C582" t="s">
        <v>87</v>
      </c>
      <c r="H582" s="1" t="s">
        <v>136</v>
      </c>
      <c r="I582" t="s">
        <v>3400</v>
      </c>
      <c r="J582" s="1" t="s">
        <v>140</v>
      </c>
      <c r="K582" t="s">
        <v>482</v>
      </c>
      <c r="M582" s="100" t="s">
        <v>526</v>
      </c>
      <c r="N582" t="s">
        <v>168</v>
      </c>
      <c r="Q582"/>
      <c r="R582" s="35"/>
      <c r="S582" s="35"/>
      <c r="T582" s="4"/>
      <c r="U582" s="101"/>
      <c r="V582" s="1" t="s">
        <v>182</v>
      </c>
      <c r="W582" s="1" t="s">
        <v>182</v>
      </c>
      <c r="X582" t="s">
        <v>183</v>
      </c>
      <c r="Y582" t="s">
        <v>988</v>
      </c>
      <c r="Z582" t="s">
        <v>529</v>
      </c>
      <c r="AA582" t="s">
        <v>526</v>
      </c>
      <c r="AB582" s="1">
        <v>80111600</v>
      </c>
      <c r="AC582" s="100"/>
      <c r="AD582" s="101"/>
      <c r="AE582" s="1"/>
      <c r="AF582" s="100"/>
      <c r="AG582" s="5"/>
      <c r="AH582"/>
      <c r="AI582" s="5"/>
      <c r="AJ582" s="5"/>
      <c r="AK582" s="5"/>
      <c r="AL582" s="102">
        <f>+Tabla3[[#This Row],[FECHA TERMINACION
(INICIAL)]]-Tabla3[[#This Row],[FECHA INICIO]]</f>
        <v>0</v>
      </c>
      <c r="AM582" s="102">
        <f>+Tabla3[[#This Row],[PLAZO DE EJECUCIÓN EN DÍAS (INICIAL)]]/30</f>
        <v>0</v>
      </c>
      <c r="AO582" s="4">
        <f>+BD_2!E580</f>
        <v>0</v>
      </c>
      <c r="AP582" s="4">
        <f>BD_2!BA580</f>
        <v>0</v>
      </c>
      <c r="AQ582" s="1">
        <f>BD_2!BZ580</f>
        <v>0</v>
      </c>
      <c r="AR582" s="1" t="str">
        <f>BD_2!CA579</f>
        <v>2 NO</v>
      </c>
      <c r="AS582" s="5" t="str">
        <f>BD_2!CF579</f>
        <v>2 NO</v>
      </c>
      <c r="AT582" s="1" t="s">
        <v>146</v>
      </c>
      <c r="AU582">
        <f t="shared" si="45"/>
        <v>0</v>
      </c>
      <c r="AV582" s="21">
        <f t="shared" si="46"/>
        <v>0</v>
      </c>
      <c r="AW582" s="21">
        <f t="shared" si="47"/>
        <v>0</v>
      </c>
      <c r="AX582" s="6" t="e">
        <f>((#REF!-$AV582)/($AW582-$AV582))</f>
        <v>#REF!</v>
      </c>
      <c r="AY582" s="4">
        <f t="shared" si="48"/>
        <v>0</v>
      </c>
      <c r="AZ582" s="1" t="e">
        <f>+IF($AW582&lt;=#REF!, "FINALIZADO","EJECUCIÓN")</f>
        <v>#REF!</v>
      </c>
      <c r="BA582" s="1"/>
      <c r="BC582" s="8"/>
      <c r="BD582" s="103"/>
      <c r="BE582"/>
      <c r="BF582" s="100"/>
      <c r="BI582" s="1" t="str">
        <f t="shared" si="49"/>
        <v>enero</v>
      </c>
      <c r="BJ582" s="1"/>
      <c r="BK582" s="1"/>
      <c r="BL582" s="1"/>
    </row>
    <row r="583" spans="1:64" x14ac:dyDescent="0.25">
      <c r="A583" s="1">
        <v>2023</v>
      </c>
      <c r="B583" s="3">
        <v>578</v>
      </c>
      <c r="C583" t="s">
        <v>87</v>
      </c>
      <c r="H583" s="1" t="s">
        <v>136</v>
      </c>
      <c r="I583" t="s">
        <v>3401</v>
      </c>
      <c r="J583" s="1" t="s">
        <v>140</v>
      </c>
      <c r="K583" t="s">
        <v>703</v>
      </c>
      <c r="M583" s="100" t="s">
        <v>526</v>
      </c>
      <c r="N583" t="s">
        <v>168</v>
      </c>
      <c r="Q583"/>
      <c r="R583" s="35"/>
      <c r="S583" s="35"/>
      <c r="T583" s="4"/>
      <c r="U583" s="101"/>
      <c r="V583" s="1" t="s">
        <v>182</v>
      </c>
      <c r="W583" s="1" t="s">
        <v>182</v>
      </c>
      <c r="X583" t="s">
        <v>183</v>
      </c>
      <c r="Y583" t="s">
        <v>988</v>
      </c>
      <c r="Z583" t="s">
        <v>529</v>
      </c>
      <c r="AA583" t="s">
        <v>526</v>
      </c>
      <c r="AB583" s="1">
        <v>80111600</v>
      </c>
      <c r="AC583" s="100"/>
      <c r="AD583" s="101"/>
      <c r="AE583" s="1"/>
      <c r="AF583" s="100"/>
      <c r="AG583" s="5"/>
      <c r="AH583"/>
      <c r="AI583" s="5"/>
      <c r="AJ583" s="5"/>
      <c r="AK583" s="5"/>
      <c r="AL583" s="102">
        <f>+Tabla3[[#This Row],[FECHA TERMINACION
(INICIAL)]]-Tabla3[[#This Row],[FECHA INICIO]]</f>
        <v>0</v>
      </c>
      <c r="AM583" s="102">
        <f>+Tabla3[[#This Row],[PLAZO DE EJECUCIÓN EN DÍAS (INICIAL)]]/30</f>
        <v>0</v>
      </c>
      <c r="AO583" s="4">
        <f>+BD_2!E581</f>
        <v>0</v>
      </c>
      <c r="AP583" s="4">
        <f>BD_2!BA581</f>
        <v>0</v>
      </c>
      <c r="AQ583" s="1">
        <f>BD_2!BZ581</f>
        <v>0</v>
      </c>
      <c r="AR583" s="1" t="str">
        <f>BD_2!CA580</f>
        <v>2 NO</v>
      </c>
      <c r="AS583" s="5" t="str">
        <f>BD_2!CF580</f>
        <v>2 NO</v>
      </c>
      <c r="AT583" s="1" t="s">
        <v>146</v>
      </c>
      <c r="AU583">
        <f t="shared" si="45"/>
        <v>0</v>
      </c>
      <c r="AV583" s="21">
        <f t="shared" si="46"/>
        <v>0</v>
      </c>
      <c r="AW583" s="21">
        <f t="shared" si="47"/>
        <v>0</v>
      </c>
      <c r="AX583" s="6" t="e">
        <f>((#REF!-$AV583)/($AW583-$AV583))</f>
        <v>#REF!</v>
      </c>
      <c r="AY583" s="4">
        <f t="shared" si="48"/>
        <v>0</v>
      </c>
      <c r="AZ583" s="1" t="e">
        <f>+IF($AW583&lt;=#REF!, "FINALIZADO","EJECUCIÓN")</f>
        <v>#REF!</v>
      </c>
      <c r="BA583" s="1"/>
      <c r="BC583" s="8"/>
      <c r="BD583" s="103"/>
      <c r="BE583"/>
      <c r="BF583" s="100"/>
      <c r="BI583" s="1" t="str">
        <f t="shared" si="49"/>
        <v>enero</v>
      </c>
      <c r="BJ583" s="1"/>
      <c r="BK583" s="1"/>
      <c r="BL583" s="1"/>
    </row>
    <row r="584" spans="1:64" x14ac:dyDescent="0.25">
      <c r="A584" s="1">
        <v>2023</v>
      </c>
      <c r="B584" s="3">
        <v>579</v>
      </c>
      <c r="C584" t="s">
        <v>87</v>
      </c>
      <c r="H584" s="1" t="s">
        <v>136</v>
      </c>
      <c r="I584" t="s">
        <v>3402</v>
      </c>
      <c r="J584" s="1" t="s">
        <v>140</v>
      </c>
      <c r="K584" t="s">
        <v>3398</v>
      </c>
      <c r="M584" s="100" t="s">
        <v>526</v>
      </c>
      <c r="N584" t="s">
        <v>168</v>
      </c>
      <c r="Q584"/>
      <c r="R584" s="35"/>
      <c r="S584" s="35"/>
      <c r="T584" s="4"/>
      <c r="U584" s="101"/>
      <c r="V584" s="1" t="s">
        <v>182</v>
      </c>
      <c r="W584" s="1" t="s">
        <v>182</v>
      </c>
      <c r="X584" t="s">
        <v>183</v>
      </c>
      <c r="Y584" t="s">
        <v>988</v>
      </c>
      <c r="Z584" t="s">
        <v>529</v>
      </c>
      <c r="AA584" t="s">
        <v>526</v>
      </c>
      <c r="AB584" s="1">
        <v>80111600</v>
      </c>
      <c r="AC584" s="100"/>
      <c r="AD584" s="101"/>
      <c r="AE584" s="1"/>
      <c r="AF584" s="100"/>
      <c r="AG584" s="5"/>
      <c r="AH584"/>
      <c r="AI584" s="5"/>
      <c r="AJ584" s="5"/>
      <c r="AK584" s="5"/>
      <c r="AL584" s="102">
        <f>+Tabla3[[#This Row],[FECHA TERMINACION
(INICIAL)]]-Tabla3[[#This Row],[FECHA INICIO]]</f>
        <v>0</v>
      </c>
      <c r="AM584" s="102">
        <f>+Tabla3[[#This Row],[PLAZO DE EJECUCIÓN EN DÍAS (INICIAL)]]/30</f>
        <v>0</v>
      </c>
      <c r="AO584" s="4">
        <f>+BD_2!E582</f>
        <v>0</v>
      </c>
      <c r="AP584" s="4">
        <f>BD_2!BA582</f>
        <v>0</v>
      </c>
      <c r="AQ584" s="1">
        <f>BD_2!BZ582</f>
        <v>0</v>
      </c>
      <c r="AR584" s="1" t="str">
        <f>BD_2!CA581</f>
        <v>2 NO</v>
      </c>
      <c r="AS584" s="5" t="str">
        <f>BD_2!CF581</f>
        <v>2 NO</v>
      </c>
      <c r="AT584" s="1" t="s">
        <v>146</v>
      </c>
      <c r="AU584">
        <f t="shared" si="45"/>
        <v>0</v>
      </c>
      <c r="AV584" s="21">
        <f t="shared" si="46"/>
        <v>0</v>
      </c>
      <c r="AW584" s="21">
        <f t="shared" si="47"/>
        <v>0</v>
      </c>
      <c r="AX584" s="6" t="e">
        <f>((#REF!-$AV584)/($AW584-$AV584))</f>
        <v>#REF!</v>
      </c>
      <c r="AY584" s="4">
        <f t="shared" si="48"/>
        <v>0</v>
      </c>
      <c r="AZ584" s="1" t="e">
        <f>+IF($AW584&lt;=#REF!, "FINALIZADO","EJECUCIÓN")</f>
        <v>#REF!</v>
      </c>
      <c r="BA584" s="1"/>
      <c r="BC584" s="8"/>
      <c r="BD584" s="103"/>
      <c r="BE584"/>
      <c r="BF584" s="100"/>
      <c r="BI584" s="1" t="str">
        <f t="shared" si="49"/>
        <v>enero</v>
      </c>
      <c r="BJ584" s="1"/>
      <c r="BK584" s="1"/>
      <c r="BL584" s="1"/>
    </row>
    <row r="585" spans="1:64" x14ac:dyDescent="0.25">
      <c r="A585" s="1">
        <v>2023</v>
      </c>
      <c r="B585" s="3">
        <v>580</v>
      </c>
      <c r="C585" t="s">
        <v>87</v>
      </c>
      <c r="H585" s="1" t="s">
        <v>136</v>
      </c>
      <c r="I585" t="s">
        <v>3403</v>
      </c>
      <c r="J585" s="1" t="s">
        <v>140</v>
      </c>
      <c r="K585" t="s">
        <v>3404</v>
      </c>
      <c r="M585" s="100" t="s">
        <v>526</v>
      </c>
      <c r="N585" t="s">
        <v>168</v>
      </c>
      <c r="Q585"/>
      <c r="R585" s="35"/>
      <c r="S585" s="35"/>
      <c r="T585" s="4"/>
      <c r="U585" s="101"/>
      <c r="V585" s="1" t="s">
        <v>182</v>
      </c>
      <c r="W585" s="1" t="s">
        <v>182</v>
      </c>
      <c r="X585" t="s">
        <v>183</v>
      </c>
      <c r="Y585" t="s">
        <v>988</v>
      </c>
      <c r="Z585" t="s">
        <v>529</v>
      </c>
      <c r="AA585" t="s">
        <v>526</v>
      </c>
      <c r="AB585" s="1">
        <v>80111600</v>
      </c>
      <c r="AC585" s="100"/>
      <c r="AD585" s="101"/>
      <c r="AE585" s="1"/>
      <c r="AF585" s="100"/>
      <c r="AG585" s="5"/>
      <c r="AH585"/>
      <c r="AI585" s="5"/>
      <c r="AJ585" s="5"/>
      <c r="AK585" s="5"/>
      <c r="AL585" s="102">
        <f>+Tabla3[[#This Row],[FECHA TERMINACION
(INICIAL)]]-Tabla3[[#This Row],[FECHA INICIO]]</f>
        <v>0</v>
      </c>
      <c r="AM585" s="102">
        <f>+Tabla3[[#This Row],[PLAZO DE EJECUCIÓN EN DÍAS (INICIAL)]]/30</f>
        <v>0</v>
      </c>
      <c r="AO585" s="4">
        <f>+BD_2!E583</f>
        <v>0</v>
      </c>
      <c r="AP585" s="4">
        <f>BD_2!BA583</f>
        <v>0</v>
      </c>
      <c r="AQ585" s="1">
        <f>BD_2!BZ583</f>
        <v>0</v>
      </c>
      <c r="AR585" s="1" t="str">
        <f>BD_2!CA582</f>
        <v>2 NO</v>
      </c>
      <c r="AS585" s="5" t="str">
        <f>BD_2!CF582</f>
        <v>2 NO</v>
      </c>
      <c r="AT585" s="1" t="s">
        <v>146</v>
      </c>
      <c r="AU585">
        <f t="shared" si="45"/>
        <v>0</v>
      </c>
      <c r="AV585" s="21">
        <f t="shared" si="46"/>
        <v>0</v>
      </c>
      <c r="AW585" s="21">
        <f t="shared" si="47"/>
        <v>0</v>
      </c>
      <c r="AX585" s="6" t="e">
        <f>((#REF!-$AV585)/($AW585-$AV585))</f>
        <v>#REF!</v>
      </c>
      <c r="AY585" s="4">
        <f t="shared" si="48"/>
        <v>0</v>
      </c>
      <c r="AZ585" s="1" t="e">
        <f>+IF($AW585&lt;=#REF!, "FINALIZADO","EJECUCIÓN")</f>
        <v>#REF!</v>
      </c>
      <c r="BA585" s="1"/>
      <c r="BC585" s="8"/>
      <c r="BD585" s="103"/>
      <c r="BE585"/>
      <c r="BF585" s="100"/>
      <c r="BI585" s="1" t="str">
        <f t="shared" si="49"/>
        <v>enero</v>
      </c>
      <c r="BJ585" s="1"/>
      <c r="BK585" s="1"/>
      <c r="BL585" s="1"/>
    </row>
    <row r="586" spans="1:64" x14ac:dyDescent="0.25">
      <c r="A586" s="1">
        <v>2023</v>
      </c>
      <c r="B586" s="3">
        <v>581</v>
      </c>
      <c r="C586" t="s">
        <v>87</v>
      </c>
      <c r="H586" s="1" t="s">
        <v>136</v>
      </c>
      <c r="I586" t="s">
        <v>3405</v>
      </c>
      <c r="J586" s="1" t="s">
        <v>140</v>
      </c>
      <c r="K586" t="s">
        <v>143</v>
      </c>
      <c r="M586" s="100" t="s">
        <v>526</v>
      </c>
      <c r="N586" t="s">
        <v>168</v>
      </c>
      <c r="Q586"/>
      <c r="R586" s="35"/>
      <c r="S586" s="35"/>
      <c r="T586" s="4"/>
      <c r="U586" s="101"/>
      <c r="V586" s="1" t="s">
        <v>182</v>
      </c>
      <c r="W586" s="1" t="s">
        <v>182</v>
      </c>
      <c r="X586" t="s">
        <v>183</v>
      </c>
      <c r="Y586" t="s">
        <v>988</v>
      </c>
      <c r="Z586" t="s">
        <v>529</v>
      </c>
      <c r="AA586" t="s">
        <v>526</v>
      </c>
      <c r="AB586" s="1">
        <v>80111600</v>
      </c>
      <c r="AC586" s="100"/>
      <c r="AD586" s="101"/>
      <c r="AE586" s="1"/>
      <c r="AF586" s="100"/>
      <c r="AG586" s="5"/>
      <c r="AH586"/>
      <c r="AI586" s="5"/>
      <c r="AJ586" s="5"/>
      <c r="AK586" s="5"/>
      <c r="AL586" s="102">
        <f>+Tabla3[[#This Row],[FECHA TERMINACION
(INICIAL)]]-Tabla3[[#This Row],[FECHA INICIO]]</f>
        <v>0</v>
      </c>
      <c r="AM586" s="102">
        <f>+Tabla3[[#This Row],[PLAZO DE EJECUCIÓN EN DÍAS (INICIAL)]]/30</f>
        <v>0</v>
      </c>
      <c r="AO586" s="4">
        <f>+BD_2!E584</f>
        <v>0</v>
      </c>
      <c r="AP586" s="4">
        <f>BD_2!BA584</f>
        <v>0</v>
      </c>
      <c r="AQ586" s="1">
        <f>BD_2!BZ584</f>
        <v>0</v>
      </c>
      <c r="AR586" s="1" t="str">
        <f>BD_2!CA583</f>
        <v>2 NO</v>
      </c>
      <c r="AS586" s="5" t="str">
        <f>BD_2!CF583</f>
        <v>2 NO</v>
      </c>
      <c r="AT586" s="1" t="s">
        <v>146</v>
      </c>
      <c r="AU586">
        <f t="shared" si="45"/>
        <v>0</v>
      </c>
      <c r="AV586" s="21">
        <f t="shared" si="46"/>
        <v>0</v>
      </c>
      <c r="AW586" s="21">
        <f t="shared" si="47"/>
        <v>0</v>
      </c>
      <c r="AX586" s="6" t="e">
        <f>((#REF!-$AV586)/($AW586-$AV586))</f>
        <v>#REF!</v>
      </c>
      <c r="AY586" s="4">
        <f t="shared" si="48"/>
        <v>0</v>
      </c>
      <c r="AZ586" s="1" t="e">
        <f>+IF($AW586&lt;=#REF!, "FINALIZADO","EJECUCIÓN")</f>
        <v>#REF!</v>
      </c>
      <c r="BA586" s="1"/>
      <c r="BC586" s="8"/>
      <c r="BD586" s="103"/>
      <c r="BE586"/>
      <c r="BF586" s="100"/>
      <c r="BI586" s="1" t="str">
        <f t="shared" si="49"/>
        <v>enero</v>
      </c>
      <c r="BJ586" s="1"/>
      <c r="BK586" s="1"/>
      <c r="BL586" s="1"/>
    </row>
    <row r="587" spans="1:64" x14ac:dyDescent="0.25">
      <c r="A587" s="1">
        <v>2023</v>
      </c>
      <c r="B587" s="3">
        <v>582</v>
      </c>
      <c r="C587" t="s">
        <v>87</v>
      </c>
      <c r="H587" s="1" t="s">
        <v>136</v>
      </c>
      <c r="I587" t="s">
        <v>3406</v>
      </c>
      <c r="J587" s="1" t="s">
        <v>140</v>
      </c>
      <c r="K587" t="s">
        <v>625</v>
      </c>
      <c r="M587" s="100" t="s">
        <v>526</v>
      </c>
      <c r="N587" t="s">
        <v>168</v>
      </c>
      <c r="Q587"/>
      <c r="R587" s="35"/>
      <c r="S587" s="35"/>
      <c r="T587" s="4"/>
      <c r="U587" s="101"/>
      <c r="V587" s="1" t="s">
        <v>182</v>
      </c>
      <c r="W587" s="1" t="s">
        <v>182</v>
      </c>
      <c r="X587" t="s">
        <v>183</v>
      </c>
      <c r="Y587" t="s">
        <v>988</v>
      </c>
      <c r="Z587" t="s">
        <v>529</v>
      </c>
      <c r="AA587" t="s">
        <v>526</v>
      </c>
      <c r="AB587" s="1">
        <v>80111600</v>
      </c>
      <c r="AC587" s="100"/>
      <c r="AD587" s="101"/>
      <c r="AE587" s="1"/>
      <c r="AF587" s="100"/>
      <c r="AG587" s="5"/>
      <c r="AH587"/>
      <c r="AI587" s="5"/>
      <c r="AJ587" s="5"/>
      <c r="AK587" s="5"/>
      <c r="AL587" s="102">
        <f>+Tabla3[[#This Row],[FECHA TERMINACION
(INICIAL)]]-Tabla3[[#This Row],[FECHA INICIO]]</f>
        <v>0</v>
      </c>
      <c r="AM587" s="102">
        <f>+Tabla3[[#This Row],[PLAZO DE EJECUCIÓN EN DÍAS (INICIAL)]]/30</f>
        <v>0</v>
      </c>
      <c r="AO587" s="4">
        <f>+BD_2!E585</f>
        <v>0</v>
      </c>
      <c r="AP587" s="4">
        <f>BD_2!BA585</f>
        <v>0</v>
      </c>
      <c r="AQ587" s="1">
        <f>BD_2!BZ585</f>
        <v>0</v>
      </c>
      <c r="AR587" s="1" t="str">
        <f>BD_2!CA584</f>
        <v>2 NO</v>
      </c>
      <c r="AS587" s="5" t="str">
        <f>BD_2!CF584</f>
        <v>2 NO</v>
      </c>
      <c r="AT587" s="1" t="s">
        <v>146</v>
      </c>
      <c r="AU587">
        <f t="shared" si="45"/>
        <v>0</v>
      </c>
      <c r="AV587" s="21">
        <f t="shared" si="46"/>
        <v>0</v>
      </c>
      <c r="AW587" s="21">
        <f t="shared" si="47"/>
        <v>0</v>
      </c>
      <c r="AX587" s="6" t="e">
        <f>((#REF!-$AV587)/($AW587-$AV587))</f>
        <v>#REF!</v>
      </c>
      <c r="AY587" s="4">
        <f t="shared" si="48"/>
        <v>0</v>
      </c>
      <c r="AZ587" s="1" t="e">
        <f>+IF($AW587&lt;=#REF!, "FINALIZADO","EJECUCIÓN")</f>
        <v>#REF!</v>
      </c>
      <c r="BA587" s="1"/>
      <c r="BC587" s="8"/>
      <c r="BD587" s="103"/>
      <c r="BE587"/>
      <c r="BF587" s="100"/>
      <c r="BI587" s="1" t="str">
        <f t="shared" si="49"/>
        <v>enero</v>
      </c>
      <c r="BJ587" s="1"/>
      <c r="BK587" s="1"/>
      <c r="BL587" s="1"/>
    </row>
    <row r="588" spans="1:64" x14ac:dyDescent="0.25">
      <c r="A588" s="1">
        <v>2023</v>
      </c>
      <c r="B588" s="3">
        <v>583</v>
      </c>
      <c r="H588" s="1"/>
      <c r="I588"/>
      <c r="J588" s="1" t="s">
        <v>140</v>
      </c>
      <c r="K588"/>
      <c r="M588" s="100" t="s">
        <v>526</v>
      </c>
      <c r="N588" t="s">
        <v>168</v>
      </c>
      <c r="Q588"/>
      <c r="R588" s="35"/>
      <c r="S588" s="35"/>
      <c r="T588" s="4"/>
      <c r="U588" s="101"/>
      <c r="V588" s="1" t="s">
        <v>182</v>
      </c>
      <c r="W588" s="1" t="s">
        <v>182</v>
      </c>
      <c r="X588" t="s">
        <v>183</v>
      </c>
      <c r="Y588" t="s">
        <v>988</v>
      </c>
      <c r="Z588" t="s">
        <v>529</v>
      </c>
      <c r="AA588" t="s">
        <v>526</v>
      </c>
      <c r="AB588" s="1">
        <v>80111600</v>
      </c>
      <c r="AC588" s="100"/>
      <c r="AD588" s="101"/>
      <c r="AE588" s="1"/>
      <c r="AF588" s="100"/>
      <c r="AG588" s="5"/>
      <c r="AH588"/>
      <c r="AI588" s="5"/>
      <c r="AJ588" s="5"/>
      <c r="AK588" s="5"/>
      <c r="AL588" s="102">
        <f>+Tabla3[[#This Row],[FECHA TERMINACION
(INICIAL)]]-Tabla3[[#This Row],[FECHA INICIO]]</f>
        <v>0</v>
      </c>
      <c r="AM588" s="102">
        <f>+Tabla3[[#This Row],[PLAZO DE EJECUCIÓN EN DÍAS (INICIAL)]]/30</f>
        <v>0</v>
      </c>
      <c r="AO588" s="4">
        <f>+BD_2!E586</f>
        <v>0</v>
      </c>
      <c r="AP588" s="4">
        <f>BD_2!BA586</f>
        <v>0</v>
      </c>
      <c r="AQ588" s="1">
        <f>BD_2!BZ586</f>
        <v>0</v>
      </c>
      <c r="AR588" s="1" t="str">
        <f>BD_2!CA585</f>
        <v>2 NO</v>
      </c>
      <c r="AS588" s="5" t="str">
        <f>BD_2!CF585</f>
        <v>2 NO</v>
      </c>
      <c r="AT588" s="1" t="s">
        <v>146</v>
      </c>
      <c r="AU588">
        <f t="shared" si="45"/>
        <v>0</v>
      </c>
      <c r="AV588" s="21">
        <f t="shared" si="46"/>
        <v>0</v>
      </c>
      <c r="AW588" s="21">
        <f t="shared" si="47"/>
        <v>0</v>
      </c>
      <c r="AX588" s="6" t="e">
        <f>((#REF!-$AV588)/($AW588-$AV588))</f>
        <v>#REF!</v>
      </c>
      <c r="AY588" s="4">
        <f t="shared" si="48"/>
        <v>0</v>
      </c>
      <c r="AZ588" s="1" t="e">
        <f>+IF($AW588&lt;=#REF!, "FINALIZADO","EJECUCIÓN")</f>
        <v>#REF!</v>
      </c>
      <c r="BA588" s="1"/>
      <c r="BC588" s="8"/>
      <c r="BD588" s="103"/>
      <c r="BE588"/>
      <c r="BF588" s="100"/>
      <c r="BI588" s="1" t="str">
        <f t="shared" si="49"/>
        <v>enero</v>
      </c>
      <c r="BJ588" s="1"/>
      <c r="BK588" s="1"/>
      <c r="BL588" s="1"/>
    </row>
    <row r="589" spans="1:64" x14ac:dyDescent="0.25">
      <c r="A589" s="1">
        <v>2023</v>
      </c>
      <c r="B589" s="3">
        <v>584</v>
      </c>
      <c r="H589" s="1"/>
      <c r="I589"/>
      <c r="J589" s="1" t="s">
        <v>140</v>
      </c>
      <c r="K589"/>
      <c r="M589" s="1"/>
      <c r="Q589"/>
      <c r="R589" s="35"/>
      <c r="S589" s="35"/>
      <c r="T589" s="4"/>
      <c r="U589" s="101"/>
      <c r="W589" s="1"/>
      <c r="AA589"/>
      <c r="AC589" s="100"/>
      <c r="AD589" s="101"/>
      <c r="AE589" s="1"/>
      <c r="AF589" s="100"/>
      <c r="AG589" s="5"/>
      <c r="AH589"/>
      <c r="AI589" s="5"/>
      <c r="AJ589" s="5"/>
      <c r="AK589" s="5"/>
      <c r="AL589" s="102">
        <f>+Tabla3[[#This Row],[FECHA TERMINACION
(INICIAL)]]-Tabla3[[#This Row],[FECHA INICIO]]</f>
        <v>0</v>
      </c>
      <c r="AM589" s="102">
        <f>+Tabla3[[#This Row],[PLAZO DE EJECUCIÓN EN DÍAS (INICIAL)]]/30</f>
        <v>0</v>
      </c>
      <c r="AO589" s="4">
        <f>+BD_2!E587</f>
        <v>0</v>
      </c>
      <c r="AP589" s="4">
        <f>BD_2!BA587</f>
        <v>0</v>
      </c>
      <c r="AQ589" s="1">
        <f>BD_2!BZ587</f>
        <v>0</v>
      </c>
      <c r="AR589" s="1" t="str">
        <f>BD_2!CA586</f>
        <v>2 NO</v>
      </c>
      <c r="AS589" s="5" t="str">
        <f>BD_2!CF586</f>
        <v>2 NO</v>
      </c>
      <c r="AT589" s="1" t="s">
        <v>146</v>
      </c>
      <c r="AU589">
        <f t="shared" si="45"/>
        <v>0</v>
      </c>
      <c r="AV589" s="21">
        <f t="shared" si="46"/>
        <v>0</v>
      </c>
      <c r="AW589" s="21">
        <f t="shared" si="47"/>
        <v>0</v>
      </c>
      <c r="AX589" s="6" t="e">
        <f>((#REF!-$AV589)/($AW589-$AV589))</f>
        <v>#REF!</v>
      </c>
      <c r="AY589" s="4">
        <f t="shared" si="48"/>
        <v>0</v>
      </c>
      <c r="AZ589" s="1" t="e">
        <f>+IF($AW589&lt;=#REF!, "FINALIZADO","EJECUCIÓN")</f>
        <v>#REF!</v>
      </c>
      <c r="BA589" s="1"/>
      <c r="BC589" s="8"/>
      <c r="BD589" s="103"/>
      <c r="BE589"/>
      <c r="BF589" s="100"/>
      <c r="BI589" s="1" t="str">
        <f t="shared" si="49"/>
        <v>enero</v>
      </c>
      <c r="BJ589" s="1"/>
      <c r="BK589" s="1"/>
      <c r="BL589" s="1"/>
    </row>
    <row r="590" spans="1:64" x14ac:dyDescent="0.25">
      <c r="A590" s="1">
        <v>2023</v>
      </c>
      <c r="B590" s="3">
        <v>585</v>
      </c>
      <c r="H590" s="1"/>
      <c r="I590"/>
      <c r="J590" s="1" t="s">
        <v>140</v>
      </c>
      <c r="K590"/>
      <c r="M590" s="1"/>
      <c r="Q590"/>
      <c r="R590" s="35"/>
      <c r="S590" s="35"/>
      <c r="T590" s="4"/>
      <c r="U590" s="101"/>
      <c r="W590" s="1"/>
      <c r="AA590"/>
      <c r="AC590" s="100"/>
      <c r="AD590" s="101"/>
      <c r="AE590" s="1"/>
      <c r="AF590" s="100"/>
      <c r="AG590" s="5"/>
      <c r="AH590"/>
      <c r="AI590" s="5"/>
      <c r="AJ590" s="5"/>
      <c r="AK590" s="5"/>
      <c r="AL590" s="102">
        <f>+Tabla3[[#This Row],[FECHA TERMINACION
(INICIAL)]]-Tabla3[[#This Row],[FECHA INICIO]]</f>
        <v>0</v>
      </c>
      <c r="AM590" s="102">
        <f>+Tabla3[[#This Row],[PLAZO DE EJECUCIÓN EN DÍAS (INICIAL)]]/30</f>
        <v>0</v>
      </c>
      <c r="AO590" s="4">
        <f>+BD_2!E588</f>
        <v>0</v>
      </c>
      <c r="AP590" s="4">
        <f>BD_2!BA588</f>
        <v>0</v>
      </c>
      <c r="AQ590" s="1">
        <f>BD_2!BZ588</f>
        <v>0</v>
      </c>
      <c r="AR590" s="1" t="str">
        <f>BD_2!CA587</f>
        <v>2 NO</v>
      </c>
      <c r="AS590" s="5" t="str">
        <f>BD_2!CF587</f>
        <v>2 NO</v>
      </c>
      <c r="AT590" s="1" t="s">
        <v>146</v>
      </c>
      <c r="AU590">
        <f t="shared" si="45"/>
        <v>0</v>
      </c>
      <c r="AV590" s="21">
        <f t="shared" si="46"/>
        <v>0</v>
      </c>
      <c r="AW590" s="21">
        <f t="shared" si="47"/>
        <v>0</v>
      </c>
      <c r="AX590" s="6" t="e">
        <f>((#REF!-$AV590)/($AW590-$AV590))</f>
        <v>#REF!</v>
      </c>
      <c r="AY590" s="4">
        <f t="shared" si="48"/>
        <v>0</v>
      </c>
      <c r="AZ590" s="1" t="e">
        <f>+IF($AW590&lt;=#REF!, "FINALIZADO","EJECUCIÓN")</f>
        <v>#REF!</v>
      </c>
      <c r="BA590" s="1"/>
      <c r="BC590" s="8"/>
      <c r="BD590" s="103"/>
      <c r="BE590"/>
      <c r="BF590" s="100"/>
      <c r="BI590" s="1" t="str">
        <f t="shared" si="49"/>
        <v>enero</v>
      </c>
      <c r="BJ590" s="1"/>
      <c r="BK590" s="1"/>
      <c r="BL590" s="1"/>
    </row>
    <row r="591" spans="1:64" x14ac:dyDescent="0.25">
      <c r="A591" s="1">
        <v>2023</v>
      </c>
      <c r="B591" s="3">
        <v>586</v>
      </c>
      <c r="H591" s="1"/>
      <c r="I591"/>
      <c r="J591" s="1" t="s">
        <v>140</v>
      </c>
      <c r="K591"/>
      <c r="M591" s="1"/>
      <c r="Q591"/>
      <c r="R591" s="35"/>
      <c r="S591" s="35"/>
      <c r="T591" s="4"/>
      <c r="U591" s="101"/>
      <c r="W591" s="1"/>
      <c r="AA591"/>
      <c r="AC591" s="100"/>
      <c r="AD591" s="101"/>
      <c r="AE591" s="1"/>
      <c r="AF591" s="100"/>
      <c r="AG591" s="5"/>
      <c r="AH591"/>
      <c r="AI591" s="5"/>
      <c r="AJ591" s="5"/>
      <c r="AK591" s="5"/>
      <c r="AL591" s="102">
        <f>+Tabla3[[#This Row],[FECHA TERMINACION
(INICIAL)]]-Tabla3[[#This Row],[FECHA INICIO]]</f>
        <v>0</v>
      </c>
      <c r="AM591" s="102">
        <f>+Tabla3[[#This Row],[PLAZO DE EJECUCIÓN EN DÍAS (INICIAL)]]/30</f>
        <v>0</v>
      </c>
      <c r="AO591" s="4">
        <f>+BD_2!E589</f>
        <v>0</v>
      </c>
      <c r="AP591" s="4">
        <f>BD_2!BA589</f>
        <v>0</v>
      </c>
      <c r="AQ591" s="1">
        <f>BD_2!BZ589</f>
        <v>0</v>
      </c>
      <c r="AR591" s="1" t="str">
        <f>BD_2!CA588</f>
        <v>2 NO</v>
      </c>
      <c r="AS591" s="5" t="str">
        <f>BD_2!CF588</f>
        <v>2 NO</v>
      </c>
      <c r="AT591" s="1" t="s">
        <v>146</v>
      </c>
      <c r="AU591">
        <f t="shared" si="45"/>
        <v>0</v>
      </c>
      <c r="AV591" s="21">
        <f t="shared" si="46"/>
        <v>0</v>
      </c>
      <c r="AW591" s="21">
        <f t="shared" si="47"/>
        <v>0</v>
      </c>
      <c r="AX591" s="6" t="e">
        <f>((#REF!-$AV591)/($AW591-$AV591))</f>
        <v>#REF!</v>
      </c>
      <c r="AY591" s="4">
        <f t="shared" si="48"/>
        <v>0</v>
      </c>
      <c r="AZ591" s="1" t="e">
        <f>+IF($AW591&lt;=#REF!, "FINALIZADO","EJECUCIÓN")</f>
        <v>#REF!</v>
      </c>
      <c r="BA591" s="1"/>
      <c r="BC591" s="8"/>
      <c r="BD591" s="103"/>
      <c r="BE591"/>
      <c r="BF591" s="100"/>
      <c r="BI591" s="1" t="str">
        <f t="shared" si="49"/>
        <v>enero</v>
      </c>
      <c r="BJ591" s="1"/>
      <c r="BK591" s="1"/>
      <c r="BL591" s="1"/>
    </row>
    <row r="592" spans="1:64" x14ac:dyDescent="0.25">
      <c r="A592" s="1">
        <v>2023</v>
      </c>
      <c r="B592" s="3">
        <v>587</v>
      </c>
      <c r="H592" s="1"/>
      <c r="I592"/>
      <c r="J592" s="1" t="s">
        <v>140</v>
      </c>
      <c r="K592"/>
      <c r="M592" s="1"/>
      <c r="Q592"/>
      <c r="R592" s="35"/>
      <c r="S592" s="35"/>
      <c r="T592" s="4"/>
      <c r="U592" s="101"/>
      <c r="W592" s="1"/>
      <c r="AA592"/>
      <c r="AC592" s="100"/>
      <c r="AD592" s="101"/>
      <c r="AE592" s="1"/>
      <c r="AF592" s="100"/>
      <c r="AG592" s="5"/>
      <c r="AH592"/>
      <c r="AI592" s="5"/>
      <c r="AJ592" s="5"/>
      <c r="AK592" s="5"/>
      <c r="AL592" s="102">
        <f>+Tabla3[[#This Row],[FECHA TERMINACION
(INICIAL)]]-Tabla3[[#This Row],[FECHA INICIO]]</f>
        <v>0</v>
      </c>
      <c r="AM592" s="102">
        <f>+Tabla3[[#This Row],[PLAZO DE EJECUCIÓN EN DÍAS (INICIAL)]]/30</f>
        <v>0</v>
      </c>
      <c r="AO592" s="4">
        <f>+BD_2!E590</f>
        <v>0</v>
      </c>
      <c r="AP592" s="4">
        <f>BD_2!BA590</f>
        <v>0</v>
      </c>
      <c r="AQ592" s="1">
        <f>BD_2!BZ590</f>
        <v>0</v>
      </c>
      <c r="AR592" s="1" t="str">
        <f>BD_2!CA589</f>
        <v>2 NO</v>
      </c>
      <c r="AS592" s="5" t="str">
        <f>BD_2!CF589</f>
        <v>2 NO</v>
      </c>
      <c r="AT592" s="1" t="s">
        <v>146</v>
      </c>
      <c r="AU592">
        <f t="shared" si="45"/>
        <v>0</v>
      </c>
      <c r="AV592" s="21">
        <f t="shared" si="46"/>
        <v>0</v>
      </c>
      <c r="AW592" s="21">
        <f t="shared" si="47"/>
        <v>0</v>
      </c>
      <c r="AX592" s="6" t="e">
        <f>((#REF!-$AV592)/($AW592-$AV592))</f>
        <v>#REF!</v>
      </c>
      <c r="AY592" s="4">
        <f t="shared" si="48"/>
        <v>0</v>
      </c>
      <c r="AZ592" s="1" t="e">
        <f>+IF($AW592&lt;=#REF!, "FINALIZADO","EJECUCIÓN")</f>
        <v>#REF!</v>
      </c>
      <c r="BA592" s="1"/>
      <c r="BC592" s="8"/>
      <c r="BD592" s="103"/>
      <c r="BE592"/>
      <c r="BF592" s="100"/>
      <c r="BI592" s="1" t="str">
        <f t="shared" si="49"/>
        <v>enero</v>
      </c>
      <c r="BJ592" s="1"/>
      <c r="BK592" s="1"/>
      <c r="BL592" s="1"/>
    </row>
    <row r="593" spans="1:64" x14ac:dyDescent="0.25">
      <c r="A593" s="1">
        <v>2023</v>
      </c>
      <c r="B593" s="3">
        <v>588</v>
      </c>
      <c r="H593" s="1"/>
      <c r="I593"/>
      <c r="J593" s="1" t="s">
        <v>140</v>
      </c>
      <c r="K593"/>
      <c r="M593" s="1"/>
      <c r="Q593"/>
      <c r="R593" s="35"/>
      <c r="S593" s="35"/>
      <c r="T593" s="4"/>
      <c r="U593" s="101"/>
      <c r="W593" s="1"/>
      <c r="AA593"/>
      <c r="AC593" s="100"/>
      <c r="AD593" s="101"/>
      <c r="AE593" s="1"/>
      <c r="AF593" s="100"/>
      <c r="AG593" s="5"/>
      <c r="AH593"/>
      <c r="AI593" s="5"/>
      <c r="AJ593" s="5"/>
      <c r="AK593" s="5"/>
      <c r="AL593" s="102">
        <f>+Tabla3[[#This Row],[FECHA TERMINACION
(INICIAL)]]-Tabla3[[#This Row],[FECHA INICIO]]</f>
        <v>0</v>
      </c>
      <c r="AM593" s="102">
        <f>+Tabla3[[#This Row],[PLAZO DE EJECUCIÓN EN DÍAS (INICIAL)]]/30</f>
        <v>0</v>
      </c>
      <c r="AO593" s="4">
        <f>+BD_2!E591</f>
        <v>0</v>
      </c>
      <c r="AP593" s="4">
        <f>BD_2!BA591</f>
        <v>0</v>
      </c>
      <c r="AQ593" s="1">
        <f>BD_2!BZ591</f>
        <v>0</v>
      </c>
      <c r="AR593" s="1" t="str">
        <f>BD_2!CA590</f>
        <v>2 NO</v>
      </c>
      <c r="AS593" s="5" t="str">
        <f>BD_2!CF590</f>
        <v>2 NO</v>
      </c>
      <c r="AT593" s="1" t="s">
        <v>146</v>
      </c>
      <c r="AU593">
        <f t="shared" si="45"/>
        <v>0</v>
      </c>
      <c r="AV593" s="21">
        <f t="shared" si="46"/>
        <v>0</v>
      </c>
      <c r="AW593" s="21">
        <f t="shared" si="47"/>
        <v>0</v>
      </c>
      <c r="AX593" s="6" t="e">
        <f>((#REF!-$AV593)/($AW593-$AV593))</f>
        <v>#REF!</v>
      </c>
      <c r="AY593" s="4">
        <f t="shared" si="48"/>
        <v>0</v>
      </c>
      <c r="AZ593" s="1" t="e">
        <f>+IF($AW593&lt;=#REF!, "FINALIZADO","EJECUCIÓN")</f>
        <v>#REF!</v>
      </c>
      <c r="BA593" s="1"/>
      <c r="BC593" s="8"/>
      <c r="BD593" s="103"/>
      <c r="BE593"/>
      <c r="BF593" s="100"/>
      <c r="BI593" s="1" t="str">
        <f t="shared" si="49"/>
        <v>enero</v>
      </c>
      <c r="BJ593" s="1"/>
      <c r="BK593" s="1"/>
      <c r="BL593" s="1"/>
    </row>
    <row r="594" spans="1:64" x14ac:dyDescent="0.25">
      <c r="A594" s="1">
        <v>2023</v>
      </c>
      <c r="B594" s="3">
        <v>589</v>
      </c>
      <c r="H594" s="1"/>
      <c r="I594"/>
      <c r="J594" s="1" t="s">
        <v>140</v>
      </c>
      <c r="K594"/>
      <c r="M594" s="1"/>
      <c r="Q594"/>
      <c r="R594" s="35"/>
      <c r="S594" s="35"/>
      <c r="T594" s="4"/>
      <c r="U594" s="101"/>
      <c r="W594" s="1"/>
      <c r="AA594"/>
      <c r="AC594" s="100"/>
      <c r="AD594" s="101"/>
      <c r="AE594" s="1"/>
      <c r="AF594" s="100"/>
      <c r="AG594" s="5"/>
      <c r="AH594"/>
      <c r="AI594" s="5"/>
      <c r="AJ594" s="5"/>
      <c r="AK594" s="5"/>
      <c r="AL594" s="102">
        <f>+Tabla3[[#This Row],[FECHA TERMINACION
(INICIAL)]]-Tabla3[[#This Row],[FECHA INICIO]]</f>
        <v>0</v>
      </c>
      <c r="AM594" s="102">
        <f>+Tabla3[[#This Row],[PLAZO DE EJECUCIÓN EN DÍAS (INICIAL)]]/30</f>
        <v>0</v>
      </c>
      <c r="AO594" s="4">
        <f>+BD_2!E592</f>
        <v>0</v>
      </c>
      <c r="AP594" s="4">
        <f>BD_2!BA592</f>
        <v>0</v>
      </c>
      <c r="AQ594" s="1">
        <f>BD_2!BZ592</f>
        <v>0</v>
      </c>
      <c r="AR594" s="1" t="str">
        <f>BD_2!CA591</f>
        <v>2 NO</v>
      </c>
      <c r="AS594" s="5" t="str">
        <f>BD_2!CF591</f>
        <v>2 NO</v>
      </c>
      <c r="AT594" s="1" t="s">
        <v>146</v>
      </c>
      <c r="AU594">
        <f t="shared" si="45"/>
        <v>0</v>
      </c>
      <c r="AV594" s="21">
        <f t="shared" si="46"/>
        <v>0</v>
      </c>
      <c r="AW594" s="21">
        <f t="shared" si="47"/>
        <v>0</v>
      </c>
      <c r="AX594" s="6" t="e">
        <f>((#REF!-$AV594)/($AW594-$AV594))</f>
        <v>#REF!</v>
      </c>
      <c r="AY594" s="4">
        <f t="shared" si="48"/>
        <v>0</v>
      </c>
      <c r="AZ594" s="1" t="e">
        <f>+IF($AW594&lt;=#REF!, "FINALIZADO","EJECUCIÓN")</f>
        <v>#REF!</v>
      </c>
      <c r="BA594" s="1"/>
      <c r="BC594" s="8"/>
      <c r="BD594" s="103"/>
      <c r="BE594"/>
      <c r="BF594" s="100"/>
      <c r="BI594" s="1" t="str">
        <f t="shared" si="49"/>
        <v>enero</v>
      </c>
      <c r="BJ594" s="1"/>
      <c r="BK594" s="1"/>
      <c r="BL594" s="1"/>
    </row>
    <row r="595" spans="1:64" x14ac:dyDescent="0.25">
      <c r="A595" s="1">
        <v>2023</v>
      </c>
      <c r="B595" s="3">
        <v>590</v>
      </c>
      <c r="H595" s="1"/>
      <c r="I595"/>
      <c r="J595" s="1" t="s">
        <v>140</v>
      </c>
      <c r="K595"/>
      <c r="M595" s="1"/>
      <c r="Q595"/>
      <c r="R595" s="35"/>
      <c r="S595" s="35"/>
      <c r="T595" s="4"/>
      <c r="U595" s="101"/>
      <c r="W595" s="1"/>
      <c r="AA595"/>
      <c r="AC595" s="100"/>
      <c r="AD595" s="101"/>
      <c r="AE595" s="1"/>
      <c r="AF595" s="100"/>
      <c r="AG595" s="5"/>
      <c r="AH595"/>
      <c r="AI595" s="5"/>
      <c r="AJ595" s="5"/>
      <c r="AK595" s="5"/>
      <c r="AL595" s="102">
        <f>+Tabla3[[#This Row],[FECHA TERMINACION
(INICIAL)]]-Tabla3[[#This Row],[FECHA INICIO]]</f>
        <v>0</v>
      </c>
      <c r="AM595" s="102">
        <f>+Tabla3[[#This Row],[PLAZO DE EJECUCIÓN EN DÍAS (INICIAL)]]/30</f>
        <v>0</v>
      </c>
      <c r="AO595" s="4">
        <f>+BD_2!E593</f>
        <v>0</v>
      </c>
      <c r="AP595" s="4">
        <f>BD_2!BA593</f>
        <v>0</v>
      </c>
      <c r="AQ595" s="1">
        <f>BD_2!BZ593</f>
        <v>0</v>
      </c>
      <c r="AR595" s="1" t="str">
        <f>BD_2!CA592</f>
        <v>2 NO</v>
      </c>
      <c r="AS595" s="5" t="str">
        <f>BD_2!CF592</f>
        <v>2 NO</v>
      </c>
      <c r="AT595" s="1" t="s">
        <v>146</v>
      </c>
      <c r="AU595">
        <f t="shared" si="45"/>
        <v>0</v>
      </c>
      <c r="AV595" s="21">
        <f t="shared" si="46"/>
        <v>0</v>
      </c>
      <c r="AW595" s="21">
        <f t="shared" si="47"/>
        <v>0</v>
      </c>
      <c r="AX595" s="6" t="e">
        <f>((#REF!-$AV595)/($AW595-$AV595))</f>
        <v>#REF!</v>
      </c>
      <c r="AY595" s="4">
        <f t="shared" si="48"/>
        <v>0</v>
      </c>
      <c r="AZ595" s="1" t="e">
        <f>+IF($AW595&lt;=#REF!, "FINALIZADO","EJECUCIÓN")</f>
        <v>#REF!</v>
      </c>
      <c r="BA595" s="1"/>
      <c r="BC595" s="8"/>
      <c r="BD595" s="103"/>
      <c r="BE595"/>
      <c r="BF595" s="100"/>
      <c r="BI595" s="1" t="str">
        <f t="shared" si="49"/>
        <v>enero</v>
      </c>
      <c r="BJ595" s="1"/>
      <c r="BK595" s="1"/>
      <c r="BL595" s="1"/>
    </row>
    <row r="596" spans="1:64" x14ac:dyDescent="0.25">
      <c r="A596" s="1">
        <v>2023</v>
      </c>
      <c r="B596" s="3">
        <v>591</v>
      </c>
      <c r="H596" s="1"/>
      <c r="I596"/>
      <c r="J596" s="1" t="s">
        <v>140</v>
      </c>
      <c r="K596"/>
      <c r="M596" s="1"/>
      <c r="Q596"/>
      <c r="R596" s="35"/>
      <c r="S596" s="35"/>
      <c r="T596" s="4"/>
      <c r="U596" s="101"/>
      <c r="W596" s="1"/>
      <c r="AA596"/>
      <c r="AC596" s="100"/>
      <c r="AD596" s="101"/>
      <c r="AE596" s="1"/>
      <c r="AF596" s="100"/>
      <c r="AG596" s="5"/>
      <c r="AH596"/>
      <c r="AI596" s="5"/>
      <c r="AJ596" s="5"/>
      <c r="AK596" s="5"/>
      <c r="AL596" s="102">
        <f>+Tabla3[[#This Row],[FECHA TERMINACION
(INICIAL)]]-Tabla3[[#This Row],[FECHA INICIO]]</f>
        <v>0</v>
      </c>
      <c r="AM596" s="102">
        <f>+Tabla3[[#This Row],[PLAZO DE EJECUCIÓN EN DÍAS (INICIAL)]]/30</f>
        <v>0</v>
      </c>
      <c r="AO596" s="4">
        <f>+BD_2!E594</f>
        <v>0</v>
      </c>
      <c r="AP596" s="4">
        <f>BD_2!BA594</f>
        <v>0</v>
      </c>
      <c r="AQ596" s="1">
        <f>BD_2!BZ594</f>
        <v>0</v>
      </c>
      <c r="AR596" s="1" t="str">
        <f>BD_2!CA593</f>
        <v>2 NO</v>
      </c>
      <c r="AS596" s="5" t="str">
        <f>BD_2!CF593</f>
        <v>2 NO</v>
      </c>
      <c r="AT596" s="1" t="s">
        <v>146</v>
      </c>
      <c r="AU596">
        <f t="shared" si="45"/>
        <v>0</v>
      </c>
      <c r="AV596" s="21">
        <f t="shared" si="46"/>
        <v>0</v>
      </c>
      <c r="AW596" s="21">
        <f t="shared" si="47"/>
        <v>0</v>
      </c>
      <c r="AX596" s="6" t="e">
        <f>((#REF!-$AV596)/($AW596-$AV596))</f>
        <v>#REF!</v>
      </c>
      <c r="AY596" s="4">
        <f t="shared" si="48"/>
        <v>0</v>
      </c>
      <c r="AZ596" s="1" t="e">
        <f>+IF($AW596&lt;=#REF!, "FINALIZADO","EJECUCIÓN")</f>
        <v>#REF!</v>
      </c>
      <c r="BA596" s="1"/>
      <c r="BC596" s="8"/>
      <c r="BD596" s="103"/>
      <c r="BE596"/>
      <c r="BF596" s="100"/>
      <c r="BI596" s="1" t="str">
        <f t="shared" si="49"/>
        <v>enero</v>
      </c>
      <c r="BJ596" s="1"/>
      <c r="BK596" s="1"/>
      <c r="BL596" s="1"/>
    </row>
    <row r="597" spans="1:64" x14ac:dyDescent="0.25">
      <c r="A597" s="1">
        <v>2023</v>
      </c>
      <c r="B597" s="3">
        <v>592</v>
      </c>
      <c r="H597" s="1"/>
      <c r="I597"/>
      <c r="J597" s="1" t="s">
        <v>140</v>
      </c>
      <c r="K597"/>
      <c r="M597" s="1"/>
      <c r="Q597"/>
      <c r="R597" s="35"/>
      <c r="S597" s="35"/>
      <c r="T597" s="4"/>
      <c r="U597" s="101"/>
      <c r="W597" s="1"/>
      <c r="AA597"/>
      <c r="AC597" s="100"/>
      <c r="AD597" s="101"/>
      <c r="AE597" s="1"/>
      <c r="AF597" s="100"/>
      <c r="AG597" s="5"/>
      <c r="AH597"/>
      <c r="AI597" s="5"/>
      <c r="AJ597" s="5"/>
      <c r="AK597" s="5"/>
      <c r="AL597" s="102">
        <f>+Tabla3[[#This Row],[FECHA TERMINACION
(INICIAL)]]-Tabla3[[#This Row],[FECHA INICIO]]</f>
        <v>0</v>
      </c>
      <c r="AM597" s="102">
        <f>+Tabla3[[#This Row],[PLAZO DE EJECUCIÓN EN DÍAS (INICIAL)]]/30</f>
        <v>0</v>
      </c>
      <c r="AO597" s="4">
        <f>+BD_2!E595</f>
        <v>0</v>
      </c>
      <c r="AP597" s="4">
        <f>BD_2!BA595</f>
        <v>0</v>
      </c>
      <c r="AQ597" s="1">
        <f>BD_2!BZ595</f>
        <v>0</v>
      </c>
      <c r="AR597" s="1" t="str">
        <f>BD_2!CA594</f>
        <v>2 NO</v>
      </c>
      <c r="AS597" s="5" t="str">
        <f>BD_2!CF594</f>
        <v>2 NO</v>
      </c>
      <c r="AT597" s="1" t="s">
        <v>146</v>
      </c>
      <c r="AU597">
        <f t="shared" si="45"/>
        <v>0</v>
      </c>
      <c r="AV597" s="21">
        <f t="shared" si="46"/>
        <v>0</v>
      </c>
      <c r="AW597" s="21">
        <f t="shared" si="47"/>
        <v>0</v>
      </c>
      <c r="AX597" s="6" t="e">
        <f>((#REF!-$AV597)/($AW597-$AV597))</f>
        <v>#REF!</v>
      </c>
      <c r="AY597" s="4">
        <f t="shared" si="48"/>
        <v>0</v>
      </c>
      <c r="AZ597" s="1" t="e">
        <f>+IF($AW597&lt;=#REF!, "FINALIZADO","EJECUCIÓN")</f>
        <v>#REF!</v>
      </c>
      <c r="BA597" s="1"/>
      <c r="BC597" s="8"/>
      <c r="BD597" s="103"/>
      <c r="BE597"/>
      <c r="BF597" s="100"/>
      <c r="BI597" s="1" t="str">
        <f t="shared" si="49"/>
        <v>enero</v>
      </c>
      <c r="BJ597" s="1"/>
      <c r="BK597" s="1"/>
      <c r="BL597" s="1"/>
    </row>
    <row r="598" spans="1:64" x14ac:dyDescent="0.25">
      <c r="A598" s="1">
        <v>2023</v>
      </c>
      <c r="B598" s="3">
        <v>593</v>
      </c>
      <c r="H598" s="1"/>
      <c r="I598"/>
      <c r="J598" s="1" t="s">
        <v>140</v>
      </c>
      <c r="K598"/>
      <c r="M598" s="1"/>
      <c r="Q598"/>
      <c r="R598" s="35"/>
      <c r="S598" s="35"/>
      <c r="T598" s="4"/>
      <c r="U598" s="101"/>
      <c r="W598" s="1"/>
      <c r="AA598"/>
      <c r="AC598" s="100"/>
      <c r="AD598" s="101"/>
      <c r="AE598" s="1"/>
      <c r="AF598" s="100"/>
      <c r="AG598" s="5"/>
      <c r="AH598"/>
      <c r="AI598" s="5"/>
      <c r="AJ598" s="5"/>
      <c r="AK598" s="5"/>
      <c r="AL598" s="102">
        <f>+Tabla3[[#This Row],[FECHA TERMINACION
(INICIAL)]]-Tabla3[[#This Row],[FECHA INICIO]]</f>
        <v>0</v>
      </c>
      <c r="AM598" s="102">
        <f>+Tabla3[[#This Row],[PLAZO DE EJECUCIÓN EN DÍAS (INICIAL)]]/30</f>
        <v>0</v>
      </c>
      <c r="AO598" s="4">
        <f>+BD_2!E596</f>
        <v>0</v>
      </c>
      <c r="AP598" s="4">
        <f>BD_2!BA596</f>
        <v>0</v>
      </c>
      <c r="AQ598" s="1">
        <f>BD_2!BZ596</f>
        <v>0</v>
      </c>
      <c r="AR598" s="1" t="str">
        <f>BD_2!CA595</f>
        <v>2 NO</v>
      </c>
      <c r="AS598" s="5" t="str">
        <f>BD_2!CF595</f>
        <v>2 NO</v>
      </c>
      <c r="AT598" s="1" t="s">
        <v>146</v>
      </c>
      <c r="AU598">
        <f t="shared" si="45"/>
        <v>0</v>
      </c>
      <c r="AV598" s="21">
        <f t="shared" si="46"/>
        <v>0</v>
      </c>
      <c r="AW598" s="21">
        <f t="shared" si="47"/>
        <v>0</v>
      </c>
      <c r="AX598" s="6" t="e">
        <f>((#REF!-$AV598)/($AW598-$AV598))</f>
        <v>#REF!</v>
      </c>
      <c r="AY598" s="4">
        <f t="shared" si="48"/>
        <v>0</v>
      </c>
      <c r="AZ598" s="1" t="e">
        <f>+IF($AW598&lt;=#REF!, "FINALIZADO","EJECUCIÓN")</f>
        <v>#REF!</v>
      </c>
      <c r="BA598" s="1"/>
      <c r="BC598" s="8"/>
      <c r="BD598" s="103"/>
      <c r="BE598"/>
      <c r="BF598" s="100"/>
      <c r="BI598" s="1" t="str">
        <f t="shared" si="49"/>
        <v>enero</v>
      </c>
      <c r="BJ598" s="1"/>
      <c r="BK598" s="1"/>
      <c r="BL598" s="1"/>
    </row>
    <row r="599" spans="1:64" x14ac:dyDescent="0.25">
      <c r="A599" s="1">
        <v>2023</v>
      </c>
      <c r="B599" s="3">
        <v>594</v>
      </c>
      <c r="C599" t="s">
        <v>87</v>
      </c>
      <c r="D599" t="s">
        <v>108</v>
      </c>
      <c r="E599" t="s">
        <v>120</v>
      </c>
      <c r="F599" t="s">
        <v>207</v>
      </c>
      <c r="G599" s="1" t="s">
        <v>86</v>
      </c>
      <c r="H599" s="1"/>
      <c r="I599" t="s">
        <v>3329</v>
      </c>
      <c r="J599" s="1" t="s">
        <v>140</v>
      </c>
      <c r="K599"/>
      <c r="M599" s="1"/>
      <c r="Q599"/>
      <c r="R599" s="35"/>
      <c r="S599" s="35"/>
      <c r="T599" s="4"/>
      <c r="U599" s="101"/>
      <c r="W599" s="1"/>
      <c r="AA599"/>
      <c r="AC599" s="100"/>
      <c r="AD599" s="101"/>
      <c r="AE599" s="1"/>
      <c r="AF599" s="100"/>
      <c r="AG599" s="5"/>
      <c r="AH599"/>
      <c r="AI599" s="5"/>
      <c r="AJ599" s="5"/>
      <c r="AK599" s="5"/>
      <c r="AL599" s="102">
        <f>+Tabla3[[#This Row],[FECHA TERMINACION
(INICIAL)]]-Tabla3[[#This Row],[FECHA INICIO]]</f>
        <v>0</v>
      </c>
      <c r="AM599" s="102">
        <f>+Tabla3[[#This Row],[PLAZO DE EJECUCIÓN EN DÍAS (INICIAL)]]/30</f>
        <v>0</v>
      </c>
      <c r="AO599" s="4">
        <f>+BD_2!E597</f>
        <v>0</v>
      </c>
      <c r="AP599" s="4">
        <f>BD_2!BA597</f>
        <v>0</v>
      </c>
      <c r="AQ599" s="1">
        <f>BD_2!BZ597</f>
        <v>0</v>
      </c>
      <c r="AR599" s="1" t="str">
        <f>BD_2!CA596</f>
        <v>2 NO</v>
      </c>
      <c r="AS599" s="5" t="str">
        <f>BD_2!CF596</f>
        <v>2 NO</v>
      </c>
      <c r="AT599" s="1" t="s">
        <v>146</v>
      </c>
      <c r="AU599">
        <f t="shared" ref="AU599:AU646" si="50">$AW599-$AV599</f>
        <v>0</v>
      </c>
      <c r="AV599" s="21">
        <f t="shared" ref="AV599:AV646" si="51">$AJ599</f>
        <v>0</v>
      </c>
      <c r="AW599" s="21">
        <f t="shared" ref="AW599:AW646" si="52">$AK599+$AQ599</f>
        <v>0</v>
      </c>
      <c r="AX599" s="6" t="e">
        <f>((#REF!-$AV599)/($AW599-$AV599))</f>
        <v>#REF!</v>
      </c>
      <c r="AY599" s="4">
        <f t="shared" si="48"/>
        <v>0</v>
      </c>
      <c r="AZ599" s="1" t="e">
        <f>+IF($AW599&lt;=#REF!, "FINALIZADO","EJECUCIÓN")</f>
        <v>#REF!</v>
      </c>
      <c r="BA599" s="1"/>
      <c r="BC599" s="8"/>
      <c r="BD599" s="103"/>
      <c r="BE599"/>
      <c r="BF599" s="100"/>
      <c r="BI599" s="1" t="str">
        <f t="shared" ref="BI599:BI646" si="53">TEXT(U599,"MMMM")</f>
        <v>enero</v>
      </c>
      <c r="BJ599" s="1"/>
      <c r="BK599" s="1"/>
      <c r="BL599" s="1"/>
    </row>
    <row r="600" spans="1:64" x14ac:dyDescent="0.25">
      <c r="A600" s="1">
        <v>2023</v>
      </c>
      <c r="B600" s="3">
        <v>595</v>
      </c>
      <c r="C600" t="s">
        <v>87</v>
      </c>
      <c r="D600" t="s">
        <v>108</v>
      </c>
      <c r="E600" t="s">
        <v>120</v>
      </c>
      <c r="F600" t="s">
        <v>207</v>
      </c>
      <c r="G600" s="1" t="s">
        <v>86</v>
      </c>
      <c r="H600" s="1" t="s">
        <v>136</v>
      </c>
      <c r="I600" t="s">
        <v>3330</v>
      </c>
      <c r="J600" s="1" t="s">
        <v>140</v>
      </c>
      <c r="K600" t="s">
        <v>528</v>
      </c>
      <c r="M600" s="1" t="s">
        <v>477</v>
      </c>
      <c r="N600" t="s">
        <v>477</v>
      </c>
      <c r="O600" t="s">
        <v>3331</v>
      </c>
      <c r="P600" t="s">
        <v>3332</v>
      </c>
      <c r="Q600" t="s">
        <v>3333</v>
      </c>
      <c r="R600" s="35">
        <v>30000000</v>
      </c>
      <c r="S600" s="35">
        <v>30000000</v>
      </c>
      <c r="T600" s="4">
        <v>7500000</v>
      </c>
      <c r="U600" s="101">
        <v>44984</v>
      </c>
      <c r="V600" s="1" t="s">
        <v>182</v>
      </c>
      <c r="W600" s="1" t="s">
        <v>182</v>
      </c>
      <c r="X600" t="s">
        <v>183</v>
      </c>
      <c r="Y600" t="s">
        <v>849</v>
      </c>
      <c r="Z600" t="s">
        <v>624</v>
      </c>
      <c r="AA600" t="s">
        <v>477</v>
      </c>
      <c r="AB600" s="1">
        <v>80111600</v>
      </c>
      <c r="AC600" s="100"/>
      <c r="AD600" s="101"/>
      <c r="AE600" s="1" t="s">
        <v>145</v>
      </c>
      <c r="AF600" s="100" t="s">
        <v>3334</v>
      </c>
      <c r="AG600" s="5">
        <v>44984</v>
      </c>
      <c r="AH600" t="s">
        <v>306</v>
      </c>
      <c r="AI600" s="5">
        <v>44984</v>
      </c>
      <c r="AJ600" s="5">
        <v>44986</v>
      </c>
      <c r="AK600" s="5">
        <v>45107</v>
      </c>
      <c r="AL600" s="102">
        <f>+Tabla3[[#This Row],[FECHA TERMINACION
(INICIAL)]]-Tabla3[[#This Row],[FECHA INICIO]]</f>
        <v>121</v>
      </c>
      <c r="AM600" s="102">
        <f>+Tabla3[[#This Row],[PLAZO DE EJECUCIÓN EN DÍAS (INICIAL)]]/30</f>
        <v>4.0333333333333332</v>
      </c>
      <c r="AN600" t="s">
        <v>3335</v>
      </c>
      <c r="AO600" s="4">
        <f>+BD_2!E598</f>
        <v>0</v>
      </c>
      <c r="AP600" s="4">
        <f>BD_2!BA598</f>
        <v>0</v>
      </c>
      <c r="AQ600" s="1">
        <f>BD_2!BZ598</f>
        <v>0</v>
      </c>
      <c r="AR600" s="1" t="str">
        <f>BD_2!CA597</f>
        <v>2 NO</v>
      </c>
      <c r="AS600" s="5" t="str">
        <f>BD_2!CF597</f>
        <v>2 NO</v>
      </c>
      <c r="AT600" s="1" t="s">
        <v>146</v>
      </c>
      <c r="AU600">
        <f t="shared" si="50"/>
        <v>121</v>
      </c>
      <c r="AV600" s="21">
        <f t="shared" si="51"/>
        <v>44986</v>
      </c>
      <c r="AW600" s="21">
        <f t="shared" si="52"/>
        <v>45107</v>
      </c>
      <c r="AX600" s="6" t="e">
        <f>((#REF!-$AV600)/($AW600-$AV600))</f>
        <v>#REF!</v>
      </c>
      <c r="AY600" s="4">
        <f t="shared" si="48"/>
        <v>30000000</v>
      </c>
      <c r="AZ600" s="1" t="e">
        <f>+IF($AW600&lt;=#REF!, "FINALIZADO","EJECUCIÓN")</f>
        <v>#REF!</v>
      </c>
      <c r="BA600" s="1"/>
      <c r="BC600" s="8"/>
      <c r="BD600" s="103"/>
      <c r="BE600"/>
      <c r="BF600" s="100"/>
      <c r="BI600" s="1" t="str">
        <f t="shared" si="53"/>
        <v>febrero</v>
      </c>
      <c r="BJ600" s="1"/>
      <c r="BK600" s="1"/>
      <c r="BL600" s="1"/>
    </row>
    <row r="601" spans="1:64" x14ac:dyDescent="0.25">
      <c r="A601" s="1">
        <v>2023</v>
      </c>
      <c r="B601" s="3">
        <v>596</v>
      </c>
      <c r="C601" t="s">
        <v>87</v>
      </c>
      <c r="D601" t="s">
        <v>108</v>
      </c>
      <c r="E601" t="s">
        <v>120</v>
      </c>
      <c r="F601" t="s">
        <v>207</v>
      </c>
      <c r="G601" s="1" t="s">
        <v>86</v>
      </c>
      <c r="H601" s="1" t="s">
        <v>136</v>
      </c>
      <c r="I601" t="s">
        <v>3336</v>
      </c>
      <c r="J601" s="1" t="s">
        <v>140</v>
      </c>
      <c r="K601" t="s">
        <v>528</v>
      </c>
      <c r="M601" s="1" t="s">
        <v>477</v>
      </c>
      <c r="N601" t="s">
        <v>477</v>
      </c>
      <c r="O601" t="s">
        <v>3337</v>
      </c>
      <c r="P601" t="s">
        <v>3338</v>
      </c>
      <c r="Q601" t="s">
        <v>3339</v>
      </c>
      <c r="R601" s="35">
        <v>28000000</v>
      </c>
      <c r="S601" s="35">
        <v>28000000</v>
      </c>
      <c r="T601" s="4">
        <v>7000000</v>
      </c>
      <c r="U601" s="101">
        <v>44982</v>
      </c>
      <c r="V601" s="1" t="s">
        <v>182</v>
      </c>
      <c r="W601" s="1" t="s">
        <v>182</v>
      </c>
      <c r="X601" t="s">
        <v>183</v>
      </c>
      <c r="Y601" t="s">
        <v>849</v>
      </c>
      <c r="Z601" t="s">
        <v>624</v>
      </c>
      <c r="AA601" t="s">
        <v>477</v>
      </c>
      <c r="AB601" s="1">
        <v>80111600</v>
      </c>
      <c r="AC601" s="100"/>
      <c r="AD601" s="101"/>
      <c r="AE601" s="1" t="s">
        <v>145</v>
      </c>
      <c r="AF601" s="100" t="s">
        <v>3334</v>
      </c>
      <c r="AG601" s="5">
        <v>44984</v>
      </c>
      <c r="AH601" t="s">
        <v>306</v>
      </c>
      <c r="AI601" s="5">
        <v>44982</v>
      </c>
      <c r="AJ601" s="5">
        <v>44986</v>
      </c>
      <c r="AK601" s="5">
        <v>45107</v>
      </c>
      <c r="AL601" s="102">
        <f>+Tabla3[[#This Row],[FECHA TERMINACION
(INICIAL)]]-Tabla3[[#This Row],[FECHA INICIO]]</f>
        <v>121</v>
      </c>
      <c r="AM601" s="102">
        <f>+Tabla3[[#This Row],[PLAZO DE EJECUCIÓN EN DÍAS (INICIAL)]]/30</f>
        <v>4.0333333333333332</v>
      </c>
      <c r="AN601" t="s">
        <v>3340</v>
      </c>
      <c r="AO601" s="4">
        <f>+BD_2!E599</f>
        <v>0</v>
      </c>
      <c r="AP601" s="4">
        <f>BD_2!BA599</f>
        <v>0</v>
      </c>
      <c r="AQ601" s="1">
        <f>BD_2!BZ599</f>
        <v>0</v>
      </c>
      <c r="AR601" s="1" t="str">
        <f>BD_2!CA598</f>
        <v>2 NO</v>
      </c>
      <c r="AS601" s="5" t="str">
        <f>BD_2!CF598</f>
        <v>2 NO</v>
      </c>
      <c r="AT601" s="1" t="s">
        <v>146</v>
      </c>
      <c r="AU601">
        <f t="shared" si="50"/>
        <v>121</v>
      </c>
      <c r="AV601" s="21">
        <f t="shared" si="51"/>
        <v>44986</v>
      </c>
      <c r="AW601" s="21">
        <f t="shared" si="52"/>
        <v>45107</v>
      </c>
      <c r="AX601" s="6" t="e">
        <f>((#REF!-$AV601)/($AW601-$AV601))</f>
        <v>#REF!</v>
      </c>
      <c r="AY601" s="4">
        <f t="shared" si="48"/>
        <v>28000000</v>
      </c>
      <c r="AZ601" s="1" t="e">
        <f>+IF($AW601&lt;=#REF!, "FINALIZADO","EJECUCIÓN")</f>
        <v>#REF!</v>
      </c>
      <c r="BA601" s="1"/>
      <c r="BC601" s="8"/>
      <c r="BD601" s="103"/>
      <c r="BE601"/>
      <c r="BF601" s="100"/>
      <c r="BI601" s="1" t="str">
        <f t="shared" si="53"/>
        <v>febrero</v>
      </c>
      <c r="BJ601" s="1"/>
      <c r="BK601" s="1"/>
      <c r="BL601" s="1"/>
    </row>
    <row r="602" spans="1:64" x14ac:dyDescent="0.25">
      <c r="A602" s="1">
        <v>2023</v>
      </c>
      <c r="B602" s="3">
        <v>597</v>
      </c>
      <c r="C602" t="s">
        <v>87</v>
      </c>
      <c r="D602" t="s">
        <v>108</v>
      </c>
      <c r="E602" t="s">
        <v>120</v>
      </c>
      <c r="F602" t="s">
        <v>207</v>
      </c>
      <c r="G602" s="1" t="s">
        <v>86</v>
      </c>
      <c r="H602" s="1" t="s">
        <v>136</v>
      </c>
      <c r="I602" t="s">
        <v>859</v>
      </c>
      <c r="J602" s="1" t="s">
        <v>140</v>
      </c>
      <c r="K602" t="s">
        <v>581</v>
      </c>
      <c r="M602" s="1" t="s">
        <v>554</v>
      </c>
      <c r="N602" t="s">
        <v>555</v>
      </c>
      <c r="O602" t="s">
        <v>3341</v>
      </c>
      <c r="Q602"/>
      <c r="R602" s="35"/>
      <c r="S602" s="35"/>
      <c r="T602" s="4"/>
      <c r="U602" s="101">
        <v>44986</v>
      </c>
      <c r="V602" s="1" t="s">
        <v>182</v>
      </c>
      <c r="W602" s="1" t="s">
        <v>182</v>
      </c>
      <c r="X602" t="s">
        <v>183</v>
      </c>
      <c r="Y602" t="s">
        <v>865</v>
      </c>
      <c r="Z602" t="s">
        <v>559</v>
      </c>
      <c r="AA602" t="s">
        <v>560</v>
      </c>
      <c r="AB602" s="1">
        <v>80111600</v>
      </c>
      <c r="AC602" s="100"/>
      <c r="AD602" s="101"/>
      <c r="AE602" s="1" t="s">
        <v>145</v>
      </c>
      <c r="AF602" s="100" t="s">
        <v>3334</v>
      </c>
      <c r="AG602" s="5">
        <v>44986</v>
      </c>
      <c r="AH602" t="s">
        <v>306</v>
      </c>
      <c r="AI602" s="5">
        <v>44986</v>
      </c>
      <c r="AJ602" s="5">
        <v>44987</v>
      </c>
      <c r="AK602" s="5">
        <v>45108</v>
      </c>
      <c r="AL602" s="102">
        <f>+Tabla3[[#This Row],[FECHA TERMINACION
(INICIAL)]]-Tabla3[[#This Row],[FECHA INICIO]]</f>
        <v>121</v>
      </c>
      <c r="AM602" s="102">
        <f>+Tabla3[[#This Row],[PLAZO DE EJECUCIÓN EN DÍAS (INICIAL)]]/30</f>
        <v>4.0333333333333332</v>
      </c>
      <c r="AO602" s="4">
        <f>+BD_2!E600</f>
        <v>0</v>
      </c>
      <c r="AP602" s="4">
        <f>BD_2!BA600</f>
        <v>0</v>
      </c>
      <c r="AQ602" s="1">
        <f>BD_2!BZ600</f>
        <v>0</v>
      </c>
      <c r="AR602" s="1" t="str">
        <f>BD_2!CA599</f>
        <v>2 NO</v>
      </c>
      <c r="AS602" s="5" t="str">
        <f>BD_2!CF599</f>
        <v>2 NO</v>
      </c>
      <c r="AT602" s="1" t="s">
        <v>146</v>
      </c>
      <c r="AU602">
        <f t="shared" si="50"/>
        <v>121</v>
      </c>
      <c r="AV602" s="21">
        <f t="shared" si="51"/>
        <v>44987</v>
      </c>
      <c r="AW602" s="21">
        <f t="shared" si="52"/>
        <v>45108</v>
      </c>
      <c r="AX602" s="6" t="e">
        <f>((#REF!-$AV602)/($AW602-$AV602))</f>
        <v>#REF!</v>
      </c>
      <c r="AY602" s="4">
        <f t="shared" si="48"/>
        <v>0</v>
      </c>
      <c r="AZ602" s="1" t="e">
        <f>+IF($AW602&lt;=#REF!, "FINALIZADO","EJECUCIÓN")</f>
        <v>#REF!</v>
      </c>
      <c r="BA602" s="1"/>
      <c r="BC602" s="8"/>
      <c r="BD602" s="103"/>
      <c r="BE602"/>
      <c r="BF602" s="100"/>
      <c r="BI602" s="1" t="str">
        <f t="shared" si="53"/>
        <v>marzo</v>
      </c>
      <c r="BJ602" s="1"/>
      <c r="BK602" s="1"/>
      <c r="BL602" s="1"/>
    </row>
    <row r="603" spans="1:64" x14ac:dyDescent="0.25">
      <c r="A603" s="1">
        <v>2023</v>
      </c>
      <c r="B603" s="3">
        <v>598</v>
      </c>
      <c r="C603" t="s">
        <v>87</v>
      </c>
      <c r="D603" t="s">
        <v>108</v>
      </c>
      <c r="E603" t="s">
        <v>120</v>
      </c>
      <c r="F603" t="s">
        <v>207</v>
      </c>
      <c r="G603" s="1" t="s">
        <v>86</v>
      </c>
      <c r="H603" s="1" t="s">
        <v>136</v>
      </c>
      <c r="I603" t="s">
        <v>3342</v>
      </c>
      <c r="J603" s="1" t="s">
        <v>140</v>
      </c>
      <c r="K603" t="s">
        <v>1728</v>
      </c>
      <c r="M603" s="1" t="s">
        <v>1928</v>
      </c>
      <c r="N603" t="s">
        <v>1928</v>
      </c>
      <c r="O603" t="s">
        <v>3343</v>
      </c>
      <c r="P603" t="s">
        <v>3344</v>
      </c>
      <c r="Q603" t="s">
        <v>3345</v>
      </c>
      <c r="R603" s="35">
        <v>95000000</v>
      </c>
      <c r="S603" s="35">
        <v>95000000</v>
      </c>
      <c r="T603" s="4">
        <v>9500000</v>
      </c>
      <c r="U603" s="101">
        <v>44984</v>
      </c>
      <c r="V603" s="1" t="s">
        <v>182</v>
      </c>
      <c r="W603" s="1" t="s">
        <v>182</v>
      </c>
      <c r="X603" t="s">
        <v>183</v>
      </c>
      <c r="Y603" t="s">
        <v>884</v>
      </c>
      <c r="Z603" t="s">
        <v>1932</v>
      </c>
      <c r="AA603" t="s">
        <v>1933</v>
      </c>
      <c r="AB603" s="1">
        <v>80111600</v>
      </c>
      <c r="AC603" s="100"/>
      <c r="AD603" s="101"/>
      <c r="AE603" s="1" t="s">
        <v>145</v>
      </c>
      <c r="AF603" s="100" t="s">
        <v>3334</v>
      </c>
      <c r="AG603" s="5">
        <v>44986</v>
      </c>
      <c r="AH603" t="s">
        <v>305</v>
      </c>
      <c r="AI603" s="5">
        <v>44984</v>
      </c>
      <c r="AJ603" s="5"/>
      <c r="AK603" s="5"/>
      <c r="AL603" s="102">
        <f>+Tabla3[[#This Row],[FECHA TERMINACION
(INICIAL)]]-Tabla3[[#This Row],[FECHA INICIO]]</f>
        <v>0</v>
      </c>
      <c r="AM603" s="102">
        <f>+Tabla3[[#This Row],[PLAZO DE EJECUCIÓN EN DÍAS (INICIAL)]]/30</f>
        <v>0</v>
      </c>
      <c r="AN603" t="s">
        <v>2905</v>
      </c>
      <c r="AO603" s="4">
        <f>+BD_2!E601</f>
        <v>0</v>
      </c>
      <c r="AP603" s="4">
        <f>BD_2!BA601</f>
        <v>0</v>
      </c>
      <c r="AQ603" s="1">
        <f>BD_2!BZ601</f>
        <v>0</v>
      </c>
      <c r="AR603" s="1" t="str">
        <f>BD_2!CA600</f>
        <v>2 NO</v>
      </c>
      <c r="AS603" s="5" t="str">
        <f>BD_2!CF600</f>
        <v>2 NO</v>
      </c>
      <c r="AT603" s="1" t="s">
        <v>146</v>
      </c>
      <c r="AU603">
        <f t="shared" si="50"/>
        <v>0</v>
      </c>
      <c r="AV603" s="21">
        <f t="shared" si="51"/>
        <v>0</v>
      </c>
      <c r="AW603" s="21">
        <f t="shared" si="52"/>
        <v>0</v>
      </c>
      <c r="AX603" s="6" t="e">
        <f>((#REF!-$AV603)/($AW603-$AV603))</f>
        <v>#REF!</v>
      </c>
      <c r="AY603" s="4">
        <f t="shared" si="48"/>
        <v>95000000</v>
      </c>
      <c r="AZ603" s="1" t="e">
        <f>+IF($AW603&lt;=#REF!, "FINALIZADO","EJECUCIÓN")</f>
        <v>#REF!</v>
      </c>
      <c r="BA603" s="1"/>
      <c r="BC603" s="8"/>
      <c r="BD603" s="103"/>
      <c r="BE603"/>
      <c r="BF603" s="100"/>
      <c r="BI603" s="1" t="str">
        <f t="shared" si="53"/>
        <v>febrero</v>
      </c>
      <c r="BJ603" s="1"/>
      <c r="BK603" s="1"/>
      <c r="BL603" s="1"/>
    </row>
    <row r="604" spans="1:64" x14ac:dyDescent="0.25">
      <c r="A604" s="1">
        <v>2023</v>
      </c>
      <c r="B604" s="3">
        <v>599</v>
      </c>
      <c r="C604" t="s">
        <v>87</v>
      </c>
      <c r="D604" t="s">
        <v>108</v>
      </c>
      <c r="E604" t="s">
        <v>120</v>
      </c>
      <c r="F604" t="s">
        <v>207</v>
      </c>
      <c r="G604" s="1" t="s">
        <v>86</v>
      </c>
      <c r="H604" s="1"/>
      <c r="I604" t="s">
        <v>3346</v>
      </c>
      <c r="J604" s="1" t="s">
        <v>140</v>
      </c>
      <c r="K604"/>
      <c r="M604" s="1"/>
      <c r="Q604"/>
      <c r="R604" s="35"/>
      <c r="S604" s="35"/>
      <c r="T604" s="4"/>
      <c r="U604" s="101"/>
      <c r="W604" s="1"/>
      <c r="AA604"/>
      <c r="AC604" s="100"/>
      <c r="AD604" s="101"/>
      <c r="AE604" s="1"/>
      <c r="AF604" s="100"/>
      <c r="AG604" s="5"/>
      <c r="AH604"/>
      <c r="AI604" s="5"/>
      <c r="AJ604" s="5"/>
      <c r="AK604" s="5"/>
      <c r="AL604" s="102">
        <f>+Tabla3[[#This Row],[FECHA TERMINACION
(INICIAL)]]-Tabla3[[#This Row],[FECHA INICIO]]</f>
        <v>0</v>
      </c>
      <c r="AM604" s="102">
        <f>+Tabla3[[#This Row],[PLAZO DE EJECUCIÓN EN DÍAS (INICIAL)]]/30</f>
        <v>0</v>
      </c>
      <c r="AO604" s="4">
        <f>+BD_2!E602</f>
        <v>0</v>
      </c>
      <c r="AP604" s="4">
        <f>BD_2!BA602</f>
        <v>0</v>
      </c>
      <c r="AQ604" s="1">
        <f>BD_2!BZ602</f>
        <v>0</v>
      </c>
      <c r="AR604" s="1" t="str">
        <f>BD_2!CA601</f>
        <v>2 NO</v>
      </c>
      <c r="AS604" s="5" t="str">
        <f>BD_2!CF601</f>
        <v>2 NO</v>
      </c>
      <c r="AT604" s="1" t="s">
        <v>146</v>
      </c>
      <c r="AU604">
        <f t="shared" si="50"/>
        <v>0</v>
      </c>
      <c r="AV604" s="21">
        <f t="shared" si="51"/>
        <v>0</v>
      </c>
      <c r="AW604" s="21">
        <f t="shared" si="52"/>
        <v>0</v>
      </c>
      <c r="AX604" s="6" t="e">
        <f>((#REF!-$AV604)/($AW604-$AV604))</f>
        <v>#REF!</v>
      </c>
      <c r="AY604" s="4">
        <f t="shared" si="48"/>
        <v>0</v>
      </c>
      <c r="AZ604" s="1" t="e">
        <f>+IF($AW604&lt;=#REF!, "FINALIZADO","EJECUCIÓN")</f>
        <v>#REF!</v>
      </c>
      <c r="BA604" s="1"/>
      <c r="BC604" s="8"/>
      <c r="BD604" s="103"/>
      <c r="BE604"/>
      <c r="BF604" s="100"/>
      <c r="BI604" s="1" t="str">
        <f t="shared" si="53"/>
        <v>enero</v>
      </c>
      <c r="BJ604" s="1"/>
      <c r="BK604" s="1"/>
      <c r="BL604" s="1"/>
    </row>
    <row r="605" spans="1:64" x14ac:dyDescent="0.25">
      <c r="A605" s="1">
        <v>2023</v>
      </c>
      <c r="B605" s="3">
        <v>600</v>
      </c>
      <c r="C605" t="s">
        <v>87</v>
      </c>
      <c r="D605" t="s">
        <v>108</v>
      </c>
      <c r="E605" t="s">
        <v>120</v>
      </c>
      <c r="F605" t="s">
        <v>207</v>
      </c>
      <c r="G605" s="1" t="s">
        <v>86</v>
      </c>
      <c r="H605" s="1" t="s">
        <v>136</v>
      </c>
      <c r="I605" t="s">
        <v>3347</v>
      </c>
      <c r="J605" s="1" t="s">
        <v>140</v>
      </c>
      <c r="K605" t="s">
        <v>488</v>
      </c>
      <c r="M605" s="1" t="s">
        <v>543</v>
      </c>
      <c r="N605" t="s">
        <v>543</v>
      </c>
      <c r="O605" t="s">
        <v>3348</v>
      </c>
      <c r="P605" t="s">
        <v>3349</v>
      </c>
      <c r="Q605" t="s">
        <v>3350</v>
      </c>
      <c r="R605" s="35">
        <v>95000000</v>
      </c>
      <c r="S605" s="35">
        <v>95000000</v>
      </c>
      <c r="T605" s="4">
        <v>10000000</v>
      </c>
      <c r="U605" s="101">
        <v>44985</v>
      </c>
      <c r="V605" s="1" t="s">
        <v>182</v>
      </c>
      <c r="W605" s="1" t="s">
        <v>182</v>
      </c>
      <c r="X605" t="s">
        <v>183</v>
      </c>
      <c r="Y605" t="s">
        <v>1104</v>
      </c>
      <c r="Z605" t="s">
        <v>565</v>
      </c>
      <c r="AA605" t="s">
        <v>544</v>
      </c>
      <c r="AB605" s="1">
        <v>80111600</v>
      </c>
      <c r="AC605" s="100"/>
      <c r="AD605" s="101"/>
      <c r="AE605" s="1" t="s">
        <v>145</v>
      </c>
      <c r="AF605" s="100" t="s">
        <v>3334</v>
      </c>
      <c r="AG605" s="5">
        <v>44986</v>
      </c>
      <c r="AH605" t="s">
        <v>306</v>
      </c>
      <c r="AI605" s="5">
        <v>44985</v>
      </c>
      <c r="AJ605" s="5">
        <v>44986</v>
      </c>
      <c r="AK605" s="5">
        <v>45275</v>
      </c>
      <c r="AL605" s="102">
        <f>+Tabla3[[#This Row],[FECHA TERMINACION
(INICIAL)]]-Tabla3[[#This Row],[FECHA INICIO]]</f>
        <v>289</v>
      </c>
      <c r="AM605" s="102">
        <f>+Tabla3[[#This Row],[PLAZO DE EJECUCIÓN EN DÍAS (INICIAL)]]/30</f>
        <v>9.6333333333333329</v>
      </c>
      <c r="AN605" t="s">
        <v>3351</v>
      </c>
      <c r="AO605" s="4">
        <f>+BD_2!E603</f>
        <v>0</v>
      </c>
      <c r="AP605" s="4">
        <f>BD_2!BA603</f>
        <v>0</v>
      </c>
      <c r="AQ605" s="1">
        <f>BD_2!BZ603</f>
        <v>0</v>
      </c>
      <c r="AR605" s="1" t="str">
        <f>BD_2!CA602</f>
        <v>2 NO</v>
      </c>
      <c r="AS605" s="5" t="str">
        <f>BD_2!CF602</f>
        <v>2 NO</v>
      </c>
      <c r="AT605" s="1" t="s">
        <v>146</v>
      </c>
      <c r="AU605">
        <f t="shared" si="50"/>
        <v>289</v>
      </c>
      <c r="AV605" s="21">
        <f t="shared" si="51"/>
        <v>44986</v>
      </c>
      <c r="AW605" s="21">
        <f t="shared" si="52"/>
        <v>45275</v>
      </c>
      <c r="AX605" s="6" t="e">
        <f>((#REF!-$AV605)/($AW605-$AV605))</f>
        <v>#REF!</v>
      </c>
      <c r="AY605" s="4">
        <f t="shared" si="48"/>
        <v>95000000</v>
      </c>
      <c r="AZ605" s="1" t="e">
        <f>+IF($AW605&lt;=#REF!, "FINALIZADO","EJECUCIÓN")</f>
        <v>#REF!</v>
      </c>
      <c r="BA605" s="1"/>
      <c r="BC605" s="8"/>
      <c r="BD605" s="103"/>
      <c r="BE605"/>
      <c r="BF605" s="100"/>
      <c r="BI605" s="1" t="str">
        <f t="shared" si="53"/>
        <v>febrero</v>
      </c>
      <c r="BJ605" s="1"/>
      <c r="BK605" s="1"/>
      <c r="BL605" s="1"/>
    </row>
    <row r="606" spans="1:64" x14ac:dyDescent="0.25">
      <c r="A606" s="1">
        <v>2023</v>
      </c>
      <c r="B606" s="3">
        <v>601</v>
      </c>
      <c r="C606" t="s">
        <v>87</v>
      </c>
      <c r="D606" t="s">
        <v>108</v>
      </c>
      <c r="E606" t="s">
        <v>120</v>
      </c>
      <c r="F606" t="s">
        <v>207</v>
      </c>
      <c r="G606" s="1" t="s">
        <v>86</v>
      </c>
      <c r="H606" s="1"/>
      <c r="I606" t="s">
        <v>3352</v>
      </c>
      <c r="J606" s="1" t="s">
        <v>140</v>
      </c>
      <c r="K606"/>
      <c r="M606" s="1"/>
      <c r="Q606"/>
      <c r="R606" s="35"/>
      <c r="S606" s="35"/>
      <c r="T606" s="4"/>
      <c r="U606" s="101"/>
      <c r="W606" s="1"/>
      <c r="AA606"/>
      <c r="AC606" s="100"/>
      <c r="AD606" s="101"/>
      <c r="AE606" s="1"/>
      <c r="AF606" s="100"/>
      <c r="AG606" s="5"/>
      <c r="AH606"/>
      <c r="AI606" s="5"/>
      <c r="AJ606" s="5"/>
      <c r="AK606" s="5"/>
      <c r="AL606" s="102">
        <f>+Tabla3[[#This Row],[FECHA TERMINACION
(INICIAL)]]-Tabla3[[#This Row],[FECHA INICIO]]</f>
        <v>0</v>
      </c>
      <c r="AM606" s="102">
        <f>+Tabla3[[#This Row],[PLAZO DE EJECUCIÓN EN DÍAS (INICIAL)]]/30</f>
        <v>0</v>
      </c>
      <c r="AO606" s="4">
        <f>+BD_2!E604</f>
        <v>0</v>
      </c>
      <c r="AP606" s="4">
        <f>BD_2!BA604</f>
        <v>0</v>
      </c>
      <c r="AQ606" s="1">
        <f>BD_2!BZ604</f>
        <v>0</v>
      </c>
      <c r="AR606" s="1" t="str">
        <f>BD_2!CA603</f>
        <v>2 NO</v>
      </c>
      <c r="AS606" s="5" t="str">
        <f>BD_2!CF603</f>
        <v>2 NO</v>
      </c>
      <c r="AT606" s="1" t="s">
        <v>146</v>
      </c>
      <c r="AU606">
        <f t="shared" si="50"/>
        <v>0</v>
      </c>
      <c r="AV606" s="21">
        <f t="shared" si="51"/>
        <v>0</v>
      </c>
      <c r="AW606" s="21">
        <f t="shared" si="52"/>
        <v>0</v>
      </c>
      <c r="AX606" s="6" t="e">
        <f>((#REF!-$AV606)/($AW606-$AV606))</f>
        <v>#REF!</v>
      </c>
      <c r="AY606" s="4">
        <f t="shared" si="48"/>
        <v>0</v>
      </c>
      <c r="AZ606" s="1" t="e">
        <f>+IF($AW606&lt;=#REF!, "FINALIZADO","EJECUCIÓN")</f>
        <v>#REF!</v>
      </c>
      <c r="BA606" s="1"/>
      <c r="BC606" s="8"/>
      <c r="BD606" s="103"/>
      <c r="BE606"/>
      <c r="BF606" s="100"/>
      <c r="BI606" s="1" t="str">
        <f t="shared" si="53"/>
        <v>enero</v>
      </c>
      <c r="BJ606" s="1"/>
      <c r="BK606" s="1"/>
      <c r="BL606" s="1"/>
    </row>
    <row r="607" spans="1:64" x14ac:dyDescent="0.25">
      <c r="A607" s="1">
        <v>2023</v>
      </c>
      <c r="B607" s="3">
        <v>602</v>
      </c>
      <c r="C607" t="s">
        <v>87</v>
      </c>
      <c r="D607" t="s">
        <v>108</v>
      </c>
      <c r="E607" t="s">
        <v>120</v>
      </c>
      <c r="F607" t="s">
        <v>207</v>
      </c>
      <c r="G607" s="1" t="s">
        <v>86</v>
      </c>
      <c r="H607" s="1"/>
      <c r="I607" t="s">
        <v>3353</v>
      </c>
      <c r="J607" s="1" t="s">
        <v>140</v>
      </c>
      <c r="K607"/>
      <c r="M607" s="1"/>
      <c r="O607" t="s">
        <v>3354</v>
      </c>
      <c r="P607" t="s">
        <v>3355</v>
      </c>
      <c r="Q607" t="s">
        <v>3356</v>
      </c>
      <c r="R607" s="35">
        <v>82000000</v>
      </c>
      <c r="S607" s="35">
        <v>82000000</v>
      </c>
      <c r="T607" s="4">
        <v>8200000</v>
      </c>
      <c r="U607" s="101">
        <v>44986</v>
      </c>
      <c r="V607" s="1" t="s">
        <v>182</v>
      </c>
      <c r="W607" s="1" t="s">
        <v>182</v>
      </c>
      <c r="X607" t="s">
        <v>183</v>
      </c>
      <c r="Y607" t="s">
        <v>739</v>
      </c>
      <c r="Z607" t="s">
        <v>1389</v>
      </c>
      <c r="AA607" t="s">
        <v>704</v>
      </c>
      <c r="AB607" s="1">
        <v>80111600</v>
      </c>
      <c r="AC607" s="100"/>
      <c r="AD607" s="101"/>
      <c r="AE607" s="1" t="s">
        <v>145</v>
      </c>
      <c r="AF607" s="100" t="s">
        <v>188</v>
      </c>
      <c r="AG607" s="5"/>
      <c r="AH607"/>
      <c r="AI607" s="5"/>
      <c r="AJ607" s="5"/>
      <c r="AK607" s="5"/>
      <c r="AL607" s="102">
        <f>+Tabla3[[#This Row],[FECHA TERMINACION
(INICIAL)]]-Tabla3[[#This Row],[FECHA INICIO]]</f>
        <v>0</v>
      </c>
      <c r="AM607" s="102">
        <f>+Tabla3[[#This Row],[PLAZO DE EJECUCIÓN EN DÍAS (INICIAL)]]/30</f>
        <v>0</v>
      </c>
      <c r="AO607" s="4">
        <f>+BD_2!E605</f>
        <v>546667</v>
      </c>
      <c r="AP607" s="4">
        <f>BD_2!BA605</f>
        <v>0</v>
      </c>
      <c r="AQ607" s="1">
        <f>BD_2!BZ605</f>
        <v>0</v>
      </c>
      <c r="AR607" s="1" t="str">
        <f>BD_2!CA604</f>
        <v>2 NO</v>
      </c>
      <c r="AS607" s="5" t="str">
        <f>BD_2!CF604</f>
        <v>2 NO</v>
      </c>
      <c r="AT607" s="1" t="s">
        <v>146</v>
      </c>
      <c r="AU607">
        <f t="shared" si="50"/>
        <v>0</v>
      </c>
      <c r="AV607" s="21">
        <f t="shared" si="51"/>
        <v>0</v>
      </c>
      <c r="AW607" s="21">
        <f t="shared" si="52"/>
        <v>0</v>
      </c>
      <c r="AX607" s="6" t="e">
        <f>((#REF!-$AV607)/($AW607-$AV607))</f>
        <v>#REF!</v>
      </c>
      <c r="AY607" s="4">
        <f t="shared" si="48"/>
        <v>81453333</v>
      </c>
      <c r="AZ607" s="1" t="e">
        <f>+IF($AW607&lt;=#REF!, "FINALIZADO","EJECUCIÓN")</f>
        <v>#REF!</v>
      </c>
      <c r="BA607" s="1"/>
      <c r="BC607" s="8"/>
      <c r="BD607" s="103"/>
      <c r="BE607"/>
      <c r="BF607" s="100"/>
      <c r="BI607" s="1" t="str">
        <f t="shared" si="53"/>
        <v>marzo</v>
      </c>
      <c r="BJ607" s="1"/>
      <c r="BK607" s="1"/>
      <c r="BL607" s="1"/>
    </row>
    <row r="608" spans="1:64" x14ac:dyDescent="0.25">
      <c r="A608" s="1">
        <v>2023</v>
      </c>
      <c r="B608" s="3">
        <v>603</v>
      </c>
      <c r="C608" t="s">
        <v>87</v>
      </c>
      <c r="D608" t="s">
        <v>108</v>
      </c>
      <c r="E608" t="s">
        <v>120</v>
      </c>
      <c r="F608" t="s">
        <v>207</v>
      </c>
      <c r="G608" s="1" t="s">
        <v>86</v>
      </c>
      <c r="H608" s="1" t="s">
        <v>136</v>
      </c>
      <c r="I608" t="s">
        <v>791</v>
      </c>
      <c r="J608" s="1" t="s">
        <v>140</v>
      </c>
      <c r="K608" t="s">
        <v>619</v>
      </c>
      <c r="M608" s="1" t="s">
        <v>1388</v>
      </c>
      <c r="N608" t="s">
        <v>1389</v>
      </c>
      <c r="O608" t="s">
        <v>3357</v>
      </c>
      <c r="Q608" t="s">
        <v>3358</v>
      </c>
      <c r="R608" s="35">
        <v>87000000</v>
      </c>
      <c r="S608" s="35">
        <v>87000000</v>
      </c>
      <c r="T608" s="4">
        <v>8700000</v>
      </c>
      <c r="U608" s="101">
        <v>44985</v>
      </c>
      <c r="V608" s="1" t="s">
        <v>182</v>
      </c>
      <c r="W608" s="1" t="s">
        <v>182</v>
      </c>
      <c r="X608" t="s">
        <v>183</v>
      </c>
      <c r="Y608" t="s">
        <v>739</v>
      </c>
      <c r="Z608" t="s">
        <v>1389</v>
      </c>
      <c r="AA608" t="s">
        <v>704</v>
      </c>
      <c r="AB608" s="1">
        <v>80111600</v>
      </c>
      <c r="AC608" s="100"/>
      <c r="AD608" s="101"/>
      <c r="AE608" s="1" t="s">
        <v>145</v>
      </c>
      <c r="AF608" s="100" t="s">
        <v>188</v>
      </c>
      <c r="AG608" s="5"/>
      <c r="AH608"/>
      <c r="AI608" s="5">
        <v>44985</v>
      </c>
      <c r="AJ608" s="5">
        <v>44986</v>
      </c>
      <c r="AK608" s="5">
        <v>45290</v>
      </c>
      <c r="AL608" s="102">
        <f>+Tabla3[[#This Row],[FECHA TERMINACION
(INICIAL)]]-Tabla3[[#This Row],[FECHA INICIO]]</f>
        <v>304</v>
      </c>
      <c r="AM608" s="102">
        <f>+Tabla3[[#This Row],[PLAZO DE EJECUCIÓN EN DÍAS (INICIAL)]]/30</f>
        <v>10.133333333333333</v>
      </c>
      <c r="AN608" t="s">
        <v>3359</v>
      </c>
      <c r="AO608" s="4">
        <f>+BD_2!E606</f>
        <v>0</v>
      </c>
      <c r="AP608" s="4">
        <f>BD_2!BA606</f>
        <v>0</v>
      </c>
      <c r="AQ608" s="1">
        <f>BD_2!BZ606</f>
        <v>0</v>
      </c>
      <c r="AR608" s="1" t="str">
        <f>BD_2!CA605</f>
        <v>2 NO</v>
      </c>
      <c r="AS608" s="5" t="str">
        <f>BD_2!CF605</f>
        <v>2 NO</v>
      </c>
      <c r="AT608" s="1" t="s">
        <v>146</v>
      </c>
      <c r="AU608">
        <f t="shared" si="50"/>
        <v>304</v>
      </c>
      <c r="AV608" s="21">
        <f t="shared" si="51"/>
        <v>44986</v>
      </c>
      <c r="AW608" s="21">
        <f t="shared" si="52"/>
        <v>45290</v>
      </c>
      <c r="AX608" s="6" t="e">
        <f>((#REF!-$AV608)/($AW608-$AV608))</f>
        <v>#REF!</v>
      </c>
      <c r="AY608" s="4">
        <f t="shared" si="48"/>
        <v>87000000</v>
      </c>
      <c r="AZ608" s="1" t="e">
        <f>+IF($AW608&lt;=#REF!, "FINALIZADO","EJECUCIÓN")</f>
        <v>#REF!</v>
      </c>
      <c r="BA608" s="1"/>
      <c r="BC608" s="8"/>
      <c r="BD608" s="103"/>
      <c r="BE608"/>
      <c r="BF608" s="100"/>
      <c r="BI608" s="1" t="str">
        <f t="shared" si="53"/>
        <v>febrero</v>
      </c>
      <c r="BJ608" s="1"/>
      <c r="BK608" s="1"/>
      <c r="BL608" s="1"/>
    </row>
    <row r="609" spans="1:64" x14ac:dyDescent="0.25">
      <c r="A609" s="1">
        <v>2023</v>
      </c>
      <c r="B609" s="3">
        <v>604</v>
      </c>
      <c r="C609" t="s">
        <v>87</v>
      </c>
      <c r="D609" t="s">
        <v>108</v>
      </c>
      <c r="E609" t="s">
        <v>120</v>
      </c>
      <c r="F609" t="s">
        <v>207</v>
      </c>
      <c r="G609" s="1" t="s">
        <v>86</v>
      </c>
      <c r="H609" s="1" t="s">
        <v>136</v>
      </c>
      <c r="I609" t="s">
        <v>896</v>
      </c>
      <c r="J609" s="1" t="s">
        <v>140</v>
      </c>
      <c r="K609" t="s">
        <v>593</v>
      </c>
      <c r="M609" s="1" t="s">
        <v>526</v>
      </c>
      <c r="N609" t="s">
        <v>168</v>
      </c>
      <c r="O609" t="s">
        <v>3360</v>
      </c>
      <c r="P609" t="s">
        <v>3361</v>
      </c>
      <c r="Q609" t="s">
        <v>3362</v>
      </c>
      <c r="R609" s="35">
        <v>96666667</v>
      </c>
      <c r="S609" s="35">
        <v>96666667</v>
      </c>
      <c r="T609" s="4">
        <v>10000000</v>
      </c>
      <c r="U609" s="101">
        <v>44985</v>
      </c>
      <c r="V609" s="1" t="s">
        <v>182</v>
      </c>
      <c r="W609" s="1" t="s">
        <v>182</v>
      </c>
      <c r="X609" t="s">
        <v>183</v>
      </c>
      <c r="Y609" t="s">
        <v>988</v>
      </c>
      <c r="Z609" t="s">
        <v>529</v>
      </c>
      <c r="AA609" t="s">
        <v>526</v>
      </c>
      <c r="AB609" s="1">
        <v>80111600</v>
      </c>
      <c r="AC609" s="100"/>
      <c r="AD609" s="101"/>
      <c r="AE609" s="1" t="s">
        <v>145</v>
      </c>
      <c r="AF609" s="100" t="s">
        <v>188</v>
      </c>
      <c r="AG609" s="5"/>
      <c r="AH609"/>
      <c r="AI609" s="5">
        <v>44985</v>
      </c>
      <c r="AJ609" s="5">
        <v>44988</v>
      </c>
      <c r="AK609" s="5">
        <v>45282</v>
      </c>
      <c r="AL609" s="102">
        <f>+Tabla3[[#This Row],[FECHA TERMINACION
(INICIAL)]]-Tabla3[[#This Row],[FECHA INICIO]]</f>
        <v>294</v>
      </c>
      <c r="AM609" s="102">
        <f>+Tabla3[[#This Row],[PLAZO DE EJECUCIÓN EN DÍAS (INICIAL)]]/30</f>
        <v>9.8000000000000007</v>
      </c>
      <c r="AN609" t="s">
        <v>3363</v>
      </c>
      <c r="AO609" s="4">
        <f>+BD_2!E607</f>
        <v>0</v>
      </c>
      <c r="AP609" s="4">
        <f>BD_2!BA607</f>
        <v>0</v>
      </c>
      <c r="AQ609" s="1">
        <f>BD_2!BZ607</f>
        <v>0</v>
      </c>
      <c r="AR609" s="1" t="str">
        <f>BD_2!CA606</f>
        <v>2 NO</v>
      </c>
      <c r="AS609" s="5" t="str">
        <f>BD_2!CF606</f>
        <v>2 NO</v>
      </c>
      <c r="AT609" s="1" t="s">
        <v>146</v>
      </c>
      <c r="AU609">
        <f t="shared" si="50"/>
        <v>294</v>
      </c>
      <c r="AV609" s="21">
        <f t="shared" si="51"/>
        <v>44988</v>
      </c>
      <c r="AW609" s="21">
        <f t="shared" si="52"/>
        <v>45282</v>
      </c>
      <c r="AX609" s="6" t="e">
        <f>((#REF!-$AV609)/($AW609-$AV609))</f>
        <v>#REF!</v>
      </c>
      <c r="AY609" s="4">
        <f t="shared" si="48"/>
        <v>96666667</v>
      </c>
      <c r="AZ609" s="1" t="e">
        <f>+IF($AW609&lt;=#REF!, "FINALIZADO","EJECUCIÓN")</f>
        <v>#REF!</v>
      </c>
      <c r="BA609" s="1"/>
      <c r="BC609" s="8"/>
      <c r="BD609" s="103"/>
      <c r="BE609"/>
      <c r="BF609" s="100"/>
      <c r="BI609" s="1" t="str">
        <f t="shared" si="53"/>
        <v>febrero</v>
      </c>
      <c r="BJ609" s="1"/>
      <c r="BK609" s="1"/>
      <c r="BL609" s="1"/>
    </row>
    <row r="610" spans="1:64" x14ac:dyDescent="0.25">
      <c r="A610" s="1">
        <v>2023</v>
      </c>
      <c r="B610" s="3">
        <v>605</v>
      </c>
      <c r="C610" t="s">
        <v>87</v>
      </c>
      <c r="D610" t="s">
        <v>108</v>
      </c>
      <c r="E610" t="s">
        <v>120</v>
      </c>
      <c r="F610" t="s">
        <v>207</v>
      </c>
      <c r="G610" s="1" t="s">
        <v>86</v>
      </c>
      <c r="H610" s="1"/>
      <c r="I610" t="s">
        <v>3364</v>
      </c>
      <c r="J610" s="1" t="s">
        <v>140</v>
      </c>
      <c r="K610"/>
      <c r="M610" s="1"/>
      <c r="Q610"/>
      <c r="R610" s="35"/>
      <c r="S610" s="35"/>
      <c r="T610" s="4"/>
      <c r="U610" s="101">
        <v>44986</v>
      </c>
      <c r="W610" s="1"/>
      <c r="AA610"/>
      <c r="AC610" s="100"/>
      <c r="AD610" s="101"/>
      <c r="AE610" s="1"/>
      <c r="AF610" s="100"/>
      <c r="AG610" s="5"/>
      <c r="AH610"/>
      <c r="AI610" s="5"/>
      <c r="AJ610" s="5"/>
      <c r="AK610" s="5"/>
      <c r="AL610" s="102">
        <f>+Tabla3[[#This Row],[FECHA TERMINACION
(INICIAL)]]-Tabla3[[#This Row],[FECHA INICIO]]</f>
        <v>0</v>
      </c>
      <c r="AM610" s="102">
        <f>+Tabla3[[#This Row],[PLAZO DE EJECUCIÓN EN DÍAS (INICIAL)]]/30</f>
        <v>0</v>
      </c>
      <c r="AO610" s="4">
        <f>+BD_2!E608</f>
        <v>0</v>
      </c>
      <c r="AP610" s="4">
        <f>BD_2!BA608</f>
        <v>0</v>
      </c>
      <c r="AQ610" s="1">
        <f>BD_2!BZ608</f>
        <v>0</v>
      </c>
      <c r="AR610" s="1" t="str">
        <f>BD_2!CA607</f>
        <v>2 NO</v>
      </c>
      <c r="AS610" s="5" t="str">
        <f>BD_2!CF607</f>
        <v>2 NO</v>
      </c>
      <c r="AT610" s="1" t="s">
        <v>146</v>
      </c>
      <c r="AU610">
        <f t="shared" si="50"/>
        <v>0</v>
      </c>
      <c r="AV610" s="21">
        <f t="shared" si="51"/>
        <v>0</v>
      </c>
      <c r="AW610" s="21">
        <f t="shared" si="52"/>
        <v>0</v>
      </c>
      <c r="AX610" s="6" t="e">
        <f>((#REF!-$AV610)/($AW610-$AV610))</f>
        <v>#REF!</v>
      </c>
      <c r="AY610" s="4">
        <f t="shared" si="48"/>
        <v>0</v>
      </c>
      <c r="AZ610" s="1" t="e">
        <f>+IF($AW610&lt;=#REF!, "FINALIZADO","EJECUCIÓN")</f>
        <v>#REF!</v>
      </c>
      <c r="BA610" s="1"/>
      <c r="BC610" s="8"/>
      <c r="BD610" s="103"/>
      <c r="BE610"/>
      <c r="BF610" s="100"/>
      <c r="BI610" s="1" t="str">
        <f t="shared" si="53"/>
        <v>marzo</v>
      </c>
      <c r="BJ610" s="1"/>
      <c r="BK610" s="1"/>
      <c r="BL610" s="1"/>
    </row>
    <row r="611" spans="1:64" x14ac:dyDescent="0.25">
      <c r="A611" s="1">
        <v>2023</v>
      </c>
      <c r="B611" s="3">
        <v>606</v>
      </c>
      <c r="C611" t="s">
        <v>87</v>
      </c>
      <c r="D611" t="s">
        <v>102</v>
      </c>
      <c r="E611" t="s">
        <v>120</v>
      </c>
      <c r="F611" t="s">
        <v>213</v>
      </c>
      <c r="G611" s="1" t="s">
        <v>86</v>
      </c>
      <c r="H611" s="1" t="s">
        <v>138</v>
      </c>
      <c r="I611" t="s">
        <v>693</v>
      </c>
      <c r="J611" s="1" t="s">
        <v>594</v>
      </c>
      <c r="K611" t="s">
        <v>595</v>
      </c>
      <c r="M611" s="1"/>
      <c r="Q611"/>
      <c r="R611" s="35"/>
      <c r="S611" s="35"/>
      <c r="T611" s="4"/>
      <c r="U611" s="101"/>
      <c r="W611" s="1"/>
      <c r="AA611"/>
      <c r="AC611" s="100"/>
      <c r="AD611" s="101"/>
      <c r="AE611" s="1"/>
      <c r="AF611" s="100"/>
      <c r="AG611" s="5"/>
      <c r="AH611"/>
      <c r="AI611" s="5"/>
      <c r="AJ611" s="5"/>
      <c r="AK611" s="5"/>
      <c r="AL611" s="102">
        <f>+Tabla3[[#This Row],[FECHA TERMINACION
(INICIAL)]]-Tabla3[[#This Row],[FECHA INICIO]]</f>
        <v>0</v>
      </c>
      <c r="AM611" s="102">
        <f>+Tabla3[[#This Row],[PLAZO DE EJECUCIÓN EN DÍAS (INICIAL)]]/30</f>
        <v>0</v>
      </c>
      <c r="AO611" s="4">
        <f>+BD_2!E609</f>
        <v>0</v>
      </c>
      <c r="AP611" s="4">
        <f>BD_2!BA609</f>
        <v>0</v>
      </c>
      <c r="AQ611" s="1">
        <f>BD_2!BZ609</f>
        <v>0</v>
      </c>
      <c r="AR611" s="1" t="str">
        <f>BD_2!CA608</f>
        <v>2 NO</v>
      </c>
      <c r="AS611" s="5" t="str">
        <f>BD_2!CF608</f>
        <v>2 NO</v>
      </c>
      <c r="AT611" s="1" t="s">
        <v>146</v>
      </c>
      <c r="AU611">
        <f t="shared" si="50"/>
        <v>0</v>
      </c>
      <c r="AV611" s="21">
        <f t="shared" si="51"/>
        <v>0</v>
      </c>
      <c r="AW611" s="21">
        <f t="shared" si="52"/>
        <v>0</v>
      </c>
      <c r="AX611" s="6" t="e">
        <f>((#REF!-$AV611)/($AW611-$AV611))</f>
        <v>#REF!</v>
      </c>
      <c r="AY611" s="4">
        <f t="shared" si="48"/>
        <v>0</v>
      </c>
      <c r="AZ611" s="1" t="e">
        <f>+IF($AW611&lt;=#REF!, "FINALIZADO","EJECUCIÓN")</f>
        <v>#REF!</v>
      </c>
      <c r="BA611" s="1"/>
      <c r="BC611" s="8"/>
      <c r="BD611" s="103"/>
      <c r="BE611"/>
      <c r="BF611" s="100"/>
      <c r="BI611" s="1" t="str">
        <f t="shared" si="53"/>
        <v>enero</v>
      </c>
      <c r="BJ611" s="1"/>
      <c r="BK611" s="1"/>
      <c r="BL611" s="1"/>
    </row>
    <row r="612" spans="1:64" x14ac:dyDescent="0.25">
      <c r="A612" s="1">
        <v>2023</v>
      </c>
      <c r="B612" s="3">
        <v>607</v>
      </c>
      <c r="C612" t="s">
        <v>87</v>
      </c>
      <c r="D612" t="s">
        <v>108</v>
      </c>
      <c r="E612" t="s">
        <v>120</v>
      </c>
      <c r="F612" t="s">
        <v>207</v>
      </c>
      <c r="G612" s="1" t="s">
        <v>86</v>
      </c>
      <c r="H612" s="1" t="s">
        <v>138</v>
      </c>
      <c r="I612" t="s">
        <v>782</v>
      </c>
      <c r="J612" s="1" t="s">
        <v>140</v>
      </c>
      <c r="K612" t="s">
        <v>564</v>
      </c>
      <c r="M612" s="1" t="s">
        <v>495</v>
      </c>
      <c r="N612" t="s">
        <v>495</v>
      </c>
      <c r="Q612"/>
      <c r="R612" s="35"/>
      <c r="S612" s="35"/>
      <c r="T612" s="4"/>
      <c r="U612" s="101">
        <v>44986</v>
      </c>
      <c r="W612" s="1"/>
      <c r="AA612"/>
      <c r="AC612" s="100"/>
      <c r="AD612" s="101"/>
      <c r="AE612" s="1"/>
      <c r="AF612" s="100"/>
      <c r="AG612" s="5"/>
      <c r="AH612"/>
      <c r="AI612" s="5">
        <v>44986</v>
      </c>
      <c r="AJ612" s="5">
        <v>44987</v>
      </c>
      <c r="AK612" s="5">
        <v>45170</v>
      </c>
      <c r="AL612" s="102">
        <f>+Tabla3[[#This Row],[FECHA TERMINACION
(INICIAL)]]-Tabla3[[#This Row],[FECHA INICIO]]</f>
        <v>183</v>
      </c>
      <c r="AM612" s="102">
        <f>+Tabla3[[#This Row],[PLAZO DE EJECUCIÓN EN DÍAS (INICIAL)]]/30</f>
        <v>6.1</v>
      </c>
      <c r="AO612" s="4">
        <f>+BD_2!E610</f>
        <v>0</v>
      </c>
      <c r="AP612" s="4">
        <f>BD_2!BA610</f>
        <v>0</v>
      </c>
      <c r="AQ612" s="1">
        <f>BD_2!BZ610</f>
        <v>0</v>
      </c>
      <c r="AR612" s="1" t="str">
        <f>BD_2!CA609</f>
        <v>2 NO</v>
      </c>
      <c r="AS612" s="5" t="str">
        <f>BD_2!CF609</f>
        <v>2 NO</v>
      </c>
      <c r="AT612" s="1" t="s">
        <v>146</v>
      </c>
      <c r="AU612">
        <f t="shared" si="50"/>
        <v>183</v>
      </c>
      <c r="AV612" s="21">
        <f t="shared" si="51"/>
        <v>44987</v>
      </c>
      <c r="AW612" s="21">
        <f t="shared" si="52"/>
        <v>45170</v>
      </c>
      <c r="AX612" s="6" t="e">
        <f>((#REF!-$AV612)/($AW612-$AV612))</f>
        <v>#REF!</v>
      </c>
      <c r="AY612" s="4">
        <f t="shared" si="48"/>
        <v>0</v>
      </c>
      <c r="AZ612" s="1" t="e">
        <f>+IF($AW612&lt;=#REF!, "FINALIZADO","EJECUCIÓN")</f>
        <v>#REF!</v>
      </c>
      <c r="BA612" s="1"/>
      <c r="BC612" s="8"/>
      <c r="BD612" s="103"/>
      <c r="BE612"/>
      <c r="BF612" s="100"/>
      <c r="BI612" s="1" t="str">
        <f t="shared" si="53"/>
        <v>marzo</v>
      </c>
      <c r="BJ612" s="1"/>
      <c r="BK612" s="1"/>
      <c r="BL612" s="1"/>
    </row>
    <row r="613" spans="1:64" x14ac:dyDescent="0.25">
      <c r="A613" s="1">
        <v>2023</v>
      </c>
      <c r="B613" s="3">
        <v>608</v>
      </c>
      <c r="C613" t="s">
        <v>87</v>
      </c>
      <c r="D613" t="s">
        <v>108</v>
      </c>
      <c r="E613" t="s">
        <v>120</v>
      </c>
      <c r="F613" t="s">
        <v>207</v>
      </c>
      <c r="G613" s="1" t="s">
        <v>86</v>
      </c>
      <c r="H613" s="1" t="s">
        <v>136</v>
      </c>
      <c r="I613" t="s">
        <v>740</v>
      </c>
      <c r="J613" s="1" t="s">
        <v>140</v>
      </c>
      <c r="K613" t="s">
        <v>741</v>
      </c>
      <c r="M613" s="1" t="s">
        <v>1388</v>
      </c>
      <c r="N613" t="s">
        <v>1389</v>
      </c>
      <c r="Q613"/>
      <c r="R613" s="35"/>
      <c r="S613" s="35"/>
      <c r="T613" s="4"/>
      <c r="U613" s="101">
        <v>44986</v>
      </c>
      <c r="W613" s="1"/>
      <c r="AA613"/>
      <c r="AC613" s="100"/>
      <c r="AD613" s="101"/>
      <c r="AE613" s="1"/>
      <c r="AF613" s="100"/>
      <c r="AG613" s="5"/>
      <c r="AH613"/>
      <c r="AI613" s="5"/>
      <c r="AJ613" s="5"/>
      <c r="AK613" s="5"/>
      <c r="AL613" s="102">
        <f>+Tabla3[[#This Row],[FECHA TERMINACION
(INICIAL)]]-Tabla3[[#This Row],[FECHA INICIO]]</f>
        <v>0</v>
      </c>
      <c r="AM613" s="102">
        <f>+Tabla3[[#This Row],[PLAZO DE EJECUCIÓN EN DÍAS (INICIAL)]]/30</f>
        <v>0</v>
      </c>
      <c r="AO613" s="4">
        <f>+BD_2!E611</f>
        <v>0</v>
      </c>
      <c r="AP613" s="4">
        <f>BD_2!BA611</f>
        <v>0</v>
      </c>
      <c r="AQ613" s="1">
        <f>BD_2!BZ611</f>
        <v>0</v>
      </c>
      <c r="AR613" s="1" t="str">
        <f>BD_2!CA610</f>
        <v>2 NO</v>
      </c>
      <c r="AS613" s="5" t="str">
        <f>BD_2!CF610</f>
        <v>2 NO</v>
      </c>
      <c r="AT613" s="1" t="s">
        <v>146</v>
      </c>
      <c r="AU613">
        <f t="shared" si="50"/>
        <v>0</v>
      </c>
      <c r="AV613" s="21">
        <f t="shared" si="51"/>
        <v>0</v>
      </c>
      <c r="AW613" s="21">
        <f t="shared" si="52"/>
        <v>0</v>
      </c>
      <c r="AX613" s="6" t="e">
        <f>((#REF!-$AV613)/($AW613-$AV613))</f>
        <v>#REF!</v>
      </c>
      <c r="AY613" s="4">
        <f t="shared" si="48"/>
        <v>0</v>
      </c>
      <c r="AZ613" s="1" t="e">
        <f>+IF($AW613&lt;=#REF!, "FINALIZADO","EJECUCIÓN")</f>
        <v>#REF!</v>
      </c>
      <c r="BA613" s="1"/>
      <c r="BC613" s="8"/>
      <c r="BD613" s="103"/>
      <c r="BE613"/>
      <c r="BF613" s="100"/>
      <c r="BI613" s="1" t="str">
        <f t="shared" si="53"/>
        <v>marzo</v>
      </c>
      <c r="BJ613" s="1"/>
      <c r="BK613" s="1"/>
      <c r="BL613" s="1"/>
    </row>
    <row r="614" spans="1:64" x14ac:dyDescent="0.25">
      <c r="A614" s="1">
        <v>2023</v>
      </c>
      <c r="B614" s="3">
        <v>609</v>
      </c>
      <c r="C614" t="s">
        <v>87</v>
      </c>
      <c r="D614" t="s">
        <v>108</v>
      </c>
      <c r="E614" t="s">
        <v>120</v>
      </c>
      <c r="F614" t="s">
        <v>207</v>
      </c>
      <c r="G614" s="1" t="s">
        <v>86</v>
      </c>
      <c r="H614" s="1" t="s">
        <v>136</v>
      </c>
      <c r="I614" t="s">
        <v>640</v>
      </c>
      <c r="J614" s="1" t="s">
        <v>140</v>
      </c>
      <c r="K614" t="s">
        <v>641</v>
      </c>
      <c r="M614" s="1"/>
      <c r="Q614"/>
      <c r="R614" s="35"/>
      <c r="S614" s="35"/>
      <c r="T614" s="4"/>
      <c r="U614" s="101">
        <v>44986</v>
      </c>
      <c r="W614" s="1"/>
      <c r="AA614"/>
      <c r="AC614" s="100"/>
      <c r="AD614" s="101"/>
      <c r="AE614" s="1"/>
      <c r="AF614" s="100"/>
      <c r="AG614" s="5"/>
      <c r="AH614"/>
      <c r="AI614" s="5">
        <v>44986</v>
      </c>
      <c r="AJ614" s="5">
        <v>44987</v>
      </c>
      <c r="AK614" s="5">
        <v>45276</v>
      </c>
      <c r="AL614" s="102">
        <f>+Tabla3[[#This Row],[FECHA TERMINACION
(INICIAL)]]-Tabla3[[#This Row],[FECHA INICIO]]</f>
        <v>289</v>
      </c>
      <c r="AM614" s="102">
        <f>+Tabla3[[#This Row],[PLAZO DE EJECUCIÓN EN DÍAS (INICIAL)]]/30</f>
        <v>9.6333333333333329</v>
      </c>
      <c r="AO614" s="4">
        <f>+BD_2!E612</f>
        <v>0</v>
      </c>
      <c r="AP614" s="4">
        <f>BD_2!BA612</f>
        <v>0</v>
      </c>
      <c r="AQ614" s="1">
        <f>BD_2!BZ612</f>
        <v>0</v>
      </c>
      <c r="AR614" s="1" t="str">
        <f>BD_2!CA611</f>
        <v>2 NO</v>
      </c>
      <c r="AS614" s="5" t="str">
        <f>BD_2!CF611</f>
        <v>2 NO</v>
      </c>
      <c r="AT614" s="1" t="s">
        <v>146</v>
      </c>
      <c r="AU614">
        <f t="shared" si="50"/>
        <v>289</v>
      </c>
      <c r="AV614" s="21">
        <f t="shared" si="51"/>
        <v>44987</v>
      </c>
      <c r="AW614" s="21">
        <f t="shared" si="52"/>
        <v>45276</v>
      </c>
      <c r="AX614" s="6" t="e">
        <f>((#REF!-$AV614)/($AW614-$AV614))</f>
        <v>#REF!</v>
      </c>
      <c r="AY614" s="4">
        <f t="shared" si="48"/>
        <v>0</v>
      </c>
      <c r="AZ614" s="1" t="e">
        <f>+IF($AW614&lt;=#REF!, "FINALIZADO","EJECUCIÓN")</f>
        <v>#REF!</v>
      </c>
      <c r="BA614" s="1"/>
      <c r="BC614" s="8"/>
      <c r="BD614" s="103"/>
      <c r="BE614"/>
      <c r="BF614" s="100"/>
      <c r="BI614" s="1" t="str">
        <f t="shared" si="53"/>
        <v>marzo</v>
      </c>
      <c r="BJ614" s="1"/>
      <c r="BK614" s="1"/>
      <c r="BL614" s="1"/>
    </row>
    <row r="615" spans="1:64" x14ac:dyDescent="0.25">
      <c r="A615" s="1">
        <v>2023</v>
      </c>
      <c r="B615" s="3">
        <v>610</v>
      </c>
      <c r="C615" t="s">
        <v>87</v>
      </c>
      <c r="D615" t="s">
        <v>108</v>
      </c>
      <c r="E615" t="s">
        <v>120</v>
      </c>
      <c r="F615" t="s">
        <v>207</v>
      </c>
      <c r="G615" s="1" t="s">
        <v>86</v>
      </c>
      <c r="H615" s="1" t="s">
        <v>136</v>
      </c>
      <c r="I615" t="s">
        <v>580</v>
      </c>
      <c r="J615" s="1" t="s">
        <v>140</v>
      </c>
      <c r="K615" t="s">
        <v>579</v>
      </c>
      <c r="M615" s="1"/>
      <c r="Q615"/>
      <c r="R615" s="35"/>
      <c r="S615" s="35"/>
      <c r="T615" s="4"/>
      <c r="U615" s="101">
        <v>44986</v>
      </c>
      <c r="W615" s="1"/>
      <c r="AA615"/>
      <c r="AC615" s="100"/>
      <c r="AD615" s="101"/>
      <c r="AE615" s="1"/>
      <c r="AF615" s="100"/>
      <c r="AG615" s="5"/>
      <c r="AH615"/>
      <c r="AI615" s="5"/>
      <c r="AJ615" s="5"/>
      <c r="AK615" s="5"/>
      <c r="AL615" s="102">
        <f>+Tabla3[[#This Row],[FECHA TERMINACION
(INICIAL)]]-Tabla3[[#This Row],[FECHA INICIO]]</f>
        <v>0</v>
      </c>
      <c r="AM615" s="102">
        <f>+Tabla3[[#This Row],[PLAZO DE EJECUCIÓN EN DÍAS (INICIAL)]]/30</f>
        <v>0</v>
      </c>
      <c r="AO615" s="4">
        <f>+BD_2!E613</f>
        <v>0</v>
      </c>
      <c r="AP615" s="4">
        <f>BD_2!BA613</f>
        <v>0</v>
      </c>
      <c r="AQ615" s="1">
        <f>BD_2!BZ613</f>
        <v>0</v>
      </c>
      <c r="AR615" s="1" t="str">
        <f>BD_2!CA612</f>
        <v>2 NO</v>
      </c>
      <c r="AS615" s="5" t="str">
        <f>BD_2!CF612</f>
        <v>2 NO</v>
      </c>
      <c r="AT615" s="1" t="s">
        <v>146</v>
      </c>
      <c r="AU615">
        <f t="shared" si="50"/>
        <v>0</v>
      </c>
      <c r="AV615" s="21">
        <f t="shared" si="51"/>
        <v>0</v>
      </c>
      <c r="AW615" s="21">
        <f t="shared" si="52"/>
        <v>0</v>
      </c>
      <c r="AX615" s="6" t="e">
        <f>((#REF!-$AV615)/($AW615-$AV615))</f>
        <v>#REF!</v>
      </c>
      <c r="AY615" s="4">
        <f t="shared" si="48"/>
        <v>0</v>
      </c>
      <c r="AZ615" s="1" t="e">
        <f>+IF($AW615&lt;=#REF!, "FINALIZADO","EJECUCIÓN")</f>
        <v>#REF!</v>
      </c>
      <c r="BA615" s="1"/>
      <c r="BC615" s="8"/>
      <c r="BD615" s="103"/>
      <c r="BE615"/>
      <c r="BF615" s="100"/>
      <c r="BI615" s="1" t="str">
        <f t="shared" si="53"/>
        <v>marzo</v>
      </c>
      <c r="BJ615" s="1"/>
      <c r="BK615" s="1"/>
      <c r="BL615" s="1"/>
    </row>
    <row r="616" spans="1:64" x14ac:dyDescent="0.25">
      <c r="A616" s="1">
        <v>2023</v>
      </c>
      <c r="B616" s="3">
        <v>611</v>
      </c>
      <c r="C616" t="s">
        <v>87</v>
      </c>
      <c r="D616" t="s">
        <v>108</v>
      </c>
      <c r="E616" t="s">
        <v>120</v>
      </c>
      <c r="F616" t="s">
        <v>207</v>
      </c>
      <c r="G616" s="1" t="s">
        <v>86</v>
      </c>
      <c r="H616" s="1"/>
      <c r="I616" t="s">
        <v>3365</v>
      </c>
      <c r="J616" s="1" t="s">
        <v>140</v>
      </c>
      <c r="K616"/>
      <c r="M616" s="1"/>
      <c r="Q616"/>
      <c r="R616" s="35"/>
      <c r="S616" s="35"/>
      <c r="T616" s="4"/>
      <c r="U616" s="101">
        <v>44987</v>
      </c>
      <c r="W616" s="1"/>
      <c r="AA616"/>
      <c r="AC616" s="100"/>
      <c r="AD616" s="101"/>
      <c r="AE616" s="1"/>
      <c r="AF616" s="100"/>
      <c r="AG616" s="5"/>
      <c r="AH616"/>
      <c r="AI616" s="5"/>
      <c r="AJ616" s="5"/>
      <c r="AK616" s="5"/>
      <c r="AL616" s="102">
        <f>+Tabla3[[#This Row],[FECHA TERMINACION
(INICIAL)]]-Tabla3[[#This Row],[FECHA INICIO]]</f>
        <v>0</v>
      </c>
      <c r="AM616" s="102">
        <f>+Tabla3[[#This Row],[PLAZO DE EJECUCIÓN EN DÍAS (INICIAL)]]/30</f>
        <v>0</v>
      </c>
      <c r="AO616" s="4">
        <f>+BD_2!E614</f>
        <v>0</v>
      </c>
      <c r="AP616" s="4">
        <f>BD_2!BA614</f>
        <v>0</v>
      </c>
      <c r="AQ616" s="1">
        <f>BD_2!BZ614</f>
        <v>0</v>
      </c>
      <c r="AR616" s="1" t="str">
        <f>BD_2!CA613</f>
        <v>2 NO</v>
      </c>
      <c r="AS616" s="5" t="str">
        <f>BD_2!CF613</f>
        <v>2 NO</v>
      </c>
      <c r="AT616" s="1" t="s">
        <v>146</v>
      </c>
      <c r="AU616">
        <f t="shared" si="50"/>
        <v>0</v>
      </c>
      <c r="AV616" s="21">
        <f t="shared" si="51"/>
        <v>0</v>
      </c>
      <c r="AW616" s="21">
        <f t="shared" si="52"/>
        <v>0</v>
      </c>
      <c r="AX616" s="6" t="e">
        <f>((#REF!-$AV616)/($AW616-$AV616))</f>
        <v>#REF!</v>
      </c>
      <c r="AY616" s="4">
        <f t="shared" si="48"/>
        <v>0</v>
      </c>
      <c r="AZ616" s="1" t="e">
        <f>+IF($AW616&lt;=#REF!, "FINALIZADO","EJECUCIÓN")</f>
        <v>#REF!</v>
      </c>
      <c r="BA616" s="1"/>
      <c r="BC616" s="8"/>
      <c r="BD616" s="103"/>
      <c r="BE616"/>
      <c r="BF616" s="100"/>
      <c r="BI616" s="1" t="str">
        <f t="shared" si="53"/>
        <v>marzo</v>
      </c>
      <c r="BJ616" s="1"/>
      <c r="BK616" s="1"/>
      <c r="BL616" s="1"/>
    </row>
    <row r="617" spans="1:64" x14ac:dyDescent="0.25">
      <c r="A617" s="1">
        <v>2023</v>
      </c>
      <c r="B617" s="3">
        <v>612</v>
      </c>
      <c r="C617" t="s">
        <v>87</v>
      </c>
      <c r="D617" t="s">
        <v>108</v>
      </c>
      <c r="E617" t="s">
        <v>120</v>
      </c>
      <c r="F617" t="s">
        <v>207</v>
      </c>
      <c r="G617" s="1" t="s">
        <v>86</v>
      </c>
      <c r="H617" s="1"/>
      <c r="I617" t="s">
        <v>3366</v>
      </c>
      <c r="J617" s="1" t="s">
        <v>140</v>
      </c>
      <c r="K617"/>
      <c r="M617" s="1"/>
      <c r="Q617"/>
      <c r="R617" s="35"/>
      <c r="S617" s="35"/>
      <c r="T617" s="4"/>
      <c r="U617" s="101">
        <v>44986</v>
      </c>
      <c r="W617" s="1"/>
      <c r="AA617"/>
      <c r="AC617" s="100"/>
      <c r="AD617" s="101"/>
      <c r="AE617" s="1"/>
      <c r="AF617" s="100"/>
      <c r="AG617" s="5"/>
      <c r="AH617"/>
      <c r="AI617" s="5"/>
      <c r="AJ617" s="5"/>
      <c r="AK617" s="5"/>
      <c r="AL617" s="102">
        <f>+Tabla3[[#This Row],[FECHA TERMINACION
(INICIAL)]]-Tabla3[[#This Row],[FECHA INICIO]]</f>
        <v>0</v>
      </c>
      <c r="AM617" s="102">
        <f>+Tabla3[[#This Row],[PLAZO DE EJECUCIÓN EN DÍAS (INICIAL)]]/30</f>
        <v>0</v>
      </c>
      <c r="AO617" s="4">
        <f>+BD_2!E615</f>
        <v>0</v>
      </c>
      <c r="AP617" s="4">
        <f>BD_2!BA615</f>
        <v>0</v>
      </c>
      <c r="AQ617" s="1">
        <f>BD_2!BZ615</f>
        <v>0</v>
      </c>
      <c r="AR617" s="1" t="str">
        <f>BD_2!CA614</f>
        <v>2 NO</v>
      </c>
      <c r="AS617" s="5" t="str">
        <f>BD_2!CF614</f>
        <v>2 NO</v>
      </c>
      <c r="AT617" s="1" t="s">
        <v>146</v>
      </c>
      <c r="AU617">
        <f t="shared" si="50"/>
        <v>0</v>
      </c>
      <c r="AV617" s="21">
        <f t="shared" si="51"/>
        <v>0</v>
      </c>
      <c r="AW617" s="21">
        <f t="shared" si="52"/>
        <v>0</v>
      </c>
      <c r="AX617" s="6" t="e">
        <f>((#REF!-$AV617)/($AW617-$AV617))</f>
        <v>#REF!</v>
      </c>
      <c r="AY617" s="4">
        <f t="shared" si="48"/>
        <v>0</v>
      </c>
      <c r="AZ617" s="1" t="e">
        <f>+IF($AW617&lt;=#REF!, "FINALIZADO","EJECUCIÓN")</f>
        <v>#REF!</v>
      </c>
      <c r="BA617" s="1"/>
      <c r="BC617" s="8"/>
      <c r="BD617" s="103"/>
      <c r="BE617"/>
      <c r="BF617" s="100"/>
      <c r="BI617" s="1" t="str">
        <f t="shared" si="53"/>
        <v>marzo</v>
      </c>
      <c r="BJ617" s="1"/>
      <c r="BK617" s="1"/>
      <c r="BL617" s="1"/>
    </row>
    <row r="618" spans="1:64" x14ac:dyDescent="0.25">
      <c r="A618" s="1">
        <v>2023</v>
      </c>
      <c r="B618" s="3">
        <v>613</v>
      </c>
      <c r="C618" t="s">
        <v>87</v>
      </c>
      <c r="D618" t="s">
        <v>108</v>
      </c>
      <c r="E618" t="s">
        <v>120</v>
      </c>
      <c r="F618" t="s">
        <v>207</v>
      </c>
      <c r="G618" s="1" t="s">
        <v>86</v>
      </c>
      <c r="H618" s="1" t="s">
        <v>136</v>
      </c>
      <c r="I618" t="s">
        <v>783</v>
      </c>
      <c r="J618" s="1" t="s">
        <v>140</v>
      </c>
      <c r="K618" t="s">
        <v>506</v>
      </c>
      <c r="M618" s="1" t="s">
        <v>526</v>
      </c>
      <c r="Q618"/>
      <c r="R618" s="35"/>
      <c r="S618" s="35"/>
      <c r="T618" s="4"/>
      <c r="U618" s="101">
        <v>44987</v>
      </c>
      <c r="W618" s="1"/>
      <c r="AA618"/>
      <c r="AC618" s="100"/>
      <c r="AD618" s="101"/>
      <c r="AE618" s="1"/>
      <c r="AF618" s="100"/>
      <c r="AG618" s="5"/>
      <c r="AH618"/>
      <c r="AI618" s="5"/>
      <c r="AJ618" s="5"/>
      <c r="AK618" s="5"/>
      <c r="AL618" s="102">
        <f>+Tabla3[[#This Row],[FECHA TERMINACION
(INICIAL)]]-Tabla3[[#This Row],[FECHA INICIO]]</f>
        <v>0</v>
      </c>
      <c r="AM618" s="102">
        <f>+Tabla3[[#This Row],[PLAZO DE EJECUCIÓN EN DÍAS (INICIAL)]]/30</f>
        <v>0</v>
      </c>
      <c r="AO618" s="4">
        <f>+BD_2!E616</f>
        <v>0</v>
      </c>
      <c r="AP618" s="4">
        <f>BD_2!BA616</f>
        <v>0</v>
      </c>
      <c r="AQ618" s="1">
        <f>BD_2!BZ616</f>
        <v>0</v>
      </c>
      <c r="AR618" s="1" t="str">
        <f>BD_2!CA615</f>
        <v>2 NO</v>
      </c>
      <c r="AS618" s="5" t="str">
        <f>BD_2!CF615</f>
        <v>2 NO</v>
      </c>
      <c r="AT618" s="1" t="s">
        <v>146</v>
      </c>
      <c r="AU618">
        <f t="shared" si="50"/>
        <v>0</v>
      </c>
      <c r="AV618" s="21">
        <f t="shared" si="51"/>
        <v>0</v>
      </c>
      <c r="AW618" s="21">
        <f t="shared" si="52"/>
        <v>0</v>
      </c>
      <c r="AX618" s="6" t="e">
        <f>((#REF!-$AV618)/($AW618-$AV618))</f>
        <v>#REF!</v>
      </c>
      <c r="AY618" s="4">
        <f t="shared" si="48"/>
        <v>0</v>
      </c>
      <c r="AZ618" s="1" t="e">
        <f>+IF($AW618&lt;=#REF!, "FINALIZADO","EJECUCIÓN")</f>
        <v>#REF!</v>
      </c>
      <c r="BA618" s="1"/>
      <c r="BC618" s="8"/>
      <c r="BD618" s="103"/>
      <c r="BE618"/>
      <c r="BF618" s="100"/>
      <c r="BI618" s="1" t="str">
        <f t="shared" si="53"/>
        <v>marzo</v>
      </c>
      <c r="BJ618" s="1"/>
      <c r="BK618" s="1"/>
      <c r="BL618" s="1"/>
    </row>
    <row r="619" spans="1:64" x14ac:dyDescent="0.25">
      <c r="A619" s="1">
        <v>2023</v>
      </c>
      <c r="B619" s="3">
        <v>614</v>
      </c>
      <c r="C619" t="s">
        <v>87</v>
      </c>
      <c r="D619" t="s">
        <v>108</v>
      </c>
      <c r="E619" t="s">
        <v>120</v>
      </c>
      <c r="F619" t="s">
        <v>207</v>
      </c>
      <c r="G619" s="1" t="s">
        <v>86</v>
      </c>
      <c r="H619" s="1"/>
      <c r="I619" t="s">
        <v>3367</v>
      </c>
      <c r="J619" s="1" t="s">
        <v>140</v>
      </c>
      <c r="K619"/>
      <c r="M619" s="1"/>
      <c r="Q619"/>
      <c r="R619" s="35"/>
      <c r="S619" s="35"/>
      <c r="T619" s="4"/>
      <c r="U619" s="101"/>
      <c r="W619" s="1"/>
      <c r="AA619"/>
      <c r="AC619" s="100"/>
      <c r="AD619" s="101"/>
      <c r="AE619" s="1"/>
      <c r="AF619" s="100"/>
      <c r="AG619" s="5"/>
      <c r="AH619"/>
      <c r="AI619" s="5"/>
      <c r="AJ619" s="5"/>
      <c r="AK619" s="5"/>
      <c r="AL619" s="102">
        <f>+Tabla3[[#This Row],[FECHA TERMINACION
(INICIAL)]]-Tabla3[[#This Row],[FECHA INICIO]]</f>
        <v>0</v>
      </c>
      <c r="AM619" s="102">
        <f>+Tabla3[[#This Row],[PLAZO DE EJECUCIÓN EN DÍAS (INICIAL)]]/30</f>
        <v>0</v>
      </c>
      <c r="AO619" s="4">
        <f>+BD_2!E617</f>
        <v>0</v>
      </c>
      <c r="AP619" s="4">
        <f>BD_2!BA617</f>
        <v>0</v>
      </c>
      <c r="AQ619" s="1">
        <f>BD_2!BZ617</f>
        <v>0</v>
      </c>
      <c r="AR619" s="1" t="str">
        <f>BD_2!CA616</f>
        <v>2 NO</v>
      </c>
      <c r="AS619" s="5" t="str">
        <f>BD_2!CF616</f>
        <v>2 NO</v>
      </c>
      <c r="AT619" s="1" t="s">
        <v>146</v>
      </c>
      <c r="AU619">
        <f t="shared" si="50"/>
        <v>0</v>
      </c>
      <c r="AV619" s="21">
        <f t="shared" si="51"/>
        <v>0</v>
      </c>
      <c r="AW619" s="21">
        <f t="shared" si="52"/>
        <v>0</v>
      </c>
      <c r="AX619" s="6" t="e">
        <f>((#REF!-$AV619)/($AW619-$AV619))</f>
        <v>#REF!</v>
      </c>
      <c r="AY619" s="4">
        <f t="shared" si="48"/>
        <v>0</v>
      </c>
      <c r="AZ619" s="1" t="e">
        <f>+IF($AW619&lt;=#REF!, "FINALIZADO","EJECUCIÓN")</f>
        <v>#REF!</v>
      </c>
      <c r="BA619" s="1"/>
      <c r="BC619" s="8"/>
      <c r="BD619" s="103"/>
      <c r="BE619"/>
      <c r="BF619" s="100"/>
      <c r="BI619" s="1" t="str">
        <f t="shared" si="53"/>
        <v>enero</v>
      </c>
      <c r="BJ619" s="1"/>
      <c r="BK619" s="1"/>
      <c r="BL619" s="1"/>
    </row>
    <row r="620" spans="1:64" x14ac:dyDescent="0.25">
      <c r="A620" s="1">
        <v>2023</v>
      </c>
      <c r="B620" s="3">
        <v>615</v>
      </c>
      <c r="C620" t="s">
        <v>87</v>
      </c>
      <c r="D620" t="s">
        <v>108</v>
      </c>
      <c r="E620" t="s">
        <v>120</v>
      </c>
      <c r="F620" t="s">
        <v>207</v>
      </c>
      <c r="G620" s="1" t="s">
        <v>86</v>
      </c>
      <c r="H620" s="1"/>
      <c r="I620" t="s">
        <v>3368</v>
      </c>
      <c r="J620" s="1" t="s">
        <v>140</v>
      </c>
      <c r="K620"/>
      <c r="M620" s="1"/>
      <c r="Q620"/>
      <c r="R620" s="35"/>
      <c r="S620" s="35"/>
      <c r="T620" s="4"/>
      <c r="U620" s="101">
        <v>44987</v>
      </c>
      <c r="W620" s="1"/>
      <c r="AA620"/>
      <c r="AC620" s="100"/>
      <c r="AD620" s="101"/>
      <c r="AE620" s="1"/>
      <c r="AF620" s="100"/>
      <c r="AG620" s="5"/>
      <c r="AH620"/>
      <c r="AI620" s="5"/>
      <c r="AJ620" s="5"/>
      <c r="AK620" s="5"/>
      <c r="AL620" s="102">
        <f>+Tabla3[[#This Row],[FECHA TERMINACION
(INICIAL)]]-Tabla3[[#This Row],[FECHA INICIO]]</f>
        <v>0</v>
      </c>
      <c r="AM620" s="102">
        <f>+Tabla3[[#This Row],[PLAZO DE EJECUCIÓN EN DÍAS (INICIAL)]]/30</f>
        <v>0</v>
      </c>
      <c r="AO620" s="4">
        <f>+BD_2!E618</f>
        <v>0</v>
      </c>
      <c r="AP620" s="4">
        <f>BD_2!BA618</f>
        <v>0</v>
      </c>
      <c r="AQ620" s="1">
        <f>BD_2!BZ618</f>
        <v>0</v>
      </c>
      <c r="AR620" s="1" t="str">
        <f>BD_2!CA617</f>
        <v>2 NO</v>
      </c>
      <c r="AS620" s="5" t="str">
        <f>BD_2!CF617</f>
        <v>2 NO</v>
      </c>
      <c r="AT620" s="1" t="s">
        <v>146</v>
      </c>
      <c r="AU620">
        <f t="shared" si="50"/>
        <v>0</v>
      </c>
      <c r="AV620" s="21">
        <f t="shared" si="51"/>
        <v>0</v>
      </c>
      <c r="AW620" s="21">
        <f t="shared" si="52"/>
        <v>0</v>
      </c>
      <c r="AX620" s="6" t="e">
        <f>((#REF!-$AV620)/($AW620-$AV620))</f>
        <v>#REF!</v>
      </c>
      <c r="AY620" s="4">
        <f t="shared" si="48"/>
        <v>0</v>
      </c>
      <c r="AZ620" s="1" t="e">
        <f>+IF($AW620&lt;=#REF!, "FINALIZADO","EJECUCIÓN")</f>
        <v>#REF!</v>
      </c>
      <c r="BA620" s="1"/>
      <c r="BC620" s="8"/>
      <c r="BD620" s="103"/>
      <c r="BE620"/>
      <c r="BF620" s="100"/>
      <c r="BI620" s="1" t="str">
        <f t="shared" si="53"/>
        <v>marzo</v>
      </c>
      <c r="BJ620" s="1"/>
      <c r="BK620" s="1"/>
      <c r="BL620" s="1"/>
    </row>
    <row r="621" spans="1:64" x14ac:dyDescent="0.25">
      <c r="A621" s="1">
        <v>2023</v>
      </c>
      <c r="B621" s="3">
        <v>616</v>
      </c>
      <c r="C621" t="s">
        <v>87</v>
      </c>
      <c r="D621" t="s">
        <v>108</v>
      </c>
      <c r="E621" t="s">
        <v>120</v>
      </c>
      <c r="F621" t="s">
        <v>207</v>
      </c>
      <c r="G621" s="1" t="s">
        <v>86</v>
      </c>
      <c r="H621" s="1"/>
      <c r="I621" t="s">
        <v>3369</v>
      </c>
      <c r="J621" s="1" t="s">
        <v>140</v>
      </c>
      <c r="K621"/>
      <c r="M621" s="1"/>
      <c r="Q621"/>
      <c r="R621" s="35"/>
      <c r="S621" s="35"/>
      <c r="T621" s="4"/>
      <c r="U621" s="101">
        <v>44987</v>
      </c>
      <c r="W621" s="1"/>
      <c r="AA621"/>
      <c r="AC621" s="100"/>
      <c r="AD621" s="101"/>
      <c r="AE621" s="1"/>
      <c r="AF621" s="100"/>
      <c r="AG621" s="5"/>
      <c r="AH621"/>
      <c r="AI621" s="5">
        <v>44987</v>
      </c>
      <c r="AJ621" s="5">
        <v>44988</v>
      </c>
      <c r="AK621" s="5">
        <v>45282</v>
      </c>
      <c r="AL621" s="102">
        <f>+Tabla3[[#This Row],[FECHA TERMINACION
(INICIAL)]]-Tabla3[[#This Row],[FECHA INICIO]]</f>
        <v>294</v>
      </c>
      <c r="AM621" s="102">
        <f>+Tabla3[[#This Row],[PLAZO DE EJECUCIÓN EN DÍAS (INICIAL)]]/30</f>
        <v>9.8000000000000007</v>
      </c>
      <c r="AO621" s="4">
        <f>+BD_2!E619</f>
        <v>0</v>
      </c>
      <c r="AP621" s="4">
        <f>BD_2!BA619</f>
        <v>0</v>
      </c>
      <c r="AQ621" s="1">
        <f>BD_2!BZ619</f>
        <v>0</v>
      </c>
      <c r="AR621" s="1" t="str">
        <f>BD_2!CA618</f>
        <v>2 NO</v>
      </c>
      <c r="AS621" s="5" t="str">
        <f>BD_2!CF618</f>
        <v>2 NO</v>
      </c>
      <c r="AT621" s="1" t="s">
        <v>146</v>
      </c>
      <c r="AU621">
        <f t="shared" si="50"/>
        <v>294</v>
      </c>
      <c r="AV621" s="21">
        <f t="shared" si="51"/>
        <v>44988</v>
      </c>
      <c r="AW621" s="21">
        <f t="shared" si="52"/>
        <v>45282</v>
      </c>
      <c r="AX621" s="6" t="e">
        <f>((#REF!-$AV621)/($AW621-$AV621))</f>
        <v>#REF!</v>
      </c>
      <c r="AY621" s="4">
        <f t="shared" si="48"/>
        <v>0</v>
      </c>
      <c r="AZ621" s="1" t="e">
        <f>+IF($AW621&lt;=#REF!, "FINALIZADO","EJECUCIÓN")</f>
        <v>#REF!</v>
      </c>
      <c r="BA621" s="1"/>
      <c r="BC621" s="8"/>
      <c r="BD621" s="103"/>
      <c r="BE621"/>
      <c r="BF621" s="100"/>
      <c r="BI621" s="1" t="str">
        <f t="shared" si="53"/>
        <v>marzo</v>
      </c>
      <c r="BJ621" s="1"/>
      <c r="BK621" s="1"/>
      <c r="BL621" s="1"/>
    </row>
    <row r="622" spans="1:64" x14ac:dyDescent="0.25">
      <c r="A622" s="1">
        <v>2023</v>
      </c>
      <c r="B622" s="3">
        <v>617</v>
      </c>
      <c r="C622" t="s">
        <v>87</v>
      </c>
      <c r="D622" t="s">
        <v>108</v>
      </c>
      <c r="E622" t="s">
        <v>120</v>
      </c>
      <c r="F622" t="s">
        <v>207</v>
      </c>
      <c r="G622" s="1" t="s">
        <v>86</v>
      </c>
      <c r="H622" s="1"/>
      <c r="I622" t="s">
        <v>3370</v>
      </c>
      <c r="J622" s="1" t="s">
        <v>140</v>
      </c>
      <c r="K622"/>
      <c r="M622" s="1"/>
      <c r="Q622"/>
      <c r="R622" s="35"/>
      <c r="S622" s="35"/>
      <c r="T622" s="4"/>
      <c r="U622" s="101"/>
      <c r="W622" s="1"/>
      <c r="AA622"/>
      <c r="AC622" s="100"/>
      <c r="AD622" s="101"/>
      <c r="AE622" s="1"/>
      <c r="AF622" s="100"/>
      <c r="AG622" s="5"/>
      <c r="AH622"/>
      <c r="AI622" s="5"/>
      <c r="AJ622" s="5"/>
      <c r="AK622" s="5"/>
      <c r="AL622" s="102">
        <f>+Tabla3[[#This Row],[FECHA TERMINACION
(INICIAL)]]-Tabla3[[#This Row],[FECHA INICIO]]</f>
        <v>0</v>
      </c>
      <c r="AM622" s="102">
        <f>+Tabla3[[#This Row],[PLAZO DE EJECUCIÓN EN DÍAS (INICIAL)]]/30</f>
        <v>0</v>
      </c>
      <c r="AO622" s="4">
        <f>+BD_2!E620</f>
        <v>0</v>
      </c>
      <c r="AP622" s="4">
        <f>BD_2!BA620</f>
        <v>0</v>
      </c>
      <c r="AQ622" s="1">
        <f>BD_2!BZ620</f>
        <v>0</v>
      </c>
      <c r="AR622" s="1" t="str">
        <f>BD_2!CA619</f>
        <v>2 NO</v>
      </c>
      <c r="AS622" s="5" t="str">
        <f>BD_2!CF619</f>
        <v>2 NO</v>
      </c>
      <c r="AT622" s="1" t="s">
        <v>146</v>
      </c>
      <c r="AU622">
        <f t="shared" si="50"/>
        <v>0</v>
      </c>
      <c r="AV622" s="21">
        <f t="shared" si="51"/>
        <v>0</v>
      </c>
      <c r="AW622" s="21">
        <f t="shared" si="52"/>
        <v>0</v>
      </c>
      <c r="AX622" s="6" t="e">
        <f>((#REF!-$AV622)/($AW622-$AV622))</f>
        <v>#REF!</v>
      </c>
      <c r="AY622" s="4">
        <f t="shared" si="48"/>
        <v>0</v>
      </c>
      <c r="AZ622" s="1" t="e">
        <f>+IF($AW622&lt;=#REF!, "FINALIZADO","EJECUCIÓN")</f>
        <v>#REF!</v>
      </c>
      <c r="BA622" s="1"/>
      <c r="BC622" s="8"/>
      <c r="BD622" s="103"/>
      <c r="BE622"/>
      <c r="BF622" s="100"/>
      <c r="BI622" s="1" t="str">
        <f t="shared" si="53"/>
        <v>enero</v>
      </c>
      <c r="BJ622" s="1"/>
      <c r="BK622" s="1"/>
      <c r="BL622" s="1"/>
    </row>
    <row r="623" spans="1:64" x14ac:dyDescent="0.25">
      <c r="A623" s="1">
        <v>2023</v>
      </c>
      <c r="B623" s="3">
        <v>618</v>
      </c>
      <c r="C623" t="s">
        <v>87</v>
      </c>
      <c r="D623" t="s">
        <v>108</v>
      </c>
      <c r="E623" t="s">
        <v>120</v>
      </c>
      <c r="F623" t="s">
        <v>207</v>
      </c>
      <c r="G623" s="1" t="s">
        <v>86</v>
      </c>
      <c r="H623" s="1"/>
      <c r="I623" t="s">
        <v>3371</v>
      </c>
      <c r="J623" s="1" t="s">
        <v>140</v>
      </c>
      <c r="K623"/>
      <c r="M623" s="1"/>
      <c r="Q623"/>
      <c r="R623" s="35"/>
      <c r="S623" s="35"/>
      <c r="T623" s="4"/>
      <c r="U623" s="101"/>
      <c r="W623" s="1"/>
      <c r="AA623"/>
      <c r="AC623" s="100"/>
      <c r="AD623" s="101"/>
      <c r="AE623" s="1"/>
      <c r="AF623" s="100"/>
      <c r="AG623" s="5"/>
      <c r="AH623"/>
      <c r="AI623" s="5"/>
      <c r="AJ623" s="5"/>
      <c r="AK623" s="5"/>
      <c r="AL623" s="102">
        <f>+Tabla3[[#This Row],[FECHA TERMINACION
(INICIAL)]]-Tabla3[[#This Row],[FECHA INICIO]]</f>
        <v>0</v>
      </c>
      <c r="AM623" s="102">
        <f>+Tabla3[[#This Row],[PLAZO DE EJECUCIÓN EN DÍAS (INICIAL)]]/30</f>
        <v>0</v>
      </c>
      <c r="AO623" s="4">
        <f>+BD_2!E621</f>
        <v>0</v>
      </c>
      <c r="AP623" s="4">
        <f>BD_2!BA621</f>
        <v>0</v>
      </c>
      <c r="AQ623" s="1">
        <f>BD_2!BZ621</f>
        <v>0</v>
      </c>
      <c r="AR623" s="1" t="str">
        <f>BD_2!CA620</f>
        <v>2 NO</v>
      </c>
      <c r="AS623" s="5" t="str">
        <f>BD_2!CF620</f>
        <v>2 NO</v>
      </c>
      <c r="AT623" s="1" t="s">
        <v>146</v>
      </c>
      <c r="AU623">
        <f t="shared" si="50"/>
        <v>0</v>
      </c>
      <c r="AV623" s="21">
        <f t="shared" si="51"/>
        <v>0</v>
      </c>
      <c r="AW623" s="21">
        <f t="shared" si="52"/>
        <v>0</v>
      </c>
      <c r="AX623" s="6" t="e">
        <f>((#REF!-$AV623)/($AW623-$AV623))</f>
        <v>#REF!</v>
      </c>
      <c r="AY623" s="4">
        <f t="shared" si="48"/>
        <v>0</v>
      </c>
      <c r="AZ623" s="1" t="e">
        <f>+IF($AW623&lt;=#REF!, "FINALIZADO","EJECUCIÓN")</f>
        <v>#REF!</v>
      </c>
      <c r="BA623" s="1"/>
      <c r="BC623" s="8"/>
      <c r="BD623" s="103"/>
      <c r="BE623"/>
      <c r="BF623" s="100"/>
      <c r="BI623" s="1" t="str">
        <f t="shared" si="53"/>
        <v>enero</v>
      </c>
      <c r="BJ623" s="1"/>
      <c r="BK623" s="1"/>
      <c r="BL623" s="1"/>
    </row>
    <row r="624" spans="1:64" x14ac:dyDescent="0.25">
      <c r="A624" s="1">
        <v>2023</v>
      </c>
      <c r="B624" s="3">
        <v>619</v>
      </c>
      <c r="C624" t="s">
        <v>87</v>
      </c>
      <c r="D624" t="s">
        <v>108</v>
      </c>
      <c r="E624" t="s">
        <v>128</v>
      </c>
      <c r="F624" t="s">
        <v>213</v>
      </c>
      <c r="G624" s="1" t="s">
        <v>86</v>
      </c>
      <c r="H624" s="1"/>
      <c r="I624" t="s">
        <v>3372</v>
      </c>
      <c r="J624" s="1" t="s">
        <v>140</v>
      </c>
      <c r="K624"/>
      <c r="M624" s="1"/>
      <c r="Q624"/>
      <c r="R624" s="35"/>
      <c r="S624" s="35"/>
      <c r="T624" s="4"/>
      <c r="U624" s="101"/>
      <c r="W624" s="1"/>
      <c r="AA624"/>
      <c r="AC624" s="100"/>
      <c r="AD624" s="101"/>
      <c r="AE624" s="1"/>
      <c r="AF624" s="100"/>
      <c r="AG624" s="5"/>
      <c r="AH624"/>
      <c r="AI624" s="5"/>
      <c r="AJ624" s="5"/>
      <c r="AK624" s="5"/>
      <c r="AL624" s="102">
        <f>+Tabla3[[#This Row],[FECHA TERMINACION
(INICIAL)]]-Tabla3[[#This Row],[FECHA INICIO]]</f>
        <v>0</v>
      </c>
      <c r="AM624" s="102">
        <f>+Tabla3[[#This Row],[PLAZO DE EJECUCIÓN EN DÍAS (INICIAL)]]/30</f>
        <v>0</v>
      </c>
      <c r="AO624" s="4">
        <f>+BD_2!E622</f>
        <v>0</v>
      </c>
      <c r="AP624" s="4">
        <f>BD_2!BA622</f>
        <v>0</v>
      </c>
      <c r="AQ624" s="1">
        <f>BD_2!BZ622</f>
        <v>0</v>
      </c>
      <c r="AR624" s="1" t="str">
        <f>BD_2!CA621</f>
        <v>2 NO</v>
      </c>
      <c r="AS624" s="5" t="str">
        <f>BD_2!CF621</f>
        <v>2 NO</v>
      </c>
      <c r="AT624" s="1" t="s">
        <v>146</v>
      </c>
      <c r="AU624">
        <f t="shared" si="50"/>
        <v>0</v>
      </c>
      <c r="AV624" s="21">
        <f t="shared" si="51"/>
        <v>0</v>
      </c>
      <c r="AW624" s="21">
        <f t="shared" si="52"/>
        <v>0</v>
      </c>
      <c r="AX624" s="6" t="e">
        <f>((#REF!-$AV624)/($AW624-$AV624))</f>
        <v>#REF!</v>
      </c>
      <c r="AY624" s="4">
        <f t="shared" si="48"/>
        <v>0</v>
      </c>
      <c r="AZ624" s="1" t="e">
        <f>+IF($AW624&lt;=#REF!, "FINALIZADO","EJECUCIÓN")</f>
        <v>#REF!</v>
      </c>
      <c r="BA624" s="1"/>
      <c r="BC624" s="8"/>
      <c r="BD624" s="103"/>
      <c r="BE624"/>
      <c r="BF624" s="100"/>
      <c r="BI624" s="1" t="str">
        <f t="shared" si="53"/>
        <v>enero</v>
      </c>
      <c r="BJ624" s="1"/>
      <c r="BK624" s="1"/>
      <c r="BL624" s="1"/>
    </row>
    <row r="625" spans="1:64" x14ac:dyDescent="0.25">
      <c r="A625" s="1">
        <v>2023</v>
      </c>
      <c r="B625" s="3">
        <v>620</v>
      </c>
      <c r="C625" t="s">
        <v>87</v>
      </c>
      <c r="D625" t="s">
        <v>108</v>
      </c>
      <c r="E625" t="s">
        <v>120</v>
      </c>
      <c r="F625" t="s">
        <v>207</v>
      </c>
      <c r="G625" s="1" t="s">
        <v>86</v>
      </c>
      <c r="H625" s="1" t="s">
        <v>136</v>
      </c>
      <c r="I625" t="s">
        <v>628</v>
      </c>
      <c r="J625" s="1" t="s">
        <v>140</v>
      </c>
      <c r="K625" t="s">
        <v>561</v>
      </c>
      <c r="M625" s="1" t="s">
        <v>473</v>
      </c>
      <c r="N625" t="s">
        <v>162</v>
      </c>
      <c r="Q625"/>
      <c r="R625" s="35"/>
      <c r="S625" s="35"/>
      <c r="T625" s="4"/>
      <c r="U625" s="101">
        <v>44987</v>
      </c>
      <c r="W625" s="1"/>
      <c r="AA625"/>
      <c r="AC625" s="100"/>
      <c r="AD625" s="101"/>
      <c r="AE625" s="1"/>
      <c r="AF625" s="100"/>
      <c r="AG625" s="5"/>
      <c r="AH625"/>
      <c r="AI625" s="5"/>
      <c r="AJ625" s="5"/>
      <c r="AK625" s="5"/>
      <c r="AL625" s="102">
        <f>+Tabla3[[#This Row],[FECHA TERMINACION
(INICIAL)]]-Tabla3[[#This Row],[FECHA INICIO]]</f>
        <v>0</v>
      </c>
      <c r="AM625" s="102">
        <f>+Tabla3[[#This Row],[PLAZO DE EJECUCIÓN EN DÍAS (INICIAL)]]/30</f>
        <v>0</v>
      </c>
      <c r="AO625" s="4">
        <f>+BD_2!E623</f>
        <v>0</v>
      </c>
      <c r="AP625" s="4">
        <f>BD_2!BA623</f>
        <v>0</v>
      </c>
      <c r="AQ625" s="1">
        <f>BD_2!BZ623</f>
        <v>0</v>
      </c>
      <c r="AR625" s="1" t="str">
        <f>BD_2!CA622</f>
        <v>2 NO</v>
      </c>
      <c r="AS625" s="5" t="str">
        <f>BD_2!CF622</f>
        <v>2 NO</v>
      </c>
      <c r="AT625" s="1" t="s">
        <v>146</v>
      </c>
      <c r="AU625">
        <f t="shared" si="50"/>
        <v>0</v>
      </c>
      <c r="AV625" s="21">
        <f t="shared" si="51"/>
        <v>0</v>
      </c>
      <c r="AW625" s="21">
        <f t="shared" si="52"/>
        <v>0</v>
      </c>
      <c r="AX625" s="6" t="e">
        <f>((#REF!-$AV625)/($AW625-$AV625))</f>
        <v>#REF!</v>
      </c>
      <c r="AY625" s="4">
        <f t="shared" si="48"/>
        <v>0</v>
      </c>
      <c r="AZ625" s="1" t="e">
        <f>+IF($AW625&lt;=#REF!, "FINALIZADO","EJECUCIÓN")</f>
        <v>#REF!</v>
      </c>
      <c r="BA625" s="1"/>
      <c r="BC625" s="8"/>
      <c r="BD625" s="103"/>
      <c r="BE625"/>
      <c r="BF625" s="100"/>
      <c r="BI625" s="1" t="str">
        <f t="shared" si="53"/>
        <v>marzo</v>
      </c>
      <c r="BJ625" s="1"/>
      <c r="BK625" s="1"/>
      <c r="BL625" s="1"/>
    </row>
    <row r="626" spans="1:64" x14ac:dyDescent="0.25">
      <c r="A626" s="1">
        <v>2023</v>
      </c>
      <c r="B626" s="3">
        <v>621</v>
      </c>
      <c r="C626" t="s">
        <v>87</v>
      </c>
      <c r="D626" t="s">
        <v>108</v>
      </c>
      <c r="E626" t="s">
        <v>120</v>
      </c>
      <c r="F626" t="s">
        <v>207</v>
      </c>
      <c r="G626" s="1" t="s">
        <v>86</v>
      </c>
      <c r="H626" s="1"/>
      <c r="I626" t="s">
        <v>3373</v>
      </c>
      <c r="J626" s="1" t="s">
        <v>140</v>
      </c>
      <c r="K626"/>
      <c r="M626" s="1" t="s">
        <v>473</v>
      </c>
      <c r="N626" t="s">
        <v>162</v>
      </c>
      <c r="Q626"/>
      <c r="R626" s="35"/>
      <c r="S626" s="35"/>
      <c r="T626" s="4"/>
      <c r="U626" s="101">
        <v>44987</v>
      </c>
      <c r="W626" s="1"/>
      <c r="AA626"/>
      <c r="AC626" s="100"/>
      <c r="AD626" s="101"/>
      <c r="AE626" s="1"/>
      <c r="AF626" s="100"/>
      <c r="AG626" s="5"/>
      <c r="AH626"/>
      <c r="AI626" s="5"/>
      <c r="AJ626" s="5"/>
      <c r="AK626" s="5"/>
      <c r="AL626" s="102">
        <f>+Tabla3[[#This Row],[FECHA TERMINACION
(INICIAL)]]-Tabla3[[#This Row],[FECHA INICIO]]</f>
        <v>0</v>
      </c>
      <c r="AM626" s="102">
        <f>+Tabla3[[#This Row],[PLAZO DE EJECUCIÓN EN DÍAS (INICIAL)]]/30</f>
        <v>0</v>
      </c>
      <c r="AO626" s="4">
        <f>+BD_2!E624</f>
        <v>0</v>
      </c>
      <c r="AP626" s="4">
        <f>BD_2!BA624</f>
        <v>0</v>
      </c>
      <c r="AQ626" s="1">
        <f>BD_2!BZ624</f>
        <v>0</v>
      </c>
      <c r="AR626" s="1" t="str">
        <f>BD_2!CA623</f>
        <v>2 NO</v>
      </c>
      <c r="AS626" s="5" t="str">
        <f>BD_2!CF623</f>
        <v>2 NO</v>
      </c>
      <c r="AT626" s="1" t="s">
        <v>146</v>
      </c>
      <c r="AU626">
        <f t="shared" si="50"/>
        <v>0</v>
      </c>
      <c r="AV626" s="21">
        <f t="shared" si="51"/>
        <v>0</v>
      </c>
      <c r="AW626" s="21">
        <f t="shared" si="52"/>
        <v>0</v>
      </c>
      <c r="AX626" s="6" t="e">
        <f>((#REF!-$AV626)/($AW626-$AV626))</f>
        <v>#REF!</v>
      </c>
      <c r="AY626" s="4">
        <f t="shared" si="48"/>
        <v>0</v>
      </c>
      <c r="AZ626" s="1" t="e">
        <f>+IF($AW626&lt;=#REF!, "FINALIZADO","EJECUCIÓN")</f>
        <v>#REF!</v>
      </c>
      <c r="BA626" s="1"/>
      <c r="BC626" s="8"/>
      <c r="BD626" s="103"/>
      <c r="BE626"/>
      <c r="BF626" s="100"/>
      <c r="BI626" s="1" t="str">
        <f t="shared" si="53"/>
        <v>marzo</v>
      </c>
      <c r="BJ626" s="1"/>
      <c r="BK626" s="1"/>
      <c r="BL626" s="1"/>
    </row>
    <row r="627" spans="1:64" x14ac:dyDescent="0.25">
      <c r="A627" s="1">
        <v>2023</v>
      </c>
      <c r="B627" s="3">
        <v>622</v>
      </c>
      <c r="C627" t="s">
        <v>87</v>
      </c>
      <c r="D627" t="s">
        <v>108</v>
      </c>
      <c r="E627" t="s">
        <v>120</v>
      </c>
      <c r="F627" t="s">
        <v>207</v>
      </c>
      <c r="G627" s="1" t="s">
        <v>86</v>
      </c>
      <c r="H627" s="1" t="s">
        <v>136</v>
      </c>
      <c r="I627" t="s">
        <v>630</v>
      </c>
      <c r="J627" s="1" t="s">
        <v>140</v>
      </c>
      <c r="K627" t="s">
        <v>631</v>
      </c>
      <c r="M627" s="1" t="s">
        <v>473</v>
      </c>
      <c r="N627" t="s">
        <v>162</v>
      </c>
      <c r="Q627"/>
      <c r="R627" s="35"/>
      <c r="S627" s="35"/>
      <c r="T627" s="4"/>
      <c r="U627" s="101">
        <v>44987</v>
      </c>
      <c r="W627" s="1"/>
      <c r="AA627"/>
      <c r="AC627" s="100"/>
      <c r="AD627" s="101"/>
      <c r="AE627" s="1"/>
      <c r="AF627" s="100"/>
      <c r="AG627" s="5"/>
      <c r="AH627"/>
      <c r="AI627" s="5"/>
      <c r="AJ627" s="5"/>
      <c r="AK627" s="5"/>
      <c r="AL627" s="102">
        <f>+Tabla3[[#This Row],[FECHA TERMINACION
(INICIAL)]]-Tabla3[[#This Row],[FECHA INICIO]]</f>
        <v>0</v>
      </c>
      <c r="AM627" s="102">
        <f>+Tabla3[[#This Row],[PLAZO DE EJECUCIÓN EN DÍAS (INICIAL)]]/30</f>
        <v>0</v>
      </c>
      <c r="AO627" s="4">
        <f>+BD_2!E625</f>
        <v>0</v>
      </c>
      <c r="AP627" s="4">
        <f>BD_2!BA625</f>
        <v>0</v>
      </c>
      <c r="AQ627" s="1">
        <f>BD_2!BZ625</f>
        <v>0</v>
      </c>
      <c r="AR627" s="1" t="str">
        <f>BD_2!CA624</f>
        <v>2 NO</v>
      </c>
      <c r="AS627" s="5" t="str">
        <f>BD_2!CF624</f>
        <v>2 NO</v>
      </c>
      <c r="AT627" s="1" t="s">
        <v>146</v>
      </c>
      <c r="AU627">
        <f t="shared" si="50"/>
        <v>0</v>
      </c>
      <c r="AV627" s="21">
        <f t="shared" si="51"/>
        <v>0</v>
      </c>
      <c r="AW627" s="21">
        <f t="shared" si="52"/>
        <v>0</v>
      </c>
      <c r="AX627" s="6" t="e">
        <f>((#REF!-$AV627)/($AW627-$AV627))</f>
        <v>#REF!</v>
      </c>
      <c r="AY627" s="4">
        <f t="shared" si="48"/>
        <v>0</v>
      </c>
      <c r="AZ627" s="1" t="e">
        <f>+IF($AW627&lt;=#REF!, "FINALIZADO","EJECUCIÓN")</f>
        <v>#REF!</v>
      </c>
      <c r="BA627" s="1"/>
      <c r="BC627" s="8"/>
      <c r="BD627" s="103"/>
      <c r="BE627"/>
      <c r="BF627" s="100"/>
      <c r="BI627" s="1" t="str">
        <f t="shared" si="53"/>
        <v>marzo</v>
      </c>
      <c r="BJ627" s="1"/>
      <c r="BK627" s="1"/>
      <c r="BL627" s="1"/>
    </row>
    <row r="628" spans="1:64" x14ac:dyDescent="0.25">
      <c r="A628" s="1">
        <v>2023</v>
      </c>
      <c r="B628" s="3">
        <v>623</v>
      </c>
      <c r="C628" t="s">
        <v>87</v>
      </c>
      <c r="D628" t="s">
        <v>108</v>
      </c>
      <c r="E628" t="s">
        <v>120</v>
      </c>
      <c r="F628" t="s">
        <v>207</v>
      </c>
      <c r="G628" s="1" t="s">
        <v>86</v>
      </c>
      <c r="H628" s="1" t="s">
        <v>136</v>
      </c>
      <c r="I628" t="s">
        <v>682</v>
      </c>
      <c r="J628" s="1" t="s">
        <v>140</v>
      </c>
      <c r="K628" t="s">
        <v>513</v>
      </c>
      <c r="M628" s="1" t="s">
        <v>473</v>
      </c>
      <c r="N628" t="s">
        <v>162</v>
      </c>
      <c r="Q628"/>
      <c r="R628" s="35"/>
      <c r="S628" s="35"/>
      <c r="T628" s="4"/>
      <c r="U628" s="101"/>
      <c r="W628" s="1"/>
      <c r="AA628"/>
      <c r="AC628" s="100"/>
      <c r="AD628" s="101"/>
      <c r="AE628" s="1"/>
      <c r="AF628" s="100"/>
      <c r="AG628" s="5"/>
      <c r="AH628"/>
      <c r="AI628" s="5"/>
      <c r="AJ628" s="5"/>
      <c r="AK628" s="5"/>
      <c r="AL628" s="102">
        <f>+Tabla3[[#This Row],[FECHA TERMINACION
(INICIAL)]]-Tabla3[[#This Row],[FECHA INICIO]]</f>
        <v>0</v>
      </c>
      <c r="AM628" s="102">
        <f>+Tabla3[[#This Row],[PLAZO DE EJECUCIÓN EN DÍAS (INICIAL)]]/30</f>
        <v>0</v>
      </c>
      <c r="AO628" s="4">
        <f>+BD_2!E626</f>
        <v>0</v>
      </c>
      <c r="AP628" s="4">
        <f>BD_2!BA626</f>
        <v>0</v>
      </c>
      <c r="AQ628" s="1">
        <f>BD_2!BZ626</f>
        <v>0</v>
      </c>
      <c r="AR628" s="1" t="str">
        <f>BD_2!CA625</f>
        <v>2 NO</v>
      </c>
      <c r="AS628" s="5" t="str">
        <f>BD_2!CF625</f>
        <v>2 NO</v>
      </c>
      <c r="AT628" s="1" t="s">
        <v>146</v>
      </c>
      <c r="AU628">
        <f t="shared" si="50"/>
        <v>0</v>
      </c>
      <c r="AV628" s="21">
        <f t="shared" si="51"/>
        <v>0</v>
      </c>
      <c r="AW628" s="21">
        <f t="shared" si="52"/>
        <v>0</v>
      </c>
      <c r="AX628" s="6" t="e">
        <f>((#REF!-$AV628)/($AW628-$AV628))</f>
        <v>#REF!</v>
      </c>
      <c r="AY628" s="4">
        <f t="shared" si="48"/>
        <v>0</v>
      </c>
      <c r="AZ628" s="1" t="e">
        <f>+IF($AW628&lt;=#REF!, "FINALIZADO","EJECUCIÓN")</f>
        <v>#REF!</v>
      </c>
      <c r="BA628" s="1"/>
      <c r="BC628" s="8"/>
      <c r="BD628" s="103"/>
      <c r="BE628"/>
      <c r="BF628" s="100"/>
      <c r="BI628" s="1" t="str">
        <f t="shared" si="53"/>
        <v>enero</v>
      </c>
      <c r="BJ628" s="1"/>
      <c r="BK628" s="1"/>
      <c r="BL628" s="1"/>
    </row>
    <row r="629" spans="1:64" x14ac:dyDescent="0.25">
      <c r="A629" s="1">
        <v>2023</v>
      </c>
      <c r="B629" s="3">
        <v>624</v>
      </c>
      <c r="C629" t="s">
        <v>87</v>
      </c>
      <c r="D629" t="s">
        <v>108</v>
      </c>
      <c r="E629" t="s">
        <v>120</v>
      </c>
      <c r="F629" t="s">
        <v>207</v>
      </c>
      <c r="G629" s="1" t="s">
        <v>86</v>
      </c>
      <c r="H629" s="1" t="s">
        <v>136</v>
      </c>
      <c r="I629" t="s">
        <v>750</v>
      </c>
      <c r="J629" s="1" t="s">
        <v>140</v>
      </c>
      <c r="K629" t="s">
        <v>581</v>
      </c>
      <c r="M629" s="1" t="s">
        <v>473</v>
      </c>
      <c r="N629" t="s">
        <v>162</v>
      </c>
      <c r="Q629"/>
      <c r="R629" s="35"/>
      <c r="S629" s="35"/>
      <c r="T629" s="4"/>
      <c r="U629" s="101"/>
      <c r="W629" s="1"/>
      <c r="AA629"/>
      <c r="AC629" s="100"/>
      <c r="AD629" s="101"/>
      <c r="AE629" s="1"/>
      <c r="AF629" s="100"/>
      <c r="AG629" s="5"/>
      <c r="AH629"/>
      <c r="AI629" s="5"/>
      <c r="AJ629" s="5"/>
      <c r="AK629" s="5"/>
      <c r="AL629" s="102">
        <f>+Tabla3[[#This Row],[FECHA TERMINACION
(INICIAL)]]-Tabla3[[#This Row],[FECHA INICIO]]</f>
        <v>0</v>
      </c>
      <c r="AM629" s="102">
        <f>+Tabla3[[#This Row],[PLAZO DE EJECUCIÓN EN DÍAS (INICIAL)]]/30</f>
        <v>0</v>
      </c>
      <c r="AO629" s="4">
        <f>+BD_2!E627</f>
        <v>0</v>
      </c>
      <c r="AP629" s="4">
        <f>BD_2!BA627</f>
        <v>0</v>
      </c>
      <c r="AQ629" s="1">
        <f>BD_2!BZ627</f>
        <v>0</v>
      </c>
      <c r="AR629" s="1" t="str">
        <f>BD_2!CA626</f>
        <v>2 NO</v>
      </c>
      <c r="AS629" s="5" t="str">
        <f>BD_2!CF626</f>
        <v>2 NO</v>
      </c>
      <c r="AT629" s="1" t="s">
        <v>146</v>
      </c>
      <c r="AU629">
        <f t="shared" si="50"/>
        <v>0</v>
      </c>
      <c r="AV629" s="21">
        <f t="shared" si="51"/>
        <v>0</v>
      </c>
      <c r="AW629" s="21">
        <f t="shared" si="52"/>
        <v>0</v>
      </c>
      <c r="AX629" s="6" t="e">
        <f>((#REF!-$AV629)/($AW629-$AV629))</f>
        <v>#REF!</v>
      </c>
      <c r="AY629" s="4">
        <f t="shared" si="48"/>
        <v>0</v>
      </c>
      <c r="AZ629" s="1" t="e">
        <f>+IF($AW629&lt;=#REF!, "FINALIZADO","EJECUCIÓN")</f>
        <v>#REF!</v>
      </c>
      <c r="BA629" s="1"/>
      <c r="BC629" s="8"/>
      <c r="BD629" s="103"/>
      <c r="BE629"/>
      <c r="BF629" s="100"/>
      <c r="BI629" s="1" t="str">
        <f t="shared" si="53"/>
        <v>enero</v>
      </c>
      <c r="BJ629" s="1"/>
      <c r="BK629" s="1"/>
      <c r="BL629" s="1"/>
    </row>
    <row r="630" spans="1:64" x14ac:dyDescent="0.25">
      <c r="A630" s="1">
        <v>2023</v>
      </c>
      <c r="B630" s="3">
        <v>625</v>
      </c>
      <c r="C630" t="s">
        <v>87</v>
      </c>
      <c r="D630" t="s">
        <v>108</v>
      </c>
      <c r="E630" t="s">
        <v>120</v>
      </c>
      <c r="F630" t="s">
        <v>207</v>
      </c>
      <c r="G630" s="1" t="s">
        <v>86</v>
      </c>
      <c r="H630" s="1" t="s">
        <v>136</v>
      </c>
      <c r="I630" t="s">
        <v>725</v>
      </c>
      <c r="J630" s="1" t="s">
        <v>140</v>
      </c>
      <c r="K630" t="s">
        <v>726</v>
      </c>
      <c r="M630" s="1" t="s">
        <v>3374</v>
      </c>
      <c r="Q630"/>
      <c r="R630" s="35"/>
      <c r="S630" s="35"/>
      <c r="T630" s="4"/>
      <c r="U630" s="101"/>
      <c r="W630" s="1"/>
      <c r="AA630"/>
      <c r="AC630" s="100"/>
      <c r="AD630" s="101"/>
      <c r="AE630" s="1"/>
      <c r="AF630" s="100"/>
      <c r="AG630" s="5"/>
      <c r="AH630"/>
      <c r="AI630" s="5"/>
      <c r="AJ630" s="5"/>
      <c r="AK630" s="5"/>
      <c r="AL630" s="102">
        <f>+Tabla3[[#This Row],[FECHA TERMINACION
(INICIAL)]]-Tabla3[[#This Row],[FECHA INICIO]]</f>
        <v>0</v>
      </c>
      <c r="AM630" s="102">
        <f>+Tabla3[[#This Row],[PLAZO DE EJECUCIÓN EN DÍAS (INICIAL)]]/30</f>
        <v>0</v>
      </c>
      <c r="AO630" s="4">
        <f>+BD_2!E628</f>
        <v>0</v>
      </c>
      <c r="AP630" s="4">
        <f>BD_2!BA628</f>
        <v>0</v>
      </c>
      <c r="AQ630" s="1">
        <f>BD_2!BZ628</f>
        <v>0</v>
      </c>
      <c r="AR630" s="1" t="str">
        <f>BD_2!CA627</f>
        <v>2 NO</v>
      </c>
      <c r="AS630" s="5" t="str">
        <f>BD_2!CF627</f>
        <v>2 NO</v>
      </c>
      <c r="AT630" s="1" t="s">
        <v>146</v>
      </c>
      <c r="AU630">
        <f t="shared" si="50"/>
        <v>0</v>
      </c>
      <c r="AV630" s="21">
        <f t="shared" si="51"/>
        <v>0</v>
      </c>
      <c r="AW630" s="21">
        <f t="shared" si="52"/>
        <v>0</v>
      </c>
      <c r="AX630" s="6" t="e">
        <f>((#REF!-$AV630)/($AW630-$AV630))</f>
        <v>#REF!</v>
      </c>
      <c r="AY630" s="4">
        <f t="shared" si="48"/>
        <v>0</v>
      </c>
      <c r="AZ630" s="1" t="e">
        <f>+IF($AW630&lt;=#REF!, "FINALIZADO","EJECUCIÓN")</f>
        <v>#REF!</v>
      </c>
      <c r="BA630" s="1"/>
      <c r="BC630" s="8"/>
      <c r="BD630" s="103"/>
      <c r="BE630"/>
      <c r="BF630" s="100"/>
      <c r="BI630" s="1" t="str">
        <f t="shared" si="53"/>
        <v>enero</v>
      </c>
      <c r="BJ630" s="1"/>
      <c r="BK630" s="1"/>
      <c r="BL630" s="1"/>
    </row>
    <row r="631" spans="1:64" x14ac:dyDescent="0.25">
      <c r="A631" s="1">
        <v>2023</v>
      </c>
      <c r="B631" s="3">
        <v>626</v>
      </c>
      <c r="C631" t="s">
        <v>87</v>
      </c>
      <c r="D631" t="s">
        <v>108</v>
      </c>
      <c r="E631" t="s">
        <v>120</v>
      </c>
      <c r="F631" t="s">
        <v>207</v>
      </c>
      <c r="G631" s="1" t="s">
        <v>86</v>
      </c>
      <c r="H631" s="1" t="s">
        <v>136</v>
      </c>
      <c r="I631" t="s">
        <v>670</v>
      </c>
      <c r="J631" s="1" t="s">
        <v>140</v>
      </c>
      <c r="K631" t="s">
        <v>573</v>
      </c>
      <c r="M631" s="1" t="s">
        <v>543</v>
      </c>
      <c r="N631" t="s">
        <v>543</v>
      </c>
      <c r="Q631"/>
      <c r="R631" s="35"/>
      <c r="S631" s="35"/>
      <c r="T631" s="4"/>
      <c r="U631" s="101">
        <v>44987</v>
      </c>
      <c r="W631" s="1"/>
      <c r="AA631"/>
      <c r="AC631" s="100"/>
      <c r="AD631" s="101"/>
      <c r="AE631" s="1"/>
      <c r="AF631" s="100"/>
      <c r="AG631" s="5"/>
      <c r="AH631"/>
      <c r="AI631" s="5"/>
      <c r="AJ631" s="5"/>
      <c r="AK631" s="5"/>
      <c r="AL631" s="102">
        <f>+Tabla3[[#This Row],[FECHA TERMINACION
(INICIAL)]]-Tabla3[[#This Row],[FECHA INICIO]]</f>
        <v>0</v>
      </c>
      <c r="AM631" s="102">
        <f>+Tabla3[[#This Row],[PLAZO DE EJECUCIÓN EN DÍAS (INICIAL)]]/30</f>
        <v>0</v>
      </c>
      <c r="AO631" s="4">
        <f>+BD_2!E629</f>
        <v>0</v>
      </c>
      <c r="AP631" s="4">
        <f>BD_2!BA629</f>
        <v>0</v>
      </c>
      <c r="AQ631" s="1">
        <f>BD_2!BZ629</f>
        <v>0</v>
      </c>
      <c r="AR631" s="1" t="str">
        <f>BD_2!CA628</f>
        <v>2 NO</v>
      </c>
      <c r="AS631" s="5" t="str">
        <f>BD_2!CF628</f>
        <v>2 NO</v>
      </c>
      <c r="AT631" s="1" t="s">
        <v>146</v>
      </c>
      <c r="AU631">
        <f t="shared" si="50"/>
        <v>0</v>
      </c>
      <c r="AV631" s="21">
        <f t="shared" si="51"/>
        <v>0</v>
      </c>
      <c r="AW631" s="21">
        <f t="shared" si="52"/>
        <v>0</v>
      </c>
      <c r="AX631" s="6" t="e">
        <f>((#REF!-$AV631)/($AW631-$AV631))</f>
        <v>#REF!</v>
      </c>
      <c r="AY631" s="4">
        <f t="shared" si="48"/>
        <v>0</v>
      </c>
      <c r="AZ631" s="1" t="e">
        <f>+IF($AW631&lt;=#REF!, "FINALIZADO","EJECUCIÓN")</f>
        <v>#REF!</v>
      </c>
      <c r="BA631" s="1"/>
      <c r="BC631" s="8"/>
      <c r="BD631" s="103"/>
      <c r="BE631"/>
      <c r="BF631" s="100"/>
      <c r="BI631" s="1" t="str">
        <f t="shared" si="53"/>
        <v>marzo</v>
      </c>
      <c r="BJ631" s="1"/>
      <c r="BK631" s="1"/>
      <c r="BL631" s="1"/>
    </row>
    <row r="632" spans="1:64" x14ac:dyDescent="0.25">
      <c r="A632" s="1">
        <v>2023</v>
      </c>
      <c r="B632" s="3">
        <v>627</v>
      </c>
      <c r="C632" t="s">
        <v>87</v>
      </c>
      <c r="D632" t="s">
        <v>108</v>
      </c>
      <c r="E632" t="s">
        <v>120</v>
      </c>
      <c r="F632" t="s">
        <v>207</v>
      </c>
      <c r="G632" s="1" t="s">
        <v>86</v>
      </c>
      <c r="H632" s="1" t="s">
        <v>136</v>
      </c>
      <c r="I632" t="s">
        <v>634</v>
      </c>
      <c r="J632" s="1" t="s">
        <v>140</v>
      </c>
      <c r="K632" t="s">
        <v>566</v>
      </c>
      <c r="M632" s="1" t="s">
        <v>543</v>
      </c>
      <c r="N632" t="s">
        <v>543</v>
      </c>
      <c r="Q632"/>
      <c r="R632" s="35"/>
      <c r="S632" s="35"/>
      <c r="T632" s="4"/>
      <c r="U632" s="101">
        <v>44987</v>
      </c>
      <c r="W632" s="1"/>
      <c r="AA632"/>
      <c r="AC632" s="100"/>
      <c r="AD632" s="101"/>
      <c r="AE632" s="1"/>
      <c r="AF632" s="100"/>
      <c r="AG632" s="5"/>
      <c r="AH632"/>
      <c r="AI632" s="5">
        <v>44987</v>
      </c>
      <c r="AJ632" s="5">
        <v>44960</v>
      </c>
      <c r="AK632" s="5">
        <v>45109</v>
      </c>
      <c r="AL632" s="102">
        <f>+Tabla3[[#This Row],[FECHA TERMINACION
(INICIAL)]]-Tabla3[[#This Row],[FECHA INICIO]]</f>
        <v>149</v>
      </c>
      <c r="AM632" s="102">
        <f>+Tabla3[[#This Row],[PLAZO DE EJECUCIÓN EN DÍAS (INICIAL)]]/30</f>
        <v>4.9666666666666668</v>
      </c>
      <c r="AO632" s="4">
        <f>+BD_2!E630</f>
        <v>0</v>
      </c>
      <c r="AP632" s="4">
        <f>BD_2!BA630</f>
        <v>0</v>
      </c>
      <c r="AQ632" s="1">
        <f>BD_2!BZ630</f>
        <v>0</v>
      </c>
      <c r="AR632" s="1" t="str">
        <f>BD_2!CA629</f>
        <v>2 NO</v>
      </c>
      <c r="AS632" s="5" t="str">
        <f>BD_2!CF629</f>
        <v>2 NO</v>
      </c>
      <c r="AT632" s="1" t="s">
        <v>146</v>
      </c>
      <c r="AU632">
        <f t="shared" si="50"/>
        <v>149</v>
      </c>
      <c r="AV632" s="21">
        <f t="shared" si="51"/>
        <v>44960</v>
      </c>
      <c r="AW632" s="21">
        <f t="shared" si="52"/>
        <v>45109</v>
      </c>
      <c r="AX632" s="6" t="e">
        <f>((#REF!-$AV632)/($AW632-$AV632))</f>
        <v>#REF!</v>
      </c>
      <c r="AY632" s="4">
        <f t="shared" si="48"/>
        <v>0</v>
      </c>
      <c r="AZ632" s="1" t="e">
        <f>+IF($AW632&lt;=#REF!, "FINALIZADO","EJECUCIÓN")</f>
        <v>#REF!</v>
      </c>
      <c r="BA632" s="1"/>
      <c r="BC632" s="8"/>
      <c r="BD632" s="103"/>
      <c r="BE632"/>
      <c r="BF632" s="100"/>
      <c r="BI632" s="1" t="str">
        <f t="shared" si="53"/>
        <v>marzo</v>
      </c>
      <c r="BJ632" s="1"/>
      <c r="BK632" s="1"/>
      <c r="BL632" s="1"/>
    </row>
    <row r="633" spans="1:64" x14ac:dyDescent="0.25">
      <c r="A633" s="1">
        <v>2023</v>
      </c>
      <c r="B633" s="3">
        <v>628</v>
      </c>
      <c r="C633" t="s">
        <v>87</v>
      </c>
      <c r="D633" t="s">
        <v>108</v>
      </c>
      <c r="E633" t="s">
        <v>120</v>
      </c>
      <c r="F633" t="s">
        <v>207</v>
      </c>
      <c r="G633" s="1" t="s">
        <v>86</v>
      </c>
      <c r="H633" s="1" t="s">
        <v>136</v>
      </c>
      <c r="I633" t="s">
        <v>763</v>
      </c>
      <c r="J633" s="1" t="s">
        <v>140</v>
      </c>
      <c r="K633" t="s">
        <v>764</v>
      </c>
      <c r="M633" s="1" t="s">
        <v>543</v>
      </c>
      <c r="N633" t="s">
        <v>543</v>
      </c>
      <c r="Q633"/>
      <c r="R633" s="35"/>
      <c r="S633" s="35"/>
      <c r="T633" s="4"/>
      <c r="U633" s="101"/>
      <c r="W633" s="1"/>
      <c r="AA633"/>
      <c r="AC633" s="100"/>
      <c r="AD633" s="101"/>
      <c r="AE633" s="1"/>
      <c r="AF633" s="100"/>
      <c r="AG633" s="5"/>
      <c r="AH633"/>
      <c r="AI633" s="5"/>
      <c r="AJ633" s="5"/>
      <c r="AK633" s="5"/>
      <c r="AL633" s="102">
        <f>+Tabla3[[#This Row],[FECHA TERMINACION
(INICIAL)]]-Tabla3[[#This Row],[FECHA INICIO]]</f>
        <v>0</v>
      </c>
      <c r="AM633" s="102">
        <f>+Tabla3[[#This Row],[PLAZO DE EJECUCIÓN EN DÍAS (INICIAL)]]/30</f>
        <v>0</v>
      </c>
      <c r="AO633" s="4">
        <f>+BD_2!E631</f>
        <v>0</v>
      </c>
      <c r="AP633" s="4">
        <f>BD_2!BA631</f>
        <v>0</v>
      </c>
      <c r="AQ633" s="1">
        <f>BD_2!BZ631</f>
        <v>0</v>
      </c>
      <c r="AR633" s="1" t="str">
        <f>BD_2!CA630</f>
        <v>2 NO</v>
      </c>
      <c r="AS633" s="5" t="str">
        <f>BD_2!CF630</f>
        <v>2 NO</v>
      </c>
      <c r="AT633" s="1" t="s">
        <v>146</v>
      </c>
      <c r="AU633">
        <f t="shared" si="50"/>
        <v>0</v>
      </c>
      <c r="AV633" s="21">
        <f t="shared" si="51"/>
        <v>0</v>
      </c>
      <c r="AW633" s="21">
        <f t="shared" si="52"/>
        <v>0</v>
      </c>
      <c r="AX633" s="6" t="e">
        <f>((#REF!-$AV633)/($AW633-$AV633))</f>
        <v>#REF!</v>
      </c>
      <c r="AY633" s="4">
        <f t="shared" si="48"/>
        <v>0</v>
      </c>
      <c r="AZ633" s="1" t="e">
        <f>+IF($AW633&lt;=#REF!, "FINALIZADO","EJECUCIÓN")</f>
        <v>#REF!</v>
      </c>
      <c r="BA633" s="1"/>
      <c r="BC633" s="8"/>
      <c r="BD633" s="103"/>
      <c r="BE633"/>
      <c r="BF633" s="100"/>
      <c r="BI633" s="1" t="str">
        <f t="shared" si="53"/>
        <v>enero</v>
      </c>
      <c r="BJ633" s="1"/>
      <c r="BK633" s="1"/>
      <c r="BL633" s="1"/>
    </row>
    <row r="634" spans="1:64" x14ac:dyDescent="0.25">
      <c r="A634" s="1">
        <v>2023</v>
      </c>
      <c r="B634" s="3">
        <v>629</v>
      </c>
      <c r="C634" t="s">
        <v>87</v>
      </c>
      <c r="D634" t="s">
        <v>108</v>
      </c>
      <c r="E634" t="s">
        <v>120</v>
      </c>
      <c r="F634" t="s">
        <v>207</v>
      </c>
      <c r="G634" s="1" t="s">
        <v>86</v>
      </c>
      <c r="H634" s="1" t="s">
        <v>136</v>
      </c>
      <c r="I634" t="s">
        <v>735</v>
      </c>
      <c r="J634" s="1" t="s">
        <v>140</v>
      </c>
      <c r="K634" t="s">
        <v>563</v>
      </c>
      <c r="M634" s="1" t="s">
        <v>1388</v>
      </c>
      <c r="N634" t="s">
        <v>1389</v>
      </c>
      <c r="Q634"/>
      <c r="R634" s="35"/>
      <c r="S634" s="35"/>
      <c r="T634" s="4"/>
      <c r="U634" s="101"/>
      <c r="W634" s="1"/>
      <c r="AA634"/>
      <c r="AC634" s="100"/>
      <c r="AD634" s="101"/>
      <c r="AE634" s="1"/>
      <c r="AF634" s="100"/>
      <c r="AG634" s="5"/>
      <c r="AH634"/>
      <c r="AI634" s="5"/>
      <c r="AJ634" s="5"/>
      <c r="AK634" s="5"/>
      <c r="AL634" s="102">
        <f>+Tabla3[[#This Row],[FECHA TERMINACION
(INICIAL)]]-Tabla3[[#This Row],[FECHA INICIO]]</f>
        <v>0</v>
      </c>
      <c r="AM634" s="102">
        <f>+Tabla3[[#This Row],[PLAZO DE EJECUCIÓN EN DÍAS (INICIAL)]]/30</f>
        <v>0</v>
      </c>
      <c r="AO634" s="4">
        <f>+BD_2!E632</f>
        <v>0</v>
      </c>
      <c r="AP634" s="4">
        <f>BD_2!BA632</f>
        <v>0</v>
      </c>
      <c r="AQ634" s="1">
        <f>BD_2!BZ632</f>
        <v>0</v>
      </c>
      <c r="AR634" s="1" t="str">
        <f>BD_2!CA631</f>
        <v>2 NO</v>
      </c>
      <c r="AS634" s="5" t="str">
        <f>BD_2!CF631</f>
        <v>2 NO</v>
      </c>
      <c r="AT634" s="1" t="s">
        <v>146</v>
      </c>
      <c r="AU634">
        <f t="shared" si="50"/>
        <v>0</v>
      </c>
      <c r="AV634" s="21">
        <f t="shared" si="51"/>
        <v>0</v>
      </c>
      <c r="AW634" s="21">
        <f t="shared" si="52"/>
        <v>0</v>
      </c>
      <c r="AX634" s="6" t="e">
        <f>((#REF!-$AV634)/($AW634-$AV634))</f>
        <v>#REF!</v>
      </c>
      <c r="AY634" s="4">
        <f t="shared" si="48"/>
        <v>0</v>
      </c>
      <c r="AZ634" s="1" t="e">
        <f>+IF($AW634&lt;=#REF!, "FINALIZADO","EJECUCIÓN")</f>
        <v>#REF!</v>
      </c>
      <c r="BA634" s="1"/>
      <c r="BC634" s="8"/>
      <c r="BD634" s="103"/>
      <c r="BE634"/>
      <c r="BF634" s="100"/>
      <c r="BI634" s="1" t="str">
        <f t="shared" si="53"/>
        <v>enero</v>
      </c>
      <c r="BJ634" s="1"/>
      <c r="BK634" s="1"/>
      <c r="BL634" s="1"/>
    </row>
    <row r="635" spans="1:64" x14ac:dyDescent="0.25">
      <c r="A635" s="1">
        <v>2023</v>
      </c>
      <c r="B635" s="3">
        <v>630</v>
      </c>
      <c r="C635" t="s">
        <v>87</v>
      </c>
      <c r="D635" t="s">
        <v>108</v>
      </c>
      <c r="E635" t="s">
        <v>120</v>
      </c>
      <c r="F635" t="s">
        <v>207</v>
      </c>
      <c r="G635" s="1" t="s">
        <v>86</v>
      </c>
      <c r="H635" s="1" t="s">
        <v>136</v>
      </c>
      <c r="I635" t="s">
        <v>873</v>
      </c>
      <c r="J635" s="1" t="s">
        <v>140</v>
      </c>
      <c r="K635" t="s">
        <v>566</v>
      </c>
      <c r="M635" s="1" t="s">
        <v>543</v>
      </c>
      <c r="N635" t="s">
        <v>543</v>
      </c>
      <c r="Q635"/>
      <c r="R635" s="35"/>
      <c r="S635" s="35"/>
      <c r="T635" s="4"/>
      <c r="U635" s="101"/>
      <c r="W635" s="1"/>
      <c r="AA635"/>
      <c r="AC635" s="100"/>
      <c r="AD635" s="101"/>
      <c r="AE635" s="1"/>
      <c r="AF635" s="100"/>
      <c r="AG635" s="5"/>
      <c r="AH635"/>
      <c r="AI635" s="5"/>
      <c r="AJ635" s="5"/>
      <c r="AK635" s="5"/>
      <c r="AL635" s="102">
        <f>+Tabla3[[#This Row],[FECHA TERMINACION
(INICIAL)]]-Tabla3[[#This Row],[FECHA INICIO]]</f>
        <v>0</v>
      </c>
      <c r="AM635" s="102">
        <f>+Tabla3[[#This Row],[PLAZO DE EJECUCIÓN EN DÍAS (INICIAL)]]/30</f>
        <v>0</v>
      </c>
      <c r="AO635" s="4">
        <f>+BD_2!E633</f>
        <v>0</v>
      </c>
      <c r="AP635" s="4">
        <f>BD_2!BA633</f>
        <v>0</v>
      </c>
      <c r="AQ635" s="1">
        <f>BD_2!BZ633</f>
        <v>0</v>
      </c>
      <c r="AR635" s="1" t="str">
        <f>BD_2!CA632</f>
        <v>2 NO</v>
      </c>
      <c r="AS635" s="5" t="str">
        <f>BD_2!CF632</f>
        <v>2 NO</v>
      </c>
      <c r="AT635" s="1" t="s">
        <v>146</v>
      </c>
      <c r="AU635">
        <f t="shared" si="50"/>
        <v>0</v>
      </c>
      <c r="AV635" s="21">
        <f t="shared" si="51"/>
        <v>0</v>
      </c>
      <c r="AW635" s="21">
        <f t="shared" si="52"/>
        <v>0</v>
      </c>
      <c r="AX635" s="6" t="e">
        <f>((#REF!-$AV635)/($AW635-$AV635))</f>
        <v>#REF!</v>
      </c>
      <c r="AY635" s="4">
        <f t="shared" si="48"/>
        <v>0</v>
      </c>
      <c r="AZ635" s="1" t="e">
        <f>+IF($AW635&lt;=#REF!, "FINALIZADO","EJECUCIÓN")</f>
        <v>#REF!</v>
      </c>
      <c r="BA635" s="1"/>
      <c r="BC635" s="8"/>
      <c r="BD635" s="103"/>
      <c r="BE635"/>
      <c r="BF635" s="100"/>
      <c r="BI635" s="1" t="str">
        <f t="shared" si="53"/>
        <v>enero</v>
      </c>
      <c r="BJ635" s="1"/>
      <c r="BK635" s="1"/>
      <c r="BL635" s="1"/>
    </row>
    <row r="636" spans="1:64" x14ac:dyDescent="0.25">
      <c r="A636" s="1">
        <v>2023</v>
      </c>
      <c r="B636" s="3">
        <v>631</v>
      </c>
      <c r="C636" t="s">
        <v>87</v>
      </c>
      <c r="D636" t="s">
        <v>108</v>
      </c>
      <c r="E636" t="s">
        <v>120</v>
      </c>
      <c r="F636" t="s">
        <v>207</v>
      </c>
      <c r="G636" s="1" t="s">
        <v>86</v>
      </c>
      <c r="H636" s="1" t="s">
        <v>136</v>
      </c>
      <c r="I636" t="s">
        <v>911</v>
      </c>
      <c r="J636" s="1" t="s">
        <v>140</v>
      </c>
      <c r="K636" t="s">
        <v>574</v>
      </c>
      <c r="M636" s="1" t="s">
        <v>543</v>
      </c>
      <c r="N636" t="s">
        <v>543</v>
      </c>
      <c r="Q636"/>
      <c r="R636" s="35"/>
      <c r="S636" s="35"/>
      <c r="T636" s="4"/>
      <c r="U636" s="101"/>
      <c r="W636" s="1"/>
      <c r="AA636"/>
      <c r="AC636" s="100"/>
      <c r="AD636" s="101"/>
      <c r="AE636" s="1"/>
      <c r="AF636" s="100"/>
      <c r="AG636" s="5"/>
      <c r="AH636"/>
      <c r="AI636" s="5"/>
      <c r="AJ636" s="5"/>
      <c r="AK636" s="5"/>
      <c r="AL636" s="102">
        <f>+Tabla3[[#This Row],[FECHA TERMINACION
(INICIAL)]]-Tabla3[[#This Row],[FECHA INICIO]]</f>
        <v>0</v>
      </c>
      <c r="AM636" s="102">
        <f>+Tabla3[[#This Row],[PLAZO DE EJECUCIÓN EN DÍAS (INICIAL)]]/30</f>
        <v>0</v>
      </c>
      <c r="AO636" s="4">
        <f>+BD_2!E634</f>
        <v>0</v>
      </c>
      <c r="AP636" s="4">
        <f>BD_2!BA634</f>
        <v>0</v>
      </c>
      <c r="AQ636" s="1">
        <f>BD_2!BZ634</f>
        <v>0</v>
      </c>
      <c r="AR636" s="1" t="str">
        <f>BD_2!CA633</f>
        <v>2 NO</v>
      </c>
      <c r="AS636" s="5" t="str">
        <f>BD_2!CF633</f>
        <v>2 NO</v>
      </c>
      <c r="AT636" s="1" t="s">
        <v>146</v>
      </c>
      <c r="AU636">
        <f t="shared" si="50"/>
        <v>0</v>
      </c>
      <c r="AV636" s="21">
        <f t="shared" si="51"/>
        <v>0</v>
      </c>
      <c r="AW636" s="21">
        <f t="shared" si="52"/>
        <v>0</v>
      </c>
      <c r="AX636" s="6" t="e">
        <f>((#REF!-$AV636)/($AW636-$AV636))</f>
        <v>#REF!</v>
      </c>
      <c r="AY636" s="4">
        <f t="shared" si="48"/>
        <v>0</v>
      </c>
      <c r="AZ636" s="1" t="e">
        <f>+IF($AW636&lt;=#REF!, "FINALIZADO","EJECUCIÓN")</f>
        <v>#REF!</v>
      </c>
      <c r="BA636" s="1"/>
      <c r="BC636" s="8"/>
      <c r="BD636" s="103"/>
      <c r="BE636"/>
      <c r="BF636" s="100"/>
      <c r="BI636" s="1" t="str">
        <f t="shared" si="53"/>
        <v>enero</v>
      </c>
      <c r="BJ636" s="1"/>
      <c r="BK636" s="1"/>
      <c r="BL636" s="1"/>
    </row>
    <row r="637" spans="1:64" x14ac:dyDescent="0.25">
      <c r="A637" s="1">
        <v>2023</v>
      </c>
      <c r="B637" s="3">
        <v>632</v>
      </c>
      <c r="C637" t="s">
        <v>87</v>
      </c>
      <c r="D637" t="s">
        <v>108</v>
      </c>
      <c r="E637" t="s">
        <v>120</v>
      </c>
      <c r="F637" t="s">
        <v>207</v>
      </c>
      <c r="G637" s="1" t="s">
        <v>86</v>
      </c>
      <c r="H637" s="1" t="s">
        <v>136</v>
      </c>
      <c r="I637" t="s">
        <v>722</v>
      </c>
      <c r="J637" s="1" t="s">
        <v>140</v>
      </c>
      <c r="K637" t="s">
        <v>720</v>
      </c>
      <c r="M637" s="1" t="s">
        <v>543</v>
      </c>
      <c r="N637" t="s">
        <v>543</v>
      </c>
      <c r="Q637"/>
      <c r="R637" s="35"/>
      <c r="S637" s="35"/>
      <c r="T637" s="4"/>
      <c r="U637" s="101"/>
      <c r="W637" s="1"/>
      <c r="AA637"/>
      <c r="AC637" s="100"/>
      <c r="AD637" s="101"/>
      <c r="AE637" s="1"/>
      <c r="AF637" s="100"/>
      <c r="AG637" s="5"/>
      <c r="AH637"/>
      <c r="AI637" s="5"/>
      <c r="AJ637" s="5"/>
      <c r="AK637" s="5"/>
      <c r="AL637" s="102">
        <f>+Tabla3[[#This Row],[FECHA TERMINACION
(INICIAL)]]-Tabla3[[#This Row],[FECHA INICIO]]</f>
        <v>0</v>
      </c>
      <c r="AM637" s="102">
        <f>+Tabla3[[#This Row],[PLAZO DE EJECUCIÓN EN DÍAS (INICIAL)]]/30</f>
        <v>0</v>
      </c>
      <c r="AO637" s="4">
        <f>+BD_2!E635</f>
        <v>0</v>
      </c>
      <c r="AP637" s="4">
        <f>BD_2!BA635</f>
        <v>0</v>
      </c>
      <c r="AQ637" s="1">
        <f>BD_2!BZ635</f>
        <v>0</v>
      </c>
      <c r="AR637" s="1" t="str">
        <f>BD_2!CA634</f>
        <v>2 NO</v>
      </c>
      <c r="AS637" s="5" t="str">
        <f>BD_2!CF634</f>
        <v>2 NO</v>
      </c>
      <c r="AT637" s="1" t="s">
        <v>146</v>
      </c>
      <c r="AU637">
        <f t="shared" si="50"/>
        <v>0</v>
      </c>
      <c r="AV637" s="21">
        <f t="shared" si="51"/>
        <v>0</v>
      </c>
      <c r="AW637" s="21">
        <f t="shared" si="52"/>
        <v>0</v>
      </c>
      <c r="AX637" s="6" t="e">
        <f>((#REF!-$AV637)/($AW637-$AV637))</f>
        <v>#REF!</v>
      </c>
      <c r="AY637" s="4">
        <f t="shared" si="48"/>
        <v>0</v>
      </c>
      <c r="AZ637" s="1" t="e">
        <f>+IF($AW637&lt;=#REF!, "FINALIZADO","EJECUCIÓN")</f>
        <v>#REF!</v>
      </c>
      <c r="BA637" s="1"/>
      <c r="BC637" s="8"/>
      <c r="BD637" s="103"/>
      <c r="BE637"/>
      <c r="BF637" s="100"/>
      <c r="BI637" s="1" t="str">
        <f t="shared" si="53"/>
        <v>enero</v>
      </c>
      <c r="BJ637" s="1"/>
      <c r="BK637" s="1"/>
      <c r="BL637" s="1"/>
    </row>
    <row r="638" spans="1:64" x14ac:dyDescent="0.25">
      <c r="A638" s="1">
        <v>2023</v>
      </c>
      <c r="B638" s="3">
        <v>633</v>
      </c>
      <c r="C638" t="s">
        <v>87</v>
      </c>
      <c r="D638" t="s">
        <v>108</v>
      </c>
      <c r="E638" t="s">
        <v>120</v>
      </c>
      <c r="F638" t="s">
        <v>207</v>
      </c>
      <c r="G638" s="1" t="s">
        <v>86</v>
      </c>
      <c r="H638" s="1"/>
      <c r="I638" t="s">
        <v>3375</v>
      </c>
      <c r="J638" s="1" t="s">
        <v>140</v>
      </c>
      <c r="K638"/>
      <c r="M638" s="1"/>
      <c r="Q638"/>
      <c r="R638" s="35"/>
      <c r="S638" s="35"/>
      <c r="T638" s="4"/>
      <c r="U638" s="101"/>
      <c r="W638" s="1"/>
      <c r="AA638"/>
      <c r="AC638" s="100"/>
      <c r="AD638" s="101"/>
      <c r="AE638" s="1"/>
      <c r="AF638" s="100"/>
      <c r="AG638" s="5"/>
      <c r="AH638"/>
      <c r="AI638" s="5"/>
      <c r="AJ638" s="5"/>
      <c r="AK638" s="5"/>
      <c r="AL638" s="102">
        <f>+Tabla3[[#This Row],[FECHA TERMINACION
(INICIAL)]]-Tabla3[[#This Row],[FECHA INICIO]]</f>
        <v>0</v>
      </c>
      <c r="AM638" s="102">
        <f>+Tabla3[[#This Row],[PLAZO DE EJECUCIÓN EN DÍAS (INICIAL)]]/30</f>
        <v>0</v>
      </c>
      <c r="AO638" s="4">
        <f>+BD_2!E636</f>
        <v>0</v>
      </c>
      <c r="AP638" s="4">
        <f>BD_2!BA636</f>
        <v>0</v>
      </c>
      <c r="AQ638" s="1">
        <f>BD_2!BZ636</f>
        <v>0</v>
      </c>
      <c r="AR638" s="1" t="str">
        <f>BD_2!CA635</f>
        <v>2 NO</v>
      </c>
      <c r="AS638" s="5" t="str">
        <f>BD_2!CF635</f>
        <v>2 NO</v>
      </c>
      <c r="AT638" s="1" t="s">
        <v>146</v>
      </c>
      <c r="AU638">
        <f t="shared" si="50"/>
        <v>0</v>
      </c>
      <c r="AV638" s="21">
        <f t="shared" si="51"/>
        <v>0</v>
      </c>
      <c r="AW638" s="21">
        <f t="shared" si="52"/>
        <v>0</v>
      </c>
      <c r="AX638" s="6" t="e">
        <f>((#REF!-$AV638)/($AW638-$AV638))</f>
        <v>#REF!</v>
      </c>
      <c r="AY638" s="4">
        <f t="shared" si="48"/>
        <v>0</v>
      </c>
      <c r="AZ638" s="1" t="e">
        <f>+IF($AW638&lt;=#REF!, "FINALIZADO","EJECUCIÓN")</f>
        <v>#REF!</v>
      </c>
      <c r="BA638" s="1"/>
      <c r="BC638" s="8"/>
      <c r="BD638" s="103"/>
      <c r="BE638"/>
      <c r="BF638" s="100"/>
      <c r="BI638" s="1" t="str">
        <f t="shared" si="53"/>
        <v>enero</v>
      </c>
      <c r="BJ638" s="1"/>
      <c r="BK638" s="1"/>
      <c r="BL638" s="1"/>
    </row>
    <row r="639" spans="1:64" x14ac:dyDescent="0.25">
      <c r="A639" s="1">
        <v>2023</v>
      </c>
      <c r="B639" s="3">
        <v>634</v>
      </c>
      <c r="C639" t="s">
        <v>87</v>
      </c>
      <c r="D639" t="s">
        <v>108</v>
      </c>
      <c r="E639" t="s">
        <v>120</v>
      </c>
      <c r="F639" t="s">
        <v>207</v>
      </c>
      <c r="G639" s="1" t="s">
        <v>86</v>
      </c>
      <c r="H639" s="1"/>
      <c r="I639" t="s">
        <v>3376</v>
      </c>
      <c r="J639" s="1" t="s">
        <v>140</v>
      </c>
      <c r="K639"/>
      <c r="M639" s="1"/>
      <c r="Q639"/>
      <c r="R639" s="35"/>
      <c r="S639" s="35"/>
      <c r="T639" s="4"/>
      <c r="U639" s="101"/>
      <c r="W639" s="1"/>
      <c r="AA639"/>
      <c r="AC639" s="100"/>
      <c r="AD639" s="101"/>
      <c r="AE639" s="1"/>
      <c r="AF639" s="100"/>
      <c r="AG639" s="5"/>
      <c r="AH639"/>
      <c r="AI639" s="5"/>
      <c r="AJ639" s="5"/>
      <c r="AK639" s="5"/>
      <c r="AL639" s="102">
        <f>+Tabla3[[#This Row],[FECHA TERMINACION
(INICIAL)]]-Tabla3[[#This Row],[FECHA INICIO]]</f>
        <v>0</v>
      </c>
      <c r="AM639" s="102">
        <f>+Tabla3[[#This Row],[PLAZO DE EJECUCIÓN EN DÍAS (INICIAL)]]/30</f>
        <v>0</v>
      </c>
      <c r="AO639" s="4">
        <f>+BD_2!E637</f>
        <v>0</v>
      </c>
      <c r="AP639" s="4">
        <f>BD_2!BA637</f>
        <v>0</v>
      </c>
      <c r="AQ639" s="1">
        <f>BD_2!BZ637</f>
        <v>0</v>
      </c>
      <c r="AR639" s="1" t="str">
        <f>BD_2!CA636</f>
        <v>2 NO</v>
      </c>
      <c r="AS639" s="5" t="str">
        <f>BD_2!CF636</f>
        <v>2 NO</v>
      </c>
      <c r="AT639" s="1" t="s">
        <v>146</v>
      </c>
      <c r="AU639">
        <f t="shared" si="50"/>
        <v>0</v>
      </c>
      <c r="AV639" s="21">
        <f t="shared" si="51"/>
        <v>0</v>
      </c>
      <c r="AW639" s="21">
        <f t="shared" si="52"/>
        <v>0</v>
      </c>
      <c r="AX639" s="6" t="e">
        <f>((#REF!-$AV639)/($AW639-$AV639))</f>
        <v>#REF!</v>
      </c>
      <c r="AY639" s="4">
        <f t="shared" si="48"/>
        <v>0</v>
      </c>
      <c r="AZ639" s="1" t="e">
        <f>+IF($AW639&lt;=#REF!, "FINALIZADO","EJECUCIÓN")</f>
        <v>#REF!</v>
      </c>
      <c r="BA639" s="1"/>
      <c r="BC639" s="8"/>
      <c r="BD639" s="103"/>
      <c r="BE639"/>
      <c r="BF639" s="100"/>
      <c r="BI639" s="1" t="str">
        <f t="shared" si="53"/>
        <v>enero</v>
      </c>
      <c r="BJ639" s="1"/>
      <c r="BK639" s="1"/>
      <c r="BL639" s="1"/>
    </row>
    <row r="640" spans="1:64" x14ac:dyDescent="0.25">
      <c r="A640" s="1">
        <v>2023</v>
      </c>
      <c r="B640" s="3">
        <v>635</v>
      </c>
      <c r="C640" t="s">
        <v>87</v>
      </c>
      <c r="D640" t="s">
        <v>108</v>
      </c>
      <c r="E640" t="s">
        <v>120</v>
      </c>
      <c r="F640" t="s">
        <v>207</v>
      </c>
      <c r="G640" s="1" t="s">
        <v>86</v>
      </c>
      <c r="H640" s="1"/>
      <c r="I640" t="s">
        <v>3377</v>
      </c>
      <c r="J640" s="1" t="s">
        <v>140</v>
      </c>
      <c r="K640"/>
      <c r="M640" s="1"/>
      <c r="Q640"/>
      <c r="R640" s="35"/>
      <c r="S640" s="35"/>
      <c r="T640" s="4"/>
      <c r="U640" s="101"/>
      <c r="W640" s="1"/>
      <c r="AA640"/>
      <c r="AC640" s="100"/>
      <c r="AD640" s="101"/>
      <c r="AE640" s="1"/>
      <c r="AF640" s="100"/>
      <c r="AG640" s="5"/>
      <c r="AH640"/>
      <c r="AI640" s="5"/>
      <c r="AJ640" s="5"/>
      <c r="AK640" s="5"/>
      <c r="AL640" s="102">
        <f>+Tabla3[[#This Row],[FECHA TERMINACION
(INICIAL)]]-Tabla3[[#This Row],[FECHA INICIO]]</f>
        <v>0</v>
      </c>
      <c r="AM640" s="102">
        <f>+Tabla3[[#This Row],[PLAZO DE EJECUCIÓN EN DÍAS (INICIAL)]]/30</f>
        <v>0</v>
      </c>
      <c r="AO640" s="4">
        <f>+BD_2!E638</f>
        <v>0</v>
      </c>
      <c r="AP640" s="4">
        <f>BD_2!BA638</f>
        <v>0</v>
      </c>
      <c r="AQ640" s="1">
        <f>BD_2!BZ638</f>
        <v>0</v>
      </c>
      <c r="AR640" s="1" t="str">
        <f>BD_2!CA637</f>
        <v>2 NO</v>
      </c>
      <c r="AS640" s="5" t="str">
        <f>BD_2!CF637</f>
        <v>2 NO</v>
      </c>
      <c r="AT640" s="1" t="s">
        <v>146</v>
      </c>
      <c r="AU640">
        <f t="shared" si="50"/>
        <v>0</v>
      </c>
      <c r="AV640" s="21">
        <f t="shared" si="51"/>
        <v>0</v>
      </c>
      <c r="AW640" s="21">
        <f t="shared" si="52"/>
        <v>0</v>
      </c>
      <c r="AX640" s="6" t="e">
        <f>((#REF!-$AV640)/($AW640-$AV640))</f>
        <v>#REF!</v>
      </c>
      <c r="AY640" s="4">
        <f t="shared" si="48"/>
        <v>0</v>
      </c>
      <c r="AZ640" s="1" t="e">
        <f>+IF($AW640&lt;=#REF!, "FINALIZADO","EJECUCIÓN")</f>
        <v>#REF!</v>
      </c>
      <c r="BA640" s="1"/>
      <c r="BC640" s="8"/>
      <c r="BD640" s="103"/>
      <c r="BE640"/>
      <c r="BF640" s="100"/>
      <c r="BI640" s="1" t="str">
        <f t="shared" si="53"/>
        <v>enero</v>
      </c>
      <c r="BJ640" s="1"/>
      <c r="BK640" s="1"/>
      <c r="BL640" s="1"/>
    </row>
    <row r="641" spans="1:64" x14ac:dyDescent="0.25">
      <c r="A641" s="1">
        <v>2023</v>
      </c>
      <c r="B641" s="3">
        <v>636</v>
      </c>
      <c r="C641" t="s">
        <v>87</v>
      </c>
      <c r="D641" t="s">
        <v>108</v>
      </c>
      <c r="E641" t="s">
        <v>120</v>
      </c>
      <c r="F641" t="s">
        <v>207</v>
      </c>
      <c r="G641" s="1" t="s">
        <v>86</v>
      </c>
      <c r="H641" s="1"/>
      <c r="I641" t="s">
        <v>3378</v>
      </c>
      <c r="J641" s="1" t="s">
        <v>140</v>
      </c>
      <c r="K641"/>
      <c r="M641" s="1"/>
      <c r="Q641"/>
      <c r="R641" s="35"/>
      <c r="S641" s="35"/>
      <c r="T641" s="4"/>
      <c r="U641" s="101"/>
      <c r="W641" s="1"/>
      <c r="AA641"/>
      <c r="AC641" s="100"/>
      <c r="AD641" s="101"/>
      <c r="AE641" s="1"/>
      <c r="AF641" s="100"/>
      <c r="AG641" s="5"/>
      <c r="AH641"/>
      <c r="AI641" s="5"/>
      <c r="AJ641" s="5"/>
      <c r="AK641" s="5"/>
      <c r="AL641" s="102">
        <f>+Tabla3[[#This Row],[FECHA TERMINACION
(INICIAL)]]-Tabla3[[#This Row],[FECHA INICIO]]</f>
        <v>0</v>
      </c>
      <c r="AM641" s="102">
        <f>+Tabla3[[#This Row],[PLAZO DE EJECUCIÓN EN DÍAS (INICIAL)]]/30</f>
        <v>0</v>
      </c>
      <c r="AO641" s="4">
        <f>+BD_2!E639</f>
        <v>0</v>
      </c>
      <c r="AP641" s="4">
        <f>BD_2!BA639</f>
        <v>0</v>
      </c>
      <c r="AQ641" s="1">
        <f>BD_2!BZ639</f>
        <v>0</v>
      </c>
      <c r="AR641" s="1" t="str">
        <f>BD_2!CA638</f>
        <v>2 NO</v>
      </c>
      <c r="AS641" s="5" t="str">
        <f>BD_2!CF638</f>
        <v>2 NO</v>
      </c>
      <c r="AT641" s="1" t="s">
        <v>146</v>
      </c>
      <c r="AU641">
        <f t="shared" si="50"/>
        <v>0</v>
      </c>
      <c r="AV641" s="21">
        <f t="shared" si="51"/>
        <v>0</v>
      </c>
      <c r="AW641" s="21">
        <f t="shared" si="52"/>
        <v>0</v>
      </c>
      <c r="AX641" s="6" t="e">
        <f>((#REF!-$AV641)/($AW641-$AV641))</f>
        <v>#REF!</v>
      </c>
      <c r="AY641" s="4">
        <f t="shared" si="48"/>
        <v>0</v>
      </c>
      <c r="AZ641" s="1" t="e">
        <f>+IF($AW641&lt;=#REF!, "FINALIZADO","EJECUCIÓN")</f>
        <v>#REF!</v>
      </c>
      <c r="BA641" s="1"/>
      <c r="BC641" s="8"/>
      <c r="BD641" s="103"/>
      <c r="BE641"/>
      <c r="BF641" s="100"/>
      <c r="BI641" s="1" t="str">
        <f t="shared" si="53"/>
        <v>enero</v>
      </c>
      <c r="BJ641" s="1"/>
      <c r="BK641" s="1"/>
      <c r="BL641" s="1"/>
    </row>
    <row r="642" spans="1:64" x14ac:dyDescent="0.25">
      <c r="A642" s="1">
        <v>2023</v>
      </c>
      <c r="B642" s="3">
        <v>637</v>
      </c>
      <c r="C642" t="s">
        <v>87</v>
      </c>
      <c r="D642" t="s">
        <v>108</v>
      </c>
      <c r="E642" t="s">
        <v>120</v>
      </c>
      <c r="F642" t="s">
        <v>207</v>
      </c>
      <c r="G642" s="1" t="s">
        <v>86</v>
      </c>
      <c r="H642" s="1"/>
      <c r="I642" t="s">
        <v>3379</v>
      </c>
      <c r="J642" s="1" t="s">
        <v>140</v>
      </c>
      <c r="K642"/>
      <c r="M642" s="1"/>
      <c r="Q642"/>
      <c r="R642" s="35"/>
      <c r="S642" s="35"/>
      <c r="T642" s="4"/>
      <c r="U642" s="101"/>
      <c r="W642" s="1"/>
      <c r="AA642"/>
      <c r="AC642" s="100"/>
      <c r="AD642" s="101"/>
      <c r="AE642" s="1"/>
      <c r="AF642" s="100"/>
      <c r="AG642" s="5"/>
      <c r="AH642"/>
      <c r="AI642" s="5"/>
      <c r="AJ642" s="5"/>
      <c r="AK642" s="5"/>
      <c r="AL642" s="102">
        <f>+Tabla3[[#This Row],[FECHA TERMINACION
(INICIAL)]]-Tabla3[[#This Row],[FECHA INICIO]]</f>
        <v>0</v>
      </c>
      <c r="AM642" s="102">
        <f>+Tabla3[[#This Row],[PLAZO DE EJECUCIÓN EN DÍAS (INICIAL)]]/30</f>
        <v>0</v>
      </c>
      <c r="AO642" s="4">
        <f>+BD_2!E640</f>
        <v>0</v>
      </c>
      <c r="AP642" s="4">
        <f>BD_2!BA640</f>
        <v>0</v>
      </c>
      <c r="AQ642" s="1">
        <f>BD_2!BZ640</f>
        <v>0</v>
      </c>
      <c r="AR642" s="1" t="str">
        <f>BD_2!CA639</f>
        <v>2 NO</v>
      </c>
      <c r="AS642" s="5" t="str">
        <f>BD_2!CF639</f>
        <v>2 NO</v>
      </c>
      <c r="AT642" s="1" t="s">
        <v>146</v>
      </c>
      <c r="AU642">
        <f t="shared" si="50"/>
        <v>0</v>
      </c>
      <c r="AV642" s="21">
        <f t="shared" si="51"/>
        <v>0</v>
      </c>
      <c r="AW642" s="21">
        <f t="shared" si="52"/>
        <v>0</v>
      </c>
      <c r="AX642" s="6" t="e">
        <f>((#REF!-$AV642)/($AW642-$AV642))</f>
        <v>#REF!</v>
      </c>
      <c r="AY642" s="4">
        <f t="shared" si="48"/>
        <v>0</v>
      </c>
      <c r="AZ642" s="1" t="e">
        <f>+IF($AW642&lt;=#REF!, "FINALIZADO","EJECUCIÓN")</f>
        <v>#REF!</v>
      </c>
      <c r="BA642" s="1"/>
      <c r="BC642" s="8"/>
      <c r="BD642" s="103"/>
      <c r="BE642"/>
      <c r="BF642" s="100"/>
      <c r="BI642" s="1" t="str">
        <f t="shared" si="53"/>
        <v>enero</v>
      </c>
      <c r="BJ642" s="1"/>
      <c r="BK642" s="1"/>
      <c r="BL642" s="1"/>
    </row>
    <row r="643" spans="1:64" x14ac:dyDescent="0.25">
      <c r="A643" s="1">
        <v>2023</v>
      </c>
      <c r="B643" s="3">
        <v>638</v>
      </c>
      <c r="C643" t="s">
        <v>87</v>
      </c>
      <c r="D643" t="s">
        <v>108</v>
      </c>
      <c r="E643" t="s">
        <v>120</v>
      </c>
      <c r="F643" t="s">
        <v>207</v>
      </c>
      <c r="G643" s="1" t="s">
        <v>86</v>
      </c>
      <c r="H643" s="1" t="s">
        <v>136</v>
      </c>
      <c r="I643" t="s">
        <v>901</v>
      </c>
      <c r="J643" s="1" t="s">
        <v>140</v>
      </c>
      <c r="K643" t="s">
        <v>695</v>
      </c>
      <c r="M643" s="1" t="s">
        <v>526</v>
      </c>
      <c r="Q643"/>
      <c r="R643" s="35"/>
      <c r="S643" s="35"/>
      <c r="T643" s="4"/>
      <c r="U643" s="101"/>
      <c r="W643" s="1"/>
      <c r="AA643"/>
      <c r="AC643" s="100"/>
      <c r="AD643" s="101"/>
      <c r="AE643" s="1"/>
      <c r="AF643" s="100"/>
      <c r="AG643" s="5"/>
      <c r="AH643"/>
      <c r="AI643" s="5"/>
      <c r="AJ643" s="5"/>
      <c r="AK643" s="5"/>
      <c r="AL643" s="102">
        <f>+Tabla3[[#This Row],[FECHA TERMINACION
(INICIAL)]]-Tabla3[[#This Row],[FECHA INICIO]]</f>
        <v>0</v>
      </c>
      <c r="AM643" s="102">
        <f>+Tabla3[[#This Row],[PLAZO DE EJECUCIÓN EN DÍAS (INICIAL)]]/30</f>
        <v>0</v>
      </c>
      <c r="AO643" s="4">
        <f>+BD_2!E641</f>
        <v>0</v>
      </c>
      <c r="AP643" s="4">
        <f>BD_2!BA641</f>
        <v>0</v>
      </c>
      <c r="AQ643" s="1">
        <f>BD_2!BZ641</f>
        <v>0</v>
      </c>
      <c r="AR643" s="1" t="str">
        <f>BD_2!CA640</f>
        <v>2 NO</v>
      </c>
      <c r="AS643" s="5" t="str">
        <f>BD_2!CF640</f>
        <v>2 NO</v>
      </c>
      <c r="AT643" s="1" t="s">
        <v>146</v>
      </c>
      <c r="AU643">
        <f t="shared" si="50"/>
        <v>0</v>
      </c>
      <c r="AV643" s="21">
        <f t="shared" si="51"/>
        <v>0</v>
      </c>
      <c r="AW643" s="21">
        <f t="shared" si="52"/>
        <v>0</v>
      </c>
      <c r="AX643" s="6" t="e">
        <f>((#REF!-$AV643)/($AW643-$AV643))</f>
        <v>#REF!</v>
      </c>
      <c r="AY643" s="4">
        <f t="shared" si="48"/>
        <v>0</v>
      </c>
      <c r="AZ643" s="1" t="e">
        <f>+IF($AW643&lt;=#REF!, "FINALIZADO","EJECUCIÓN")</f>
        <v>#REF!</v>
      </c>
      <c r="BA643" s="1"/>
      <c r="BC643" s="8"/>
      <c r="BD643" s="103"/>
      <c r="BE643"/>
      <c r="BF643" s="100"/>
      <c r="BI643" s="1" t="str">
        <f t="shared" si="53"/>
        <v>enero</v>
      </c>
      <c r="BJ643" s="1"/>
      <c r="BK643" s="1"/>
      <c r="BL643" s="1"/>
    </row>
    <row r="644" spans="1:64" x14ac:dyDescent="0.25">
      <c r="A644" s="1">
        <v>2023</v>
      </c>
      <c r="B644" s="3">
        <v>639</v>
      </c>
      <c r="C644" t="s">
        <v>87</v>
      </c>
      <c r="D644" t="s">
        <v>108</v>
      </c>
      <c r="E644" t="s">
        <v>120</v>
      </c>
      <c r="F644" t="s">
        <v>207</v>
      </c>
      <c r="G644" s="1" t="s">
        <v>86</v>
      </c>
      <c r="H644" s="1"/>
      <c r="I644" t="s">
        <v>3380</v>
      </c>
      <c r="J644" s="1" t="s">
        <v>140</v>
      </c>
      <c r="K644"/>
      <c r="M644" s="1"/>
      <c r="Q644"/>
      <c r="R644" s="35"/>
      <c r="S644" s="35"/>
      <c r="T644" s="4"/>
      <c r="U644" s="101"/>
      <c r="W644" s="1"/>
      <c r="AA644"/>
      <c r="AC644" s="100"/>
      <c r="AD644" s="101"/>
      <c r="AE644" s="1"/>
      <c r="AF644" s="100"/>
      <c r="AG644" s="5"/>
      <c r="AH644"/>
      <c r="AI644" s="5"/>
      <c r="AJ644" s="5"/>
      <c r="AK644" s="5"/>
      <c r="AL644" s="102">
        <f>+Tabla3[[#This Row],[FECHA TERMINACION
(INICIAL)]]-Tabla3[[#This Row],[FECHA INICIO]]</f>
        <v>0</v>
      </c>
      <c r="AM644" s="102">
        <f>+Tabla3[[#This Row],[PLAZO DE EJECUCIÓN EN DÍAS (INICIAL)]]/30</f>
        <v>0</v>
      </c>
      <c r="AO644" s="4">
        <f>+BD_2!E642</f>
        <v>0</v>
      </c>
      <c r="AP644" s="4">
        <f>BD_2!BA642</f>
        <v>0</v>
      </c>
      <c r="AQ644" s="1">
        <f>BD_2!BZ642</f>
        <v>0</v>
      </c>
      <c r="AR644" s="1" t="str">
        <f>BD_2!CA641</f>
        <v>2 NO</v>
      </c>
      <c r="AS644" s="5" t="str">
        <f>BD_2!CF641</f>
        <v>2 NO</v>
      </c>
      <c r="AT644" s="1" t="s">
        <v>146</v>
      </c>
      <c r="AU644">
        <f t="shared" si="50"/>
        <v>0</v>
      </c>
      <c r="AV644" s="21">
        <f t="shared" si="51"/>
        <v>0</v>
      </c>
      <c r="AW644" s="21">
        <f t="shared" si="52"/>
        <v>0</v>
      </c>
      <c r="AX644" s="6" t="e">
        <f>((#REF!-$AV644)/($AW644-$AV644))</f>
        <v>#REF!</v>
      </c>
      <c r="AY644" s="4">
        <f t="shared" si="48"/>
        <v>0</v>
      </c>
      <c r="AZ644" s="1" t="e">
        <f>+IF($AW644&lt;=#REF!, "FINALIZADO","EJECUCIÓN")</f>
        <v>#REF!</v>
      </c>
      <c r="BA644" s="1"/>
      <c r="BC644" s="8"/>
      <c r="BD644" s="103"/>
      <c r="BE644"/>
      <c r="BF644" s="100"/>
      <c r="BI644" s="1" t="str">
        <f t="shared" si="53"/>
        <v>enero</v>
      </c>
      <c r="BJ644" s="1"/>
      <c r="BK644" s="1"/>
      <c r="BL644" s="1"/>
    </row>
    <row r="645" spans="1:64" x14ac:dyDescent="0.25">
      <c r="A645" s="1">
        <v>2023</v>
      </c>
      <c r="B645" s="3">
        <v>640</v>
      </c>
      <c r="C645" t="s">
        <v>87</v>
      </c>
      <c r="D645" t="s">
        <v>108</v>
      </c>
      <c r="E645" t="s">
        <v>120</v>
      </c>
      <c r="F645" t="s">
        <v>207</v>
      </c>
      <c r="G645" s="1" t="s">
        <v>86</v>
      </c>
      <c r="H645" s="1"/>
      <c r="I645" t="s">
        <v>3381</v>
      </c>
      <c r="J645" s="1" t="s">
        <v>140</v>
      </c>
      <c r="K645"/>
      <c r="M645" s="1"/>
      <c r="Q645"/>
      <c r="R645" s="35"/>
      <c r="S645" s="35"/>
      <c r="T645" s="4"/>
      <c r="U645" s="101"/>
      <c r="W645" s="1"/>
      <c r="AA645"/>
      <c r="AC645" s="100"/>
      <c r="AD645" s="101"/>
      <c r="AE645" s="1"/>
      <c r="AF645" s="100"/>
      <c r="AG645" s="5"/>
      <c r="AH645"/>
      <c r="AI645" s="5"/>
      <c r="AJ645" s="5"/>
      <c r="AK645" s="5"/>
      <c r="AL645" s="102">
        <f>+Tabla3[[#This Row],[FECHA TERMINACION
(INICIAL)]]-Tabla3[[#This Row],[FECHA INICIO]]</f>
        <v>0</v>
      </c>
      <c r="AM645" s="102">
        <f>+Tabla3[[#This Row],[PLAZO DE EJECUCIÓN EN DÍAS (INICIAL)]]/30</f>
        <v>0</v>
      </c>
      <c r="AO645" s="4">
        <f>+BD_2!E643</f>
        <v>0</v>
      </c>
      <c r="AP645" s="4">
        <f>BD_2!BA643</f>
        <v>0</v>
      </c>
      <c r="AQ645" s="1">
        <f>BD_2!BZ643</f>
        <v>0</v>
      </c>
      <c r="AR645" s="1" t="str">
        <f>BD_2!CA642</f>
        <v>2 NO</v>
      </c>
      <c r="AS645" s="5" t="str">
        <f>BD_2!CF642</f>
        <v>2 NO</v>
      </c>
      <c r="AT645" s="1" t="s">
        <v>146</v>
      </c>
      <c r="AU645">
        <f t="shared" si="50"/>
        <v>0</v>
      </c>
      <c r="AV645" s="21">
        <f t="shared" si="51"/>
        <v>0</v>
      </c>
      <c r="AW645" s="21">
        <f t="shared" si="52"/>
        <v>0</v>
      </c>
      <c r="AX645" s="6" t="e">
        <f>((#REF!-$AV645)/($AW645-$AV645))</f>
        <v>#REF!</v>
      </c>
      <c r="AY645" s="4">
        <f t="shared" si="48"/>
        <v>0</v>
      </c>
      <c r="AZ645" s="1" t="e">
        <f>+IF($AW645&lt;=#REF!, "FINALIZADO","EJECUCIÓN")</f>
        <v>#REF!</v>
      </c>
      <c r="BA645" s="1"/>
      <c r="BC645" s="8"/>
      <c r="BD645" s="103"/>
      <c r="BE645"/>
      <c r="BF645" s="100"/>
      <c r="BI645" s="1" t="str">
        <f t="shared" si="53"/>
        <v>enero</v>
      </c>
      <c r="BJ645" s="1"/>
      <c r="BK645" s="1"/>
      <c r="BL645" s="1"/>
    </row>
    <row r="646" spans="1:64" x14ac:dyDescent="0.25">
      <c r="A646" s="1">
        <v>2023</v>
      </c>
      <c r="B646" s="3">
        <v>641</v>
      </c>
      <c r="C646" t="s">
        <v>87</v>
      </c>
      <c r="D646" t="s">
        <v>108</v>
      </c>
      <c r="E646" t="s">
        <v>120</v>
      </c>
      <c r="F646" t="s">
        <v>207</v>
      </c>
      <c r="G646" s="1" t="s">
        <v>86</v>
      </c>
      <c r="H646" s="1"/>
      <c r="I646" t="s">
        <v>3382</v>
      </c>
      <c r="J646" s="1" t="s">
        <v>140</v>
      </c>
      <c r="K646"/>
      <c r="M646" s="1"/>
      <c r="Q646"/>
      <c r="R646" s="35"/>
      <c r="S646" s="35"/>
      <c r="T646" s="4"/>
      <c r="U646" s="101"/>
      <c r="W646" s="1"/>
      <c r="AA646"/>
      <c r="AC646" s="100"/>
      <c r="AD646" s="101"/>
      <c r="AE646" s="1"/>
      <c r="AF646" s="100"/>
      <c r="AG646" s="5"/>
      <c r="AH646"/>
      <c r="AI646" s="5"/>
      <c r="AJ646" s="5"/>
      <c r="AK646" s="5"/>
      <c r="AL646" s="102">
        <f>+Tabla3[[#This Row],[FECHA TERMINACION
(INICIAL)]]-Tabla3[[#This Row],[FECHA INICIO]]</f>
        <v>0</v>
      </c>
      <c r="AM646" s="102">
        <f>+Tabla3[[#This Row],[PLAZO DE EJECUCIÓN EN DÍAS (INICIAL)]]/30</f>
        <v>0</v>
      </c>
      <c r="AO646" s="4">
        <f>+BD_2!E644</f>
        <v>0</v>
      </c>
      <c r="AP646" s="4">
        <f>BD_2!BA644</f>
        <v>0</v>
      </c>
      <c r="AQ646" s="1">
        <f>BD_2!BZ644</f>
        <v>0</v>
      </c>
      <c r="AR646" s="1" t="str">
        <f>BD_2!CA643</f>
        <v>2 NO</v>
      </c>
      <c r="AS646" s="5" t="str">
        <f>BD_2!CF643</f>
        <v>2 NO</v>
      </c>
      <c r="AT646" s="1" t="s">
        <v>146</v>
      </c>
      <c r="AU646">
        <f t="shared" si="50"/>
        <v>0</v>
      </c>
      <c r="AV646" s="21">
        <f t="shared" si="51"/>
        <v>0</v>
      </c>
      <c r="AW646" s="21">
        <f t="shared" si="52"/>
        <v>0</v>
      </c>
      <c r="AX646" s="6" t="e">
        <f>((#REF!-$AV646)/($AW646-$AV646))</f>
        <v>#REF!</v>
      </c>
      <c r="AY646" s="4">
        <f t="shared" si="48"/>
        <v>0</v>
      </c>
      <c r="AZ646" s="1" t="e">
        <f>+IF($AW646&lt;=#REF!, "FINALIZADO","EJECUCIÓN")</f>
        <v>#REF!</v>
      </c>
      <c r="BA646" s="1"/>
      <c r="BC646" s="8"/>
      <c r="BD646" s="103"/>
      <c r="BE646"/>
      <c r="BF646" s="100"/>
      <c r="BI646" s="1" t="str">
        <f t="shared" si="53"/>
        <v>enero</v>
      </c>
      <c r="BJ646" s="1"/>
      <c r="BK646" s="1"/>
      <c r="BL646" s="1"/>
    </row>
    <row r="647" spans="1:64" x14ac:dyDescent="0.25">
      <c r="AK647" s="21"/>
    </row>
    <row r="648" spans="1:64" x14ac:dyDescent="0.25">
      <c r="T648" s="36"/>
    </row>
    <row r="649" spans="1:64" x14ac:dyDescent="0.25">
      <c r="T649" s="95"/>
    </row>
    <row r="651" spans="1:64" x14ac:dyDescent="0.25">
      <c r="T651" s="36"/>
    </row>
  </sheetData>
  <dataConsolidate/>
  <mergeCells count="11">
    <mergeCell ref="U2:AA2"/>
    <mergeCell ref="G2:L2"/>
    <mergeCell ref="B2:F2"/>
    <mergeCell ref="M2:P2"/>
    <mergeCell ref="Q2:T2"/>
    <mergeCell ref="AN2:AR2"/>
    <mergeCell ref="AZ2:BC2"/>
    <mergeCell ref="AI2:AM2"/>
    <mergeCell ref="AD2:AH2"/>
    <mergeCell ref="AS2:AT2"/>
    <mergeCell ref="AU2:AY2"/>
  </mergeCells>
  <phoneticPr fontId="10" type="noConversion"/>
  <conditionalFormatting sqref="A2">
    <cfRule type="containsText" dxfId="261" priority="2573" operator="containsText" text="AÑO">
      <formula>NOT(ISERROR(SEARCH("AÑO",A2)))</formula>
    </cfRule>
  </conditionalFormatting>
  <conditionalFormatting sqref="B2:F2">
    <cfRule type="containsText" dxfId="260" priority="2572" operator="containsText" text="TIPO DE CONTRATO Y/O CONVENIO">
      <formula>NOT(ISERROR(SEARCH("TIPO DE CONTRATO Y/O CONVENIO",B2)))</formula>
    </cfRule>
  </conditionalFormatting>
  <conditionalFormatting sqref="AD2">
    <cfRule type="containsText" dxfId="259" priority="2570" operator="containsText" text="GARANTÍAS">
      <formula>NOT(ISERROR(SEARCH("GARANTÍAS",AD2)))</formula>
    </cfRule>
  </conditionalFormatting>
  <dataValidations count="9">
    <dataValidation type="list" allowBlank="1" showInputMessage="1" showErrorMessage="1" sqref="C4:C646">
      <formula1>MODALIDAD_DE_SELECCIÓN</formula1>
    </dataValidation>
    <dataValidation type="list" allowBlank="1" showInputMessage="1" showErrorMessage="1" sqref="D4:D466 D468:D646">
      <formula1>INDIRECT($C$4:$C$646)</formula1>
    </dataValidation>
    <dataValidation type="list" allowBlank="1" showInputMessage="1" showErrorMessage="1" sqref="E4:E646">
      <formula1>CAUSALES_DENTRO_DE_LA_MODALIDAD_DE_SELECCIÓN</formula1>
    </dataValidation>
    <dataValidation type="list" allowBlank="1" showInputMessage="1" showErrorMessage="1" sqref="BJ4:BL646 AE4:AE646 AR4:AT646">
      <formula1>TIENE_RUP</formula1>
    </dataValidation>
    <dataValidation type="list" allowBlank="1" showInputMessage="1" showErrorMessage="1" sqref="AF4:AF646">
      <formula1>CLASE_DE_GARANTÍA</formula1>
    </dataValidation>
    <dataValidation type="list" allowBlank="1" showInputMessage="1" showErrorMessage="1" sqref="AH4:AH646">
      <formula1>RIESGOS_ASEGURADOS</formula1>
    </dataValidation>
    <dataValidation type="list" allowBlank="1" showInputMessage="1" showErrorMessage="1" sqref="F4:F646">
      <formula1>CLASE_DE_CONTRATO</formula1>
    </dataValidation>
    <dataValidation type="list" allowBlank="1" showInputMessage="1" showErrorMessage="1" sqref="N4:N559 N561:N646">
      <formula1>DEPENDENCIA_SOLICITANTE</formula1>
    </dataValidation>
    <dataValidation type="list" allowBlank="1" showInputMessage="1" showErrorMessage="1" sqref="X4:X646">
      <formula1>TIPO_DE_SEGUIMIENTO</formula1>
    </dataValidation>
  </dataValidations>
  <pageMargins left="0.7" right="0.7" top="0.75" bottom="0.75" header="0.3" footer="0.3"/>
  <pageSetup orientation="portrait" r:id="rId1"/>
  <ignoredErrors>
    <ignoredError sqref="E3:F3 C3" listDataValidation="1"/>
  </ignoredErrors>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LISTAS!$B$1:$B$8</xm:f>
          </x14:formula1>
          <xm:sqref>D1:D2 E1:F3 C1:C3</xm:sqref>
        </x14:dataValidation>
        <x14:dataValidation type="list" allowBlank="1" showInputMessage="1" showErrorMessage="1">
          <x14:formula1>
            <xm:f>LISTAS!$V$2:$V$7</xm:f>
          </x14:formula1>
          <xm:sqref>BG647:BH1048576</xm:sqref>
        </x14:dataValidation>
        <x14:dataValidation type="list" allowBlank="1" showInputMessage="1" showErrorMessage="1">
          <x14:formula1>
            <xm:f>LISTAS!$T$2:$T$4</xm:f>
          </x14:formula1>
          <xm:sqref>H647:H1048576</xm:sqref>
        </x14:dataValidation>
        <x14:dataValidation type="list" allowBlank="1" showInputMessage="1" showErrorMessage="1">
          <x14:formula1>
            <xm:f>LISTAS!$U$2:$U$3</xm:f>
          </x14:formula1>
          <xm:sqref>BF647:BF1048576</xm:sqref>
        </x14:dataValidation>
        <x14:dataValidation type="list" allowBlank="1" showInputMessage="1" showErrorMessage="1">
          <x14:formula1>
            <xm:f>LISTAS!D1:D19</xm:f>
          </x14:formula1>
          <xm:sqref>D467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I1115"/>
  <sheetViews>
    <sheetView zoomScaleNormal="100" workbookViewId="0">
      <pane xSplit="2" ySplit="1" topLeftCell="C45" activePane="bottomRight" state="frozen"/>
      <selection activeCell="M14" sqref="M14"/>
      <selection pane="topRight" activeCell="M14" sqref="M14"/>
      <selection pane="bottomLeft" activeCell="M14" sqref="M14"/>
      <selection pane="bottomRight" activeCell="E487" sqref="E487"/>
    </sheetView>
  </sheetViews>
  <sheetFormatPr baseColWidth="10" defaultColWidth="11.42578125" defaultRowHeight="15" x14ac:dyDescent="0.25"/>
  <cols>
    <col min="1" max="2" width="11.42578125" style="1"/>
    <col min="3" max="3" width="16.28515625" customWidth="1"/>
    <col min="4" max="4" width="16.5703125" customWidth="1"/>
    <col min="5" max="5" width="17.85546875" style="4" customWidth="1"/>
    <col min="6" max="6" width="17.28515625" customWidth="1"/>
    <col min="7" max="7" width="15.85546875" customWidth="1"/>
    <col min="8" max="8" width="15.140625" customWidth="1"/>
    <col min="9" max="9" width="11.42578125" style="2" customWidth="1"/>
    <col min="10" max="10" width="14.85546875" style="9" customWidth="1"/>
    <col min="11" max="11" width="13.5703125" customWidth="1"/>
    <col min="12" max="12" width="15" style="2" customWidth="1"/>
    <col min="13" max="13" width="19.28515625" style="4" customWidth="1"/>
    <col min="14" max="14" width="8.85546875" customWidth="1"/>
    <col min="15" max="15" width="11.42578125" style="21" customWidth="1"/>
    <col min="16" max="16" width="11.42578125" customWidth="1"/>
    <col min="17" max="17" width="11.42578125" style="21" customWidth="1"/>
    <col min="18" max="18" width="13.28515625" style="21" customWidth="1"/>
    <col min="19" max="19" width="16" customWidth="1"/>
    <col min="20" max="20" width="11.42578125" style="1" customWidth="1"/>
    <col min="21" max="21" width="15.42578125" customWidth="1"/>
    <col min="22" max="22" width="13.5703125" customWidth="1"/>
    <col min="23" max="23" width="16.28515625" customWidth="1"/>
    <col min="24" max="24" width="16.85546875" customWidth="1"/>
    <col min="25" max="25" width="9.140625" customWidth="1"/>
    <col min="26" max="28" width="11.42578125" customWidth="1"/>
    <col min="29" max="29" width="13" customWidth="1"/>
    <col min="30" max="30" width="14.7109375" customWidth="1"/>
    <col min="31" max="31" width="11.42578125" customWidth="1"/>
    <col min="32" max="32" width="13.7109375" customWidth="1"/>
    <col min="33" max="33" width="13.5703125" customWidth="1"/>
    <col min="34" max="34" width="16.140625" customWidth="1"/>
    <col min="35" max="35" width="17.7109375" customWidth="1"/>
    <col min="36" max="36" width="8.140625" customWidth="1"/>
    <col min="37" max="37" width="11.42578125" customWidth="1"/>
    <col min="38" max="38" width="8" customWidth="1"/>
    <col min="39" max="39" width="11.42578125" customWidth="1"/>
    <col min="40" max="40" width="12.85546875" customWidth="1"/>
    <col min="41" max="41" width="14.140625" customWidth="1"/>
    <col min="42" max="42" width="11.42578125" customWidth="1"/>
    <col min="43" max="43" width="13" customWidth="1"/>
    <col min="44" max="44" width="11.42578125" customWidth="1"/>
    <col min="45" max="45" width="17" customWidth="1"/>
    <col min="46" max="46" width="17.140625" customWidth="1"/>
    <col min="47" max="50" width="11.42578125" customWidth="1"/>
    <col min="51" max="51" width="13.140625" customWidth="1"/>
    <col min="52" max="52" width="13.85546875" customWidth="1"/>
    <col min="53" max="53" width="17.7109375" style="4" customWidth="1"/>
    <col min="54" max="54" width="11.42578125" customWidth="1"/>
    <col min="55" max="55" width="12.140625" style="21" customWidth="1"/>
    <col min="56" max="56" width="11.42578125" customWidth="1"/>
    <col min="57" max="57" width="13" style="2" customWidth="1"/>
    <col min="58" max="59" width="13" style="21" customWidth="1"/>
    <col min="60" max="60" width="14" style="21" customWidth="1"/>
    <col min="61" max="61" width="12.7109375" customWidth="1"/>
    <col min="62" max="62" width="11.42578125" customWidth="1"/>
    <col min="63" max="63" width="12.140625" customWidth="1"/>
    <col min="64" max="64" width="11.42578125" customWidth="1"/>
    <col min="65" max="68" width="13" customWidth="1"/>
    <col min="69" max="69" width="12.7109375" customWidth="1"/>
    <col min="70" max="70" width="11.42578125" customWidth="1"/>
    <col min="71" max="71" width="12.140625" customWidth="1"/>
    <col min="72" max="72" width="11.42578125" customWidth="1"/>
    <col min="73" max="73" width="13" style="2" customWidth="1"/>
    <col min="74" max="75" width="13" customWidth="1"/>
    <col min="76" max="76" width="13.140625" customWidth="1"/>
    <col min="77" max="77" width="12.7109375" customWidth="1"/>
    <col min="78" max="78" width="12.7109375" style="2" customWidth="1"/>
    <col min="79" max="79" width="11.28515625" style="2" customWidth="1"/>
    <col min="80" max="80" width="13.5703125" style="21" customWidth="1"/>
    <col min="81" max="81" width="12.85546875" customWidth="1"/>
    <col min="82" max="82" width="13.5703125" style="21" customWidth="1"/>
    <col min="83" max="83" width="15.7109375" customWidth="1"/>
    <col min="84" max="84" width="13" customWidth="1"/>
    <col min="85" max="85" width="14.5703125" style="21" customWidth="1"/>
    <col min="86" max="86" width="15.140625" customWidth="1"/>
    <col min="87" max="87" width="14.85546875" style="21" customWidth="1"/>
    <col min="88" max="90" width="12.85546875" style="21" customWidth="1"/>
    <col min="91" max="91" width="22.7109375" customWidth="1"/>
    <col min="92" max="93" width="11.42578125" customWidth="1"/>
    <col min="94" max="94" width="30.140625" customWidth="1"/>
    <col min="95" max="95" width="11.85546875" style="7" customWidth="1"/>
    <col min="96" max="96" width="30.140625" style="4" customWidth="1"/>
    <col min="97" max="97" width="19.5703125" customWidth="1"/>
    <col min="98" max="98" width="15.7109375" customWidth="1"/>
    <col min="99" max="99" width="30.140625" customWidth="1"/>
    <col min="100" max="100" width="11.42578125" style="7" customWidth="1"/>
    <col min="101" max="101" width="16.5703125" style="4" customWidth="1"/>
    <col min="102" max="103" width="11.42578125" customWidth="1"/>
    <col min="104" max="104" width="40.42578125" customWidth="1"/>
    <col min="105" max="105" width="11.42578125" style="7" customWidth="1"/>
    <col min="106" max="106" width="16.5703125" style="4" customWidth="1"/>
    <col min="107" max="109" width="11.42578125" customWidth="1"/>
    <col min="110" max="110" width="11.42578125" style="7" customWidth="1"/>
    <col min="111" max="111" width="15.5703125" style="4" customWidth="1"/>
    <col min="112" max="113" width="11.42578125" customWidth="1"/>
  </cols>
  <sheetData>
    <row r="1" spans="1:113" s="19" customFormat="1" ht="60" customHeight="1" thickBot="1" x14ac:dyDescent="0.25">
      <c r="A1" s="17" t="s">
        <v>0</v>
      </c>
      <c r="B1" s="20" t="s">
        <v>13</v>
      </c>
      <c r="C1" s="10" t="s">
        <v>216</v>
      </c>
      <c r="D1" s="11" t="s">
        <v>217</v>
      </c>
      <c r="E1" s="16" t="s">
        <v>73</v>
      </c>
      <c r="F1" s="10" t="s">
        <v>218</v>
      </c>
      <c r="G1" s="13" t="s">
        <v>219</v>
      </c>
      <c r="H1" s="14" t="s">
        <v>220</v>
      </c>
      <c r="I1" s="11" t="s">
        <v>221</v>
      </c>
      <c r="J1" s="15" t="s">
        <v>222</v>
      </c>
      <c r="K1" s="11" t="s">
        <v>223</v>
      </c>
      <c r="L1" s="11" t="s">
        <v>31</v>
      </c>
      <c r="M1" s="16" t="s">
        <v>224</v>
      </c>
      <c r="N1" s="14" t="s">
        <v>225</v>
      </c>
      <c r="O1" s="15" t="s">
        <v>226</v>
      </c>
      <c r="P1" s="14" t="s">
        <v>227</v>
      </c>
      <c r="Q1" s="15" t="s">
        <v>228</v>
      </c>
      <c r="R1" s="15" t="s">
        <v>229</v>
      </c>
      <c r="S1" s="14" t="s">
        <v>230</v>
      </c>
      <c r="T1" s="11" t="s">
        <v>231</v>
      </c>
      <c r="U1" s="15" t="s">
        <v>232</v>
      </c>
      <c r="V1" s="11" t="s">
        <v>233</v>
      </c>
      <c r="W1" s="11" t="s">
        <v>282</v>
      </c>
      <c r="X1" s="12" t="s">
        <v>234</v>
      </c>
      <c r="Y1" s="14" t="s">
        <v>235</v>
      </c>
      <c r="Z1" s="13" t="s">
        <v>236</v>
      </c>
      <c r="AA1" s="14" t="s">
        <v>237</v>
      </c>
      <c r="AB1" s="13" t="s">
        <v>238</v>
      </c>
      <c r="AC1" s="13" t="s">
        <v>239</v>
      </c>
      <c r="AD1" s="14" t="s">
        <v>240</v>
      </c>
      <c r="AE1" s="11" t="s">
        <v>241</v>
      </c>
      <c r="AF1" s="15" t="s">
        <v>242</v>
      </c>
      <c r="AG1" s="11" t="s">
        <v>243</v>
      </c>
      <c r="AH1" s="11" t="s">
        <v>283</v>
      </c>
      <c r="AI1" s="12" t="s">
        <v>244</v>
      </c>
      <c r="AJ1" s="14" t="s">
        <v>245</v>
      </c>
      <c r="AK1" s="13" t="s">
        <v>246</v>
      </c>
      <c r="AL1" s="14" t="s">
        <v>247</v>
      </c>
      <c r="AM1" s="13" t="s">
        <v>248</v>
      </c>
      <c r="AN1" s="13" t="s">
        <v>249</v>
      </c>
      <c r="AO1" s="14" t="s">
        <v>250</v>
      </c>
      <c r="AP1" s="11" t="s">
        <v>251</v>
      </c>
      <c r="AQ1" s="15" t="s">
        <v>252</v>
      </c>
      <c r="AR1" s="11" t="s">
        <v>253</v>
      </c>
      <c r="AS1" s="11" t="s">
        <v>284</v>
      </c>
      <c r="AT1" s="12" t="s">
        <v>254</v>
      </c>
      <c r="AU1" s="14" t="s">
        <v>255</v>
      </c>
      <c r="AV1" s="13" t="s">
        <v>256</v>
      </c>
      <c r="AW1" s="14" t="s">
        <v>257</v>
      </c>
      <c r="AX1" s="13" t="s">
        <v>258</v>
      </c>
      <c r="AY1" s="13" t="s">
        <v>259</v>
      </c>
      <c r="AZ1" s="14" t="s">
        <v>260</v>
      </c>
      <c r="BA1" s="18" t="s">
        <v>273</v>
      </c>
      <c r="BB1" s="11" t="s">
        <v>261</v>
      </c>
      <c r="BC1" s="15" t="s">
        <v>274</v>
      </c>
      <c r="BD1" s="11" t="s">
        <v>285</v>
      </c>
      <c r="BE1" s="14" t="s">
        <v>275</v>
      </c>
      <c r="BF1" s="15" t="s">
        <v>262</v>
      </c>
      <c r="BG1" s="15" t="s">
        <v>263</v>
      </c>
      <c r="BH1" s="15" t="s">
        <v>286</v>
      </c>
      <c r="BI1" s="11" t="s">
        <v>287</v>
      </c>
      <c r="BJ1" s="11" t="s">
        <v>264</v>
      </c>
      <c r="BK1" s="15" t="s">
        <v>288</v>
      </c>
      <c r="BL1" s="11" t="s">
        <v>289</v>
      </c>
      <c r="BM1" s="14" t="s">
        <v>276</v>
      </c>
      <c r="BN1" s="15" t="s">
        <v>265</v>
      </c>
      <c r="BO1" s="15" t="s">
        <v>266</v>
      </c>
      <c r="BP1" s="13" t="s">
        <v>290</v>
      </c>
      <c r="BQ1" s="11" t="s">
        <v>291</v>
      </c>
      <c r="BR1" s="11" t="s">
        <v>267</v>
      </c>
      <c r="BS1" s="13" t="s">
        <v>292</v>
      </c>
      <c r="BT1" s="11" t="s">
        <v>293</v>
      </c>
      <c r="BU1" s="14" t="s">
        <v>277</v>
      </c>
      <c r="BV1" s="15" t="s">
        <v>268</v>
      </c>
      <c r="BW1" s="17" t="s">
        <v>269</v>
      </c>
      <c r="BX1" s="13" t="s">
        <v>294</v>
      </c>
      <c r="BY1" s="11" t="s">
        <v>295</v>
      </c>
      <c r="BZ1" s="13" t="s">
        <v>278</v>
      </c>
      <c r="CA1" s="11" t="s">
        <v>270</v>
      </c>
      <c r="CB1" s="15" t="s">
        <v>279</v>
      </c>
      <c r="CC1" s="11" t="s">
        <v>280</v>
      </c>
      <c r="CD1" s="15" t="s">
        <v>281</v>
      </c>
      <c r="CE1" s="11" t="s">
        <v>14</v>
      </c>
      <c r="CF1" s="14" t="s">
        <v>271</v>
      </c>
      <c r="CG1" s="15" t="s">
        <v>296</v>
      </c>
      <c r="CH1" s="11" t="s">
        <v>297</v>
      </c>
      <c r="CI1" s="15" t="s">
        <v>272</v>
      </c>
      <c r="CJ1" s="15" t="s">
        <v>298</v>
      </c>
      <c r="CK1" s="15" t="s">
        <v>299</v>
      </c>
      <c r="CL1" s="15" t="s">
        <v>43</v>
      </c>
      <c r="CM1" s="11" t="s">
        <v>44</v>
      </c>
      <c r="CN1" s="24" t="s">
        <v>45</v>
      </c>
      <c r="CO1" s="25" t="s">
        <v>46</v>
      </c>
      <c r="CP1" s="25" t="s">
        <v>47</v>
      </c>
      <c r="CQ1" s="28" t="s">
        <v>48</v>
      </c>
      <c r="CR1" s="27" t="s">
        <v>49</v>
      </c>
      <c r="CS1" s="25" t="s">
        <v>50</v>
      </c>
      <c r="CT1" s="25" t="s">
        <v>51</v>
      </c>
      <c r="CU1" s="25" t="s">
        <v>52</v>
      </c>
      <c r="CV1" s="28" t="s">
        <v>53</v>
      </c>
      <c r="CW1" s="27" t="s">
        <v>54</v>
      </c>
      <c r="CX1" s="25" t="s">
        <v>55</v>
      </c>
      <c r="CY1" s="25" t="s">
        <v>56</v>
      </c>
      <c r="CZ1" s="25" t="s">
        <v>57</v>
      </c>
      <c r="DA1" s="28" t="s">
        <v>58</v>
      </c>
      <c r="DB1" s="27" t="s">
        <v>59</v>
      </c>
      <c r="DC1" s="25" t="s">
        <v>60</v>
      </c>
      <c r="DD1" s="25" t="s">
        <v>61</v>
      </c>
      <c r="DE1" s="25" t="s">
        <v>62</v>
      </c>
      <c r="DF1" s="28" t="s">
        <v>63</v>
      </c>
      <c r="DG1" s="27" t="s">
        <v>64</v>
      </c>
      <c r="DH1" s="25" t="s">
        <v>65</v>
      </c>
      <c r="DI1" s="26" t="s">
        <v>66</v>
      </c>
    </row>
    <row r="2" spans="1:113" ht="15.75" thickTop="1" x14ac:dyDescent="0.25">
      <c r="A2" s="1">
        <v>2023</v>
      </c>
      <c r="B2" s="3">
        <f>+BD!B4</f>
        <v>1</v>
      </c>
      <c r="I2" s="2" t="s">
        <v>146</v>
      </c>
      <c r="T2" s="1" t="s">
        <v>146</v>
      </c>
      <c r="AE2" s="1" t="s">
        <v>146</v>
      </c>
      <c r="AP2" s="1" t="s">
        <v>146</v>
      </c>
      <c r="BA2" s="4">
        <f t="shared" ref="BA2:BA65" si="0">M2+X2+AI2+AT2</f>
        <v>0</v>
      </c>
      <c r="BB2" s="1" t="s">
        <v>146</v>
      </c>
      <c r="BE2" s="2">
        <f>Tabla1[[#This Row],[TIEMPO PRORROGADO HASTA
(1)]]-Tabla1[[#This Row],[TIEMPO PRORROGADO DESDE
(1)]]</f>
        <v>0</v>
      </c>
      <c r="BJ2" s="1" t="s">
        <v>146</v>
      </c>
      <c r="BM2" s="1">
        <f t="shared" ref="BM2:BM65" si="1">BO2-BN2</f>
        <v>0</v>
      </c>
      <c r="BR2" s="1" t="s">
        <v>146</v>
      </c>
      <c r="BU2" s="2">
        <f t="shared" ref="BU2:BU65" si="2">BW2-BV2</f>
        <v>0</v>
      </c>
      <c r="BZ2" s="2">
        <f t="shared" ref="BZ2:BZ65" si="3">BU2+BM2+BE2</f>
        <v>0</v>
      </c>
      <c r="CA2" s="2" t="s">
        <v>146</v>
      </c>
      <c r="CF2" s="2" t="s">
        <v>146</v>
      </c>
      <c r="CN2" s="23"/>
      <c r="CO2" s="23"/>
      <c r="CP2" s="23"/>
      <c r="CR2" s="4">
        <v>0</v>
      </c>
      <c r="CS2" s="23"/>
      <c r="CT2" s="23"/>
      <c r="CU2" s="23"/>
      <c r="CW2" s="4">
        <v>0</v>
      </c>
      <c r="CX2" s="23"/>
      <c r="CY2" s="23"/>
      <c r="CZ2" s="23"/>
      <c r="DB2" s="4">
        <v>0</v>
      </c>
      <c r="DC2" s="23"/>
      <c r="DD2" s="23"/>
      <c r="DE2" s="23"/>
      <c r="DG2" s="4">
        <v>0</v>
      </c>
      <c r="DH2" s="23"/>
      <c r="DI2" s="23"/>
    </row>
    <row r="3" spans="1:113" x14ac:dyDescent="0.25">
      <c r="A3" s="1">
        <v>2023</v>
      </c>
      <c r="B3" s="3">
        <f>+BD!B5</f>
        <v>2</v>
      </c>
      <c r="AE3" s="1"/>
      <c r="AP3" s="1"/>
      <c r="BA3" s="4">
        <f t="shared" si="0"/>
        <v>0</v>
      </c>
      <c r="BB3" s="1"/>
      <c r="BE3" s="2">
        <f>Tabla1[[#This Row],[TIEMPO PRORROGADO HASTA
(1)]]-Tabla1[[#This Row],[TIEMPO PRORROGADO DESDE
(1)]]</f>
        <v>0</v>
      </c>
      <c r="BJ3" s="1"/>
      <c r="BM3" s="1">
        <f t="shared" si="1"/>
        <v>0</v>
      </c>
      <c r="BR3" s="1"/>
      <c r="BU3" s="2">
        <f t="shared" si="2"/>
        <v>0</v>
      </c>
      <c r="BZ3" s="2">
        <f t="shared" si="3"/>
        <v>0</v>
      </c>
      <c r="CA3" s="2" t="s">
        <v>146</v>
      </c>
      <c r="CF3" s="2" t="s">
        <v>146</v>
      </c>
      <c r="CN3" s="23"/>
      <c r="CO3" s="23"/>
      <c r="CP3" s="23"/>
      <c r="CR3" s="4">
        <v>0</v>
      </c>
      <c r="CS3" s="23"/>
      <c r="CT3" s="23"/>
      <c r="CU3" s="23"/>
      <c r="CW3" s="4">
        <v>0</v>
      </c>
      <c r="CX3" s="23"/>
      <c r="CY3" s="23"/>
      <c r="CZ3" s="23"/>
      <c r="DB3" s="4">
        <v>0</v>
      </c>
      <c r="DC3" s="23"/>
      <c r="DD3" s="23"/>
      <c r="DE3" s="23"/>
      <c r="DG3" s="4">
        <v>0</v>
      </c>
      <c r="DH3" s="23"/>
      <c r="DI3" s="23"/>
    </row>
    <row r="4" spans="1:113" x14ac:dyDescent="0.25">
      <c r="A4" s="1">
        <v>2023</v>
      </c>
      <c r="B4" s="3">
        <f>+BD!B6</f>
        <v>3</v>
      </c>
      <c r="AE4" s="1"/>
      <c r="AP4" s="1"/>
      <c r="BA4" s="4">
        <f t="shared" si="0"/>
        <v>0</v>
      </c>
      <c r="BB4" s="1"/>
      <c r="BE4" s="2">
        <f>Tabla1[[#This Row],[TIEMPO PRORROGADO HASTA
(1)]]-Tabla1[[#This Row],[TIEMPO PRORROGADO DESDE
(1)]]</f>
        <v>0</v>
      </c>
      <c r="BJ4" s="1"/>
      <c r="BM4" s="1">
        <f t="shared" si="1"/>
        <v>0</v>
      </c>
      <c r="BR4" s="1"/>
      <c r="BU4" s="2">
        <f t="shared" si="2"/>
        <v>0</v>
      </c>
      <c r="BZ4" s="2">
        <f t="shared" si="3"/>
        <v>0</v>
      </c>
      <c r="CA4" s="2" t="s">
        <v>146</v>
      </c>
      <c r="CF4" s="2" t="s">
        <v>146</v>
      </c>
      <c r="CN4" s="23"/>
      <c r="CO4" s="23"/>
      <c r="CP4" s="23"/>
      <c r="CR4" s="4">
        <v>0</v>
      </c>
      <c r="CS4" s="23"/>
      <c r="CT4" s="23"/>
      <c r="CU4" s="23"/>
      <c r="CW4" s="4">
        <v>0</v>
      </c>
      <c r="CX4" s="23"/>
      <c r="CY4" s="23"/>
      <c r="CZ4" s="23"/>
      <c r="DB4" s="4">
        <v>0</v>
      </c>
      <c r="DC4" s="23"/>
      <c r="DD4" s="23"/>
      <c r="DE4" s="23"/>
      <c r="DG4" s="4">
        <v>0</v>
      </c>
      <c r="DH4" s="23"/>
      <c r="DI4" s="23"/>
    </row>
    <row r="5" spans="1:113" x14ac:dyDescent="0.25">
      <c r="A5" s="1">
        <v>2023</v>
      </c>
      <c r="B5" s="3">
        <f>+BD!B7</f>
        <v>4</v>
      </c>
      <c r="AE5" s="1"/>
      <c r="AP5" s="1"/>
      <c r="BA5" s="4">
        <f t="shared" si="0"/>
        <v>0</v>
      </c>
      <c r="BB5" s="1"/>
      <c r="BE5" s="2">
        <f>Tabla1[[#This Row],[TIEMPO PRORROGADO HASTA
(1)]]-Tabla1[[#This Row],[TIEMPO PRORROGADO DESDE
(1)]]</f>
        <v>0</v>
      </c>
      <c r="BJ5" s="1"/>
      <c r="BM5" s="1">
        <f t="shared" si="1"/>
        <v>0</v>
      </c>
      <c r="BR5" s="1"/>
      <c r="BU5" s="2">
        <f t="shared" si="2"/>
        <v>0</v>
      </c>
      <c r="BZ5" s="2">
        <f t="shared" si="3"/>
        <v>0</v>
      </c>
      <c r="CA5" s="2" t="s">
        <v>146</v>
      </c>
      <c r="CF5" s="2" t="s">
        <v>146</v>
      </c>
      <c r="CN5" s="23"/>
      <c r="CO5" s="23"/>
      <c r="CP5" s="23"/>
      <c r="CR5" s="4">
        <v>0</v>
      </c>
      <c r="CS5" s="23"/>
      <c r="CT5" s="23"/>
      <c r="CU5" s="23"/>
      <c r="CW5" s="4">
        <v>0</v>
      </c>
      <c r="CX5" s="23"/>
      <c r="CY5" s="23"/>
      <c r="CZ5" s="23"/>
      <c r="DB5" s="4">
        <v>0</v>
      </c>
      <c r="DC5" s="23"/>
      <c r="DD5" s="23"/>
      <c r="DE5" s="23"/>
      <c r="DG5" s="4">
        <v>0</v>
      </c>
      <c r="DH5" s="23"/>
      <c r="DI5" s="23"/>
    </row>
    <row r="6" spans="1:113" x14ac:dyDescent="0.25">
      <c r="A6" s="1">
        <v>2023</v>
      </c>
      <c r="B6" s="3" t="str">
        <f>+BD!B8</f>
        <v>004 - CESION</v>
      </c>
      <c r="AE6" s="1"/>
      <c r="AP6" s="1"/>
      <c r="BA6" s="4">
        <f t="shared" si="0"/>
        <v>0</v>
      </c>
      <c r="BB6" s="1"/>
      <c r="BE6" s="2">
        <f>Tabla1[[#This Row],[TIEMPO PRORROGADO HASTA
(1)]]-Tabla1[[#This Row],[TIEMPO PRORROGADO DESDE
(1)]]</f>
        <v>0</v>
      </c>
      <c r="BJ6" s="1"/>
      <c r="BM6" s="1">
        <f t="shared" si="1"/>
        <v>0</v>
      </c>
      <c r="BR6" s="1"/>
      <c r="BU6" s="2">
        <f t="shared" si="2"/>
        <v>0</v>
      </c>
      <c r="BZ6" s="2">
        <f t="shared" si="3"/>
        <v>0</v>
      </c>
      <c r="CA6" s="2" t="s">
        <v>146</v>
      </c>
      <c r="CF6" s="2" t="s">
        <v>146</v>
      </c>
      <c r="CN6" s="23"/>
      <c r="CO6" s="23"/>
      <c r="CP6" s="23"/>
      <c r="CR6" s="4">
        <v>0</v>
      </c>
      <c r="CS6" s="23"/>
      <c r="CT6" s="23"/>
      <c r="CU6" s="23"/>
      <c r="CW6" s="4">
        <v>0</v>
      </c>
      <c r="CX6" s="23"/>
      <c r="CY6" s="23"/>
      <c r="CZ6" s="23"/>
      <c r="DB6" s="4">
        <v>0</v>
      </c>
      <c r="DC6" s="23"/>
      <c r="DD6" s="23"/>
      <c r="DE6" s="23"/>
      <c r="DG6" s="4">
        <v>0</v>
      </c>
      <c r="DH6" s="23"/>
      <c r="DI6" s="23"/>
    </row>
    <row r="7" spans="1:113" x14ac:dyDescent="0.25">
      <c r="A7" s="1">
        <v>2023</v>
      </c>
      <c r="B7" s="3">
        <f>+BD!B9</f>
        <v>5</v>
      </c>
      <c r="AE7" s="1"/>
      <c r="AP7" s="1"/>
      <c r="BA7" s="4">
        <f t="shared" si="0"/>
        <v>0</v>
      </c>
      <c r="BB7" s="1"/>
      <c r="BE7" s="2">
        <f>Tabla1[[#This Row],[TIEMPO PRORROGADO HASTA
(1)]]-Tabla1[[#This Row],[TIEMPO PRORROGADO DESDE
(1)]]</f>
        <v>0</v>
      </c>
      <c r="BJ7" s="1"/>
      <c r="BM7" s="1">
        <f t="shared" si="1"/>
        <v>0</v>
      </c>
      <c r="BR7" s="1"/>
      <c r="BU7" s="2">
        <f t="shared" si="2"/>
        <v>0</v>
      </c>
      <c r="BZ7" s="2">
        <f t="shared" si="3"/>
        <v>0</v>
      </c>
      <c r="CA7" s="2" t="s">
        <v>146</v>
      </c>
      <c r="CF7" s="2" t="s">
        <v>146</v>
      </c>
      <c r="CN7" s="23"/>
      <c r="CO7" s="23"/>
      <c r="CP7" s="23"/>
      <c r="CR7" s="4">
        <v>0</v>
      </c>
      <c r="CS7" s="23"/>
      <c r="CT7" s="23"/>
      <c r="CU7" s="23"/>
      <c r="CW7" s="4">
        <v>0</v>
      </c>
      <c r="CX7" s="23"/>
      <c r="CY7" s="23"/>
      <c r="CZ7" s="23"/>
      <c r="DB7" s="4">
        <v>0</v>
      </c>
      <c r="DC7" s="23"/>
      <c r="DD7" s="23"/>
      <c r="DE7" s="23"/>
      <c r="DG7" s="4">
        <v>0</v>
      </c>
      <c r="DH7" s="23"/>
      <c r="DI7" s="23"/>
    </row>
    <row r="8" spans="1:113" x14ac:dyDescent="0.25">
      <c r="A8" s="1">
        <v>2023</v>
      </c>
      <c r="B8" s="3">
        <f>+BD!B10</f>
        <v>6</v>
      </c>
      <c r="AE8" s="1"/>
      <c r="AP8" s="1"/>
      <c r="BA8" s="4">
        <f t="shared" si="0"/>
        <v>0</v>
      </c>
      <c r="BB8" s="1"/>
      <c r="BE8" s="2">
        <f>Tabla1[[#This Row],[TIEMPO PRORROGADO HASTA
(1)]]-Tabla1[[#This Row],[TIEMPO PRORROGADO DESDE
(1)]]</f>
        <v>0</v>
      </c>
      <c r="BJ8" s="1"/>
      <c r="BM8" s="1">
        <f t="shared" si="1"/>
        <v>0</v>
      </c>
      <c r="BR8" s="1"/>
      <c r="BU8" s="2">
        <f t="shared" si="2"/>
        <v>0</v>
      </c>
      <c r="BZ8" s="2">
        <f t="shared" si="3"/>
        <v>0</v>
      </c>
      <c r="CA8" s="2" t="s">
        <v>146</v>
      </c>
      <c r="CF8" s="2" t="s">
        <v>146</v>
      </c>
      <c r="CN8" s="23"/>
      <c r="CO8" s="23"/>
      <c r="CP8" s="23"/>
      <c r="CR8" s="4">
        <v>0</v>
      </c>
      <c r="CS8" s="23"/>
      <c r="CT8" s="23"/>
      <c r="CU8" s="23"/>
      <c r="CW8" s="4">
        <v>0</v>
      </c>
      <c r="CX8" s="23"/>
      <c r="CY8" s="23"/>
      <c r="CZ8" s="23"/>
      <c r="DB8" s="4">
        <v>0</v>
      </c>
      <c r="DC8" s="23"/>
      <c r="DD8" s="23"/>
      <c r="DE8" s="23"/>
      <c r="DG8" s="4">
        <v>0</v>
      </c>
      <c r="DH8" s="23"/>
      <c r="DI8" s="23"/>
    </row>
    <row r="9" spans="1:113" x14ac:dyDescent="0.25">
      <c r="A9" s="1">
        <v>2023</v>
      </c>
      <c r="B9" s="3">
        <f>+BD!B11</f>
        <v>7</v>
      </c>
      <c r="AE9" s="1"/>
      <c r="AP9" s="1"/>
      <c r="BA9" s="4">
        <f t="shared" si="0"/>
        <v>0</v>
      </c>
      <c r="BB9" s="1"/>
      <c r="BE9" s="2">
        <f>Tabla1[[#This Row],[TIEMPO PRORROGADO HASTA
(1)]]-Tabla1[[#This Row],[TIEMPO PRORROGADO DESDE
(1)]]</f>
        <v>0</v>
      </c>
      <c r="BJ9" s="1"/>
      <c r="BM9" s="1">
        <f t="shared" si="1"/>
        <v>0</v>
      </c>
      <c r="BR9" s="1"/>
      <c r="BU9" s="2">
        <f t="shared" si="2"/>
        <v>0</v>
      </c>
      <c r="BZ9" s="2">
        <f t="shared" si="3"/>
        <v>0</v>
      </c>
      <c r="CA9" s="2" t="s">
        <v>146</v>
      </c>
      <c r="CF9" s="2" t="s">
        <v>146</v>
      </c>
      <c r="CN9" s="23"/>
      <c r="CO9" s="23"/>
      <c r="CP9" s="23"/>
      <c r="CR9" s="4">
        <v>0</v>
      </c>
      <c r="CS9" s="23"/>
      <c r="CT9" s="23"/>
      <c r="CU9" s="23"/>
      <c r="CW9" s="4">
        <v>0</v>
      </c>
      <c r="CX9" s="23"/>
      <c r="CY9" s="23"/>
      <c r="CZ9" s="23"/>
      <c r="DB9" s="4">
        <v>0</v>
      </c>
      <c r="DC9" s="23"/>
      <c r="DD9" s="23"/>
      <c r="DE9" s="23"/>
      <c r="DG9" s="4">
        <v>0</v>
      </c>
      <c r="DH9" s="23"/>
      <c r="DI9" s="23"/>
    </row>
    <row r="10" spans="1:113" x14ac:dyDescent="0.25">
      <c r="A10" s="1">
        <v>2023</v>
      </c>
      <c r="B10" s="3">
        <f>+BD!B12</f>
        <v>8</v>
      </c>
      <c r="AE10" s="1"/>
      <c r="AP10" s="1"/>
      <c r="BA10" s="4">
        <f t="shared" si="0"/>
        <v>0</v>
      </c>
      <c r="BB10" s="1"/>
      <c r="BE10" s="2">
        <f>Tabla1[[#This Row],[TIEMPO PRORROGADO HASTA
(1)]]-Tabla1[[#This Row],[TIEMPO PRORROGADO DESDE
(1)]]</f>
        <v>0</v>
      </c>
      <c r="BJ10" s="1"/>
      <c r="BM10" s="1">
        <f t="shared" si="1"/>
        <v>0</v>
      </c>
      <c r="BR10" s="1"/>
      <c r="BU10" s="2">
        <f t="shared" si="2"/>
        <v>0</v>
      </c>
      <c r="BZ10" s="2">
        <f t="shared" si="3"/>
        <v>0</v>
      </c>
      <c r="CA10" s="2" t="s">
        <v>146</v>
      </c>
      <c r="CF10" s="2" t="s">
        <v>146</v>
      </c>
      <c r="CN10" s="23"/>
      <c r="CO10" s="23"/>
      <c r="CP10" s="23"/>
      <c r="CR10" s="4">
        <v>0</v>
      </c>
      <c r="CS10" s="23"/>
      <c r="CT10" s="23"/>
      <c r="CU10" s="23"/>
      <c r="CW10" s="4">
        <v>0</v>
      </c>
      <c r="CX10" s="23"/>
      <c r="CY10" s="23"/>
      <c r="CZ10" s="23"/>
      <c r="DB10" s="4">
        <v>0</v>
      </c>
      <c r="DC10" s="23"/>
      <c r="DD10" s="23"/>
      <c r="DE10" s="23"/>
      <c r="DG10" s="4">
        <v>0</v>
      </c>
      <c r="DH10" s="23"/>
      <c r="DI10" s="23"/>
    </row>
    <row r="11" spans="1:113" x14ac:dyDescent="0.25">
      <c r="A11" s="1">
        <v>2023</v>
      </c>
      <c r="B11" s="3">
        <f>+BD!B13</f>
        <v>9</v>
      </c>
      <c r="AE11" s="1"/>
      <c r="AP11" s="1"/>
      <c r="BA11" s="4">
        <f t="shared" si="0"/>
        <v>0</v>
      </c>
      <c r="BB11" s="1"/>
      <c r="BE11" s="2">
        <f>Tabla1[[#This Row],[TIEMPO PRORROGADO HASTA
(1)]]-Tabla1[[#This Row],[TIEMPO PRORROGADO DESDE
(1)]]</f>
        <v>0</v>
      </c>
      <c r="BJ11" s="1"/>
      <c r="BM11" s="1">
        <f t="shared" si="1"/>
        <v>0</v>
      </c>
      <c r="BR11" s="1"/>
      <c r="BU11" s="2">
        <f t="shared" si="2"/>
        <v>0</v>
      </c>
      <c r="BZ11" s="2">
        <f t="shared" si="3"/>
        <v>0</v>
      </c>
      <c r="CA11" s="2" t="s">
        <v>146</v>
      </c>
      <c r="CF11" s="2" t="s">
        <v>146</v>
      </c>
      <c r="CN11" s="23"/>
      <c r="CO11" s="23"/>
      <c r="CP11" s="23"/>
      <c r="CR11" s="4">
        <v>0</v>
      </c>
      <c r="CS11" s="23"/>
      <c r="CT11" s="23"/>
      <c r="CU11" s="23"/>
      <c r="CW11" s="4">
        <v>0</v>
      </c>
      <c r="CX11" s="23"/>
      <c r="CY11" s="23"/>
      <c r="CZ11" s="23"/>
      <c r="DB11" s="4">
        <v>0</v>
      </c>
      <c r="DC11" s="23"/>
      <c r="DD11" s="23"/>
      <c r="DE11" s="23"/>
      <c r="DG11" s="4">
        <v>0</v>
      </c>
      <c r="DH11" s="23"/>
      <c r="DI11" s="23"/>
    </row>
    <row r="12" spans="1:113" x14ac:dyDescent="0.25">
      <c r="A12" s="1">
        <v>2023</v>
      </c>
      <c r="B12" s="3">
        <f>+BD!B14</f>
        <v>10</v>
      </c>
      <c r="AE12" s="1"/>
      <c r="AP12" s="1"/>
      <c r="BA12" s="4">
        <f t="shared" si="0"/>
        <v>0</v>
      </c>
      <c r="BB12" s="1"/>
      <c r="BE12" s="2">
        <f>Tabla1[[#This Row],[TIEMPO PRORROGADO HASTA
(1)]]-Tabla1[[#This Row],[TIEMPO PRORROGADO DESDE
(1)]]</f>
        <v>0</v>
      </c>
      <c r="BJ12" s="1"/>
      <c r="BM12" s="1">
        <f t="shared" si="1"/>
        <v>0</v>
      </c>
      <c r="BR12" s="1"/>
      <c r="BU12" s="2">
        <f t="shared" si="2"/>
        <v>0</v>
      </c>
      <c r="BZ12" s="2">
        <f t="shared" si="3"/>
        <v>0</v>
      </c>
      <c r="CA12" s="2" t="s">
        <v>146</v>
      </c>
      <c r="CF12" s="2" t="s">
        <v>146</v>
      </c>
      <c r="CN12" s="23"/>
      <c r="CO12" s="23"/>
      <c r="CP12" s="23"/>
      <c r="CR12" s="4">
        <v>0</v>
      </c>
      <c r="CS12" s="23"/>
      <c r="CT12" s="23"/>
      <c r="CU12" s="23"/>
      <c r="CW12" s="4">
        <v>0</v>
      </c>
      <c r="CX12" s="23"/>
      <c r="CY12" s="23"/>
      <c r="CZ12" s="23"/>
      <c r="DB12" s="4">
        <v>0</v>
      </c>
      <c r="DC12" s="23"/>
      <c r="DD12" s="23"/>
      <c r="DE12" s="23"/>
      <c r="DG12" s="4">
        <v>0</v>
      </c>
      <c r="DH12" s="23"/>
      <c r="DI12" s="23"/>
    </row>
    <row r="13" spans="1:113" x14ac:dyDescent="0.25">
      <c r="A13" s="1">
        <v>2023</v>
      </c>
      <c r="B13" s="3">
        <f>+BD!B15</f>
        <v>11</v>
      </c>
      <c r="AE13" s="1"/>
      <c r="AP13" s="1"/>
      <c r="BA13" s="4">
        <f t="shared" si="0"/>
        <v>0</v>
      </c>
      <c r="BB13" s="1"/>
      <c r="BE13" s="2">
        <f>Tabla1[[#This Row],[TIEMPO PRORROGADO HASTA
(1)]]-Tabla1[[#This Row],[TIEMPO PRORROGADO DESDE
(1)]]</f>
        <v>0</v>
      </c>
      <c r="BJ13" s="1"/>
      <c r="BM13" s="1">
        <f t="shared" si="1"/>
        <v>0</v>
      </c>
      <c r="BR13" s="1"/>
      <c r="BU13" s="2">
        <f t="shared" si="2"/>
        <v>0</v>
      </c>
      <c r="BZ13" s="2">
        <f t="shared" si="3"/>
        <v>0</v>
      </c>
      <c r="CA13" s="2" t="s">
        <v>146</v>
      </c>
      <c r="CF13" s="2" t="s">
        <v>146</v>
      </c>
      <c r="CN13" s="23"/>
      <c r="CO13" s="23"/>
      <c r="CP13" s="23"/>
      <c r="CR13" s="4">
        <v>0</v>
      </c>
      <c r="CS13" s="23"/>
      <c r="CT13" s="23"/>
      <c r="CU13" s="23"/>
      <c r="CW13" s="4">
        <v>0</v>
      </c>
      <c r="CX13" s="23"/>
      <c r="CY13" s="23"/>
      <c r="CZ13" s="23"/>
      <c r="DB13" s="4">
        <v>0</v>
      </c>
      <c r="DC13" s="23"/>
      <c r="DD13" s="23"/>
      <c r="DE13" s="23"/>
      <c r="DG13" s="4">
        <v>0</v>
      </c>
      <c r="DH13" s="23"/>
      <c r="DI13" s="23"/>
    </row>
    <row r="14" spans="1:113" x14ac:dyDescent="0.25">
      <c r="A14" s="1">
        <v>2023</v>
      </c>
      <c r="B14" s="3">
        <f>+BD!B16</f>
        <v>12</v>
      </c>
      <c r="AE14" s="1"/>
      <c r="AP14" s="1"/>
      <c r="BA14" s="4">
        <f t="shared" si="0"/>
        <v>0</v>
      </c>
      <c r="BB14" s="1"/>
      <c r="BE14" s="2">
        <f>Tabla1[[#This Row],[TIEMPO PRORROGADO HASTA
(1)]]-Tabla1[[#This Row],[TIEMPO PRORROGADO DESDE
(1)]]</f>
        <v>0</v>
      </c>
      <c r="BJ14" s="1"/>
      <c r="BM14" s="1">
        <f t="shared" si="1"/>
        <v>0</v>
      </c>
      <c r="BR14" s="1"/>
      <c r="BU14" s="2">
        <f t="shared" si="2"/>
        <v>0</v>
      </c>
      <c r="BV14" s="21"/>
      <c r="BW14" s="21"/>
      <c r="BZ14" s="2">
        <f t="shared" si="3"/>
        <v>0</v>
      </c>
      <c r="CA14" s="2" t="s">
        <v>146</v>
      </c>
      <c r="CF14" s="2" t="s">
        <v>146</v>
      </c>
      <c r="CN14" s="23"/>
      <c r="CO14" s="23"/>
      <c r="CP14" s="23"/>
      <c r="CR14" s="4">
        <v>0</v>
      </c>
      <c r="CS14" s="23"/>
      <c r="CT14" s="23"/>
      <c r="CU14" s="23"/>
      <c r="CW14" s="4">
        <v>0</v>
      </c>
      <c r="CX14" s="23"/>
      <c r="CY14" s="23"/>
      <c r="CZ14" s="23"/>
      <c r="DB14" s="4">
        <v>0</v>
      </c>
      <c r="DC14" s="23"/>
      <c r="DD14" s="23"/>
      <c r="DE14" s="23"/>
      <c r="DG14" s="4">
        <v>0</v>
      </c>
      <c r="DH14" s="23"/>
      <c r="DI14" s="23"/>
    </row>
    <row r="15" spans="1:113" x14ac:dyDescent="0.25">
      <c r="A15" s="1">
        <v>2023</v>
      </c>
      <c r="B15" s="3">
        <f>+BD!B17</f>
        <v>13</v>
      </c>
      <c r="AE15" s="1"/>
      <c r="AP15" s="1"/>
      <c r="BA15" s="4">
        <f t="shared" si="0"/>
        <v>0</v>
      </c>
      <c r="BB15" s="1"/>
      <c r="BE15" s="2">
        <f>Tabla1[[#This Row],[TIEMPO PRORROGADO HASTA
(1)]]-Tabla1[[#This Row],[TIEMPO PRORROGADO DESDE
(1)]]</f>
        <v>0</v>
      </c>
      <c r="BJ15" s="1"/>
      <c r="BM15" s="1">
        <f t="shared" si="1"/>
        <v>0</v>
      </c>
      <c r="BR15" s="1"/>
      <c r="BU15" s="2">
        <f t="shared" si="2"/>
        <v>0</v>
      </c>
      <c r="BZ15" s="2">
        <f t="shared" si="3"/>
        <v>0</v>
      </c>
      <c r="CA15" s="2" t="s">
        <v>146</v>
      </c>
      <c r="CF15" s="2" t="s">
        <v>146</v>
      </c>
      <c r="CN15" s="23"/>
      <c r="CO15" s="23"/>
      <c r="CP15" s="23"/>
      <c r="CR15" s="4">
        <v>0</v>
      </c>
      <c r="CS15" s="23"/>
      <c r="CT15" s="23"/>
      <c r="CU15" s="23"/>
      <c r="CW15" s="4">
        <v>0</v>
      </c>
      <c r="CX15" s="23"/>
      <c r="CY15" s="23"/>
      <c r="CZ15" s="23"/>
      <c r="DB15" s="4">
        <v>0</v>
      </c>
      <c r="DC15" s="23"/>
      <c r="DD15" s="23"/>
      <c r="DE15" s="23"/>
      <c r="DG15" s="4">
        <v>0</v>
      </c>
      <c r="DH15" s="23"/>
      <c r="DI15" s="23"/>
    </row>
    <row r="16" spans="1:113" x14ac:dyDescent="0.25">
      <c r="A16" s="1">
        <v>2023</v>
      </c>
      <c r="B16" s="3">
        <f>+BD!B18</f>
        <v>14</v>
      </c>
      <c r="AE16" s="1"/>
      <c r="AP16" s="1"/>
      <c r="BA16" s="4">
        <f t="shared" si="0"/>
        <v>0</v>
      </c>
      <c r="BB16" s="1"/>
      <c r="BE16" s="2">
        <f>Tabla1[[#This Row],[TIEMPO PRORROGADO HASTA
(1)]]-Tabla1[[#This Row],[TIEMPO PRORROGADO DESDE
(1)]]</f>
        <v>0</v>
      </c>
      <c r="BJ16" s="1"/>
      <c r="BM16" s="1">
        <f t="shared" si="1"/>
        <v>0</v>
      </c>
      <c r="BR16" s="1"/>
      <c r="BU16" s="2">
        <f t="shared" si="2"/>
        <v>0</v>
      </c>
      <c r="BZ16" s="2">
        <f t="shared" si="3"/>
        <v>0</v>
      </c>
      <c r="CA16" s="2" t="s">
        <v>146</v>
      </c>
      <c r="CF16" s="2" t="s">
        <v>146</v>
      </c>
      <c r="CN16" s="23"/>
      <c r="CO16" s="23"/>
      <c r="CP16" s="23"/>
      <c r="CR16" s="4">
        <v>0</v>
      </c>
      <c r="CS16" s="23"/>
      <c r="CT16" s="23"/>
      <c r="CU16" s="23"/>
      <c r="CW16" s="4">
        <v>0</v>
      </c>
      <c r="CX16" s="23"/>
      <c r="CY16" s="23"/>
      <c r="CZ16" s="23"/>
      <c r="DB16" s="4">
        <v>0</v>
      </c>
      <c r="DC16" s="23"/>
      <c r="DD16" s="23"/>
      <c r="DE16" s="23"/>
      <c r="DG16" s="4">
        <v>0</v>
      </c>
      <c r="DH16" s="23"/>
      <c r="DI16" s="23"/>
    </row>
    <row r="17" spans="1:113" x14ac:dyDescent="0.25">
      <c r="A17" s="1">
        <v>2023</v>
      </c>
      <c r="B17" s="3">
        <f>+BD!B19</f>
        <v>15</v>
      </c>
      <c r="C17" s="104">
        <v>44944</v>
      </c>
      <c r="D17" s="105"/>
      <c r="E17" s="106">
        <v>353333</v>
      </c>
      <c r="AE17" s="1"/>
      <c r="AP17" s="1"/>
      <c r="BA17" s="4">
        <f t="shared" si="0"/>
        <v>0</v>
      </c>
      <c r="BB17" s="1"/>
      <c r="BE17" s="2">
        <f>Tabla1[[#This Row],[TIEMPO PRORROGADO HASTA
(1)]]-Tabla1[[#This Row],[TIEMPO PRORROGADO DESDE
(1)]]</f>
        <v>0</v>
      </c>
      <c r="BJ17" s="1"/>
      <c r="BM17" s="1">
        <f t="shared" si="1"/>
        <v>0</v>
      </c>
      <c r="BR17" s="1"/>
      <c r="BU17" s="2">
        <f t="shared" si="2"/>
        <v>0</v>
      </c>
      <c r="BZ17" s="2">
        <f t="shared" si="3"/>
        <v>0</v>
      </c>
      <c r="CA17" s="2" t="s">
        <v>146</v>
      </c>
      <c r="CF17" s="2" t="s">
        <v>146</v>
      </c>
      <c r="CN17" s="23"/>
      <c r="CO17" s="23"/>
      <c r="CP17" s="23"/>
      <c r="CR17" s="4">
        <v>0</v>
      </c>
      <c r="CS17" s="23"/>
      <c r="CT17" s="23"/>
      <c r="CU17" s="23"/>
      <c r="CW17" s="4">
        <v>0</v>
      </c>
      <c r="CX17" s="23"/>
      <c r="CY17" s="23"/>
      <c r="CZ17" s="23"/>
      <c r="DB17" s="4">
        <v>0</v>
      </c>
      <c r="DC17" s="23"/>
      <c r="DD17" s="23"/>
      <c r="DE17" s="23"/>
      <c r="DG17" s="4">
        <v>0</v>
      </c>
      <c r="DH17" s="23"/>
      <c r="DI17" s="23"/>
    </row>
    <row r="18" spans="1:113" x14ac:dyDescent="0.25">
      <c r="A18" s="1">
        <v>2023</v>
      </c>
      <c r="B18" s="3">
        <f>+BD!B20</f>
        <v>16</v>
      </c>
      <c r="AE18" s="1"/>
      <c r="AP18" s="1"/>
      <c r="BA18" s="4">
        <f t="shared" si="0"/>
        <v>0</v>
      </c>
      <c r="BB18" s="1"/>
      <c r="BE18" s="2">
        <f>Tabla1[[#This Row],[TIEMPO PRORROGADO HASTA
(1)]]-Tabla1[[#This Row],[TIEMPO PRORROGADO DESDE
(1)]]</f>
        <v>0</v>
      </c>
      <c r="BJ18" s="1"/>
      <c r="BM18" s="1">
        <f t="shared" si="1"/>
        <v>0</v>
      </c>
      <c r="BR18" s="1"/>
      <c r="BU18" s="2">
        <f t="shared" si="2"/>
        <v>0</v>
      </c>
      <c r="BZ18" s="2">
        <f t="shared" si="3"/>
        <v>0</v>
      </c>
      <c r="CA18" s="2" t="s">
        <v>146</v>
      </c>
      <c r="CF18" s="2" t="s">
        <v>146</v>
      </c>
      <c r="CN18" s="23"/>
      <c r="CO18" s="23"/>
      <c r="CP18" s="23"/>
      <c r="CR18" s="4">
        <v>0</v>
      </c>
      <c r="CS18" s="23"/>
      <c r="CT18" s="23"/>
      <c r="CU18" s="23"/>
      <c r="CW18" s="4">
        <v>0</v>
      </c>
      <c r="CX18" s="23"/>
      <c r="CY18" s="23"/>
      <c r="CZ18" s="23"/>
      <c r="DB18" s="4">
        <v>0</v>
      </c>
      <c r="DC18" s="23"/>
      <c r="DD18" s="23"/>
      <c r="DE18" s="23"/>
      <c r="DG18" s="4">
        <v>0</v>
      </c>
      <c r="DH18" s="23"/>
      <c r="DI18" s="23"/>
    </row>
    <row r="19" spans="1:113" x14ac:dyDescent="0.25">
      <c r="A19" s="1">
        <v>2023</v>
      </c>
      <c r="B19" s="3">
        <f>+BD!B21</f>
        <v>17</v>
      </c>
      <c r="AE19" s="1"/>
      <c r="AP19" s="1"/>
      <c r="BA19" s="4">
        <f t="shared" si="0"/>
        <v>0</v>
      </c>
      <c r="BB19" s="1"/>
      <c r="BE19" s="2">
        <f>Tabla1[[#This Row],[TIEMPO PRORROGADO HASTA
(1)]]-Tabla1[[#This Row],[TIEMPO PRORROGADO DESDE
(1)]]</f>
        <v>0</v>
      </c>
      <c r="BJ19" s="1"/>
      <c r="BM19" s="1">
        <f t="shared" si="1"/>
        <v>0</v>
      </c>
      <c r="BR19" s="1"/>
      <c r="BU19" s="2">
        <f t="shared" si="2"/>
        <v>0</v>
      </c>
      <c r="BZ19" s="2">
        <f t="shared" si="3"/>
        <v>0</v>
      </c>
      <c r="CA19" s="2" t="s">
        <v>146</v>
      </c>
      <c r="CF19" s="2" t="s">
        <v>146</v>
      </c>
      <c r="CN19" s="23"/>
      <c r="CO19" s="23"/>
      <c r="CP19" s="23"/>
      <c r="CR19" s="4">
        <v>0</v>
      </c>
      <c r="CS19" s="23"/>
      <c r="CT19" s="23"/>
      <c r="CU19" s="23"/>
      <c r="CW19" s="4">
        <v>0</v>
      </c>
      <c r="CX19" s="23"/>
      <c r="CY19" s="23"/>
      <c r="CZ19" s="23"/>
      <c r="DB19" s="4">
        <v>0</v>
      </c>
      <c r="DC19" s="23"/>
      <c r="DD19" s="23"/>
      <c r="DE19" s="23"/>
      <c r="DG19" s="4">
        <v>0</v>
      </c>
      <c r="DH19" s="23"/>
      <c r="DI19" s="23"/>
    </row>
    <row r="20" spans="1:113" x14ac:dyDescent="0.25">
      <c r="A20" s="1">
        <v>2023</v>
      </c>
      <c r="B20" s="3">
        <f>+BD!B22</f>
        <v>18</v>
      </c>
      <c r="AE20" s="1"/>
      <c r="AP20" s="1"/>
      <c r="BA20" s="4">
        <f t="shared" si="0"/>
        <v>0</v>
      </c>
      <c r="BB20" s="1"/>
      <c r="BE20" s="2">
        <f>Tabla1[[#This Row],[TIEMPO PRORROGADO HASTA
(1)]]-Tabla1[[#This Row],[TIEMPO PRORROGADO DESDE
(1)]]</f>
        <v>0</v>
      </c>
      <c r="BJ20" s="1"/>
      <c r="BM20" s="1">
        <f t="shared" si="1"/>
        <v>0</v>
      </c>
      <c r="BR20" s="1"/>
      <c r="BU20" s="2">
        <f t="shared" si="2"/>
        <v>0</v>
      </c>
      <c r="BZ20" s="2">
        <f t="shared" si="3"/>
        <v>0</v>
      </c>
      <c r="CA20" s="2" t="s">
        <v>146</v>
      </c>
      <c r="CF20" s="2" t="s">
        <v>146</v>
      </c>
      <c r="CN20" s="23"/>
      <c r="CO20" s="23"/>
      <c r="CP20" s="23"/>
      <c r="CR20" s="4">
        <v>0</v>
      </c>
      <c r="CS20" s="23"/>
      <c r="CT20" s="23"/>
      <c r="CU20" s="23"/>
      <c r="CW20" s="4">
        <v>0</v>
      </c>
      <c r="CX20" s="23"/>
      <c r="CY20" s="23"/>
      <c r="CZ20" s="23"/>
      <c r="DB20" s="4">
        <v>0</v>
      </c>
      <c r="DC20" s="23"/>
      <c r="DD20" s="23"/>
      <c r="DE20" s="23"/>
      <c r="DG20" s="4">
        <v>0</v>
      </c>
      <c r="DH20" s="23"/>
      <c r="DI20" s="23"/>
    </row>
    <row r="21" spans="1:113" x14ac:dyDescent="0.25">
      <c r="A21" s="1">
        <v>2023</v>
      </c>
      <c r="B21" s="3">
        <f>+BD!B23</f>
        <v>19</v>
      </c>
      <c r="AE21" s="1"/>
      <c r="AP21" s="1"/>
      <c r="BA21" s="4">
        <f t="shared" si="0"/>
        <v>0</v>
      </c>
      <c r="BB21" s="1"/>
      <c r="BE21" s="2">
        <f>Tabla1[[#This Row],[TIEMPO PRORROGADO HASTA
(1)]]-Tabla1[[#This Row],[TIEMPO PRORROGADO DESDE
(1)]]</f>
        <v>0</v>
      </c>
      <c r="BJ21" s="1"/>
      <c r="BM21" s="1">
        <f t="shared" si="1"/>
        <v>0</v>
      </c>
      <c r="BR21" s="1"/>
      <c r="BU21" s="2">
        <f t="shared" si="2"/>
        <v>0</v>
      </c>
      <c r="BZ21" s="2">
        <f t="shared" si="3"/>
        <v>0</v>
      </c>
      <c r="CA21" s="2" t="s">
        <v>146</v>
      </c>
      <c r="CF21" s="2" t="s">
        <v>146</v>
      </c>
      <c r="CN21" s="23"/>
      <c r="CO21" s="23"/>
      <c r="CP21" s="23"/>
      <c r="CR21" s="4">
        <v>0</v>
      </c>
      <c r="CS21" s="23"/>
      <c r="CT21" s="23"/>
      <c r="CU21" s="23"/>
      <c r="CW21" s="4">
        <v>0</v>
      </c>
      <c r="CX21" s="23"/>
      <c r="CY21" s="23"/>
      <c r="CZ21" s="23"/>
      <c r="DB21" s="4">
        <v>0</v>
      </c>
      <c r="DC21" s="23"/>
      <c r="DD21" s="23"/>
      <c r="DE21" s="23"/>
      <c r="DG21" s="4">
        <v>0</v>
      </c>
      <c r="DH21" s="23"/>
      <c r="DI21" s="23"/>
    </row>
    <row r="22" spans="1:113" x14ac:dyDescent="0.25">
      <c r="A22" s="1">
        <v>2023</v>
      </c>
      <c r="B22" s="3">
        <f>+BD!B24</f>
        <v>20</v>
      </c>
      <c r="AE22" s="1"/>
      <c r="AP22" s="1"/>
      <c r="BA22" s="4">
        <f t="shared" si="0"/>
        <v>0</v>
      </c>
      <c r="BB22" s="1"/>
      <c r="BE22" s="2">
        <f>Tabla1[[#This Row],[TIEMPO PRORROGADO HASTA
(1)]]-Tabla1[[#This Row],[TIEMPO PRORROGADO DESDE
(1)]]</f>
        <v>0</v>
      </c>
      <c r="BJ22" s="1"/>
      <c r="BM22" s="1">
        <f t="shared" si="1"/>
        <v>0</v>
      </c>
      <c r="BR22" s="1"/>
      <c r="BU22" s="2">
        <f t="shared" si="2"/>
        <v>0</v>
      </c>
      <c r="BZ22" s="2">
        <f t="shared" si="3"/>
        <v>0</v>
      </c>
      <c r="CA22" s="2" t="s">
        <v>146</v>
      </c>
      <c r="CF22" s="2" t="s">
        <v>146</v>
      </c>
      <c r="CN22" s="23"/>
      <c r="CO22" s="23"/>
      <c r="CP22" s="23"/>
      <c r="CR22" s="4">
        <v>0</v>
      </c>
      <c r="CS22" s="23"/>
      <c r="CT22" s="23"/>
      <c r="CU22" s="23"/>
      <c r="CW22" s="4">
        <v>0</v>
      </c>
      <c r="CX22" s="23"/>
      <c r="CY22" s="23"/>
      <c r="CZ22" s="23"/>
      <c r="DB22" s="4">
        <v>0</v>
      </c>
      <c r="DC22" s="23"/>
      <c r="DD22" s="23"/>
      <c r="DE22" s="23"/>
      <c r="DG22" s="4">
        <v>0</v>
      </c>
      <c r="DH22" s="23"/>
      <c r="DI22" s="23"/>
    </row>
    <row r="23" spans="1:113" x14ac:dyDescent="0.25">
      <c r="A23" s="1">
        <v>2023</v>
      </c>
      <c r="B23" s="3">
        <f>+BD!B25</f>
        <v>21</v>
      </c>
      <c r="AE23" s="1"/>
      <c r="AP23" s="1"/>
      <c r="BA23" s="4">
        <f t="shared" si="0"/>
        <v>0</v>
      </c>
      <c r="BB23" s="1"/>
      <c r="BE23" s="2">
        <f>Tabla1[[#This Row],[TIEMPO PRORROGADO HASTA
(1)]]-Tabla1[[#This Row],[TIEMPO PRORROGADO DESDE
(1)]]</f>
        <v>0</v>
      </c>
      <c r="BJ23" s="1"/>
      <c r="BM23" s="1">
        <f t="shared" si="1"/>
        <v>0</v>
      </c>
      <c r="BR23" s="1"/>
      <c r="BU23" s="2">
        <f t="shared" si="2"/>
        <v>0</v>
      </c>
      <c r="BV23" s="21"/>
      <c r="BW23" s="21"/>
      <c r="BZ23" s="2">
        <f t="shared" si="3"/>
        <v>0</v>
      </c>
      <c r="CA23" s="2" t="s">
        <v>146</v>
      </c>
      <c r="CF23" s="2" t="s">
        <v>146</v>
      </c>
      <c r="CN23" s="23"/>
      <c r="CO23" s="23"/>
      <c r="CP23" s="23"/>
      <c r="CR23" s="4">
        <v>0</v>
      </c>
      <c r="CS23" s="23"/>
      <c r="CT23" s="23"/>
      <c r="CU23" s="23"/>
      <c r="CW23" s="4">
        <v>0</v>
      </c>
      <c r="CX23" s="23"/>
      <c r="CY23" s="23"/>
      <c r="CZ23" s="23"/>
      <c r="DB23" s="4">
        <v>0</v>
      </c>
      <c r="DC23" s="23"/>
      <c r="DD23" s="23"/>
      <c r="DE23" s="23"/>
      <c r="DG23" s="4">
        <v>0</v>
      </c>
      <c r="DH23" s="23"/>
      <c r="DI23" s="23"/>
    </row>
    <row r="24" spans="1:113" x14ac:dyDescent="0.25">
      <c r="A24" s="1">
        <v>2023</v>
      </c>
      <c r="B24" s="3">
        <f>+BD!B26</f>
        <v>22</v>
      </c>
      <c r="AE24" s="1"/>
      <c r="AP24" s="1"/>
      <c r="BA24" s="4">
        <f t="shared" si="0"/>
        <v>0</v>
      </c>
      <c r="BB24" s="1"/>
      <c r="BE24" s="2">
        <f>Tabla1[[#This Row],[TIEMPO PRORROGADO HASTA
(1)]]-Tabla1[[#This Row],[TIEMPO PRORROGADO DESDE
(1)]]</f>
        <v>0</v>
      </c>
      <c r="BJ24" s="1"/>
      <c r="BM24" s="1">
        <f t="shared" si="1"/>
        <v>0</v>
      </c>
      <c r="BR24" s="1"/>
      <c r="BU24" s="2">
        <f t="shared" si="2"/>
        <v>0</v>
      </c>
      <c r="BZ24" s="2">
        <f t="shared" si="3"/>
        <v>0</v>
      </c>
      <c r="CA24" s="2" t="s">
        <v>146</v>
      </c>
      <c r="CF24" s="2" t="s">
        <v>146</v>
      </c>
      <c r="CN24" s="23"/>
      <c r="CO24" s="23"/>
      <c r="CP24" s="23"/>
      <c r="CR24" s="4">
        <v>0</v>
      </c>
      <c r="CS24" s="23"/>
      <c r="CT24" s="23"/>
      <c r="CU24" s="23"/>
      <c r="CW24" s="4">
        <v>0</v>
      </c>
      <c r="CX24" s="23"/>
      <c r="CY24" s="23"/>
      <c r="CZ24" s="23"/>
      <c r="DB24" s="4">
        <v>0</v>
      </c>
      <c r="DC24" s="23"/>
      <c r="DD24" s="23"/>
      <c r="DE24" s="23"/>
      <c r="DG24" s="4">
        <v>0</v>
      </c>
      <c r="DH24" s="23"/>
      <c r="DI24" s="23"/>
    </row>
    <row r="25" spans="1:113" x14ac:dyDescent="0.25">
      <c r="A25" s="1">
        <v>2023</v>
      </c>
      <c r="B25" s="3">
        <f>+BD!B27</f>
        <v>23</v>
      </c>
      <c r="AE25" s="1"/>
      <c r="AP25" s="1"/>
      <c r="BA25" s="4">
        <f t="shared" si="0"/>
        <v>0</v>
      </c>
      <c r="BB25" s="1"/>
      <c r="BE25" s="2">
        <f>Tabla1[[#This Row],[TIEMPO PRORROGADO HASTA
(1)]]-Tabla1[[#This Row],[TIEMPO PRORROGADO DESDE
(1)]]</f>
        <v>0</v>
      </c>
      <c r="BJ25" s="1"/>
      <c r="BM25" s="1">
        <f t="shared" si="1"/>
        <v>0</v>
      </c>
      <c r="BR25" s="1"/>
      <c r="BU25" s="2">
        <f t="shared" si="2"/>
        <v>0</v>
      </c>
      <c r="BZ25" s="2">
        <f t="shared" si="3"/>
        <v>0</v>
      </c>
      <c r="CA25" s="2" t="s">
        <v>146</v>
      </c>
      <c r="CF25" s="2" t="s">
        <v>146</v>
      </c>
      <c r="CN25" s="23"/>
      <c r="CO25" s="23"/>
      <c r="CP25" s="23"/>
      <c r="CR25" s="4">
        <v>0</v>
      </c>
      <c r="CS25" s="23"/>
      <c r="CT25" s="23"/>
      <c r="CU25" s="23"/>
      <c r="CW25" s="4">
        <v>0</v>
      </c>
      <c r="CX25" s="23"/>
      <c r="CY25" s="23"/>
      <c r="CZ25" s="23"/>
      <c r="DB25" s="4">
        <v>0</v>
      </c>
      <c r="DC25" s="23"/>
      <c r="DD25" s="23"/>
      <c r="DE25" s="23"/>
      <c r="DG25" s="4">
        <v>0</v>
      </c>
      <c r="DH25" s="23"/>
      <c r="DI25" s="23"/>
    </row>
    <row r="26" spans="1:113" x14ac:dyDescent="0.25">
      <c r="A26" s="1">
        <v>2023</v>
      </c>
      <c r="B26" s="3">
        <f>+BD!B28</f>
        <v>24</v>
      </c>
      <c r="AE26" s="1"/>
      <c r="AP26" s="1"/>
      <c r="BA26" s="4">
        <f t="shared" si="0"/>
        <v>0</v>
      </c>
      <c r="BB26" s="1"/>
      <c r="BE26" s="2">
        <f>Tabla1[[#This Row],[TIEMPO PRORROGADO HASTA
(1)]]-Tabla1[[#This Row],[TIEMPO PRORROGADO DESDE
(1)]]</f>
        <v>0</v>
      </c>
      <c r="BJ26" s="1"/>
      <c r="BM26" s="1">
        <f t="shared" si="1"/>
        <v>0</v>
      </c>
      <c r="BR26" s="1"/>
      <c r="BU26" s="2">
        <f t="shared" si="2"/>
        <v>0</v>
      </c>
      <c r="BZ26" s="2">
        <f t="shared" si="3"/>
        <v>0</v>
      </c>
      <c r="CA26" s="2" t="s">
        <v>146</v>
      </c>
      <c r="CF26" s="2" t="s">
        <v>146</v>
      </c>
      <c r="CN26" s="23"/>
      <c r="CO26" s="23"/>
      <c r="CP26" s="23"/>
      <c r="CR26" s="4">
        <v>0</v>
      </c>
      <c r="CS26" s="23"/>
      <c r="CT26" s="23"/>
      <c r="CU26" s="23"/>
      <c r="CW26" s="4">
        <v>0</v>
      </c>
      <c r="CX26" s="23"/>
      <c r="CY26" s="23"/>
      <c r="CZ26" s="23"/>
      <c r="DB26" s="4">
        <v>0</v>
      </c>
      <c r="DC26" s="23"/>
      <c r="DD26" s="23"/>
      <c r="DE26" s="23"/>
      <c r="DG26" s="4">
        <v>0</v>
      </c>
      <c r="DH26" s="23"/>
      <c r="DI26" s="23"/>
    </row>
    <row r="27" spans="1:113" x14ac:dyDescent="0.25">
      <c r="A27" s="1">
        <v>2023</v>
      </c>
      <c r="B27" s="3">
        <f>+BD!B29</f>
        <v>25</v>
      </c>
      <c r="AE27" s="1"/>
      <c r="AP27" s="1"/>
      <c r="BA27" s="4">
        <f t="shared" si="0"/>
        <v>0</v>
      </c>
      <c r="BB27" s="1"/>
      <c r="BE27" s="2">
        <f>Tabla1[[#This Row],[TIEMPO PRORROGADO HASTA
(1)]]-Tabla1[[#This Row],[TIEMPO PRORROGADO DESDE
(1)]]</f>
        <v>0</v>
      </c>
      <c r="BJ27" s="1"/>
      <c r="BM27" s="1">
        <f t="shared" si="1"/>
        <v>0</v>
      </c>
      <c r="BR27" s="1"/>
      <c r="BU27" s="2">
        <f t="shared" si="2"/>
        <v>0</v>
      </c>
      <c r="BZ27" s="2">
        <f t="shared" si="3"/>
        <v>0</v>
      </c>
      <c r="CA27" s="2" t="s">
        <v>146</v>
      </c>
      <c r="CF27" s="2" t="s">
        <v>146</v>
      </c>
      <c r="CN27" s="23"/>
      <c r="CO27" s="23"/>
      <c r="CP27" s="23"/>
      <c r="CR27" s="4">
        <v>0</v>
      </c>
      <c r="CS27" s="23"/>
      <c r="CT27" s="23"/>
      <c r="CU27" s="23"/>
      <c r="CW27" s="4">
        <v>0</v>
      </c>
      <c r="CX27" s="23"/>
      <c r="CY27" s="23"/>
      <c r="CZ27" s="23"/>
      <c r="DB27" s="4">
        <v>0</v>
      </c>
      <c r="DC27" s="23"/>
      <c r="DD27" s="23"/>
      <c r="DE27" s="23"/>
      <c r="DG27" s="4">
        <v>0</v>
      </c>
      <c r="DH27" s="23"/>
      <c r="DI27" s="23"/>
    </row>
    <row r="28" spans="1:113" x14ac:dyDescent="0.25">
      <c r="A28" s="1">
        <v>2023</v>
      </c>
      <c r="B28" s="3">
        <f>+BD!B30</f>
        <v>26</v>
      </c>
      <c r="AE28" s="1"/>
      <c r="AP28" s="1"/>
      <c r="BA28" s="4">
        <f t="shared" si="0"/>
        <v>0</v>
      </c>
      <c r="BB28" s="1"/>
      <c r="BE28" s="2">
        <f>Tabla1[[#This Row],[TIEMPO PRORROGADO HASTA
(1)]]-Tabla1[[#This Row],[TIEMPO PRORROGADO DESDE
(1)]]</f>
        <v>0</v>
      </c>
      <c r="BJ28" s="1"/>
      <c r="BM28" s="1">
        <f t="shared" si="1"/>
        <v>0</v>
      </c>
      <c r="BR28" s="1"/>
      <c r="BU28" s="2">
        <f t="shared" si="2"/>
        <v>0</v>
      </c>
      <c r="BZ28" s="2">
        <f t="shared" si="3"/>
        <v>0</v>
      </c>
      <c r="CA28" s="2" t="s">
        <v>146</v>
      </c>
      <c r="CF28" s="2" t="s">
        <v>146</v>
      </c>
      <c r="CN28" s="23"/>
      <c r="CO28" s="23"/>
      <c r="CP28" s="23"/>
      <c r="CR28" s="4">
        <v>0</v>
      </c>
      <c r="CS28" s="23"/>
      <c r="CT28" s="23"/>
      <c r="CU28" s="23"/>
      <c r="CW28" s="4">
        <v>0</v>
      </c>
      <c r="CX28" s="23"/>
      <c r="CY28" s="23"/>
      <c r="CZ28" s="23"/>
      <c r="DB28" s="4">
        <v>0</v>
      </c>
      <c r="DC28" s="23"/>
      <c r="DD28" s="23"/>
      <c r="DE28" s="23"/>
      <c r="DG28" s="4">
        <v>0</v>
      </c>
      <c r="DH28" s="23"/>
      <c r="DI28" s="23"/>
    </row>
    <row r="29" spans="1:113" x14ac:dyDescent="0.25">
      <c r="A29" s="1">
        <v>2023</v>
      </c>
      <c r="B29" s="3">
        <f>+BD!B31</f>
        <v>27</v>
      </c>
      <c r="AE29" s="1"/>
      <c r="AP29" s="1"/>
      <c r="BA29" s="4">
        <f t="shared" si="0"/>
        <v>0</v>
      </c>
      <c r="BB29" s="1"/>
      <c r="BE29" s="2">
        <f>Tabla1[[#This Row],[TIEMPO PRORROGADO HASTA
(1)]]-Tabla1[[#This Row],[TIEMPO PRORROGADO DESDE
(1)]]</f>
        <v>0</v>
      </c>
      <c r="BJ29" s="1"/>
      <c r="BM29" s="1">
        <f t="shared" si="1"/>
        <v>0</v>
      </c>
      <c r="BR29" s="1"/>
      <c r="BU29" s="2">
        <f t="shared" si="2"/>
        <v>0</v>
      </c>
      <c r="BZ29" s="2">
        <f t="shared" si="3"/>
        <v>0</v>
      </c>
      <c r="CA29" s="2" t="s">
        <v>146</v>
      </c>
      <c r="CF29" s="2" t="s">
        <v>146</v>
      </c>
      <c r="CN29" s="23"/>
      <c r="CO29" s="23"/>
      <c r="CP29" s="23"/>
      <c r="CR29" s="4">
        <v>0</v>
      </c>
      <c r="CS29" s="23"/>
      <c r="CT29" s="23"/>
      <c r="CU29" s="23"/>
      <c r="CW29" s="4">
        <v>0</v>
      </c>
      <c r="CX29" s="23"/>
      <c r="CY29" s="23"/>
      <c r="CZ29" s="23"/>
      <c r="DB29" s="4">
        <v>0</v>
      </c>
      <c r="DC29" s="23"/>
      <c r="DD29" s="23"/>
      <c r="DE29" s="23"/>
      <c r="DG29" s="4">
        <v>0</v>
      </c>
      <c r="DH29" s="23"/>
      <c r="DI29" s="23"/>
    </row>
    <row r="30" spans="1:113" x14ac:dyDescent="0.25">
      <c r="A30" s="1">
        <v>2023</v>
      </c>
      <c r="B30" s="3">
        <f>+BD!B32</f>
        <v>28</v>
      </c>
      <c r="AE30" s="1"/>
      <c r="AP30" s="1"/>
      <c r="BA30" s="4">
        <f t="shared" si="0"/>
        <v>0</v>
      </c>
      <c r="BB30" s="1"/>
      <c r="BE30" s="2">
        <f>Tabla1[[#This Row],[TIEMPO PRORROGADO HASTA
(1)]]-Tabla1[[#This Row],[TIEMPO PRORROGADO DESDE
(1)]]</f>
        <v>0</v>
      </c>
      <c r="BJ30" s="1"/>
      <c r="BM30" s="1">
        <f t="shared" si="1"/>
        <v>0</v>
      </c>
      <c r="BR30" s="1"/>
      <c r="BU30" s="2">
        <f t="shared" si="2"/>
        <v>0</v>
      </c>
      <c r="BZ30" s="2">
        <f t="shared" si="3"/>
        <v>0</v>
      </c>
      <c r="CA30" s="2" t="s">
        <v>146</v>
      </c>
      <c r="CF30" s="2" t="s">
        <v>146</v>
      </c>
      <c r="CN30" s="23"/>
      <c r="CO30" s="23"/>
      <c r="CP30" s="23"/>
      <c r="CR30" s="4">
        <v>0</v>
      </c>
      <c r="CS30" s="23"/>
      <c r="CT30" s="23"/>
      <c r="CU30" s="23"/>
      <c r="CW30" s="4">
        <v>0</v>
      </c>
      <c r="CX30" s="23"/>
      <c r="CY30" s="23"/>
      <c r="CZ30" s="23"/>
      <c r="DB30" s="4">
        <v>0</v>
      </c>
      <c r="DC30" s="23"/>
      <c r="DD30" s="23"/>
      <c r="DE30" s="23"/>
      <c r="DG30" s="4">
        <v>0</v>
      </c>
      <c r="DH30" s="23"/>
      <c r="DI30" s="23"/>
    </row>
    <row r="31" spans="1:113" x14ac:dyDescent="0.25">
      <c r="A31" s="1">
        <v>2023</v>
      </c>
      <c r="B31" s="3">
        <f>+BD!B33</f>
        <v>29</v>
      </c>
      <c r="AE31" s="1"/>
      <c r="AP31" s="1"/>
      <c r="BA31" s="4">
        <f t="shared" si="0"/>
        <v>0</v>
      </c>
      <c r="BB31" s="1"/>
      <c r="BE31" s="2">
        <f>Tabla1[[#This Row],[TIEMPO PRORROGADO HASTA
(1)]]-Tabla1[[#This Row],[TIEMPO PRORROGADO DESDE
(1)]]</f>
        <v>0</v>
      </c>
      <c r="BJ31" s="1"/>
      <c r="BM31" s="1">
        <f t="shared" si="1"/>
        <v>0</v>
      </c>
      <c r="BR31" s="1"/>
      <c r="BU31" s="2">
        <f t="shared" si="2"/>
        <v>0</v>
      </c>
      <c r="BZ31" s="2">
        <f t="shared" si="3"/>
        <v>0</v>
      </c>
      <c r="CA31" s="2" t="s">
        <v>146</v>
      </c>
      <c r="CF31" s="2" t="s">
        <v>146</v>
      </c>
      <c r="CN31" s="23"/>
      <c r="CO31" s="23"/>
      <c r="CP31" s="23"/>
      <c r="CR31" s="4">
        <v>0</v>
      </c>
      <c r="CS31" s="23"/>
      <c r="CT31" s="23"/>
      <c r="CU31" s="23"/>
      <c r="CW31" s="4">
        <v>0</v>
      </c>
      <c r="CX31" s="23"/>
      <c r="CY31" s="23"/>
      <c r="CZ31" s="23"/>
      <c r="DB31" s="4">
        <v>0</v>
      </c>
      <c r="DC31" s="23"/>
      <c r="DD31" s="23"/>
      <c r="DE31" s="23"/>
      <c r="DG31" s="4">
        <v>0</v>
      </c>
      <c r="DH31" s="23"/>
      <c r="DI31" s="23"/>
    </row>
    <row r="32" spans="1:113" x14ac:dyDescent="0.25">
      <c r="A32" s="1">
        <v>2023</v>
      </c>
      <c r="B32" s="3">
        <f>+BD!B34</f>
        <v>30</v>
      </c>
      <c r="AE32" s="1"/>
      <c r="AP32" s="1"/>
      <c r="BA32" s="4">
        <f t="shared" si="0"/>
        <v>0</v>
      </c>
      <c r="BB32" s="1"/>
      <c r="BE32" s="2">
        <f>Tabla1[[#This Row],[TIEMPO PRORROGADO HASTA
(1)]]-Tabla1[[#This Row],[TIEMPO PRORROGADO DESDE
(1)]]</f>
        <v>0</v>
      </c>
      <c r="BJ32" s="1"/>
      <c r="BM32" s="1">
        <f t="shared" si="1"/>
        <v>0</v>
      </c>
      <c r="BR32" s="1"/>
      <c r="BU32" s="2">
        <f t="shared" si="2"/>
        <v>0</v>
      </c>
      <c r="BZ32" s="2">
        <f t="shared" si="3"/>
        <v>0</v>
      </c>
      <c r="CA32" s="2" t="s">
        <v>146</v>
      </c>
      <c r="CF32" s="2" t="s">
        <v>146</v>
      </c>
      <c r="CN32" s="23"/>
      <c r="CO32" s="23"/>
      <c r="CP32" s="23"/>
      <c r="CR32" s="4">
        <v>0</v>
      </c>
      <c r="CS32" s="23"/>
      <c r="CT32" s="23"/>
      <c r="CU32" s="23"/>
      <c r="CW32" s="4">
        <v>0</v>
      </c>
      <c r="CX32" s="23"/>
      <c r="CY32" s="23"/>
      <c r="CZ32" s="23"/>
      <c r="DB32" s="4">
        <v>0</v>
      </c>
      <c r="DC32" s="23"/>
      <c r="DD32" s="23"/>
      <c r="DE32" s="23"/>
      <c r="DG32" s="4">
        <v>0</v>
      </c>
      <c r="DH32" s="23"/>
      <c r="DI32" s="23"/>
    </row>
    <row r="33" spans="1:113" x14ac:dyDescent="0.25">
      <c r="A33" s="1">
        <v>2023</v>
      </c>
      <c r="B33" s="3">
        <f>+BD!B35</f>
        <v>31</v>
      </c>
      <c r="AE33" s="1"/>
      <c r="AP33" s="1"/>
      <c r="BA33" s="4">
        <f t="shared" si="0"/>
        <v>0</v>
      </c>
      <c r="BB33" s="1"/>
      <c r="BE33" s="2">
        <f>Tabla1[[#This Row],[TIEMPO PRORROGADO HASTA
(1)]]-Tabla1[[#This Row],[TIEMPO PRORROGADO DESDE
(1)]]</f>
        <v>0</v>
      </c>
      <c r="BJ33" s="1"/>
      <c r="BM33" s="1">
        <f t="shared" si="1"/>
        <v>0</v>
      </c>
      <c r="BR33" s="1"/>
      <c r="BU33" s="2">
        <f t="shared" si="2"/>
        <v>0</v>
      </c>
      <c r="BZ33" s="2">
        <f t="shared" si="3"/>
        <v>0</v>
      </c>
      <c r="CA33" s="2" t="s">
        <v>146</v>
      </c>
      <c r="CF33" s="2" t="s">
        <v>146</v>
      </c>
      <c r="CN33" s="23"/>
      <c r="CO33" s="23"/>
      <c r="CP33" s="23"/>
      <c r="CR33" s="4">
        <v>0</v>
      </c>
      <c r="CS33" s="23"/>
      <c r="CT33" s="23"/>
      <c r="CU33" s="23"/>
      <c r="CW33" s="4">
        <v>0</v>
      </c>
      <c r="CX33" s="23"/>
      <c r="CY33" s="23"/>
      <c r="CZ33" s="23"/>
      <c r="DB33" s="4">
        <v>0</v>
      </c>
      <c r="DC33" s="23"/>
      <c r="DD33" s="23"/>
      <c r="DE33" s="23"/>
      <c r="DG33" s="4">
        <v>0</v>
      </c>
      <c r="DH33" s="23"/>
      <c r="DI33" s="23"/>
    </row>
    <row r="34" spans="1:113" x14ac:dyDescent="0.25">
      <c r="A34" s="1">
        <v>2023</v>
      </c>
      <c r="B34" s="3">
        <f>+BD!B36</f>
        <v>32</v>
      </c>
      <c r="AE34" s="1"/>
      <c r="AP34" s="1"/>
      <c r="BA34" s="4">
        <f t="shared" si="0"/>
        <v>0</v>
      </c>
      <c r="BB34" s="1"/>
      <c r="BE34" s="2">
        <f>Tabla1[[#This Row],[TIEMPO PRORROGADO HASTA
(1)]]-Tabla1[[#This Row],[TIEMPO PRORROGADO DESDE
(1)]]</f>
        <v>0</v>
      </c>
      <c r="BJ34" s="1"/>
      <c r="BM34" s="1">
        <f t="shared" si="1"/>
        <v>0</v>
      </c>
      <c r="BR34" s="1"/>
      <c r="BU34" s="2">
        <f t="shared" si="2"/>
        <v>0</v>
      </c>
      <c r="BZ34" s="2">
        <f t="shared" si="3"/>
        <v>0</v>
      </c>
      <c r="CA34" s="2" t="s">
        <v>146</v>
      </c>
      <c r="CF34" s="2" t="s">
        <v>146</v>
      </c>
      <c r="CN34" s="23"/>
      <c r="CO34" s="23"/>
      <c r="CP34" s="23"/>
      <c r="CR34" s="4">
        <v>0</v>
      </c>
      <c r="CS34" s="23"/>
      <c r="CT34" s="23"/>
      <c r="CU34" s="23"/>
      <c r="CW34" s="4">
        <v>0</v>
      </c>
      <c r="CX34" s="23"/>
      <c r="CY34" s="23"/>
      <c r="CZ34" s="23"/>
      <c r="DB34" s="4">
        <v>0</v>
      </c>
      <c r="DC34" s="23"/>
      <c r="DD34" s="23"/>
      <c r="DE34" s="23"/>
      <c r="DG34" s="4">
        <v>0</v>
      </c>
      <c r="DH34" s="23"/>
      <c r="DI34" s="23"/>
    </row>
    <row r="35" spans="1:113" x14ac:dyDescent="0.25">
      <c r="A35" s="1">
        <v>2023</v>
      </c>
      <c r="B35" s="3">
        <f>+BD!B37</f>
        <v>33</v>
      </c>
      <c r="C35" s="104">
        <v>44967</v>
      </c>
      <c r="D35" s="105"/>
      <c r="E35" s="106">
        <v>266667</v>
      </c>
      <c r="AE35" s="1"/>
      <c r="AP35" s="1"/>
      <c r="BA35" s="4">
        <f t="shared" si="0"/>
        <v>0</v>
      </c>
      <c r="BB35" s="1"/>
      <c r="BE35" s="2">
        <f>Tabla1[[#This Row],[TIEMPO PRORROGADO HASTA
(1)]]-Tabla1[[#This Row],[TIEMPO PRORROGADO DESDE
(1)]]</f>
        <v>0</v>
      </c>
      <c r="BJ35" s="1"/>
      <c r="BM35" s="1">
        <f t="shared" si="1"/>
        <v>0</v>
      </c>
      <c r="BR35" s="1"/>
      <c r="BU35" s="2">
        <f t="shared" si="2"/>
        <v>0</v>
      </c>
      <c r="BZ35" s="2">
        <f t="shared" si="3"/>
        <v>0</v>
      </c>
      <c r="CA35" s="2" t="s">
        <v>146</v>
      </c>
      <c r="CF35" s="2" t="s">
        <v>146</v>
      </c>
      <c r="CN35" s="23"/>
      <c r="CO35" s="23"/>
      <c r="CP35" s="23"/>
      <c r="CR35" s="4">
        <v>0</v>
      </c>
      <c r="CS35" s="23"/>
      <c r="CT35" s="23"/>
      <c r="CU35" s="23"/>
      <c r="CW35" s="4">
        <v>0</v>
      </c>
      <c r="CX35" s="23"/>
      <c r="CY35" s="23"/>
      <c r="CZ35" s="23"/>
      <c r="DB35" s="4">
        <v>0</v>
      </c>
      <c r="DC35" s="23"/>
      <c r="DD35" s="23"/>
      <c r="DE35" s="23"/>
      <c r="DG35" s="4">
        <v>0</v>
      </c>
      <c r="DH35" s="23"/>
      <c r="DI35" s="23"/>
    </row>
    <row r="36" spans="1:113" x14ac:dyDescent="0.25">
      <c r="A36" s="1">
        <v>2023</v>
      </c>
      <c r="B36" s="3">
        <f>+BD!B38</f>
        <v>34</v>
      </c>
      <c r="AE36" s="1"/>
      <c r="AP36" s="1"/>
      <c r="BA36" s="4">
        <f t="shared" si="0"/>
        <v>0</v>
      </c>
      <c r="BB36" s="1"/>
      <c r="BE36" s="2">
        <f>Tabla1[[#This Row],[TIEMPO PRORROGADO HASTA
(1)]]-Tabla1[[#This Row],[TIEMPO PRORROGADO DESDE
(1)]]</f>
        <v>0</v>
      </c>
      <c r="BJ36" s="1"/>
      <c r="BM36" s="1">
        <f t="shared" si="1"/>
        <v>0</v>
      </c>
      <c r="BR36" s="1"/>
      <c r="BU36" s="2">
        <f t="shared" si="2"/>
        <v>0</v>
      </c>
      <c r="BZ36" s="2">
        <f t="shared" si="3"/>
        <v>0</v>
      </c>
      <c r="CA36" s="2" t="s">
        <v>146</v>
      </c>
      <c r="CF36" s="2" t="s">
        <v>146</v>
      </c>
      <c r="CN36" s="23"/>
      <c r="CO36" s="23"/>
      <c r="CP36" s="23"/>
      <c r="CR36" s="4">
        <v>0</v>
      </c>
      <c r="CS36" s="23"/>
      <c r="CT36" s="23"/>
      <c r="CU36" s="23"/>
      <c r="CW36" s="4">
        <v>0</v>
      </c>
      <c r="CX36" s="23"/>
      <c r="CY36" s="23"/>
      <c r="CZ36" s="23"/>
      <c r="DB36" s="4">
        <v>0</v>
      </c>
      <c r="DC36" s="23"/>
      <c r="DD36" s="23"/>
      <c r="DE36" s="23"/>
      <c r="DG36" s="4">
        <v>0</v>
      </c>
      <c r="DH36" s="23"/>
      <c r="DI36" s="23"/>
    </row>
    <row r="37" spans="1:113" x14ac:dyDescent="0.25">
      <c r="A37" s="1">
        <v>2023</v>
      </c>
      <c r="B37" s="3">
        <f>+BD!B39</f>
        <v>35</v>
      </c>
      <c r="AE37" s="1"/>
      <c r="AP37" s="1"/>
      <c r="BA37" s="4">
        <f t="shared" si="0"/>
        <v>0</v>
      </c>
      <c r="BB37" s="1"/>
      <c r="BE37" s="2">
        <f>Tabla1[[#This Row],[TIEMPO PRORROGADO HASTA
(1)]]-Tabla1[[#This Row],[TIEMPO PRORROGADO DESDE
(1)]]</f>
        <v>0</v>
      </c>
      <c r="BJ37" s="1"/>
      <c r="BM37" s="1">
        <f t="shared" si="1"/>
        <v>0</v>
      </c>
      <c r="BR37" s="1"/>
      <c r="BU37" s="2">
        <f t="shared" si="2"/>
        <v>0</v>
      </c>
      <c r="BV37" s="21"/>
      <c r="BW37" s="21"/>
      <c r="BZ37" s="2">
        <f t="shared" si="3"/>
        <v>0</v>
      </c>
      <c r="CA37" s="2" t="s">
        <v>146</v>
      </c>
      <c r="CF37" s="2" t="s">
        <v>146</v>
      </c>
      <c r="CN37" s="23"/>
      <c r="CO37" s="23"/>
      <c r="CP37" s="23"/>
      <c r="CR37" s="4">
        <v>0</v>
      </c>
      <c r="CS37" s="23"/>
      <c r="CT37" s="23"/>
      <c r="CU37" s="23"/>
      <c r="CW37" s="4">
        <v>0</v>
      </c>
      <c r="CX37" s="23"/>
      <c r="CY37" s="23"/>
      <c r="CZ37" s="23"/>
      <c r="DB37" s="4">
        <v>0</v>
      </c>
      <c r="DC37" s="23"/>
      <c r="DD37" s="23"/>
      <c r="DE37" s="23"/>
      <c r="DG37" s="4">
        <v>0</v>
      </c>
      <c r="DH37" s="23"/>
      <c r="DI37" s="23"/>
    </row>
    <row r="38" spans="1:113" x14ac:dyDescent="0.25">
      <c r="A38" s="1">
        <v>2023</v>
      </c>
      <c r="B38" s="3">
        <f>+BD!B40</f>
        <v>36</v>
      </c>
      <c r="AE38" s="1"/>
      <c r="AP38" s="1"/>
      <c r="BA38" s="4">
        <f t="shared" si="0"/>
        <v>0</v>
      </c>
      <c r="BB38" s="1"/>
      <c r="BE38" s="2">
        <f>Tabla1[[#This Row],[TIEMPO PRORROGADO HASTA
(1)]]-Tabla1[[#This Row],[TIEMPO PRORROGADO DESDE
(1)]]</f>
        <v>0</v>
      </c>
      <c r="BJ38" s="1"/>
      <c r="BM38" s="1">
        <f t="shared" si="1"/>
        <v>0</v>
      </c>
      <c r="BR38" s="1"/>
      <c r="BU38" s="2">
        <f t="shared" si="2"/>
        <v>0</v>
      </c>
      <c r="BZ38" s="2">
        <f t="shared" si="3"/>
        <v>0</v>
      </c>
      <c r="CA38" s="2" t="s">
        <v>146</v>
      </c>
      <c r="CF38" s="2" t="s">
        <v>146</v>
      </c>
      <c r="CN38" s="23"/>
      <c r="CO38" s="23"/>
      <c r="CP38" s="23"/>
      <c r="CR38" s="4">
        <v>0</v>
      </c>
      <c r="CS38" s="23"/>
      <c r="CT38" s="23"/>
      <c r="CU38" s="23"/>
      <c r="CW38" s="4">
        <v>0</v>
      </c>
      <c r="CX38" s="23"/>
      <c r="CY38" s="23"/>
      <c r="CZ38" s="23"/>
      <c r="DB38" s="4">
        <v>0</v>
      </c>
      <c r="DC38" s="23"/>
      <c r="DD38" s="23"/>
      <c r="DE38" s="23"/>
      <c r="DG38" s="4">
        <v>0</v>
      </c>
      <c r="DH38" s="23"/>
      <c r="DI38" s="23"/>
    </row>
    <row r="39" spans="1:113" x14ac:dyDescent="0.25">
      <c r="A39" s="1">
        <v>2023</v>
      </c>
      <c r="B39" s="3">
        <f>+BD!B41</f>
        <v>37</v>
      </c>
      <c r="AE39" s="1"/>
      <c r="AP39" s="1"/>
      <c r="BA39" s="4">
        <f t="shared" si="0"/>
        <v>0</v>
      </c>
      <c r="BB39" s="1"/>
      <c r="BE39" s="2">
        <f>Tabla1[[#This Row],[TIEMPO PRORROGADO HASTA
(1)]]-Tabla1[[#This Row],[TIEMPO PRORROGADO DESDE
(1)]]</f>
        <v>0</v>
      </c>
      <c r="BJ39" s="1"/>
      <c r="BM39" s="1">
        <f t="shared" si="1"/>
        <v>0</v>
      </c>
      <c r="BR39" s="1"/>
      <c r="BU39" s="2">
        <f t="shared" si="2"/>
        <v>0</v>
      </c>
      <c r="BZ39" s="2">
        <f t="shared" si="3"/>
        <v>0</v>
      </c>
      <c r="CA39" s="2" t="s">
        <v>146</v>
      </c>
      <c r="CF39" s="2" t="s">
        <v>146</v>
      </c>
      <c r="CN39" s="23"/>
      <c r="CO39" s="23"/>
      <c r="CP39" s="23"/>
      <c r="CR39" s="4">
        <v>0</v>
      </c>
      <c r="CS39" s="23"/>
      <c r="CT39" s="23"/>
      <c r="CU39" s="23"/>
      <c r="CW39" s="4">
        <v>0</v>
      </c>
      <c r="CX39" s="23"/>
      <c r="CY39" s="23"/>
      <c r="CZ39" s="23"/>
      <c r="DB39" s="4">
        <v>0</v>
      </c>
      <c r="DC39" s="23"/>
      <c r="DD39" s="23"/>
      <c r="DE39" s="23"/>
      <c r="DG39" s="4">
        <v>0</v>
      </c>
      <c r="DH39" s="23"/>
      <c r="DI39" s="23"/>
    </row>
    <row r="40" spans="1:113" x14ac:dyDescent="0.25">
      <c r="A40" s="1">
        <v>2023</v>
      </c>
      <c r="B40" s="3">
        <f>+BD!B42</f>
        <v>38</v>
      </c>
      <c r="AE40" s="1"/>
      <c r="AP40" s="1"/>
      <c r="BA40" s="4">
        <f t="shared" si="0"/>
        <v>0</v>
      </c>
      <c r="BB40" s="1"/>
      <c r="BE40" s="2">
        <f>Tabla1[[#This Row],[TIEMPO PRORROGADO HASTA
(1)]]-Tabla1[[#This Row],[TIEMPO PRORROGADO DESDE
(1)]]</f>
        <v>0</v>
      </c>
      <c r="BJ40" s="1"/>
      <c r="BM40" s="1">
        <f t="shared" si="1"/>
        <v>0</v>
      </c>
      <c r="BR40" s="1"/>
      <c r="BU40" s="2">
        <f t="shared" si="2"/>
        <v>0</v>
      </c>
      <c r="BV40" s="21"/>
      <c r="BW40" s="21"/>
      <c r="BZ40" s="2">
        <f t="shared" si="3"/>
        <v>0</v>
      </c>
      <c r="CA40" s="2" t="s">
        <v>146</v>
      </c>
      <c r="CF40" s="2" t="s">
        <v>146</v>
      </c>
      <c r="CN40" s="23"/>
      <c r="CO40" s="23"/>
      <c r="CP40" s="23"/>
      <c r="CR40" s="4">
        <v>0</v>
      </c>
      <c r="CS40" s="23"/>
      <c r="CT40" s="23"/>
      <c r="CU40" s="23"/>
      <c r="CW40" s="4">
        <v>0</v>
      </c>
      <c r="CX40" s="23"/>
      <c r="CY40" s="23"/>
      <c r="CZ40" s="23"/>
      <c r="DB40" s="4">
        <v>0</v>
      </c>
      <c r="DC40" s="23"/>
      <c r="DD40" s="23"/>
      <c r="DE40" s="23"/>
      <c r="DG40" s="4">
        <v>0</v>
      </c>
      <c r="DH40" s="23"/>
      <c r="DI40" s="23"/>
    </row>
    <row r="41" spans="1:113" x14ac:dyDescent="0.25">
      <c r="A41" s="1">
        <v>2023</v>
      </c>
      <c r="B41" s="3">
        <f>+BD!B43</f>
        <v>39</v>
      </c>
      <c r="AE41" s="1"/>
      <c r="AP41" s="1"/>
      <c r="BA41" s="4">
        <f t="shared" si="0"/>
        <v>0</v>
      </c>
      <c r="BB41" s="1"/>
      <c r="BE41" s="2">
        <f>Tabla1[[#This Row],[TIEMPO PRORROGADO HASTA
(1)]]-Tabla1[[#This Row],[TIEMPO PRORROGADO DESDE
(1)]]</f>
        <v>0</v>
      </c>
      <c r="BJ41" s="1"/>
      <c r="BM41" s="1">
        <f t="shared" si="1"/>
        <v>0</v>
      </c>
      <c r="BR41" s="1"/>
      <c r="BU41" s="2">
        <f t="shared" si="2"/>
        <v>0</v>
      </c>
      <c r="BZ41" s="2">
        <f t="shared" si="3"/>
        <v>0</v>
      </c>
      <c r="CA41" s="2" t="s">
        <v>146</v>
      </c>
      <c r="CF41" s="2" t="s">
        <v>146</v>
      </c>
      <c r="CN41" s="23"/>
      <c r="CO41" s="23"/>
      <c r="CP41" s="23"/>
      <c r="CR41" s="4">
        <v>0</v>
      </c>
      <c r="CS41" s="23"/>
      <c r="CT41" s="23"/>
      <c r="CU41" s="23"/>
      <c r="CW41" s="4">
        <v>0</v>
      </c>
      <c r="CX41" s="23"/>
      <c r="CY41" s="23"/>
      <c r="CZ41" s="23"/>
      <c r="DB41" s="4">
        <v>0</v>
      </c>
      <c r="DC41" s="23"/>
      <c r="DD41" s="23"/>
      <c r="DE41" s="23"/>
      <c r="DG41" s="4">
        <v>0</v>
      </c>
      <c r="DH41" s="23"/>
      <c r="DI41" s="23"/>
    </row>
    <row r="42" spans="1:113" x14ac:dyDescent="0.25">
      <c r="A42" s="1">
        <v>2023</v>
      </c>
      <c r="B42" s="3">
        <f>+BD!B44</f>
        <v>40</v>
      </c>
      <c r="AE42" s="1"/>
      <c r="AP42" s="1"/>
      <c r="BA42" s="4">
        <f t="shared" si="0"/>
        <v>0</v>
      </c>
      <c r="BB42" s="1"/>
      <c r="BE42" s="2">
        <f>Tabla1[[#This Row],[TIEMPO PRORROGADO HASTA
(1)]]-Tabla1[[#This Row],[TIEMPO PRORROGADO DESDE
(1)]]</f>
        <v>0</v>
      </c>
      <c r="BJ42" s="1"/>
      <c r="BM42" s="1">
        <f t="shared" si="1"/>
        <v>0</v>
      </c>
      <c r="BR42" s="1"/>
      <c r="BU42" s="2">
        <f t="shared" si="2"/>
        <v>0</v>
      </c>
      <c r="BZ42" s="2">
        <f t="shared" si="3"/>
        <v>0</v>
      </c>
      <c r="CA42" s="2" t="s">
        <v>146</v>
      </c>
      <c r="CF42" s="2" t="s">
        <v>146</v>
      </c>
      <c r="CN42" s="23"/>
      <c r="CO42" s="23"/>
      <c r="CP42" s="23"/>
      <c r="CR42" s="4">
        <v>0</v>
      </c>
      <c r="CS42" s="23"/>
      <c r="CT42" s="23"/>
      <c r="CU42" s="23"/>
      <c r="CW42" s="4">
        <v>0</v>
      </c>
      <c r="CX42" s="23"/>
      <c r="CY42" s="23"/>
      <c r="CZ42" s="23"/>
      <c r="DB42" s="4">
        <v>0</v>
      </c>
      <c r="DC42" s="23"/>
      <c r="DD42" s="23"/>
      <c r="DE42" s="23"/>
      <c r="DG42" s="4">
        <v>0</v>
      </c>
      <c r="DH42" s="23"/>
      <c r="DI42" s="23"/>
    </row>
    <row r="43" spans="1:113" x14ac:dyDescent="0.25">
      <c r="A43" s="1">
        <v>2023</v>
      </c>
      <c r="B43" s="3">
        <f>+BD!B45</f>
        <v>41</v>
      </c>
      <c r="AE43" s="1"/>
      <c r="AP43" s="1"/>
      <c r="BA43" s="4">
        <f t="shared" si="0"/>
        <v>0</v>
      </c>
      <c r="BB43" s="1"/>
      <c r="BE43" s="2">
        <f>Tabla1[[#This Row],[TIEMPO PRORROGADO HASTA
(1)]]-Tabla1[[#This Row],[TIEMPO PRORROGADO DESDE
(1)]]</f>
        <v>0</v>
      </c>
      <c r="BJ43" s="1"/>
      <c r="BM43" s="1">
        <f t="shared" si="1"/>
        <v>0</v>
      </c>
      <c r="BR43" s="1"/>
      <c r="BU43" s="2">
        <f t="shared" si="2"/>
        <v>0</v>
      </c>
      <c r="BZ43" s="2">
        <f t="shared" si="3"/>
        <v>0</v>
      </c>
      <c r="CA43" s="2" t="s">
        <v>146</v>
      </c>
      <c r="CF43" s="2" t="s">
        <v>146</v>
      </c>
      <c r="CN43" s="23"/>
      <c r="CO43" s="23"/>
      <c r="CP43" s="23"/>
      <c r="CR43" s="4">
        <v>0</v>
      </c>
      <c r="CS43" s="23"/>
      <c r="CT43" s="23"/>
      <c r="CU43" s="23"/>
      <c r="CW43" s="4">
        <v>0</v>
      </c>
      <c r="CX43" s="23"/>
      <c r="CY43" s="23"/>
      <c r="CZ43" s="23"/>
      <c r="DB43" s="4">
        <v>0</v>
      </c>
      <c r="DC43" s="23"/>
      <c r="DD43" s="23"/>
      <c r="DE43" s="23"/>
      <c r="DG43" s="4">
        <v>0</v>
      </c>
      <c r="DH43" s="23"/>
      <c r="DI43" s="23"/>
    </row>
    <row r="44" spans="1:113" x14ac:dyDescent="0.25">
      <c r="A44" s="1">
        <v>2023</v>
      </c>
      <c r="B44" s="3">
        <f>+BD!B46</f>
        <v>42</v>
      </c>
      <c r="AE44" s="1"/>
      <c r="AP44" s="1"/>
      <c r="BA44" s="4">
        <f t="shared" si="0"/>
        <v>0</v>
      </c>
      <c r="BB44" s="1"/>
      <c r="BE44" s="2">
        <f>Tabla1[[#This Row],[TIEMPO PRORROGADO HASTA
(1)]]-Tabla1[[#This Row],[TIEMPO PRORROGADO DESDE
(1)]]</f>
        <v>0</v>
      </c>
      <c r="BJ44" s="1"/>
      <c r="BM44" s="1">
        <f t="shared" si="1"/>
        <v>0</v>
      </c>
      <c r="BR44" s="1"/>
      <c r="BU44" s="2">
        <f t="shared" si="2"/>
        <v>0</v>
      </c>
      <c r="BV44" s="21"/>
      <c r="BW44" s="21"/>
      <c r="BZ44" s="2">
        <f t="shared" si="3"/>
        <v>0</v>
      </c>
      <c r="CA44" s="2" t="s">
        <v>146</v>
      </c>
      <c r="CF44" s="2" t="s">
        <v>146</v>
      </c>
      <c r="CN44" s="23"/>
      <c r="CO44" s="23"/>
      <c r="CP44" s="23"/>
      <c r="CR44" s="4">
        <v>0</v>
      </c>
      <c r="CS44" s="23"/>
      <c r="CT44" s="23"/>
      <c r="CU44" s="23"/>
      <c r="CW44" s="4">
        <v>0</v>
      </c>
      <c r="CX44" s="23"/>
      <c r="CY44" s="23"/>
      <c r="CZ44" s="23"/>
      <c r="DB44" s="4">
        <v>0</v>
      </c>
      <c r="DC44" s="23"/>
      <c r="DD44" s="23"/>
      <c r="DE44" s="23"/>
      <c r="DG44" s="4">
        <v>0</v>
      </c>
      <c r="DH44" s="23"/>
      <c r="DI44" s="23"/>
    </row>
    <row r="45" spans="1:113" x14ac:dyDescent="0.25">
      <c r="A45" s="1">
        <v>2023</v>
      </c>
      <c r="B45" s="3">
        <f>+BD!B47</f>
        <v>43</v>
      </c>
      <c r="AE45" s="1"/>
      <c r="AP45" s="1"/>
      <c r="BA45" s="4">
        <f t="shared" si="0"/>
        <v>0</v>
      </c>
      <c r="BB45" s="1"/>
      <c r="BE45" s="2">
        <f>Tabla1[[#This Row],[TIEMPO PRORROGADO HASTA
(1)]]-Tabla1[[#This Row],[TIEMPO PRORROGADO DESDE
(1)]]</f>
        <v>0</v>
      </c>
      <c r="BJ45" s="1"/>
      <c r="BM45" s="1">
        <f t="shared" si="1"/>
        <v>0</v>
      </c>
      <c r="BR45" s="1"/>
      <c r="BU45" s="2">
        <f t="shared" si="2"/>
        <v>0</v>
      </c>
      <c r="BZ45" s="2">
        <f t="shared" si="3"/>
        <v>0</v>
      </c>
      <c r="CA45" s="2" t="s">
        <v>146</v>
      </c>
      <c r="CF45" s="2" t="s">
        <v>146</v>
      </c>
      <c r="CN45" s="23"/>
      <c r="CO45" s="23"/>
      <c r="CP45" s="23"/>
      <c r="CR45" s="4">
        <v>0</v>
      </c>
      <c r="CS45" s="23"/>
      <c r="CT45" s="23"/>
      <c r="CU45" s="23"/>
      <c r="CW45" s="4">
        <v>0</v>
      </c>
      <c r="CX45" s="23"/>
      <c r="CY45" s="23"/>
      <c r="CZ45" s="23"/>
      <c r="DB45" s="4">
        <v>0</v>
      </c>
      <c r="DC45" s="23"/>
      <c r="DD45" s="23"/>
      <c r="DE45" s="23"/>
      <c r="DG45" s="4">
        <v>0</v>
      </c>
      <c r="DH45" s="23"/>
      <c r="DI45" s="23"/>
    </row>
    <row r="46" spans="1:113" x14ac:dyDescent="0.25">
      <c r="A46" s="1">
        <v>2023</v>
      </c>
      <c r="B46" s="3">
        <f>+BD!B48</f>
        <v>44</v>
      </c>
      <c r="AE46" s="1"/>
      <c r="AP46" s="1"/>
      <c r="BA46" s="4">
        <f t="shared" si="0"/>
        <v>0</v>
      </c>
      <c r="BB46" s="1"/>
      <c r="BE46" s="2">
        <f>Tabla1[[#This Row],[TIEMPO PRORROGADO HASTA
(1)]]-Tabla1[[#This Row],[TIEMPO PRORROGADO DESDE
(1)]]</f>
        <v>0</v>
      </c>
      <c r="BJ46" s="1"/>
      <c r="BM46" s="1">
        <f t="shared" si="1"/>
        <v>0</v>
      </c>
      <c r="BR46" s="1"/>
      <c r="BU46" s="2">
        <f t="shared" si="2"/>
        <v>0</v>
      </c>
      <c r="BZ46" s="2">
        <f t="shared" si="3"/>
        <v>0</v>
      </c>
      <c r="CA46" s="2" t="s">
        <v>146</v>
      </c>
      <c r="CF46" s="2" t="s">
        <v>146</v>
      </c>
      <c r="CN46" s="23"/>
      <c r="CO46" s="23"/>
      <c r="CP46" s="23"/>
      <c r="CR46" s="4">
        <v>0</v>
      </c>
      <c r="CS46" s="23"/>
      <c r="CT46" s="23"/>
      <c r="CU46" s="23"/>
      <c r="CW46" s="4">
        <v>0</v>
      </c>
      <c r="CX46" s="23"/>
      <c r="CY46" s="23"/>
      <c r="CZ46" s="23"/>
      <c r="DB46" s="4">
        <v>0</v>
      </c>
      <c r="DC46" s="23"/>
      <c r="DD46" s="23"/>
      <c r="DE46" s="23"/>
      <c r="DG46" s="4">
        <v>0</v>
      </c>
      <c r="DH46" s="23"/>
      <c r="DI46" s="23"/>
    </row>
    <row r="47" spans="1:113" x14ac:dyDescent="0.25">
      <c r="A47" s="1">
        <v>2023</v>
      </c>
      <c r="B47" s="3">
        <f>+BD!B49</f>
        <v>45</v>
      </c>
      <c r="AE47" s="1"/>
      <c r="AP47" s="1"/>
      <c r="BA47" s="4">
        <f t="shared" si="0"/>
        <v>0</v>
      </c>
      <c r="BB47" s="1"/>
      <c r="BE47" s="2">
        <f>Tabla1[[#This Row],[TIEMPO PRORROGADO HASTA
(1)]]-Tabla1[[#This Row],[TIEMPO PRORROGADO DESDE
(1)]]</f>
        <v>0</v>
      </c>
      <c r="BJ47" s="1"/>
      <c r="BM47" s="1">
        <f t="shared" si="1"/>
        <v>0</v>
      </c>
      <c r="BR47" s="1"/>
      <c r="BU47" s="2">
        <f t="shared" si="2"/>
        <v>0</v>
      </c>
      <c r="BZ47" s="2">
        <f t="shared" si="3"/>
        <v>0</v>
      </c>
      <c r="CA47" s="2" t="s">
        <v>146</v>
      </c>
      <c r="CF47" s="2" t="s">
        <v>146</v>
      </c>
      <c r="CN47" s="23"/>
      <c r="CO47" s="23"/>
      <c r="CP47" s="23"/>
      <c r="CR47" s="4">
        <v>0</v>
      </c>
      <c r="CS47" s="23"/>
      <c r="CT47" s="23"/>
      <c r="CU47" s="23"/>
      <c r="CW47" s="4">
        <v>0</v>
      </c>
      <c r="CX47" s="23"/>
      <c r="CY47" s="23"/>
      <c r="CZ47" s="23"/>
      <c r="DB47" s="4">
        <v>0</v>
      </c>
      <c r="DC47" s="23"/>
      <c r="DD47" s="23"/>
      <c r="DE47" s="23"/>
      <c r="DG47" s="4">
        <v>0</v>
      </c>
      <c r="DH47" s="23"/>
      <c r="DI47" s="23"/>
    </row>
    <row r="48" spans="1:113" x14ac:dyDescent="0.25">
      <c r="A48" s="1">
        <v>2023</v>
      </c>
      <c r="B48" s="3">
        <f>+BD!B50</f>
        <v>46</v>
      </c>
      <c r="AE48" s="1"/>
      <c r="AP48" s="1"/>
      <c r="BA48" s="4">
        <f t="shared" si="0"/>
        <v>0</v>
      </c>
      <c r="BB48" s="1"/>
      <c r="BE48" s="2">
        <f>Tabla1[[#This Row],[TIEMPO PRORROGADO HASTA
(1)]]-Tabla1[[#This Row],[TIEMPO PRORROGADO DESDE
(1)]]</f>
        <v>0</v>
      </c>
      <c r="BJ48" s="1"/>
      <c r="BM48" s="1">
        <f t="shared" si="1"/>
        <v>0</v>
      </c>
      <c r="BR48" s="1"/>
      <c r="BU48" s="2">
        <f t="shared" si="2"/>
        <v>0</v>
      </c>
      <c r="BZ48" s="2">
        <f t="shared" si="3"/>
        <v>0</v>
      </c>
      <c r="CA48" s="2" t="s">
        <v>146</v>
      </c>
      <c r="CF48" s="2" t="s">
        <v>146</v>
      </c>
      <c r="CN48" s="23"/>
      <c r="CO48" s="23"/>
      <c r="CP48" s="23"/>
      <c r="CR48" s="4">
        <v>0</v>
      </c>
      <c r="CS48" s="23"/>
      <c r="CT48" s="23"/>
      <c r="CU48" s="23"/>
      <c r="CW48" s="4">
        <v>0</v>
      </c>
      <c r="CX48" s="23"/>
      <c r="CY48" s="23"/>
      <c r="CZ48" s="23"/>
      <c r="DB48" s="4">
        <v>0</v>
      </c>
      <c r="DC48" s="23"/>
      <c r="DD48" s="23"/>
      <c r="DE48" s="23"/>
      <c r="DG48" s="4">
        <v>0</v>
      </c>
      <c r="DH48" s="23"/>
      <c r="DI48" s="23"/>
    </row>
    <row r="49" spans="1:113" x14ac:dyDescent="0.25">
      <c r="A49" s="1">
        <v>2023</v>
      </c>
      <c r="B49" s="3">
        <f>+BD!B51</f>
        <v>47</v>
      </c>
      <c r="AE49" s="1"/>
      <c r="AP49" s="1"/>
      <c r="BA49" s="4">
        <f t="shared" si="0"/>
        <v>0</v>
      </c>
      <c r="BB49" s="1"/>
      <c r="BE49" s="2">
        <f>Tabla1[[#This Row],[TIEMPO PRORROGADO HASTA
(1)]]-Tabla1[[#This Row],[TIEMPO PRORROGADO DESDE
(1)]]</f>
        <v>0</v>
      </c>
      <c r="BJ49" s="1"/>
      <c r="BM49" s="1">
        <f t="shared" si="1"/>
        <v>0</v>
      </c>
      <c r="BR49" s="1"/>
      <c r="BU49" s="2">
        <f t="shared" si="2"/>
        <v>0</v>
      </c>
      <c r="BZ49" s="2">
        <f t="shared" si="3"/>
        <v>0</v>
      </c>
      <c r="CA49" s="2" t="s">
        <v>146</v>
      </c>
      <c r="CF49" s="2" t="s">
        <v>146</v>
      </c>
      <c r="CN49" s="23"/>
      <c r="CO49" s="23"/>
      <c r="CP49" s="23"/>
      <c r="CR49" s="4">
        <v>0</v>
      </c>
      <c r="CS49" s="23"/>
      <c r="CT49" s="23"/>
      <c r="CU49" s="23"/>
      <c r="CW49" s="4">
        <v>0</v>
      </c>
      <c r="CX49" s="23"/>
      <c r="CY49" s="23"/>
      <c r="CZ49" s="23"/>
      <c r="DB49" s="4">
        <v>0</v>
      </c>
      <c r="DC49" s="23"/>
      <c r="DD49" s="23"/>
      <c r="DE49" s="23"/>
      <c r="DG49" s="4">
        <v>0</v>
      </c>
      <c r="DH49" s="23"/>
      <c r="DI49" s="23"/>
    </row>
    <row r="50" spans="1:113" x14ac:dyDescent="0.25">
      <c r="A50" s="1">
        <v>2023</v>
      </c>
      <c r="B50" s="3">
        <f>+BD!B52</f>
        <v>48</v>
      </c>
      <c r="AE50" s="1"/>
      <c r="AP50" s="1"/>
      <c r="BA50" s="4">
        <f t="shared" si="0"/>
        <v>0</v>
      </c>
      <c r="BB50" s="1"/>
      <c r="BE50" s="2">
        <f>Tabla1[[#This Row],[TIEMPO PRORROGADO HASTA
(1)]]-Tabla1[[#This Row],[TIEMPO PRORROGADO DESDE
(1)]]</f>
        <v>0</v>
      </c>
      <c r="BJ50" s="1"/>
      <c r="BM50" s="1">
        <f t="shared" si="1"/>
        <v>0</v>
      </c>
      <c r="BR50" s="1"/>
      <c r="BU50" s="2">
        <f t="shared" si="2"/>
        <v>0</v>
      </c>
      <c r="BZ50" s="2">
        <f t="shared" si="3"/>
        <v>0</v>
      </c>
      <c r="CA50" s="2" t="s">
        <v>146</v>
      </c>
      <c r="CF50" s="2" t="s">
        <v>146</v>
      </c>
      <c r="CN50" s="23"/>
      <c r="CO50" s="23"/>
      <c r="CP50" s="23"/>
      <c r="CR50" s="4">
        <v>0</v>
      </c>
      <c r="CS50" s="23"/>
      <c r="CT50" s="23"/>
      <c r="CU50" s="23"/>
      <c r="CW50" s="4">
        <v>0</v>
      </c>
      <c r="CX50" s="23"/>
      <c r="CY50" s="23"/>
      <c r="CZ50" s="23"/>
      <c r="DB50" s="4">
        <v>0</v>
      </c>
      <c r="DC50" s="23"/>
      <c r="DD50" s="23"/>
      <c r="DE50" s="23"/>
      <c r="DG50" s="4">
        <v>0</v>
      </c>
      <c r="DH50" s="23"/>
      <c r="DI50" s="23"/>
    </row>
    <row r="51" spans="1:113" x14ac:dyDescent="0.25">
      <c r="A51" s="1">
        <v>2023</v>
      </c>
      <c r="B51" s="3">
        <f>+BD!B53</f>
        <v>49</v>
      </c>
      <c r="AE51" s="1"/>
      <c r="AP51" s="1"/>
      <c r="BA51" s="4">
        <f t="shared" si="0"/>
        <v>0</v>
      </c>
      <c r="BB51" s="1"/>
      <c r="BE51" s="2">
        <f>Tabla1[[#This Row],[TIEMPO PRORROGADO HASTA
(1)]]-Tabla1[[#This Row],[TIEMPO PRORROGADO DESDE
(1)]]</f>
        <v>0</v>
      </c>
      <c r="BJ51" s="1"/>
      <c r="BM51" s="1">
        <f t="shared" si="1"/>
        <v>0</v>
      </c>
      <c r="BR51" s="1"/>
      <c r="BU51" s="2">
        <f t="shared" si="2"/>
        <v>0</v>
      </c>
      <c r="BZ51" s="2">
        <f t="shared" si="3"/>
        <v>0</v>
      </c>
      <c r="CA51" s="2" t="s">
        <v>146</v>
      </c>
      <c r="CF51" s="2" t="s">
        <v>146</v>
      </c>
      <c r="CN51" s="23"/>
      <c r="CO51" s="23"/>
      <c r="CP51" s="23"/>
      <c r="CR51" s="4">
        <v>0</v>
      </c>
      <c r="CS51" s="23"/>
      <c r="CT51" s="23"/>
      <c r="CU51" s="23"/>
      <c r="CW51" s="4">
        <v>0</v>
      </c>
      <c r="CX51" s="23"/>
      <c r="CY51" s="23"/>
      <c r="CZ51" s="23"/>
      <c r="DB51" s="4">
        <v>0</v>
      </c>
      <c r="DC51" s="23"/>
      <c r="DD51" s="23"/>
      <c r="DE51" s="23"/>
      <c r="DG51" s="4">
        <v>0</v>
      </c>
      <c r="DH51" s="23"/>
      <c r="DI51" s="23"/>
    </row>
    <row r="52" spans="1:113" x14ac:dyDescent="0.25">
      <c r="A52" s="1">
        <v>2023</v>
      </c>
      <c r="B52" s="3">
        <f>+BD!B54</f>
        <v>50</v>
      </c>
      <c r="AE52" s="1"/>
      <c r="AP52" s="1"/>
      <c r="BA52" s="4">
        <f t="shared" si="0"/>
        <v>0</v>
      </c>
      <c r="BB52" s="1"/>
      <c r="BE52" s="2">
        <f>Tabla1[[#This Row],[TIEMPO PRORROGADO HASTA
(1)]]-Tabla1[[#This Row],[TIEMPO PRORROGADO DESDE
(1)]]</f>
        <v>0</v>
      </c>
      <c r="BJ52" s="1"/>
      <c r="BM52" s="1">
        <f t="shared" si="1"/>
        <v>0</v>
      </c>
      <c r="BR52" s="1"/>
      <c r="BU52" s="2">
        <f t="shared" si="2"/>
        <v>0</v>
      </c>
      <c r="BZ52" s="2">
        <f t="shared" si="3"/>
        <v>0</v>
      </c>
      <c r="CA52" s="2" t="s">
        <v>146</v>
      </c>
      <c r="CF52" s="2" t="s">
        <v>146</v>
      </c>
      <c r="CN52" s="23"/>
      <c r="CO52" s="23"/>
      <c r="CP52" s="23"/>
      <c r="CR52" s="4">
        <v>0</v>
      </c>
      <c r="CS52" s="23"/>
      <c r="CT52" s="23"/>
      <c r="CU52" s="23"/>
      <c r="CW52" s="4">
        <v>0</v>
      </c>
      <c r="CX52" s="23"/>
      <c r="CY52" s="23"/>
      <c r="CZ52" s="23"/>
      <c r="DB52" s="4">
        <v>0</v>
      </c>
      <c r="DC52" s="23"/>
      <c r="DD52" s="23"/>
      <c r="DE52" s="23"/>
      <c r="DG52" s="4">
        <v>0</v>
      </c>
      <c r="DH52" s="23"/>
      <c r="DI52" s="23"/>
    </row>
    <row r="53" spans="1:113" x14ac:dyDescent="0.25">
      <c r="A53" s="1">
        <v>2023</v>
      </c>
      <c r="B53" s="3">
        <f>+BD!B55</f>
        <v>51</v>
      </c>
      <c r="AE53" s="1"/>
      <c r="AP53" s="1"/>
      <c r="BA53" s="4">
        <f t="shared" si="0"/>
        <v>0</v>
      </c>
      <c r="BB53" s="1"/>
      <c r="BE53" s="2">
        <f>Tabla1[[#This Row],[TIEMPO PRORROGADO HASTA
(1)]]-Tabla1[[#This Row],[TIEMPO PRORROGADO DESDE
(1)]]</f>
        <v>0</v>
      </c>
      <c r="BJ53" s="1"/>
      <c r="BM53" s="1">
        <f t="shared" si="1"/>
        <v>0</v>
      </c>
      <c r="BR53" s="1"/>
      <c r="BU53" s="2">
        <f t="shared" si="2"/>
        <v>0</v>
      </c>
      <c r="BZ53" s="2">
        <f t="shared" si="3"/>
        <v>0</v>
      </c>
      <c r="CA53" s="2" t="s">
        <v>146</v>
      </c>
      <c r="CF53" s="2" t="s">
        <v>146</v>
      </c>
      <c r="CN53" s="23"/>
      <c r="CO53" s="23"/>
      <c r="CP53" s="23"/>
      <c r="CR53" s="4">
        <v>0</v>
      </c>
      <c r="CS53" s="23"/>
      <c r="CT53" s="23"/>
      <c r="CU53" s="23"/>
      <c r="CW53" s="4">
        <v>0</v>
      </c>
      <c r="CX53" s="23"/>
      <c r="CY53" s="23"/>
      <c r="CZ53" s="23"/>
      <c r="DB53" s="4">
        <v>0</v>
      </c>
      <c r="DC53" s="23"/>
      <c r="DD53" s="23"/>
      <c r="DE53" s="23"/>
      <c r="DG53" s="4">
        <v>0</v>
      </c>
      <c r="DH53" s="23"/>
      <c r="DI53" s="23"/>
    </row>
    <row r="54" spans="1:113" x14ac:dyDescent="0.25">
      <c r="A54" s="1">
        <v>2023</v>
      </c>
      <c r="B54" s="3">
        <f>+BD!B56</f>
        <v>52</v>
      </c>
      <c r="AE54" s="1"/>
      <c r="AP54" s="1"/>
      <c r="BA54" s="4">
        <f t="shared" si="0"/>
        <v>0</v>
      </c>
      <c r="BB54" s="1"/>
      <c r="BE54" s="2">
        <f>Tabla1[[#This Row],[TIEMPO PRORROGADO HASTA
(1)]]-Tabla1[[#This Row],[TIEMPO PRORROGADO DESDE
(1)]]</f>
        <v>0</v>
      </c>
      <c r="BJ54" s="1"/>
      <c r="BM54" s="1">
        <f t="shared" si="1"/>
        <v>0</v>
      </c>
      <c r="BR54" s="1"/>
      <c r="BU54" s="2">
        <f t="shared" si="2"/>
        <v>0</v>
      </c>
      <c r="BZ54" s="2">
        <f t="shared" si="3"/>
        <v>0</v>
      </c>
      <c r="CA54" s="2" t="s">
        <v>146</v>
      </c>
      <c r="CF54" s="2" t="s">
        <v>146</v>
      </c>
      <c r="CN54" s="23"/>
      <c r="CO54" s="23"/>
      <c r="CP54" s="23"/>
      <c r="CR54" s="4">
        <v>0</v>
      </c>
      <c r="CS54" s="23"/>
      <c r="CT54" s="23"/>
      <c r="CU54" s="23"/>
      <c r="CW54" s="4">
        <v>0</v>
      </c>
      <c r="CX54" s="23"/>
      <c r="CY54" s="23"/>
      <c r="CZ54" s="23"/>
      <c r="DB54" s="4">
        <v>0</v>
      </c>
      <c r="DC54" s="23"/>
      <c r="DD54" s="23"/>
      <c r="DE54" s="23"/>
      <c r="DG54" s="4">
        <v>0</v>
      </c>
      <c r="DH54" s="23"/>
      <c r="DI54" s="23"/>
    </row>
    <row r="55" spans="1:113" x14ac:dyDescent="0.25">
      <c r="A55" s="1">
        <v>2023</v>
      </c>
      <c r="B55" s="3">
        <f>+BD!B57</f>
        <v>53</v>
      </c>
      <c r="AE55" s="1"/>
      <c r="AP55" s="1"/>
      <c r="BA55" s="4">
        <f t="shared" si="0"/>
        <v>0</v>
      </c>
      <c r="BB55" s="1"/>
      <c r="BE55" s="2">
        <f>Tabla1[[#This Row],[TIEMPO PRORROGADO HASTA
(1)]]-Tabla1[[#This Row],[TIEMPO PRORROGADO DESDE
(1)]]</f>
        <v>0</v>
      </c>
      <c r="BJ55" s="1"/>
      <c r="BM55" s="1">
        <f t="shared" si="1"/>
        <v>0</v>
      </c>
      <c r="BR55" s="1"/>
      <c r="BU55" s="2">
        <f t="shared" si="2"/>
        <v>0</v>
      </c>
      <c r="BZ55" s="2">
        <f t="shared" si="3"/>
        <v>0</v>
      </c>
      <c r="CA55" s="2" t="s">
        <v>146</v>
      </c>
      <c r="CF55" s="2" t="s">
        <v>146</v>
      </c>
      <c r="CN55" s="23"/>
      <c r="CO55" s="23"/>
      <c r="CP55" s="23"/>
      <c r="CR55" s="4">
        <v>0</v>
      </c>
      <c r="CS55" s="23"/>
      <c r="CT55" s="23"/>
      <c r="CU55" s="23"/>
      <c r="CW55" s="4">
        <v>0</v>
      </c>
      <c r="CX55" s="23"/>
      <c r="CY55" s="23"/>
      <c r="CZ55" s="23"/>
      <c r="DB55" s="4">
        <v>0</v>
      </c>
      <c r="DC55" s="23"/>
      <c r="DD55" s="23"/>
      <c r="DE55" s="23"/>
      <c r="DG55" s="4">
        <v>0</v>
      </c>
      <c r="DH55" s="23"/>
      <c r="DI55" s="23"/>
    </row>
    <row r="56" spans="1:113" x14ac:dyDescent="0.25">
      <c r="A56" s="1">
        <v>2023</v>
      </c>
      <c r="B56" s="3">
        <f>+BD!B58</f>
        <v>54</v>
      </c>
      <c r="AE56" s="1"/>
      <c r="AP56" s="1"/>
      <c r="BA56" s="4">
        <f t="shared" si="0"/>
        <v>0</v>
      </c>
      <c r="BB56" s="1"/>
      <c r="BE56" s="2">
        <f>Tabla1[[#This Row],[TIEMPO PRORROGADO HASTA
(1)]]-Tabla1[[#This Row],[TIEMPO PRORROGADO DESDE
(1)]]</f>
        <v>0</v>
      </c>
      <c r="BJ56" s="1"/>
      <c r="BM56" s="1">
        <f t="shared" si="1"/>
        <v>0</v>
      </c>
      <c r="BR56" s="1"/>
      <c r="BU56" s="2">
        <f t="shared" si="2"/>
        <v>0</v>
      </c>
      <c r="BZ56" s="2">
        <f t="shared" si="3"/>
        <v>0</v>
      </c>
      <c r="CA56" s="2" t="s">
        <v>146</v>
      </c>
      <c r="CF56" s="2" t="s">
        <v>146</v>
      </c>
      <c r="CN56" s="23"/>
      <c r="CO56" s="23"/>
      <c r="CP56" s="23"/>
      <c r="CR56" s="4">
        <v>0</v>
      </c>
      <c r="CS56" s="23"/>
      <c r="CT56" s="23"/>
      <c r="CU56" s="23"/>
      <c r="CW56" s="4">
        <v>0</v>
      </c>
      <c r="CX56" s="23"/>
      <c r="CY56" s="23"/>
      <c r="CZ56" s="23"/>
      <c r="DB56" s="4">
        <v>0</v>
      </c>
      <c r="DC56" s="23"/>
      <c r="DD56" s="23"/>
      <c r="DE56" s="23"/>
      <c r="DG56" s="4">
        <v>0</v>
      </c>
      <c r="DH56" s="23"/>
      <c r="DI56" s="23"/>
    </row>
    <row r="57" spans="1:113" x14ac:dyDescent="0.25">
      <c r="A57" s="1">
        <v>2023</v>
      </c>
      <c r="B57" s="3">
        <f>+BD!B59</f>
        <v>55</v>
      </c>
      <c r="AE57" s="1"/>
      <c r="AP57" s="1"/>
      <c r="BA57" s="4">
        <f t="shared" si="0"/>
        <v>0</v>
      </c>
      <c r="BB57" s="1"/>
      <c r="BE57" s="2">
        <f>Tabla1[[#This Row],[TIEMPO PRORROGADO HASTA
(1)]]-Tabla1[[#This Row],[TIEMPO PRORROGADO DESDE
(1)]]</f>
        <v>0</v>
      </c>
      <c r="BJ57" s="1"/>
      <c r="BM57" s="1">
        <f t="shared" si="1"/>
        <v>0</v>
      </c>
      <c r="BR57" s="1"/>
      <c r="BU57" s="2">
        <f t="shared" si="2"/>
        <v>0</v>
      </c>
      <c r="BZ57" s="2">
        <f t="shared" si="3"/>
        <v>0</v>
      </c>
      <c r="CA57" s="2" t="s">
        <v>146</v>
      </c>
      <c r="CF57" s="2" t="s">
        <v>146</v>
      </c>
      <c r="CN57" s="23"/>
      <c r="CO57" s="23"/>
      <c r="CP57" s="23"/>
      <c r="CR57" s="4">
        <v>0</v>
      </c>
      <c r="CS57" s="23"/>
      <c r="CT57" s="23"/>
      <c r="CU57" s="23"/>
      <c r="CW57" s="4">
        <v>0</v>
      </c>
      <c r="CX57" s="23"/>
      <c r="CY57" s="23"/>
      <c r="CZ57" s="23"/>
      <c r="DB57" s="4">
        <v>0</v>
      </c>
      <c r="DC57" s="23"/>
      <c r="DD57" s="23"/>
      <c r="DE57" s="23"/>
      <c r="DG57" s="4">
        <v>0</v>
      </c>
      <c r="DH57" s="23"/>
      <c r="DI57" s="23"/>
    </row>
    <row r="58" spans="1:113" x14ac:dyDescent="0.25">
      <c r="A58" s="1">
        <v>2023</v>
      </c>
      <c r="B58" s="3">
        <f>+BD!B60</f>
        <v>56</v>
      </c>
      <c r="AE58" s="1"/>
      <c r="AP58" s="1"/>
      <c r="BA58" s="4">
        <f t="shared" si="0"/>
        <v>0</v>
      </c>
      <c r="BB58" s="1"/>
      <c r="BE58" s="2">
        <f>Tabla1[[#This Row],[TIEMPO PRORROGADO HASTA
(1)]]-Tabla1[[#This Row],[TIEMPO PRORROGADO DESDE
(1)]]</f>
        <v>0</v>
      </c>
      <c r="BJ58" s="1"/>
      <c r="BM58" s="1">
        <f t="shared" si="1"/>
        <v>0</v>
      </c>
      <c r="BR58" s="1"/>
      <c r="BU58" s="2">
        <f t="shared" si="2"/>
        <v>0</v>
      </c>
      <c r="BZ58" s="2">
        <f t="shared" si="3"/>
        <v>0</v>
      </c>
      <c r="CA58" s="2" t="s">
        <v>146</v>
      </c>
      <c r="CF58" s="2" t="s">
        <v>146</v>
      </c>
      <c r="CN58" s="23"/>
      <c r="CO58" s="23"/>
      <c r="CP58" s="23"/>
      <c r="CR58" s="4">
        <v>0</v>
      </c>
      <c r="CS58" s="23"/>
      <c r="CT58" s="23"/>
      <c r="CU58" s="23"/>
      <c r="CW58" s="4">
        <v>0</v>
      </c>
      <c r="CX58" s="23"/>
      <c r="CY58" s="23"/>
      <c r="CZ58" s="23"/>
      <c r="DB58" s="4">
        <v>0</v>
      </c>
      <c r="DC58" s="23"/>
      <c r="DD58" s="23"/>
      <c r="DE58" s="23"/>
      <c r="DG58" s="4">
        <v>0</v>
      </c>
      <c r="DH58" s="23"/>
      <c r="DI58" s="23"/>
    </row>
    <row r="59" spans="1:113" x14ac:dyDescent="0.25">
      <c r="A59" s="1">
        <v>2023</v>
      </c>
      <c r="B59" s="3">
        <f>+BD!B61</f>
        <v>57</v>
      </c>
      <c r="AE59" s="1"/>
      <c r="AP59" s="1"/>
      <c r="BA59" s="4">
        <f t="shared" si="0"/>
        <v>0</v>
      </c>
      <c r="BB59" s="1"/>
      <c r="BE59" s="2">
        <f>Tabla1[[#This Row],[TIEMPO PRORROGADO HASTA
(1)]]-Tabla1[[#This Row],[TIEMPO PRORROGADO DESDE
(1)]]</f>
        <v>0</v>
      </c>
      <c r="BJ59" s="1"/>
      <c r="BM59" s="1">
        <f t="shared" si="1"/>
        <v>0</v>
      </c>
      <c r="BR59" s="1"/>
      <c r="BU59" s="2">
        <f t="shared" si="2"/>
        <v>0</v>
      </c>
      <c r="BZ59" s="2">
        <f t="shared" si="3"/>
        <v>0</v>
      </c>
      <c r="CA59" s="2" t="s">
        <v>146</v>
      </c>
      <c r="CF59" s="2" t="s">
        <v>146</v>
      </c>
      <c r="CN59" s="23"/>
      <c r="CO59" s="23"/>
      <c r="CP59" s="23"/>
      <c r="CR59" s="4">
        <v>0</v>
      </c>
      <c r="CS59" s="23"/>
      <c r="CT59" s="23"/>
      <c r="CU59" s="23"/>
      <c r="CW59" s="4">
        <v>0</v>
      </c>
      <c r="CX59" s="23"/>
      <c r="CY59" s="23"/>
      <c r="CZ59" s="23"/>
      <c r="DB59" s="4">
        <v>0</v>
      </c>
      <c r="DC59" s="23"/>
      <c r="DD59" s="23"/>
      <c r="DE59" s="23"/>
      <c r="DG59" s="4">
        <v>0</v>
      </c>
      <c r="DH59" s="23"/>
      <c r="DI59" s="23"/>
    </row>
    <row r="60" spans="1:113" x14ac:dyDescent="0.25">
      <c r="A60" s="1">
        <v>2023</v>
      </c>
      <c r="B60" s="3">
        <f>+BD!B62</f>
        <v>58</v>
      </c>
      <c r="AE60" s="1"/>
      <c r="AP60" s="1"/>
      <c r="BA60" s="4">
        <f t="shared" si="0"/>
        <v>0</v>
      </c>
      <c r="BB60" s="1"/>
      <c r="BE60" s="2">
        <f>Tabla1[[#This Row],[TIEMPO PRORROGADO HASTA
(1)]]-Tabla1[[#This Row],[TIEMPO PRORROGADO DESDE
(1)]]</f>
        <v>0</v>
      </c>
      <c r="BJ60" s="1"/>
      <c r="BM60" s="1">
        <f t="shared" si="1"/>
        <v>0</v>
      </c>
      <c r="BR60" s="1"/>
      <c r="BU60" s="2">
        <f t="shared" si="2"/>
        <v>0</v>
      </c>
      <c r="BZ60" s="2">
        <f t="shared" si="3"/>
        <v>0</v>
      </c>
      <c r="CA60" s="2" t="s">
        <v>146</v>
      </c>
      <c r="CF60" s="2" t="s">
        <v>146</v>
      </c>
      <c r="CN60" s="23"/>
      <c r="CO60" s="23"/>
      <c r="CP60" s="23"/>
      <c r="CR60" s="4">
        <v>0</v>
      </c>
      <c r="CS60" s="23"/>
      <c r="CT60" s="23"/>
      <c r="CU60" s="23"/>
      <c r="CW60" s="4">
        <v>0</v>
      </c>
      <c r="CX60" s="23"/>
      <c r="CY60" s="23"/>
      <c r="CZ60" s="23"/>
      <c r="DB60" s="4">
        <v>0</v>
      </c>
      <c r="DC60" s="23"/>
      <c r="DD60" s="23"/>
      <c r="DE60" s="23"/>
      <c r="DG60" s="4">
        <v>0</v>
      </c>
      <c r="DH60" s="23"/>
      <c r="DI60" s="23"/>
    </row>
    <row r="61" spans="1:113" x14ac:dyDescent="0.25">
      <c r="A61" s="1">
        <v>2023</v>
      </c>
      <c r="B61" s="3">
        <f>+BD!B63</f>
        <v>59</v>
      </c>
      <c r="AE61" s="1"/>
      <c r="AP61" s="1"/>
      <c r="BA61" s="4">
        <f t="shared" si="0"/>
        <v>0</v>
      </c>
      <c r="BB61" s="1"/>
      <c r="BE61" s="2">
        <f>Tabla1[[#This Row],[TIEMPO PRORROGADO HASTA
(1)]]-Tabla1[[#This Row],[TIEMPO PRORROGADO DESDE
(1)]]</f>
        <v>0</v>
      </c>
      <c r="BJ61" s="1"/>
      <c r="BM61" s="1">
        <f t="shared" si="1"/>
        <v>0</v>
      </c>
      <c r="BR61" s="1"/>
      <c r="BU61" s="2">
        <f t="shared" si="2"/>
        <v>0</v>
      </c>
      <c r="BZ61" s="2">
        <f t="shared" si="3"/>
        <v>0</v>
      </c>
      <c r="CA61" s="2" t="s">
        <v>146</v>
      </c>
      <c r="CF61" s="2" t="s">
        <v>146</v>
      </c>
      <c r="CN61" s="23"/>
      <c r="CO61" s="23"/>
      <c r="CP61" s="23"/>
      <c r="CR61" s="4">
        <v>0</v>
      </c>
      <c r="CS61" s="23"/>
      <c r="CT61" s="23"/>
      <c r="CU61" s="23"/>
      <c r="CW61" s="4">
        <v>0</v>
      </c>
      <c r="CX61" s="23"/>
      <c r="CY61" s="23"/>
      <c r="CZ61" s="23"/>
      <c r="DB61" s="4">
        <v>0</v>
      </c>
      <c r="DC61" s="23"/>
      <c r="DD61" s="23"/>
      <c r="DE61" s="23"/>
      <c r="DG61" s="4">
        <v>0</v>
      </c>
      <c r="DH61" s="23"/>
      <c r="DI61" s="23"/>
    </row>
    <row r="62" spans="1:113" x14ac:dyDescent="0.25">
      <c r="A62" s="1">
        <v>2023</v>
      </c>
      <c r="B62" s="3">
        <f>+BD!B64</f>
        <v>60</v>
      </c>
      <c r="AE62" s="1"/>
      <c r="AP62" s="1"/>
      <c r="BA62" s="4">
        <f t="shared" si="0"/>
        <v>0</v>
      </c>
      <c r="BB62" s="1"/>
      <c r="BE62" s="2">
        <f>Tabla1[[#This Row],[TIEMPO PRORROGADO HASTA
(1)]]-Tabla1[[#This Row],[TIEMPO PRORROGADO DESDE
(1)]]</f>
        <v>0</v>
      </c>
      <c r="BJ62" s="1"/>
      <c r="BM62" s="1">
        <f t="shared" si="1"/>
        <v>0</v>
      </c>
      <c r="BR62" s="1"/>
      <c r="BU62" s="2">
        <f t="shared" si="2"/>
        <v>0</v>
      </c>
      <c r="BV62" s="21"/>
      <c r="BW62" s="21"/>
      <c r="BZ62" s="2">
        <f t="shared" si="3"/>
        <v>0</v>
      </c>
      <c r="CA62" s="2" t="s">
        <v>146</v>
      </c>
      <c r="CF62" s="2" t="s">
        <v>146</v>
      </c>
      <c r="CN62" s="23"/>
      <c r="CO62" s="23"/>
      <c r="CP62" s="23"/>
      <c r="CR62" s="4">
        <v>0</v>
      </c>
      <c r="CS62" s="23"/>
      <c r="CT62" s="23"/>
      <c r="CU62" s="23"/>
      <c r="CW62" s="4">
        <v>0</v>
      </c>
      <c r="CX62" s="23"/>
      <c r="CY62" s="23"/>
      <c r="CZ62" s="23"/>
      <c r="DB62" s="4">
        <v>0</v>
      </c>
      <c r="DC62" s="23"/>
      <c r="DD62" s="23"/>
      <c r="DE62" s="23"/>
      <c r="DG62" s="4">
        <v>0</v>
      </c>
      <c r="DH62" s="23"/>
      <c r="DI62" s="23"/>
    </row>
    <row r="63" spans="1:113" x14ac:dyDescent="0.25">
      <c r="A63" s="1">
        <v>2023</v>
      </c>
      <c r="B63" s="3">
        <f>+BD!B65</f>
        <v>61</v>
      </c>
      <c r="AE63" s="1"/>
      <c r="AP63" s="1"/>
      <c r="BA63" s="4">
        <f t="shared" si="0"/>
        <v>0</v>
      </c>
      <c r="BB63" s="1"/>
      <c r="BE63" s="2">
        <f>Tabla1[[#This Row],[TIEMPO PRORROGADO HASTA
(1)]]-Tabla1[[#This Row],[TIEMPO PRORROGADO DESDE
(1)]]</f>
        <v>0</v>
      </c>
      <c r="BJ63" s="1"/>
      <c r="BM63" s="1">
        <f t="shared" si="1"/>
        <v>0</v>
      </c>
      <c r="BR63" s="1"/>
      <c r="BU63" s="2">
        <f t="shared" si="2"/>
        <v>0</v>
      </c>
      <c r="BZ63" s="2">
        <f t="shared" si="3"/>
        <v>0</v>
      </c>
      <c r="CA63" s="2" t="s">
        <v>146</v>
      </c>
      <c r="CF63" s="2" t="s">
        <v>146</v>
      </c>
      <c r="CN63" s="23"/>
      <c r="CO63" s="23"/>
      <c r="CP63" s="23"/>
      <c r="CR63" s="4">
        <v>0</v>
      </c>
      <c r="CS63" s="23"/>
      <c r="CT63" s="23"/>
      <c r="CU63" s="23"/>
      <c r="CW63" s="4">
        <v>0</v>
      </c>
      <c r="CX63" s="23"/>
      <c r="CY63" s="23"/>
      <c r="CZ63" s="23"/>
      <c r="DB63" s="4">
        <v>0</v>
      </c>
      <c r="DC63" s="23"/>
      <c r="DD63" s="23"/>
      <c r="DE63" s="23"/>
      <c r="DG63" s="4">
        <v>0</v>
      </c>
      <c r="DH63" s="23"/>
      <c r="DI63" s="23"/>
    </row>
    <row r="64" spans="1:113" x14ac:dyDescent="0.25">
      <c r="A64" s="1">
        <v>2023</v>
      </c>
      <c r="B64" s="3">
        <f>+BD!B66</f>
        <v>62</v>
      </c>
      <c r="AE64" s="1"/>
      <c r="AP64" s="1"/>
      <c r="BA64" s="4">
        <f t="shared" si="0"/>
        <v>0</v>
      </c>
      <c r="BB64" s="1"/>
      <c r="BE64" s="2">
        <f>Tabla1[[#This Row],[TIEMPO PRORROGADO HASTA
(1)]]-Tabla1[[#This Row],[TIEMPO PRORROGADO DESDE
(1)]]</f>
        <v>0</v>
      </c>
      <c r="BJ64" s="1"/>
      <c r="BM64" s="1">
        <f t="shared" si="1"/>
        <v>0</v>
      </c>
      <c r="BR64" s="1"/>
      <c r="BU64" s="2">
        <f t="shared" si="2"/>
        <v>0</v>
      </c>
      <c r="BZ64" s="2">
        <f t="shared" si="3"/>
        <v>0</v>
      </c>
      <c r="CA64" s="2" t="s">
        <v>146</v>
      </c>
      <c r="CF64" s="2" t="s">
        <v>146</v>
      </c>
      <c r="CN64" s="23"/>
      <c r="CO64" s="23"/>
      <c r="CP64" s="23"/>
      <c r="CR64" s="4">
        <v>0</v>
      </c>
      <c r="CS64" s="23"/>
      <c r="CT64" s="23"/>
      <c r="CU64" s="23"/>
      <c r="CW64" s="4">
        <v>0</v>
      </c>
      <c r="CX64" s="23"/>
      <c r="CY64" s="23"/>
      <c r="CZ64" s="23"/>
      <c r="DB64" s="4">
        <v>0</v>
      </c>
      <c r="DC64" s="23"/>
      <c r="DD64" s="23"/>
      <c r="DE64" s="23"/>
      <c r="DG64" s="4">
        <v>0</v>
      </c>
      <c r="DH64" s="23"/>
      <c r="DI64" s="23"/>
    </row>
    <row r="65" spans="1:113" x14ac:dyDescent="0.25">
      <c r="A65" s="1">
        <v>2023</v>
      </c>
      <c r="B65" s="3">
        <f>+BD!B67</f>
        <v>63</v>
      </c>
      <c r="C65" s="104">
        <v>44953</v>
      </c>
      <c r="D65" s="105"/>
      <c r="E65" s="106">
        <v>390885</v>
      </c>
      <c r="F65" s="105"/>
      <c r="G65" s="105"/>
      <c r="H65" s="105"/>
      <c r="AE65" s="1"/>
      <c r="AP65" s="1"/>
      <c r="BA65" s="4">
        <f t="shared" si="0"/>
        <v>0</v>
      </c>
      <c r="BB65" s="1"/>
      <c r="BE65" s="2">
        <f>Tabla1[[#This Row],[TIEMPO PRORROGADO HASTA
(1)]]-Tabla1[[#This Row],[TIEMPO PRORROGADO DESDE
(1)]]</f>
        <v>0</v>
      </c>
      <c r="BJ65" s="1"/>
      <c r="BM65" s="1">
        <f t="shared" si="1"/>
        <v>0</v>
      </c>
      <c r="BR65" s="1"/>
      <c r="BU65" s="2">
        <f t="shared" si="2"/>
        <v>0</v>
      </c>
      <c r="BZ65" s="2">
        <f t="shared" si="3"/>
        <v>0</v>
      </c>
      <c r="CA65" s="2" t="s">
        <v>146</v>
      </c>
      <c r="CF65" s="2" t="s">
        <v>146</v>
      </c>
      <c r="CN65" s="23"/>
      <c r="CO65" s="23"/>
      <c r="CP65" s="23"/>
      <c r="CR65" s="4">
        <v>0</v>
      </c>
      <c r="CS65" s="23"/>
      <c r="CT65" s="23"/>
      <c r="CU65" s="23"/>
      <c r="CW65" s="4">
        <v>0</v>
      </c>
      <c r="CX65" s="23"/>
      <c r="CY65" s="23"/>
      <c r="CZ65" s="23"/>
      <c r="DB65" s="4">
        <v>0</v>
      </c>
      <c r="DC65" s="23"/>
      <c r="DD65" s="23"/>
      <c r="DE65" s="23"/>
      <c r="DG65" s="4">
        <v>0</v>
      </c>
      <c r="DH65" s="23"/>
      <c r="DI65" s="23"/>
    </row>
    <row r="66" spans="1:113" x14ac:dyDescent="0.25">
      <c r="A66" s="1">
        <v>2023</v>
      </c>
      <c r="B66" s="3">
        <f>+BD!B68</f>
        <v>64</v>
      </c>
      <c r="C66" s="104"/>
      <c r="D66" s="105"/>
      <c r="E66" s="106"/>
      <c r="F66" s="105"/>
      <c r="G66" s="105"/>
      <c r="H66" s="105"/>
      <c r="AE66" s="1"/>
      <c r="AP66" s="1"/>
      <c r="BA66" s="4">
        <f t="shared" ref="BA66:BA129" si="4">M66+X66+AI66+AT66</f>
        <v>0</v>
      </c>
      <c r="BB66" s="1"/>
      <c r="BE66" s="2">
        <f>Tabla1[[#This Row],[TIEMPO PRORROGADO HASTA
(1)]]-Tabla1[[#This Row],[TIEMPO PRORROGADO DESDE
(1)]]</f>
        <v>0</v>
      </c>
      <c r="BJ66" s="1"/>
      <c r="BM66" s="1">
        <f t="shared" ref="BM66:BM129" si="5">BO66-BN66</f>
        <v>0</v>
      </c>
      <c r="BR66" s="1"/>
      <c r="BU66" s="2">
        <f t="shared" ref="BU66:BU129" si="6">BW66-BV66</f>
        <v>0</v>
      </c>
      <c r="BZ66" s="2">
        <f t="shared" ref="BZ66:BZ129" si="7">BU66+BM66+BE66</f>
        <v>0</v>
      </c>
      <c r="CA66" s="2" t="s">
        <v>146</v>
      </c>
      <c r="CF66" s="2" t="s">
        <v>146</v>
      </c>
      <c r="CN66" s="23"/>
      <c r="CO66" s="23"/>
      <c r="CP66" s="23"/>
      <c r="CR66" s="4">
        <v>0</v>
      </c>
      <c r="CS66" s="23"/>
      <c r="CT66" s="23"/>
      <c r="CU66" s="23"/>
      <c r="CW66" s="4">
        <v>0</v>
      </c>
      <c r="CX66" s="23"/>
      <c r="CY66" s="23"/>
      <c r="CZ66" s="23"/>
      <c r="DB66" s="4">
        <v>0</v>
      </c>
      <c r="DC66" s="23"/>
      <c r="DD66" s="23"/>
      <c r="DE66" s="23"/>
      <c r="DG66" s="4">
        <v>0</v>
      </c>
      <c r="DH66" s="23"/>
      <c r="DI66" s="23"/>
    </row>
    <row r="67" spans="1:113" x14ac:dyDescent="0.25">
      <c r="A67" s="1">
        <v>2023</v>
      </c>
      <c r="B67" s="3">
        <f>+BD!B69</f>
        <v>65</v>
      </c>
      <c r="C67" s="104">
        <v>44953</v>
      </c>
      <c r="D67" s="105"/>
      <c r="E67" s="106">
        <v>466666</v>
      </c>
      <c r="F67" s="105"/>
      <c r="G67" s="105"/>
      <c r="H67" s="105" t="s">
        <v>464</v>
      </c>
      <c r="AE67" s="1"/>
      <c r="AP67" s="1"/>
      <c r="BA67" s="4">
        <f t="shared" si="4"/>
        <v>0</v>
      </c>
      <c r="BB67" s="1"/>
      <c r="BE67" s="2">
        <f>Tabla1[[#This Row],[TIEMPO PRORROGADO HASTA
(1)]]-Tabla1[[#This Row],[TIEMPO PRORROGADO DESDE
(1)]]</f>
        <v>0</v>
      </c>
      <c r="BJ67" s="1"/>
      <c r="BM67" s="1">
        <f t="shared" si="5"/>
        <v>0</v>
      </c>
      <c r="BR67" s="1"/>
      <c r="BU67" s="2">
        <f t="shared" si="6"/>
        <v>0</v>
      </c>
      <c r="BZ67" s="2">
        <f t="shared" si="7"/>
        <v>0</v>
      </c>
      <c r="CA67" s="2" t="s">
        <v>146</v>
      </c>
      <c r="CF67" s="2" t="s">
        <v>146</v>
      </c>
      <c r="CN67" s="23"/>
      <c r="CO67" s="23"/>
      <c r="CP67" s="23"/>
      <c r="CR67" s="4">
        <v>0</v>
      </c>
      <c r="CS67" s="23"/>
      <c r="CT67" s="23"/>
      <c r="CU67" s="23"/>
      <c r="CW67" s="4">
        <v>0</v>
      </c>
      <c r="CX67" s="23"/>
      <c r="CY67" s="23"/>
      <c r="CZ67" s="23"/>
      <c r="DB67" s="4">
        <v>0</v>
      </c>
      <c r="DC67" s="23"/>
      <c r="DD67" s="23"/>
      <c r="DE67" s="23"/>
      <c r="DG67" s="4">
        <v>0</v>
      </c>
      <c r="DH67" s="23"/>
      <c r="DI67" s="23"/>
    </row>
    <row r="68" spans="1:113" x14ac:dyDescent="0.25">
      <c r="A68" s="1">
        <v>2023</v>
      </c>
      <c r="B68" s="3">
        <f>+BD!B70</f>
        <v>66</v>
      </c>
      <c r="AE68" s="1"/>
      <c r="AP68" s="1"/>
      <c r="BA68" s="4">
        <f t="shared" si="4"/>
        <v>0</v>
      </c>
      <c r="BB68" s="1"/>
      <c r="BE68" s="2">
        <f>Tabla1[[#This Row],[TIEMPO PRORROGADO HASTA
(1)]]-Tabla1[[#This Row],[TIEMPO PRORROGADO DESDE
(1)]]</f>
        <v>0</v>
      </c>
      <c r="BJ68" s="1"/>
      <c r="BM68" s="1">
        <f t="shared" si="5"/>
        <v>0</v>
      </c>
      <c r="BR68" s="1"/>
      <c r="BU68" s="2">
        <f t="shared" si="6"/>
        <v>0</v>
      </c>
      <c r="BZ68" s="2">
        <f t="shared" si="7"/>
        <v>0</v>
      </c>
      <c r="CA68" s="2" t="s">
        <v>146</v>
      </c>
      <c r="CF68" s="2" t="s">
        <v>146</v>
      </c>
      <c r="CN68" s="23"/>
      <c r="CO68" s="23"/>
      <c r="CP68" s="23"/>
      <c r="CR68" s="4">
        <v>0</v>
      </c>
      <c r="CS68" s="23"/>
      <c r="CT68" s="23"/>
      <c r="CU68" s="23"/>
      <c r="CW68" s="4">
        <v>0</v>
      </c>
      <c r="CX68" s="23"/>
      <c r="CY68" s="23"/>
      <c r="CZ68" s="23"/>
      <c r="DB68" s="4">
        <v>0</v>
      </c>
      <c r="DC68" s="23"/>
      <c r="DD68" s="23"/>
      <c r="DE68" s="23"/>
      <c r="DG68" s="4">
        <v>0</v>
      </c>
      <c r="DH68" s="23"/>
      <c r="DI68" s="23"/>
    </row>
    <row r="69" spans="1:113" x14ac:dyDescent="0.25">
      <c r="A69" s="1">
        <v>2023</v>
      </c>
      <c r="B69" s="3">
        <f>+BD!B71</f>
        <v>67</v>
      </c>
      <c r="AE69" s="1"/>
      <c r="AP69" s="1"/>
      <c r="BA69" s="4">
        <f t="shared" si="4"/>
        <v>0</v>
      </c>
      <c r="BB69" s="1"/>
      <c r="BE69" s="2">
        <f>Tabla1[[#This Row],[TIEMPO PRORROGADO HASTA
(1)]]-Tabla1[[#This Row],[TIEMPO PRORROGADO DESDE
(1)]]</f>
        <v>0</v>
      </c>
      <c r="BJ69" s="1"/>
      <c r="BM69" s="1">
        <f t="shared" si="5"/>
        <v>0</v>
      </c>
      <c r="BR69" s="1"/>
      <c r="BU69" s="2">
        <f t="shared" si="6"/>
        <v>0</v>
      </c>
      <c r="BZ69" s="2">
        <f t="shared" si="7"/>
        <v>0</v>
      </c>
      <c r="CA69" s="2" t="s">
        <v>146</v>
      </c>
      <c r="CF69" s="2" t="s">
        <v>146</v>
      </c>
      <c r="CN69" s="23"/>
      <c r="CO69" s="23"/>
      <c r="CP69" s="23"/>
      <c r="CR69" s="4">
        <v>0</v>
      </c>
      <c r="CS69" s="23"/>
      <c r="CT69" s="23"/>
      <c r="CU69" s="23"/>
      <c r="CW69" s="4">
        <v>0</v>
      </c>
      <c r="CX69" s="23"/>
      <c r="CY69" s="23"/>
      <c r="CZ69" s="23"/>
      <c r="DB69" s="4">
        <v>0</v>
      </c>
      <c r="DC69" s="23"/>
      <c r="DD69" s="23"/>
      <c r="DE69" s="23"/>
      <c r="DG69" s="4">
        <v>0</v>
      </c>
      <c r="DH69" s="23"/>
      <c r="DI69" s="23"/>
    </row>
    <row r="70" spans="1:113" x14ac:dyDescent="0.25">
      <c r="A70" s="1">
        <v>2023</v>
      </c>
      <c r="B70" s="3">
        <f>+BD!B72</f>
        <v>68</v>
      </c>
      <c r="AE70" s="1"/>
      <c r="AP70" s="1"/>
      <c r="BA70" s="4">
        <f t="shared" si="4"/>
        <v>0</v>
      </c>
      <c r="BB70" s="1"/>
      <c r="BE70" s="2">
        <f>Tabla1[[#This Row],[TIEMPO PRORROGADO HASTA
(1)]]-Tabla1[[#This Row],[TIEMPO PRORROGADO DESDE
(1)]]</f>
        <v>0</v>
      </c>
      <c r="BJ70" s="1"/>
      <c r="BM70" s="1">
        <f t="shared" si="5"/>
        <v>0</v>
      </c>
      <c r="BR70" s="1"/>
      <c r="BU70" s="2">
        <f t="shared" si="6"/>
        <v>0</v>
      </c>
      <c r="BZ70" s="2">
        <f t="shared" si="7"/>
        <v>0</v>
      </c>
      <c r="CA70" s="2" t="s">
        <v>145</v>
      </c>
      <c r="CB70" s="21">
        <v>44967</v>
      </c>
      <c r="CF70" s="2" t="s">
        <v>146</v>
      </c>
      <c r="CN70" s="23"/>
      <c r="CO70" s="23"/>
      <c r="CP70" s="23"/>
      <c r="CR70" s="4">
        <v>0</v>
      </c>
      <c r="CS70" s="23"/>
      <c r="CT70" s="23"/>
      <c r="CU70" s="23"/>
      <c r="CW70" s="4">
        <v>0</v>
      </c>
      <c r="CX70" s="23"/>
      <c r="CY70" s="23"/>
      <c r="CZ70" s="23"/>
      <c r="DB70" s="4">
        <v>0</v>
      </c>
      <c r="DC70" s="23"/>
      <c r="DD70" s="23"/>
      <c r="DE70" s="23"/>
      <c r="DG70" s="4">
        <v>0</v>
      </c>
      <c r="DH70" s="23"/>
      <c r="DI70" s="23"/>
    </row>
    <row r="71" spans="1:113" x14ac:dyDescent="0.25">
      <c r="A71" s="1">
        <v>2023</v>
      </c>
      <c r="B71" s="3">
        <f>+BD!B73</f>
        <v>69</v>
      </c>
      <c r="AE71" s="1"/>
      <c r="AP71" s="1"/>
      <c r="BA71" s="4">
        <f t="shared" si="4"/>
        <v>0</v>
      </c>
      <c r="BB71" s="1"/>
      <c r="BE71" s="2">
        <f>Tabla1[[#This Row],[TIEMPO PRORROGADO HASTA
(1)]]-Tabla1[[#This Row],[TIEMPO PRORROGADO DESDE
(1)]]</f>
        <v>0</v>
      </c>
      <c r="BJ71" s="1"/>
      <c r="BM71" s="1">
        <f t="shared" si="5"/>
        <v>0</v>
      </c>
      <c r="BR71" s="1"/>
      <c r="BU71" s="2">
        <f t="shared" si="6"/>
        <v>0</v>
      </c>
      <c r="BZ71" s="2">
        <f t="shared" si="7"/>
        <v>0</v>
      </c>
      <c r="CA71" s="2" t="s">
        <v>146</v>
      </c>
      <c r="CF71" s="2" t="s">
        <v>146</v>
      </c>
      <c r="CN71" s="23"/>
      <c r="CO71" s="23"/>
      <c r="CP71" s="23"/>
      <c r="CR71" s="4">
        <v>0</v>
      </c>
      <c r="CS71" s="23"/>
      <c r="CT71" s="23"/>
      <c r="CU71" s="23"/>
      <c r="CW71" s="4">
        <v>0</v>
      </c>
      <c r="CX71" s="23"/>
      <c r="CY71" s="23"/>
      <c r="CZ71" s="23"/>
      <c r="DB71" s="4">
        <v>0</v>
      </c>
      <c r="DC71" s="23"/>
      <c r="DD71" s="23"/>
      <c r="DE71" s="23"/>
      <c r="DG71" s="4">
        <v>0</v>
      </c>
      <c r="DH71" s="23"/>
      <c r="DI71" s="23"/>
    </row>
    <row r="72" spans="1:113" x14ac:dyDescent="0.25">
      <c r="A72" s="1">
        <v>2023</v>
      </c>
      <c r="B72" s="3">
        <f>+BD!B74</f>
        <v>70</v>
      </c>
      <c r="AE72" s="1"/>
      <c r="AP72" s="1"/>
      <c r="BA72" s="4">
        <f t="shared" si="4"/>
        <v>0</v>
      </c>
      <c r="BB72" s="1"/>
      <c r="BE72" s="2">
        <f>Tabla1[[#This Row],[TIEMPO PRORROGADO HASTA
(1)]]-Tabla1[[#This Row],[TIEMPO PRORROGADO DESDE
(1)]]</f>
        <v>0</v>
      </c>
      <c r="BJ72" s="1"/>
      <c r="BM72" s="1">
        <f t="shared" si="5"/>
        <v>0</v>
      </c>
      <c r="BR72" s="1"/>
      <c r="BU72" s="2">
        <f t="shared" si="6"/>
        <v>0</v>
      </c>
      <c r="BZ72" s="2">
        <f t="shared" si="7"/>
        <v>0</v>
      </c>
      <c r="CA72" s="2" t="s">
        <v>146</v>
      </c>
      <c r="CF72" s="2" t="s">
        <v>146</v>
      </c>
      <c r="CN72" s="23"/>
      <c r="CO72" s="23"/>
      <c r="CP72" s="23"/>
      <c r="CR72" s="4">
        <v>0</v>
      </c>
      <c r="CS72" s="23"/>
      <c r="CT72" s="23"/>
      <c r="CU72" s="23"/>
      <c r="CW72" s="4">
        <v>0</v>
      </c>
      <c r="CX72" s="23"/>
      <c r="CY72" s="23"/>
      <c r="CZ72" s="23"/>
      <c r="DB72" s="4">
        <v>0</v>
      </c>
      <c r="DC72" s="23"/>
      <c r="DD72" s="23"/>
      <c r="DE72" s="23"/>
      <c r="DG72" s="4">
        <v>0</v>
      </c>
      <c r="DH72" s="23"/>
      <c r="DI72" s="23"/>
    </row>
    <row r="73" spans="1:113" x14ac:dyDescent="0.25">
      <c r="A73" s="1">
        <v>2023</v>
      </c>
      <c r="B73" s="3">
        <f>+BD!B75</f>
        <v>71</v>
      </c>
      <c r="AE73" s="1"/>
      <c r="AP73" s="1"/>
      <c r="BA73" s="4">
        <f t="shared" si="4"/>
        <v>0</v>
      </c>
      <c r="BB73" s="1"/>
      <c r="BE73" s="2">
        <f>Tabla1[[#This Row],[TIEMPO PRORROGADO HASTA
(1)]]-Tabla1[[#This Row],[TIEMPO PRORROGADO DESDE
(1)]]</f>
        <v>0</v>
      </c>
      <c r="BJ73" s="1"/>
      <c r="BM73" s="1">
        <f t="shared" si="5"/>
        <v>0</v>
      </c>
      <c r="BR73" s="1"/>
      <c r="BU73" s="2">
        <f t="shared" si="6"/>
        <v>0</v>
      </c>
      <c r="BZ73" s="2">
        <f t="shared" si="7"/>
        <v>0</v>
      </c>
      <c r="CA73" s="2" t="s">
        <v>146</v>
      </c>
      <c r="CF73" s="2" t="s">
        <v>146</v>
      </c>
      <c r="CN73" s="23"/>
      <c r="CO73" s="23"/>
      <c r="CP73" s="23"/>
      <c r="CR73" s="4">
        <v>0</v>
      </c>
      <c r="CS73" s="23"/>
      <c r="CT73" s="23"/>
      <c r="CU73" s="23"/>
      <c r="CW73" s="4">
        <v>0</v>
      </c>
      <c r="CX73" s="23"/>
      <c r="CY73" s="23"/>
      <c r="CZ73" s="23"/>
      <c r="DB73" s="4">
        <v>0</v>
      </c>
      <c r="DC73" s="23"/>
      <c r="DD73" s="23"/>
      <c r="DE73" s="23"/>
      <c r="DG73" s="4">
        <v>0</v>
      </c>
      <c r="DH73" s="23"/>
      <c r="DI73" s="23"/>
    </row>
    <row r="74" spans="1:113" x14ac:dyDescent="0.25">
      <c r="A74" s="1">
        <v>2023</v>
      </c>
      <c r="B74" s="3">
        <f>+BD!B76</f>
        <v>72</v>
      </c>
      <c r="AE74" s="1"/>
      <c r="AP74" s="1"/>
      <c r="BA74" s="4">
        <f t="shared" si="4"/>
        <v>0</v>
      </c>
      <c r="BB74" s="1"/>
      <c r="BE74" s="2">
        <f>Tabla1[[#This Row],[TIEMPO PRORROGADO HASTA
(1)]]-Tabla1[[#This Row],[TIEMPO PRORROGADO DESDE
(1)]]</f>
        <v>0</v>
      </c>
      <c r="BJ74" s="1"/>
      <c r="BM74" s="1">
        <f t="shared" si="5"/>
        <v>0</v>
      </c>
      <c r="BR74" s="1"/>
      <c r="BU74" s="2">
        <f t="shared" si="6"/>
        <v>0</v>
      </c>
      <c r="BZ74" s="2">
        <f t="shared" si="7"/>
        <v>0</v>
      </c>
      <c r="CA74" s="2" t="s">
        <v>146</v>
      </c>
      <c r="CF74" s="2" t="s">
        <v>146</v>
      </c>
      <c r="CN74" s="23"/>
      <c r="CO74" s="23"/>
      <c r="CP74" s="23"/>
      <c r="CR74" s="4">
        <v>0</v>
      </c>
      <c r="CS74" s="23"/>
      <c r="CT74" s="23"/>
      <c r="CU74" s="23"/>
      <c r="CW74" s="4">
        <v>0</v>
      </c>
      <c r="CX74" s="23"/>
      <c r="CY74" s="23"/>
      <c r="CZ74" s="23"/>
      <c r="DB74" s="4">
        <v>0</v>
      </c>
      <c r="DC74" s="23"/>
      <c r="DD74" s="23"/>
      <c r="DE74" s="23"/>
      <c r="DG74" s="4">
        <v>0</v>
      </c>
      <c r="DH74" s="23"/>
      <c r="DI74" s="23"/>
    </row>
    <row r="75" spans="1:113" x14ac:dyDescent="0.25">
      <c r="A75" s="1">
        <v>2023</v>
      </c>
      <c r="B75" s="3">
        <f>+BD!B77</f>
        <v>73</v>
      </c>
      <c r="AE75" s="1"/>
      <c r="AP75" s="1"/>
      <c r="BA75" s="4">
        <f t="shared" si="4"/>
        <v>0</v>
      </c>
      <c r="BB75" s="1"/>
      <c r="BE75" s="2">
        <f>Tabla1[[#This Row],[TIEMPO PRORROGADO HASTA
(1)]]-Tabla1[[#This Row],[TIEMPO PRORROGADO DESDE
(1)]]</f>
        <v>0</v>
      </c>
      <c r="BJ75" s="1"/>
      <c r="BM75" s="1">
        <f t="shared" si="5"/>
        <v>0</v>
      </c>
      <c r="BR75" s="1"/>
      <c r="BU75" s="2">
        <f t="shared" si="6"/>
        <v>0</v>
      </c>
      <c r="BZ75" s="2">
        <f t="shared" si="7"/>
        <v>0</v>
      </c>
      <c r="CA75" s="2" t="s">
        <v>146</v>
      </c>
      <c r="CF75" s="2" t="s">
        <v>146</v>
      </c>
      <c r="CN75" s="23"/>
      <c r="CO75" s="23"/>
      <c r="CP75" s="23"/>
      <c r="CR75" s="4">
        <v>0</v>
      </c>
      <c r="CS75" s="23"/>
      <c r="CT75" s="23"/>
      <c r="CU75" s="23"/>
      <c r="CW75" s="4">
        <v>0</v>
      </c>
      <c r="CX75" s="23"/>
      <c r="CY75" s="23"/>
      <c r="CZ75" s="23"/>
      <c r="DB75" s="4">
        <v>0</v>
      </c>
      <c r="DC75" s="23"/>
      <c r="DD75" s="23"/>
      <c r="DE75" s="23"/>
      <c r="DG75" s="4">
        <v>0</v>
      </c>
      <c r="DH75" s="23"/>
      <c r="DI75" s="23"/>
    </row>
    <row r="76" spans="1:113" x14ac:dyDescent="0.25">
      <c r="A76" s="1">
        <v>2023</v>
      </c>
      <c r="B76" s="3">
        <f>+BD!B78</f>
        <v>74</v>
      </c>
      <c r="AE76" s="1"/>
      <c r="AP76" s="1"/>
      <c r="BA76" s="4">
        <f t="shared" si="4"/>
        <v>0</v>
      </c>
      <c r="BB76" s="1"/>
      <c r="BE76" s="2">
        <f>Tabla1[[#This Row],[TIEMPO PRORROGADO HASTA
(1)]]-Tabla1[[#This Row],[TIEMPO PRORROGADO DESDE
(1)]]</f>
        <v>0</v>
      </c>
      <c r="BJ76" s="1"/>
      <c r="BM76" s="1">
        <f t="shared" si="5"/>
        <v>0</v>
      </c>
      <c r="BR76" s="1"/>
      <c r="BU76" s="2">
        <f t="shared" si="6"/>
        <v>0</v>
      </c>
      <c r="BZ76" s="2">
        <f t="shared" si="7"/>
        <v>0</v>
      </c>
      <c r="CA76" s="2" t="s">
        <v>146</v>
      </c>
      <c r="CF76" s="2" t="s">
        <v>146</v>
      </c>
      <c r="CN76" s="23"/>
      <c r="CO76" s="23"/>
      <c r="CP76" s="23"/>
      <c r="CR76" s="4">
        <v>0</v>
      </c>
      <c r="CS76" s="23"/>
      <c r="CT76" s="23"/>
      <c r="CU76" s="23"/>
      <c r="CW76" s="4">
        <v>0</v>
      </c>
      <c r="CX76" s="23"/>
      <c r="CY76" s="23"/>
      <c r="CZ76" s="23"/>
      <c r="DB76" s="4">
        <v>0</v>
      </c>
      <c r="DC76" s="23"/>
      <c r="DD76" s="23"/>
      <c r="DE76" s="23"/>
      <c r="DG76" s="4">
        <v>0</v>
      </c>
      <c r="DH76" s="23"/>
      <c r="DI76" s="23"/>
    </row>
    <row r="77" spans="1:113" x14ac:dyDescent="0.25">
      <c r="A77" s="1">
        <v>2023</v>
      </c>
      <c r="B77" s="3">
        <f>+BD!B79</f>
        <v>75</v>
      </c>
      <c r="AE77" s="1"/>
      <c r="AP77" s="1"/>
      <c r="BA77" s="4">
        <f t="shared" si="4"/>
        <v>0</v>
      </c>
      <c r="BB77" s="1"/>
      <c r="BE77" s="2">
        <f>Tabla1[[#This Row],[TIEMPO PRORROGADO HASTA
(1)]]-Tabla1[[#This Row],[TIEMPO PRORROGADO DESDE
(1)]]</f>
        <v>0</v>
      </c>
      <c r="BJ77" s="1"/>
      <c r="BM77" s="1">
        <f t="shared" si="5"/>
        <v>0</v>
      </c>
      <c r="BR77" s="1"/>
      <c r="BU77" s="2">
        <f t="shared" si="6"/>
        <v>0</v>
      </c>
      <c r="BZ77" s="2">
        <f t="shared" si="7"/>
        <v>0</v>
      </c>
      <c r="CA77" s="2" t="s">
        <v>146</v>
      </c>
      <c r="CF77" s="2" t="s">
        <v>146</v>
      </c>
      <c r="CN77" s="23"/>
      <c r="CO77" s="23"/>
      <c r="CP77" s="23"/>
      <c r="CR77" s="4">
        <v>0</v>
      </c>
      <c r="CS77" s="23"/>
      <c r="CT77" s="23"/>
      <c r="CU77" s="23"/>
      <c r="CW77" s="4">
        <v>0</v>
      </c>
      <c r="CX77" s="23"/>
      <c r="CY77" s="23"/>
      <c r="CZ77" s="23"/>
      <c r="DB77" s="4">
        <v>0</v>
      </c>
      <c r="DC77" s="23"/>
      <c r="DD77" s="23"/>
      <c r="DE77" s="23"/>
      <c r="DG77" s="4">
        <v>0</v>
      </c>
      <c r="DH77" s="23"/>
      <c r="DI77" s="23"/>
    </row>
    <row r="78" spans="1:113" x14ac:dyDescent="0.25">
      <c r="A78" s="1">
        <v>2023</v>
      </c>
      <c r="B78" s="3">
        <f>+BD!B80</f>
        <v>76</v>
      </c>
      <c r="C78" s="21"/>
      <c r="AE78" s="1"/>
      <c r="AP78" s="1"/>
      <c r="BA78" s="4">
        <f t="shared" si="4"/>
        <v>0</v>
      </c>
      <c r="BB78" s="1"/>
      <c r="BE78" s="2">
        <f>Tabla1[[#This Row],[TIEMPO PRORROGADO HASTA
(1)]]-Tabla1[[#This Row],[TIEMPO PRORROGADO DESDE
(1)]]</f>
        <v>0</v>
      </c>
      <c r="BJ78" s="1"/>
      <c r="BM78" s="1">
        <f t="shared" si="5"/>
        <v>0</v>
      </c>
      <c r="BR78" s="1"/>
      <c r="BU78" s="2">
        <f t="shared" si="6"/>
        <v>0</v>
      </c>
      <c r="BV78" s="21"/>
      <c r="BW78" s="21"/>
      <c r="BZ78" s="2">
        <f t="shared" si="7"/>
        <v>0</v>
      </c>
      <c r="CA78" s="2" t="s">
        <v>146</v>
      </c>
      <c r="CF78" s="2" t="s">
        <v>146</v>
      </c>
      <c r="CN78" s="23"/>
      <c r="CO78" s="23"/>
      <c r="CP78" s="23"/>
      <c r="CR78" s="4">
        <v>0</v>
      </c>
      <c r="CS78" s="23"/>
      <c r="CT78" s="23"/>
      <c r="CU78" s="23"/>
      <c r="CW78" s="4">
        <v>0</v>
      </c>
      <c r="CX78" s="23"/>
      <c r="CY78" s="23"/>
      <c r="CZ78" s="23"/>
      <c r="DB78" s="4">
        <v>0</v>
      </c>
      <c r="DC78" s="23"/>
      <c r="DD78" s="23"/>
      <c r="DE78" s="23"/>
      <c r="DG78" s="4">
        <v>0</v>
      </c>
      <c r="DH78" s="23"/>
      <c r="DI78" s="23"/>
    </row>
    <row r="79" spans="1:113" x14ac:dyDescent="0.25">
      <c r="A79" s="1">
        <v>2023</v>
      </c>
      <c r="B79" s="3">
        <f>+BD!B81</f>
        <v>77</v>
      </c>
      <c r="AE79" s="1"/>
      <c r="AP79" s="1"/>
      <c r="BA79" s="4">
        <f t="shared" si="4"/>
        <v>0</v>
      </c>
      <c r="BB79" s="1"/>
      <c r="BE79" s="2">
        <f>Tabla1[[#This Row],[TIEMPO PRORROGADO HASTA
(1)]]-Tabla1[[#This Row],[TIEMPO PRORROGADO DESDE
(1)]]</f>
        <v>0</v>
      </c>
      <c r="BJ79" s="1"/>
      <c r="BM79" s="1">
        <f t="shared" si="5"/>
        <v>0</v>
      </c>
      <c r="BR79" s="1"/>
      <c r="BU79" s="2">
        <f t="shared" si="6"/>
        <v>0</v>
      </c>
      <c r="BZ79" s="2">
        <f t="shared" si="7"/>
        <v>0</v>
      </c>
      <c r="CA79" s="2" t="s">
        <v>146</v>
      </c>
      <c r="CF79" s="2" t="s">
        <v>146</v>
      </c>
      <c r="CN79" s="23"/>
      <c r="CO79" s="23"/>
      <c r="CP79" s="23"/>
      <c r="CR79" s="4">
        <v>0</v>
      </c>
      <c r="CS79" s="23"/>
      <c r="CT79" s="23"/>
      <c r="CU79" s="23"/>
      <c r="CW79" s="4">
        <v>0</v>
      </c>
      <c r="CX79" s="23"/>
      <c r="CY79" s="23"/>
      <c r="CZ79" s="23"/>
      <c r="DB79" s="4">
        <v>0</v>
      </c>
      <c r="DC79" s="23"/>
      <c r="DD79" s="23"/>
      <c r="DE79" s="23"/>
      <c r="DG79" s="4">
        <v>0</v>
      </c>
      <c r="DH79" s="23"/>
      <c r="DI79" s="23"/>
    </row>
    <row r="80" spans="1:113" x14ac:dyDescent="0.25">
      <c r="A80" s="1">
        <v>2023</v>
      </c>
      <c r="B80" s="3">
        <f>+BD!B82</f>
        <v>78</v>
      </c>
      <c r="AE80" s="1"/>
      <c r="AP80" s="1"/>
      <c r="BA80" s="4">
        <f t="shared" si="4"/>
        <v>0</v>
      </c>
      <c r="BB80" s="1"/>
      <c r="BE80" s="2">
        <f>Tabla1[[#This Row],[TIEMPO PRORROGADO HASTA
(1)]]-Tabla1[[#This Row],[TIEMPO PRORROGADO DESDE
(1)]]</f>
        <v>0</v>
      </c>
      <c r="BJ80" s="1"/>
      <c r="BM80" s="1">
        <f t="shared" si="5"/>
        <v>0</v>
      </c>
      <c r="BR80" s="1"/>
      <c r="BU80" s="2">
        <f t="shared" si="6"/>
        <v>0</v>
      </c>
      <c r="BZ80" s="2">
        <f t="shared" si="7"/>
        <v>0</v>
      </c>
      <c r="CA80" s="2" t="s">
        <v>146</v>
      </c>
      <c r="CF80" s="2" t="s">
        <v>146</v>
      </c>
      <c r="CN80" s="23"/>
      <c r="CO80" s="23"/>
      <c r="CP80" s="23"/>
      <c r="CR80" s="4">
        <v>0</v>
      </c>
      <c r="CS80" s="23"/>
      <c r="CT80" s="23"/>
      <c r="CU80" s="23"/>
      <c r="CW80" s="4">
        <v>0</v>
      </c>
      <c r="CX80" s="23"/>
      <c r="CY80" s="23"/>
      <c r="CZ80" s="23"/>
      <c r="DB80" s="4">
        <v>0</v>
      </c>
      <c r="DC80" s="23"/>
      <c r="DD80" s="23"/>
      <c r="DE80" s="23"/>
      <c r="DG80" s="4">
        <v>0</v>
      </c>
      <c r="DH80" s="23"/>
      <c r="DI80" s="23"/>
    </row>
    <row r="81" spans="1:113" x14ac:dyDescent="0.25">
      <c r="A81" s="1">
        <v>2023</v>
      </c>
      <c r="B81" s="3">
        <f>+BD!B83</f>
        <v>79</v>
      </c>
      <c r="AE81" s="1"/>
      <c r="AP81" s="1"/>
      <c r="BA81" s="4">
        <f t="shared" si="4"/>
        <v>0</v>
      </c>
      <c r="BB81" s="1"/>
      <c r="BE81" s="2">
        <f>Tabla1[[#This Row],[TIEMPO PRORROGADO HASTA
(1)]]-Tabla1[[#This Row],[TIEMPO PRORROGADO DESDE
(1)]]</f>
        <v>0</v>
      </c>
      <c r="BJ81" s="1"/>
      <c r="BM81" s="1">
        <f t="shared" si="5"/>
        <v>0</v>
      </c>
      <c r="BR81" s="1"/>
      <c r="BU81" s="2">
        <f t="shared" si="6"/>
        <v>0</v>
      </c>
      <c r="BZ81" s="2">
        <f t="shared" si="7"/>
        <v>0</v>
      </c>
      <c r="CA81" s="2" t="s">
        <v>146</v>
      </c>
      <c r="CF81" s="2" t="s">
        <v>146</v>
      </c>
      <c r="CN81" s="23"/>
      <c r="CO81" s="23"/>
      <c r="CP81" s="23"/>
      <c r="CR81" s="4">
        <v>0</v>
      </c>
      <c r="CS81" s="23"/>
      <c r="CT81" s="23"/>
      <c r="CU81" s="23"/>
      <c r="CW81" s="4">
        <v>0</v>
      </c>
      <c r="CX81" s="23"/>
      <c r="CY81" s="23"/>
      <c r="CZ81" s="23"/>
      <c r="DB81" s="4">
        <v>0</v>
      </c>
      <c r="DC81" s="23"/>
      <c r="DD81" s="23"/>
      <c r="DE81" s="23"/>
      <c r="DG81" s="4">
        <v>0</v>
      </c>
      <c r="DH81" s="23"/>
      <c r="DI81" s="23"/>
    </row>
    <row r="82" spans="1:113" x14ac:dyDescent="0.25">
      <c r="A82" s="1">
        <v>2023</v>
      </c>
      <c r="B82" s="3">
        <f>+BD!B84</f>
        <v>80</v>
      </c>
      <c r="AE82" s="1"/>
      <c r="AP82" s="1"/>
      <c r="BA82" s="4">
        <f t="shared" si="4"/>
        <v>0</v>
      </c>
      <c r="BB82" s="1"/>
      <c r="BE82" s="2">
        <f>Tabla1[[#This Row],[TIEMPO PRORROGADO HASTA
(1)]]-Tabla1[[#This Row],[TIEMPO PRORROGADO DESDE
(1)]]</f>
        <v>0</v>
      </c>
      <c r="BJ82" s="1"/>
      <c r="BM82" s="1">
        <f t="shared" si="5"/>
        <v>0</v>
      </c>
      <c r="BR82" s="1"/>
      <c r="BU82" s="2">
        <f t="shared" si="6"/>
        <v>0</v>
      </c>
      <c r="BZ82" s="2">
        <f t="shared" si="7"/>
        <v>0</v>
      </c>
      <c r="CA82" s="2" t="s">
        <v>146</v>
      </c>
      <c r="CF82" s="2" t="s">
        <v>146</v>
      </c>
      <c r="CN82" s="23"/>
      <c r="CO82" s="23"/>
      <c r="CP82" s="23"/>
      <c r="CR82" s="4">
        <v>0</v>
      </c>
      <c r="CS82" s="23"/>
      <c r="CT82" s="23"/>
      <c r="CU82" s="23"/>
      <c r="CW82" s="4">
        <v>0</v>
      </c>
      <c r="CX82" s="23"/>
      <c r="CY82" s="23"/>
      <c r="CZ82" s="23"/>
      <c r="DB82" s="4">
        <v>0</v>
      </c>
      <c r="DC82" s="23"/>
      <c r="DD82" s="23"/>
      <c r="DE82" s="23"/>
      <c r="DG82" s="4">
        <v>0</v>
      </c>
      <c r="DH82" s="23"/>
      <c r="DI82" s="23"/>
    </row>
    <row r="83" spans="1:113" x14ac:dyDescent="0.25">
      <c r="A83" s="1">
        <v>2023</v>
      </c>
      <c r="B83" s="3">
        <f>+BD!B85</f>
        <v>81</v>
      </c>
      <c r="AE83" s="1"/>
      <c r="AP83" s="1"/>
      <c r="BA83" s="4">
        <f t="shared" si="4"/>
        <v>0</v>
      </c>
      <c r="BB83" s="1"/>
      <c r="BE83" s="2">
        <f>Tabla1[[#This Row],[TIEMPO PRORROGADO HASTA
(1)]]-Tabla1[[#This Row],[TIEMPO PRORROGADO DESDE
(1)]]</f>
        <v>0</v>
      </c>
      <c r="BJ83" s="1"/>
      <c r="BM83" s="1">
        <f t="shared" si="5"/>
        <v>0</v>
      </c>
      <c r="BR83" s="1"/>
      <c r="BU83" s="2">
        <f t="shared" si="6"/>
        <v>0</v>
      </c>
      <c r="BZ83" s="2">
        <f t="shared" si="7"/>
        <v>0</v>
      </c>
      <c r="CA83" s="2" t="s">
        <v>146</v>
      </c>
      <c r="CF83" s="2" t="s">
        <v>146</v>
      </c>
      <c r="CN83" s="23"/>
      <c r="CO83" s="23"/>
      <c r="CP83" s="23"/>
      <c r="CR83" s="4">
        <v>0</v>
      </c>
      <c r="CS83" s="23"/>
      <c r="CT83" s="23"/>
      <c r="CU83" s="23"/>
      <c r="CW83" s="4">
        <v>0</v>
      </c>
      <c r="CX83" s="23"/>
      <c r="CY83" s="23"/>
      <c r="CZ83" s="23"/>
      <c r="DB83" s="4">
        <v>0</v>
      </c>
      <c r="DC83" s="23"/>
      <c r="DD83" s="23"/>
      <c r="DE83" s="23"/>
      <c r="DG83" s="4">
        <v>0</v>
      </c>
      <c r="DH83" s="23"/>
      <c r="DI83" s="23"/>
    </row>
    <row r="84" spans="1:113" x14ac:dyDescent="0.25">
      <c r="A84" s="1">
        <v>2023</v>
      </c>
      <c r="B84" s="3">
        <f>+BD!B86</f>
        <v>82</v>
      </c>
      <c r="AE84" s="1"/>
      <c r="AP84" s="1"/>
      <c r="BA84" s="4">
        <f t="shared" si="4"/>
        <v>0</v>
      </c>
      <c r="BB84" s="1"/>
      <c r="BE84" s="2">
        <f>Tabla1[[#This Row],[TIEMPO PRORROGADO HASTA
(1)]]-Tabla1[[#This Row],[TIEMPO PRORROGADO DESDE
(1)]]</f>
        <v>0</v>
      </c>
      <c r="BJ84" s="1"/>
      <c r="BM84" s="1">
        <f t="shared" si="5"/>
        <v>0</v>
      </c>
      <c r="BR84" s="1"/>
      <c r="BU84" s="2">
        <f t="shared" si="6"/>
        <v>0</v>
      </c>
      <c r="BZ84" s="2">
        <f t="shared" si="7"/>
        <v>0</v>
      </c>
      <c r="CA84" s="2" t="s">
        <v>146</v>
      </c>
      <c r="CF84" s="2" t="s">
        <v>146</v>
      </c>
      <c r="CN84" s="23"/>
      <c r="CO84" s="23"/>
      <c r="CP84" s="23"/>
      <c r="CR84" s="4">
        <v>0</v>
      </c>
      <c r="CS84" s="23"/>
      <c r="CT84" s="23"/>
      <c r="CU84" s="23"/>
      <c r="CW84" s="4">
        <v>0</v>
      </c>
      <c r="CX84" s="23"/>
      <c r="CY84" s="23"/>
      <c r="CZ84" s="23"/>
      <c r="DB84" s="4">
        <v>0</v>
      </c>
      <c r="DC84" s="23"/>
      <c r="DD84" s="23"/>
      <c r="DE84" s="23"/>
      <c r="DG84" s="4">
        <v>0</v>
      </c>
      <c r="DH84" s="23"/>
      <c r="DI84" s="23"/>
    </row>
    <row r="85" spans="1:113" x14ac:dyDescent="0.25">
      <c r="A85" s="1">
        <v>2023</v>
      </c>
      <c r="B85" s="3">
        <f>+BD!B87</f>
        <v>83</v>
      </c>
      <c r="AE85" s="1"/>
      <c r="AP85" s="1"/>
      <c r="BA85" s="4">
        <f t="shared" si="4"/>
        <v>0</v>
      </c>
      <c r="BB85" s="1"/>
      <c r="BE85" s="2">
        <f>Tabla1[[#This Row],[TIEMPO PRORROGADO HASTA
(1)]]-Tabla1[[#This Row],[TIEMPO PRORROGADO DESDE
(1)]]</f>
        <v>0</v>
      </c>
      <c r="BJ85" s="1"/>
      <c r="BM85" s="1">
        <f t="shared" si="5"/>
        <v>0</v>
      </c>
      <c r="BR85" s="1"/>
      <c r="BU85" s="2">
        <f t="shared" si="6"/>
        <v>0</v>
      </c>
      <c r="BZ85" s="2">
        <f t="shared" si="7"/>
        <v>0</v>
      </c>
      <c r="CA85" s="2" t="s">
        <v>146</v>
      </c>
      <c r="CF85" s="2" t="s">
        <v>146</v>
      </c>
      <c r="CN85" s="23"/>
      <c r="CO85" s="23"/>
      <c r="CP85" s="23"/>
      <c r="CR85" s="4">
        <v>0</v>
      </c>
      <c r="CS85" s="23"/>
      <c r="CT85" s="23"/>
      <c r="CU85" s="23"/>
      <c r="CW85" s="4">
        <v>0</v>
      </c>
      <c r="CX85" s="23"/>
      <c r="CY85" s="23"/>
      <c r="CZ85" s="23"/>
      <c r="DB85" s="4">
        <v>0</v>
      </c>
      <c r="DC85" s="23"/>
      <c r="DD85" s="23"/>
      <c r="DE85" s="23"/>
      <c r="DG85" s="4">
        <v>0</v>
      </c>
      <c r="DH85" s="23"/>
      <c r="DI85" s="23"/>
    </row>
    <row r="86" spans="1:113" x14ac:dyDescent="0.25">
      <c r="A86" s="1">
        <v>2023</v>
      </c>
      <c r="B86" s="3">
        <f>+BD!B88</f>
        <v>84</v>
      </c>
      <c r="AE86" s="1"/>
      <c r="AP86" s="1"/>
      <c r="BA86" s="4">
        <f t="shared" si="4"/>
        <v>0</v>
      </c>
      <c r="BB86" s="1"/>
      <c r="BE86" s="2">
        <f>Tabla1[[#This Row],[TIEMPO PRORROGADO HASTA
(1)]]-Tabla1[[#This Row],[TIEMPO PRORROGADO DESDE
(1)]]</f>
        <v>0</v>
      </c>
      <c r="BJ86" s="1"/>
      <c r="BM86" s="1">
        <f t="shared" si="5"/>
        <v>0</v>
      </c>
      <c r="BR86" s="1"/>
      <c r="BU86" s="2">
        <f t="shared" si="6"/>
        <v>0</v>
      </c>
      <c r="BZ86" s="2">
        <f t="shared" si="7"/>
        <v>0</v>
      </c>
      <c r="CA86" s="2" t="s">
        <v>146</v>
      </c>
      <c r="CF86" s="2" t="s">
        <v>146</v>
      </c>
      <c r="CN86" s="23"/>
      <c r="CO86" s="23"/>
      <c r="CP86" s="23"/>
      <c r="CR86" s="4">
        <v>0</v>
      </c>
      <c r="CS86" s="23"/>
      <c r="CT86" s="23"/>
      <c r="CU86" s="23"/>
      <c r="CW86" s="4">
        <v>0</v>
      </c>
      <c r="CX86" s="23"/>
      <c r="CY86" s="23"/>
      <c r="CZ86" s="23"/>
      <c r="DB86" s="4">
        <v>0</v>
      </c>
      <c r="DC86" s="23"/>
      <c r="DD86" s="23"/>
      <c r="DE86" s="23"/>
      <c r="DG86" s="4">
        <v>0</v>
      </c>
      <c r="DH86" s="23"/>
      <c r="DI86" s="23"/>
    </row>
    <row r="87" spans="1:113" x14ac:dyDescent="0.25">
      <c r="A87" s="1">
        <v>2023</v>
      </c>
      <c r="B87" s="3">
        <f>+BD!B89</f>
        <v>85</v>
      </c>
      <c r="AE87" s="1"/>
      <c r="AP87" s="1"/>
      <c r="BA87" s="4">
        <f t="shared" si="4"/>
        <v>0</v>
      </c>
      <c r="BB87" s="1"/>
      <c r="BE87" s="2">
        <f>Tabla1[[#This Row],[TIEMPO PRORROGADO HASTA
(1)]]-Tabla1[[#This Row],[TIEMPO PRORROGADO DESDE
(1)]]</f>
        <v>0</v>
      </c>
      <c r="BJ87" s="1"/>
      <c r="BM87" s="1">
        <f t="shared" si="5"/>
        <v>0</v>
      </c>
      <c r="BR87" s="1"/>
      <c r="BU87" s="2">
        <f t="shared" si="6"/>
        <v>0</v>
      </c>
      <c r="BZ87" s="2">
        <f t="shared" si="7"/>
        <v>0</v>
      </c>
      <c r="CA87" s="2" t="s">
        <v>146</v>
      </c>
      <c r="CF87" s="2" t="s">
        <v>146</v>
      </c>
      <c r="CN87" s="23"/>
      <c r="CO87" s="23"/>
      <c r="CP87" s="23"/>
      <c r="CR87" s="4">
        <v>0</v>
      </c>
      <c r="CS87" s="23"/>
      <c r="CT87" s="23"/>
      <c r="CU87" s="23"/>
      <c r="CW87" s="4">
        <v>0</v>
      </c>
      <c r="CX87" s="23"/>
      <c r="CY87" s="23"/>
      <c r="CZ87" s="23"/>
      <c r="DB87" s="4">
        <v>0</v>
      </c>
      <c r="DC87" s="23"/>
      <c r="DD87" s="23"/>
      <c r="DE87" s="23"/>
      <c r="DG87" s="4">
        <v>0</v>
      </c>
      <c r="DH87" s="23"/>
      <c r="DI87" s="23"/>
    </row>
    <row r="88" spans="1:113" x14ac:dyDescent="0.25">
      <c r="A88" s="1">
        <v>2023</v>
      </c>
      <c r="B88" s="3">
        <f>+BD!B90</f>
        <v>86</v>
      </c>
      <c r="AE88" s="1"/>
      <c r="AP88" s="1"/>
      <c r="BA88" s="4">
        <f t="shared" si="4"/>
        <v>0</v>
      </c>
      <c r="BB88" s="1"/>
      <c r="BE88" s="2">
        <f>Tabla1[[#This Row],[TIEMPO PRORROGADO HASTA
(1)]]-Tabla1[[#This Row],[TIEMPO PRORROGADO DESDE
(1)]]</f>
        <v>0</v>
      </c>
      <c r="BJ88" s="1"/>
      <c r="BM88" s="1">
        <f t="shared" si="5"/>
        <v>0</v>
      </c>
      <c r="BR88" s="1"/>
      <c r="BU88" s="2">
        <f t="shared" si="6"/>
        <v>0</v>
      </c>
      <c r="BZ88" s="2">
        <f t="shared" si="7"/>
        <v>0</v>
      </c>
      <c r="CA88" s="2" t="s">
        <v>146</v>
      </c>
      <c r="CF88" s="2" t="s">
        <v>146</v>
      </c>
      <c r="CN88" s="23"/>
      <c r="CO88" s="23"/>
      <c r="CP88" s="23"/>
      <c r="CR88" s="4">
        <v>0</v>
      </c>
      <c r="CS88" s="23"/>
      <c r="CT88" s="23"/>
      <c r="CU88" s="23"/>
      <c r="CW88" s="4">
        <v>0</v>
      </c>
      <c r="CX88" s="23"/>
      <c r="CY88" s="23"/>
      <c r="CZ88" s="23"/>
      <c r="DB88" s="4">
        <v>0</v>
      </c>
      <c r="DC88" s="23"/>
      <c r="DD88" s="23"/>
      <c r="DE88" s="23"/>
      <c r="DG88" s="4">
        <v>0</v>
      </c>
      <c r="DH88" s="23"/>
      <c r="DI88" s="23"/>
    </row>
    <row r="89" spans="1:113" x14ac:dyDescent="0.25">
      <c r="A89" s="1">
        <v>2023</v>
      </c>
      <c r="B89" s="3">
        <f>+BD!B91</f>
        <v>87</v>
      </c>
      <c r="AE89" s="1"/>
      <c r="AP89" s="1"/>
      <c r="BA89" s="4">
        <f t="shared" si="4"/>
        <v>0</v>
      </c>
      <c r="BB89" s="1"/>
      <c r="BE89" s="2">
        <f>Tabla1[[#This Row],[TIEMPO PRORROGADO HASTA
(1)]]-Tabla1[[#This Row],[TIEMPO PRORROGADO DESDE
(1)]]</f>
        <v>0</v>
      </c>
      <c r="BJ89" s="1"/>
      <c r="BM89" s="1">
        <f t="shared" si="5"/>
        <v>0</v>
      </c>
      <c r="BR89" s="1"/>
      <c r="BU89" s="2">
        <f t="shared" si="6"/>
        <v>0</v>
      </c>
      <c r="BZ89" s="2">
        <f t="shared" si="7"/>
        <v>0</v>
      </c>
      <c r="CA89" s="2" t="s">
        <v>146</v>
      </c>
      <c r="CF89" s="2" t="s">
        <v>146</v>
      </c>
      <c r="CN89" s="23"/>
      <c r="CO89" s="23"/>
      <c r="CP89" s="23"/>
      <c r="CR89" s="4">
        <v>0</v>
      </c>
      <c r="CS89" s="23"/>
      <c r="CT89" s="23"/>
      <c r="CU89" s="23"/>
      <c r="CW89" s="4">
        <v>0</v>
      </c>
      <c r="CX89" s="23"/>
      <c r="CY89" s="23"/>
      <c r="CZ89" s="23"/>
      <c r="DB89" s="4">
        <v>0</v>
      </c>
      <c r="DC89" s="23"/>
      <c r="DD89" s="23"/>
      <c r="DE89" s="23"/>
      <c r="DG89" s="4">
        <v>0</v>
      </c>
      <c r="DH89" s="23"/>
      <c r="DI89" s="23"/>
    </row>
    <row r="90" spans="1:113" x14ac:dyDescent="0.25">
      <c r="A90" s="1">
        <v>2023</v>
      </c>
      <c r="B90" s="3">
        <f>+BD!B92</f>
        <v>88</v>
      </c>
      <c r="AE90" s="1"/>
      <c r="AP90" s="1"/>
      <c r="BA90" s="4">
        <f t="shared" si="4"/>
        <v>0</v>
      </c>
      <c r="BB90" s="1"/>
      <c r="BE90" s="2">
        <f>Tabla1[[#This Row],[TIEMPO PRORROGADO HASTA
(1)]]-Tabla1[[#This Row],[TIEMPO PRORROGADO DESDE
(1)]]</f>
        <v>0</v>
      </c>
      <c r="BJ90" s="1"/>
      <c r="BM90" s="1">
        <f t="shared" si="5"/>
        <v>0</v>
      </c>
      <c r="BR90" s="1"/>
      <c r="BU90" s="2">
        <f t="shared" si="6"/>
        <v>0</v>
      </c>
      <c r="BZ90" s="2">
        <f t="shared" si="7"/>
        <v>0</v>
      </c>
      <c r="CA90" s="2" t="s">
        <v>146</v>
      </c>
      <c r="CF90" s="2" t="s">
        <v>146</v>
      </c>
      <c r="CN90" s="23"/>
      <c r="CO90" s="23"/>
      <c r="CP90" s="23"/>
      <c r="CR90" s="4">
        <v>0</v>
      </c>
      <c r="CS90" s="23"/>
      <c r="CT90" s="23"/>
      <c r="CU90" s="23"/>
      <c r="CW90" s="4">
        <v>0</v>
      </c>
      <c r="CX90" s="23"/>
      <c r="CY90" s="23"/>
      <c r="CZ90" s="23"/>
      <c r="DB90" s="4">
        <v>0</v>
      </c>
      <c r="DC90" s="23"/>
      <c r="DD90" s="23"/>
      <c r="DE90" s="23"/>
      <c r="DG90" s="4">
        <v>0</v>
      </c>
      <c r="DH90" s="23"/>
      <c r="DI90" s="23"/>
    </row>
    <row r="91" spans="1:113" x14ac:dyDescent="0.25">
      <c r="A91" s="1">
        <v>2023</v>
      </c>
      <c r="B91" s="3">
        <f>+BD!B93</f>
        <v>89</v>
      </c>
      <c r="AE91" s="1"/>
      <c r="AP91" s="1"/>
      <c r="BA91" s="4">
        <f t="shared" si="4"/>
        <v>0</v>
      </c>
      <c r="BB91" s="1"/>
      <c r="BE91" s="2">
        <f>Tabla1[[#This Row],[TIEMPO PRORROGADO HASTA
(1)]]-Tabla1[[#This Row],[TIEMPO PRORROGADO DESDE
(1)]]</f>
        <v>0</v>
      </c>
      <c r="BJ91" s="1"/>
      <c r="BM91" s="1">
        <f t="shared" si="5"/>
        <v>0</v>
      </c>
      <c r="BR91" s="1"/>
      <c r="BU91" s="2">
        <f t="shared" si="6"/>
        <v>0</v>
      </c>
      <c r="BZ91" s="2">
        <f t="shared" si="7"/>
        <v>0</v>
      </c>
      <c r="CA91" s="2" t="s">
        <v>146</v>
      </c>
      <c r="CF91" s="2" t="s">
        <v>146</v>
      </c>
      <c r="CN91" s="23"/>
      <c r="CO91" s="23"/>
      <c r="CP91" s="23"/>
      <c r="CR91" s="4">
        <v>0</v>
      </c>
      <c r="CS91" s="23"/>
      <c r="CT91" s="23"/>
      <c r="CU91" s="23"/>
      <c r="CW91" s="4">
        <v>0</v>
      </c>
      <c r="CX91" s="23"/>
      <c r="CY91" s="23"/>
      <c r="CZ91" s="23"/>
      <c r="DB91" s="4">
        <v>0</v>
      </c>
      <c r="DC91" s="23"/>
      <c r="DD91" s="23"/>
      <c r="DE91" s="23"/>
      <c r="DG91" s="4">
        <v>0</v>
      </c>
      <c r="DH91" s="23"/>
      <c r="DI91" s="23"/>
    </row>
    <row r="92" spans="1:113" x14ac:dyDescent="0.25">
      <c r="A92" s="1">
        <v>2023</v>
      </c>
      <c r="B92" s="3">
        <f>+BD!B94</f>
        <v>90</v>
      </c>
      <c r="AE92" s="1"/>
      <c r="AP92" s="1"/>
      <c r="BA92" s="4">
        <f t="shared" si="4"/>
        <v>0</v>
      </c>
      <c r="BB92" s="1"/>
      <c r="BE92" s="2">
        <f>Tabla1[[#This Row],[TIEMPO PRORROGADO HASTA
(1)]]-Tabla1[[#This Row],[TIEMPO PRORROGADO DESDE
(1)]]</f>
        <v>0</v>
      </c>
      <c r="BJ92" s="1"/>
      <c r="BM92" s="1">
        <f t="shared" si="5"/>
        <v>0</v>
      </c>
      <c r="BR92" s="1"/>
      <c r="BU92" s="2">
        <f t="shared" si="6"/>
        <v>0</v>
      </c>
      <c r="BZ92" s="2">
        <f t="shared" si="7"/>
        <v>0</v>
      </c>
      <c r="CA92" s="2" t="s">
        <v>146</v>
      </c>
      <c r="CF92" s="2" t="s">
        <v>146</v>
      </c>
      <c r="CN92" s="23"/>
      <c r="CO92" s="23"/>
      <c r="CP92" s="23"/>
      <c r="CR92" s="4">
        <v>0</v>
      </c>
      <c r="CS92" s="23"/>
      <c r="CT92" s="23"/>
      <c r="CU92" s="23"/>
      <c r="CW92" s="4">
        <v>0</v>
      </c>
      <c r="CX92" s="23"/>
      <c r="CY92" s="23"/>
      <c r="CZ92" s="23"/>
      <c r="DB92" s="4">
        <v>0</v>
      </c>
      <c r="DC92" s="23"/>
      <c r="DD92" s="23"/>
      <c r="DE92" s="23"/>
      <c r="DG92" s="4">
        <v>0</v>
      </c>
      <c r="DH92" s="23"/>
      <c r="DI92" s="23"/>
    </row>
    <row r="93" spans="1:113" x14ac:dyDescent="0.25">
      <c r="A93" s="1">
        <v>2023</v>
      </c>
      <c r="B93" s="3">
        <f>+BD!B95</f>
        <v>91</v>
      </c>
      <c r="AE93" s="1"/>
      <c r="AP93" s="1"/>
      <c r="BA93" s="4">
        <f t="shared" si="4"/>
        <v>0</v>
      </c>
      <c r="BB93" s="1"/>
      <c r="BE93" s="2">
        <f>Tabla1[[#This Row],[TIEMPO PRORROGADO HASTA
(1)]]-Tabla1[[#This Row],[TIEMPO PRORROGADO DESDE
(1)]]</f>
        <v>0</v>
      </c>
      <c r="BJ93" s="1"/>
      <c r="BM93" s="1">
        <f t="shared" si="5"/>
        <v>0</v>
      </c>
      <c r="BR93" s="1"/>
      <c r="BU93" s="2">
        <f t="shared" si="6"/>
        <v>0</v>
      </c>
      <c r="BZ93" s="2">
        <f t="shared" si="7"/>
        <v>0</v>
      </c>
      <c r="CA93" s="2" t="s">
        <v>146</v>
      </c>
      <c r="CF93" s="2" t="s">
        <v>146</v>
      </c>
      <c r="CN93" s="23"/>
      <c r="CO93" s="23"/>
      <c r="CP93" s="23"/>
      <c r="CR93" s="4">
        <v>0</v>
      </c>
      <c r="CS93" s="23"/>
      <c r="CT93" s="23"/>
      <c r="CU93" s="23"/>
      <c r="CW93" s="4">
        <v>0</v>
      </c>
      <c r="CX93" s="23"/>
      <c r="CY93" s="23"/>
      <c r="CZ93" s="23"/>
      <c r="DB93" s="4">
        <v>0</v>
      </c>
      <c r="DC93" s="23"/>
      <c r="DD93" s="23"/>
      <c r="DE93" s="23"/>
      <c r="DG93" s="4">
        <v>0</v>
      </c>
      <c r="DH93" s="23"/>
      <c r="DI93" s="23"/>
    </row>
    <row r="94" spans="1:113" x14ac:dyDescent="0.25">
      <c r="A94" s="1">
        <v>2023</v>
      </c>
      <c r="B94" s="3">
        <f>+BD!B96</f>
        <v>92</v>
      </c>
      <c r="AE94" s="1"/>
      <c r="AP94" s="1"/>
      <c r="BA94" s="4">
        <f t="shared" si="4"/>
        <v>0</v>
      </c>
      <c r="BB94" s="1"/>
      <c r="BE94" s="2">
        <f>Tabla1[[#This Row],[TIEMPO PRORROGADO HASTA
(1)]]-Tabla1[[#This Row],[TIEMPO PRORROGADO DESDE
(1)]]</f>
        <v>0</v>
      </c>
      <c r="BJ94" s="1"/>
      <c r="BM94" s="1">
        <f t="shared" si="5"/>
        <v>0</v>
      </c>
      <c r="BR94" s="1"/>
      <c r="BU94" s="2">
        <f t="shared" si="6"/>
        <v>0</v>
      </c>
      <c r="BZ94" s="2">
        <f t="shared" si="7"/>
        <v>0</v>
      </c>
      <c r="CA94" s="2" t="s">
        <v>146</v>
      </c>
      <c r="CF94" s="2" t="s">
        <v>146</v>
      </c>
      <c r="CN94" s="23"/>
      <c r="CO94" s="23"/>
      <c r="CP94" s="23"/>
      <c r="CR94" s="4">
        <v>0</v>
      </c>
      <c r="CS94" s="23"/>
      <c r="CT94" s="23"/>
      <c r="CU94" s="23"/>
      <c r="CW94" s="4">
        <v>0</v>
      </c>
      <c r="CX94" s="23"/>
      <c r="CY94" s="23"/>
      <c r="CZ94" s="23"/>
      <c r="DB94" s="4">
        <v>0</v>
      </c>
      <c r="DC94" s="23"/>
      <c r="DD94" s="23"/>
      <c r="DE94" s="23"/>
      <c r="DG94" s="4">
        <v>0</v>
      </c>
      <c r="DH94" s="23"/>
      <c r="DI94" s="23"/>
    </row>
    <row r="95" spans="1:113" x14ac:dyDescent="0.25">
      <c r="A95" s="1">
        <v>2023</v>
      </c>
      <c r="B95" s="3">
        <f>+BD!B97</f>
        <v>93</v>
      </c>
      <c r="AE95" s="1"/>
      <c r="AP95" s="1"/>
      <c r="BA95" s="4">
        <f t="shared" si="4"/>
        <v>0</v>
      </c>
      <c r="BB95" s="1"/>
      <c r="BE95" s="2">
        <f>Tabla1[[#This Row],[TIEMPO PRORROGADO HASTA
(1)]]-Tabla1[[#This Row],[TIEMPO PRORROGADO DESDE
(1)]]</f>
        <v>0</v>
      </c>
      <c r="BJ95" s="1"/>
      <c r="BM95" s="1">
        <f t="shared" si="5"/>
        <v>0</v>
      </c>
      <c r="BR95" s="1"/>
      <c r="BU95" s="2">
        <f t="shared" si="6"/>
        <v>0</v>
      </c>
      <c r="BZ95" s="2">
        <f t="shared" si="7"/>
        <v>0</v>
      </c>
      <c r="CA95" s="2" t="s">
        <v>146</v>
      </c>
      <c r="CF95" s="2" t="s">
        <v>146</v>
      </c>
      <c r="CN95" s="23"/>
      <c r="CO95" s="23"/>
      <c r="CP95" s="23"/>
      <c r="CR95" s="4">
        <v>0</v>
      </c>
      <c r="CS95" s="23"/>
      <c r="CT95" s="23"/>
      <c r="CU95" s="23"/>
      <c r="CW95" s="4">
        <v>0</v>
      </c>
      <c r="CX95" s="23"/>
      <c r="CY95" s="23"/>
      <c r="CZ95" s="23"/>
      <c r="DB95" s="4">
        <v>0</v>
      </c>
      <c r="DC95" s="23"/>
      <c r="DD95" s="23"/>
      <c r="DE95" s="23"/>
      <c r="DG95" s="4">
        <v>0</v>
      </c>
      <c r="DH95" s="23"/>
      <c r="DI95" s="23"/>
    </row>
    <row r="96" spans="1:113" x14ac:dyDescent="0.25">
      <c r="A96" s="1">
        <v>2023</v>
      </c>
      <c r="B96" s="3">
        <f>+BD!B98</f>
        <v>94</v>
      </c>
      <c r="AE96" s="1"/>
      <c r="AP96" s="1"/>
      <c r="BA96" s="4">
        <f t="shared" si="4"/>
        <v>0</v>
      </c>
      <c r="BB96" s="1"/>
      <c r="BE96" s="2">
        <f>Tabla1[[#This Row],[TIEMPO PRORROGADO HASTA
(1)]]-Tabla1[[#This Row],[TIEMPO PRORROGADO DESDE
(1)]]</f>
        <v>0</v>
      </c>
      <c r="BJ96" s="1"/>
      <c r="BM96" s="1">
        <f t="shared" si="5"/>
        <v>0</v>
      </c>
      <c r="BR96" s="1"/>
      <c r="BU96" s="2">
        <f t="shared" si="6"/>
        <v>0</v>
      </c>
      <c r="BZ96" s="2">
        <f t="shared" si="7"/>
        <v>0</v>
      </c>
      <c r="CA96" s="2" t="s">
        <v>146</v>
      </c>
      <c r="CF96" s="2" t="s">
        <v>146</v>
      </c>
      <c r="CN96" s="23"/>
      <c r="CO96" s="23"/>
      <c r="CP96" s="23"/>
      <c r="CR96" s="4">
        <v>0</v>
      </c>
      <c r="CS96" s="23"/>
      <c r="CT96" s="23"/>
      <c r="CU96" s="23"/>
      <c r="CW96" s="4">
        <v>0</v>
      </c>
      <c r="CX96" s="23"/>
      <c r="CY96" s="23"/>
      <c r="CZ96" s="23"/>
      <c r="DB96" s="4">
        <v>0</v>
      </c>
      <c r="DC96" s="23"/>
      <c r="DD96" s="23"/>
      <c r="DE96" s="23"/>
      <c r="DG96" s="4">
        <v>0</v>
      </c>
      <c r="DH96" s="23"/>
      <c r="DI96" s="23"/>
    </row>
    <row r="97" spans="1:113" x14ac:dyDescent="0.25">
      <c r="A97" s="1">
        <v>2023</v>
      </c>
      <c r="B97" s="3">
        <f>+BD!B99</f>
        <v>95</v>
      </c>
      <c r="AE97" s="1"/>
      <c r="AP97" s="1"/>
      <c r="BA97" s="4">
        <f t="shared" si="4"/>
        <v>0</v>
      </c>
      <c r="BB97" s="1"/>
      <c r="BE97" s="2">
        <f>Tabla1[[#This Row],[TIEMPO PRORROGADO HASTA
(1)]]-Tabla1[[#This Row],[TIEMPO PRORROGADO DESDE
(1)]]</f>
        <v>0</v>
      </c>
      <c r="BJ97" s="1"/>
      <c r="BM97" s="1">
        <f t="shared" si="5"/>
        <v>0</v>
      </c>
      <c r="BR97" s="1"/>
      <c r="BU97" s="2">
        <f t="shared" si="6"/>
        <v>0</v>
      </c>
      <c r="BZ97" s="2">
        <f t="shared" si="7"/>
        <v>0</v>
      </c>
      <c r="CA97" s="2" t="s">
        <v>146</v>
      </c>
      <c r="CF97" s="2" t="s">
        <v>146</v>
      </c>
      <c r="CN97" s="23"/>
      <c r="CO97" s="23"/>
      <c r="CP97" s="23"/>
      <c r="CR97" s="4">
        <v>0</v>
      </c>
      <c r="CS97" s="23"/>
      <c r="CT97" s="23"/>
      <c r="CU97" s="23"/>
      <c r="CW97" s="4">
        <v>0</v>
      </c>
      <c r="CX97" s="23"/>
      <c r="CY97" s="23"/>
      <c r="CZ97" s="23"/>
      <c r="DB97" s="4">
        <v>0</v>
      </c>
      <c r="DC97" s="23"/>
      <c r="DD97" s="23"/>
      <c r="DE97" s="23"/>
      <c r="DG97" s="4">
        <v>0</v>
      </c>
      <c r="DH97" s="23"/>
      <c r="DI97" s="23"/>
    </row>
    <row r="98" spans="1:113" x14ac:dyDescent="0.25">
      <c r="A98" s="1">
        <v>2023</v>
      </c>
      <c r="B98" s="3">
        <f>+BD!B100</f>
        <v>96</v>
      </c>
      <c r="AE98" s="1"/>
      <c r="AP98" s="1"/>
      <c r="BA98" s="4">
        <f t="shared" si="4"/>
        <v>0</v>
      </c>
      <c r="BB98" s="1"/>
      <c r="BE98" s="2">
        <f>Tabla1[[#This Row],[TIEMPO PRORROGADO HASTA
(1)]]-Tabla1[[#This Row],[TIEMPO PRORROGADO DESDE
(1)]]</f>
        <v>0</v>
      </c>
      <c r="BJ98" s="1"/>
      <c r="BM98" s="1">
        <f t="shared" si="5"/>
        <v>0</v>
      </c>
      <c r="BR98" s="1"/>
      <c r="BU98" s="2">
        <f t="shared" si="6"/>
        <v>0</v>
      </c>
      <c r="BZ98" s="2">
        <f t="shared" si="7"/>
        <v>0</v>
      </c>
      <c r="CA98" s="2" t="s">
        <v>146</v>
      </c>
      <c r="CF98" s="2" t="s">
        <v>146</v>
      </c>
      <c r="CN98" s="23"/>
      <c r="CO98" s="23"/>
      <c r="CP98" s="23"/>
      <c r="CR98" s="4">
        <v>0</v>
      </c>
      <c r="CS98" s="23"/>
      <c r="CT98" s="23"/>
      <c r="CU98" s="23"/>
      <c r="CW98" s="4">
        <v>0</v>
      </c>
      <c r="CX98" s="23"/>
      <c r="CY98" s="23"/>
      <c r="CZ98" s="23"/>
      <c r="DB98" s="4">
        <v>0</v>
      </c>
      <c r="DC98" s="23"/>
      <c r="DD98" s="23"/>
      <c r="DE98" s="23"/>
      <c r="DG98" s="4">
        <v>0</v>
      </c>
      <c r="DH98" s="23"/>
      <c r="DI98" s="23"/>
    </row>
    <row r="99" spans="1:113" x14ac:dyDescent="0.25">
      <c r="A99" s="1">
        <v>2023</v>
      </c>
      <c r="B99" s="3">
        <f>+BD!B101</f>
        <v>97</v>
      </c>
      <c r="AE99" s="1"/>
      <c r="AP99" s="1"/>
      <c r="BA99" s="4">
        <f t="shared" si="4"/>
        <v>0</v>
      </c>
      <c r="BB99" s="1"/>
      <c r="BE99" s="2">
        <f>Tabla1[[#This Row],[TIEMPO PRORROGADO HASTA
(1)]]-Tabla1[[#This Row],[TIEMPO PRORROGADO DESDE
(1)]]</f>
        <v>0</v>
      </c>
      <c r="BJ99" s="1"/>
      <c r="BM99" s="1">
        <f t="shared" si="5"/>
        <v>0</v>
      </c>
      <c r="BR99" s="1"/>
      <c r="BU99" s="2">
        <f t="shared" si="6"/>
        <v>0</v>
      </c>
      <c r="BZ99" s="2">
        <f t="shared" si="7"/>
        <v>0</v>
      </c>
      <c r="CA99" s="2" t="s">
        <v>146</v>
      </c>
      <c r="CF99" s="2" t="s">
        <v>146</v>
      </c>
      <c r="CN99" s="23"/>
      <c r="CO99" s="23"/>
      <c r="CP99" s="23"/>
      <c r="CR99" s="4">
        <v>0</v>
      </c>
      <c r="CS99" s="23"/>
      <c r="CT99" s="23"/>
      <c r="CU99" s="23"/>
      <c r="CW99" s="4">
        <v>0</v>
      </c>
      <c r="CX99" s="23"/>
      <c r="CY99" s="23"/>
      <c r="CZ99" s="23"/>
      <c r="DB99" s="4">
        <v>0</v>
      </c>
      <c r="DC99" s="23"/>
      <c r="DD99" s="23"/>
      <c r="DE99" s="23"/>
      <c r="DG99" s="4">
        <v>0</v>
      </c>
      <c r="DH99" s="23"/>
      <c r="DI99" s="23"/>
    </row>
    <row r="100" spans="1:113" x14ac:dyDescent="0.25">
      <c r="A100" s="1">
        <v>2023</v>
      </c>
      <c r="B100" s="3">
        <f>+BD!B102</f>
        <v>98</v>
      </c>
      <c r="AE100" s="1"/>
      <c r="AP100" s="1"/>
      <c r="BA100" s="4">
        <f t="shared" si="4"/>
        <v>0</v>
      </c>
      <c r="BB100" s="1"/>
      <c r="BE100" s="2">
        <f>Tabla1[[#This Row],[TIEMPO PRORROGADO HASTA
(1)]]-Tabla1[[#This Row],[TIEMPO PRORROGADO DESDE
(1)]]</f>
        <v>0</v>
      </c>
      <c r="BJ100" s="1"/>
      <c r="BM100" s="1">
        <f t="shared" si="5"/>
        <v>0</v>
      </c>
      <c r="BR100" s="1"/>
      <c r="BU100" s="2">
        <f t="shared" si="6"/>
        <v>0</v>
      </c>
      <c r="BZ100" s="2">
        <f t="shared" si="7"/>
        <v>0</v>
      </c>
      <c r="CA100" s="2" t="s">
        <v>146</v>
      </c>
      <c r="CF100" s="2" t="s">
        <v>146</v>
      </c>
      <c r="CN100" s="23"/>
      <c r="CO100" s="23"/>
      <c r="CP100" s="23"/>
      <c r="CR100" s="4">
        <v>0</v>
      </c>
      <c r="CS100" s="23"/>
      <c r="CT100" s="23"/>
      <c r="CU100" s="23"/>
      <c r="CW100" s="4">
        <v>0</v>
      </c>
      <c r="CX100" s="23"/>
      <c r="CY100" s="23"/>
      <c r="CZ100" s="23"/>
      <c r="DB100" s="4">
        <v>0</v>
      </c>
      <c r="DC100" s="23"/>
      <c r="DD100" s="23"/>
      <c r="DE100" s="23"/>
      <c r="DG100" s="4">
        <v>0</v>
      </c>
      <c r="DH100" s="23"/>
      <c r="DI100" s="23"/>
    </row>
    <row r="101" spans="1:113" x14ac:dyDescent="0.25">
      <c r="A101" s="1">
        <v>2023</v>
      </c>
      <c r="B101" s="3">
        <f>+BD!B103</f>
        <v>99</v>
      </c>
      <c r="AE101" s="1"/>
      <c r="AP101" s="1"/>
      <c r="BA101" s="4">
        <f t="shared" si="4"/>
        <v>0</v>
      </c>
      <c r="BB101" s="1"/>
      <c r="BE101" s="2">
        <f>Tabla1[[#This Row],[TIEMPO PRORROGADO HASTA
(1)]]-Tabla1[[#This Row],[TIEMPO PRORROGADO DESDE
(1)]]</f>
        <v>0</v>
      </c>
      <c r="BJ101" s="1"/>
      <c r="BM101" s="1">
        <f t="shared" si="5"/>
        <v>0</v>
      </c>
      <c r="BR101" s="1"/>
      <c r="BU101" s="2">
        <f t="shared" si="6"/>
        <v>0</v>
      </c>
      <c r="BZ101" s="2">
        <f t="shared" si="7"/>
        <v>0</v>
      </c>
      <c r="CA101" s="2" t="s">
        <v>146</v>
      </c>
      <c r="CF101" s="2" t="s">
        <v>146</v>
      </c>
      <c r="CN101" s="23"/>
      <c r="CO101" s="23"/>
      <c r="CP101" s="23"/>
      <c r="CR101" s="4">
        <v>0</v>
      </c>
      <c r="CS101" s="23"/>
      <c r="CT101" s="23"/>
      <c r="CU101" s="23"/>
      <c r="CW101" s="4">
        <v>0</v>
      </c>
      <c r="CX101" s="23"/>
      <c r="CY101" s="23"/>
      <c r="CZ101" s="23"/>
      <c r="DB101" s="4">
        <v>0</v>
      </c>
      <c r="DC101" s="23"/>
      <c r="DD101" s="23"/>
      <c r="DE101" s="23"/>
      <c r="DG101" s="4">
        <v>0</v>
      </c>
      <c r="DH101" s="23"/>
      <c r="DI101" s="23"/>
    </row>
    <row r="102" spans="1:113" x14ac:dyDescent="0.25">
      <c r="A102" s="1">
        <v>2023</v>
      </c>
      <c r="B102" s="3">
        <f>+BD!B104</f>
        <v>100</v>
      </c>
      <c r="AE102" s="1"/>
      <c r="AP102" s="1"/>
      <c r="BA102" s="4">
        <f t="shared" si="4"/>
        <v>0</v>
      </c>
      <c r="BB102" s="1"/>
      <c r="BE102" s="2">
        <f>Tabla1[[#This Row],[TIEMPO PRORROGADO HASTA
(1)]]-Tabla1[[#This Row],[TIEMPO PRORROGADO DESDE
(1)]]</f>
        <v>0</v>
      </c>
      <c r="BJ102" s="1"/>
      <c r="BM102" s="1">
        <f t="shared" si="5"/>
        <v>0</v>
      </c>
      <c r="BR102" s="1"/>
      <c r="BU102" s="2">
        <f t="shared" si="6"/>
        <v>0</v>
      </c>
      <c r="BZ102" s="2">
        <f t="shared" si="7"/>
        <v>0</v>
      </c>
      <c r="CA102" s="2" t="s">
        <v>146</v>
      </c>
      <c r="CF102" s="2" t="s">
        <v>146</v>
      </c>
      <c r="CN102" s="23"/>
      <c r="CO102" s="23"/>
      <c r="CP102" s="23"/>
      <c r="CR102" s="4">
        <v>0</v>
      </c>
      <c r="CS102" s="23"/>
      <c r="CT102" s="23"/>
      <c r="CU102" s="23"/>
      <c r="CW102" s="4">
        <v>0</v>
      </c>
      <c r="CX102" s="23"/>
      <c r="CY102" s="23"/>
      <c r="CZ102" s="23"/>
      <c r="DB102" s="4">
        <v>0</v>
      </c>
      <c r="DC102" s="23"/>
      <c r="DD102" s="23"/>
      <c r="DE102" s="23"/>
      <c r="DG102" s="4">
        <v>0</v>
      </c>
      <c r="DH102" s="23"/>
      <c r="DI102" s="23"/>
    </row>
    <row r="103" spans="1:113" x14ac:dyDescent="0.25">
      <c r="A103" s="1">
        <v>2023</v>
      </c>
      <c r="B103" s="3">
        <f>+BD!B105</f>
        <v>101</v>
      </c>
      <c r="AE103" s="1"/>
      <c r="AP103" s="1"/>
      <c r="BA103" s="4">
        <f t="shared" si="4"/>
        <v>0</v>
      </c>
      <c r="BB103" s="1"/>
      <c r="BE103" s="2">
        <f>Tabla1[[#This Row],[TIEMPO PRORROGADO HASTA
(1)]]-Tabla1[[#This Row],[TIEMPO PRORROGADO DESDE
(1)]]</f>
        <v>0</v>
      </c>
      <c r="BJ103" s="1"/>
      <c r="BM103" s="1">
        <f t="shared" si="5"/>
        <v>0</v>
      </c>
      <c r="BR103" s="1"/>
      <c r="BU103" s="2">
        <f t="shared" si="6"/>
        <v>0</v>
      </c>
      <c r="BV103" s="21"/>
      <c r="BW103" s="21"/>
      <c r="BZ103" s="2">
        <f t="shared" si="7"/>
        <v>0</v>
      </c>
      <c r="CA103" s="2" t="s">
        <v>146</v>
      </c>
      <c r="CF103" s="2" t="s">
        <v>146</v>
      </c>
      <c r="CN103" s="23"/>
      <c r="CO103" s="23"/>
      <c r="CP103" s="23"/>
      <c r="CR103" s="4">
        <v>0</v>
      </c>
      <c r="CS103" s="23"/>
      <c r="CT103" s="23"/>
      <c r="CU103" s="23"/>
      <c r="CW103" s="4">
        <v>0</v>
      </c>
      <c r="CX103" s="23"/>
      <c r="CY103" s="23"/>
      <c r="CZ103" s="23"/>
      <c r="DB103" s="4">
        <v>0</v>
      </c>
      <c r="DC103" s="23"/>
      <c r="DD103" s="23"/>
      <c r="DE103" s="23"/>
      <c r="DG103" s="4">
        <v>0</v>
      </c>
      <c r="DH103" s="23"/>
      <c r="DI103" s="23"/>
    </row>
    <row r="104" spans="1:113" x14ac:dyDescent="0.25">
      <c r="A104" s="1">
        <v>2023</v>
      </c>
      <c r="B104" s="3">
        <f>+BD!B106</f>
        <v>102</v>
      </c>
      <c r="AE104" s="1"/>
      <c r="AP104" s="1"/>
      <c r="BA104" s="4">
        <f t="shared" si="4"/>
        <v>0</v>
      </c>
      <c r="BB104" s="1"/>
      <c r="BE104" s="2">
        <f>Tabla1[[#This Row],[TIEMPO PRORROGADO HASTA
(1)]]-Tabla1[[#This Row],[TIEMPO PRORROGADO DESDE
(1)]]</f>
        <v>0</v>
      </c>
      <c r="BJ104" s="1"/>
      <c r="BM104" s="1">
        <f t="shared" si="5"/>
        <v>0</v>
      </c>
      <c r="BR104" s="1"/>
      <c r="BU104" s="2">
        <f t="shared" si="6"/>
        <v>0</v>
      </c>
      <c r="BZ104" s="2">
        <f t="shared" si="7"/>
        <v>0</v>
      </c>
      <c r="CA104" s="2" t="s">
        <v>146</v>
      </c>
      <c r="CF104" s="2" t="s">
        <v>146</v>
      </c>
      <c r="CN104" s="23"/>
      <c r="CO104" s="23"/>
      <c r="CP104" s="23"/>
      <c r="CR104" s="4">
        <v>0</v>
      </c>
      <c r="CS104" s="23"/>
      <c r="CT104" s="23"/>
      <c r="CU104" s="23"/>
      <c r="CW104" s="4">
        <v>0</v>
      </c>
      <c r="CX104" s="23"/>
      <c r="CY104" s="23"/>
      <c r="CZ104" s="23"/>
      <c r="DB104" s="4">
        <v>0</v>
      </c>
      <c r="DC104" s="23"/>
      <c r="DD104" s="23"/>
      <c r="DE104" s="23"/>
      <c r="DG104" s="4">
        <v>0</v>
      </c>
      <c r="DH104" s="23"/>
      <c r="DI104" s="23"/>
    </row>
    <row r="105" spans="1:113" x14ac:dyDescent="0.25">
      <c r="A105" s="1">
        <v>2023</v>
      </c>
      <c r="B105" s="3">
        <f>+BD!B107</f>
        <v>103</v>
      </c>
      <c r="AE105" s="1"/>
      <c r="AP105" s="1"/>
      <c r="BA105" s="4">
        <f t="shared" si="4"/>
        <v>0</v>
      </c>
      <c r="BB105" s="1"/>
      <c r="BE105" s="2">
        <f>Tabla1[[#This Row],[TIEMPO PRORROGADO HASTA
(1)]]-Tabla1[[#This Row],[TIEMPO PRORROGADO DESDE
(1)]]</f>
        <v>0</v>
      </c>
      <c r="BJ105" s="1"/>
      <c r="BM105" s="1">
        <f t="shared" si="5"/>
        <v>0</v>
      </c>
      <c r="BR105" s="1"/>
      <c r="BU105" s="2">
        <f t="shared" si="6"/>
        <v>0</v>
      </c>
      <c r="BZ105" s="2">
        <f t="shared" si="7"/>
        <v>0</v>
      </c>
      <c r="CA105" s="2" t="s">
        <v>146</v>
      </c>
      <c r="CF105" s="2" t="s">
        <v>146</v>
      </c>
      <c r="CN105" s="23"/>
      <c r="CO105" s="23"/>
      <c r="CP105" s="23"/>
      <c r="CR105" s="4">
        <v>0</v>
      </c>
      <c r="CS105" s="23"/>
      <c r="CT105" s="23"/>
      <c r="CU105" s="23"/>
      <c r="CW105" s="4">
        <v>0</v>
      </c>
      <c r="CX105" s="23"/>
      <c r="CY105" s="23"/>
      <c r="CZ105" s="23"/>
      <c r="DB105" s="4">
        <v>0</v>
      </c>
      <c r="DC105" s="23"/>
      <c r="DD105" s="23"/>
      <c r="DE105" s="23"/>
      <c r="DG105" s="4">
        <v>0</v>
      </c>
      <c r="DH105" s="23"/>
      <c r="DI105" s="23"/>
    </row>
    <row r="106" spans="1:113" x14ac:dyDescent="0.25">
      <c r="A106" s="1">
        <v>2023</v>
      </c>
      <c r="B106" s="3">
        <f>+BD!B108</f>
        <v>104</v>
      </c>
      <c r="AE106" s="1"/>
      <c r="AP106" s="1"/>
      <c r="BA106" s="4">
        <f t="shared" si="4"/>
        <v>0</v>
      </c>
      <c r="BB106" s="1"/>
      <c r="BE106" s="2">
        <f>Tabla1[[#This Row],[TIEMPO PRORROGADO HASTA
(1)]]-Tabla1[[#This Row],[TIEMPO PRORROGADO DESDE
(1)]]</f>
        <v>0</v>
      </c>
      <c r="BJ106" s="1"/>
      <c r="BM106" s="1">
        <f t="shared" si="5"/>
        <v>0</v>
      </c>
      <c r="BR106" s="1"/>
      <c r="BU106" s="2">
        <f t="shared" si="6"/>
        <v>0</v>
      </c>
      <c r="BZ106" s="2">
        <f t="shared" si="7"/>
        <v>0</v>
      </c>
      <c r="CA106" s="2" t="s">
        <v>146</v>
      </c>
      <c r="CF106" s="2" t="s">
        <v>146</v>
      </c>
      <c r="CN106" s="23"/>
      <c r="CO106" s="23"/>
      <c r="CP106" s="23"/>
      <c r="CR106" s="4">
        <v>0</v>
      </c>
      <c r="CS106" s="23"/>
      <c r="CT106" s="23"/>
      <c r="CU106" s="23"/>
      <c r="CW106" s="4">
        <v>0</v>
      </c>
      <c r="CX106" s="23"/>
      <c r="CY106" s="23"/>
      <c r="CZ106" s="23"/>
      <c r="DB106" s="4">
        <v>0</v>
      </c>
      <c r="DC106" s="23"/>
      <c r="DD106" s="23"/>
      <c r="DE106" s="23"/>
      <c r="DG106" s="4">
        <v>0</v>
      </c>
      <c r="DH106" s="23"/>
      <c r="DI106" s="23"/>
    </row>
    <row r="107" spans="1:113" x14ac:dyDescent="0.25">
      <c r="A107" s="1">
        <v>2023</v>
      </c>
      <c r="B107" s="3">
        <f>+BD!B109</f>
        <v>105</v>
      </c>
      <c r="AE107" s="1"/>
      <c r="AP107" s="1"/>
      <c r="BA107" s="4">
        <f t="shared" si="4"/>
        <v>0</v>
      </c>
      <c r="BB107" s="1"/>
      <c r="BE107" s="2">
        <f>Tabla1[[#This Row],[TIEMPO PRORROGADO HASTA
(1)]]-Tabla1[[#This Row],[TIEMPO PRORROGADO DESDE
(1)]]</f>
        <v>0</v>
      </c>
      <c r="BJ107" s="1"/>
      <c r="BM107" s="1">
        <f t="shared" si="5"/>
        <v>0</v>
      </c>
      <c r="BR107" s="1"/>
      <c r="BU107" s="2">
        <f t="shared" si="6"/>
        <v>0</v>
      </c>
      <c r="BZ107" s="2">
        <f t="shared" si="7"/>
        <v>0</v>
      </c>
      <c r="CA107" s="2" t="s">
        <v>146</v>
      </c>
      <c r="CF107" s="2" t="s">
        <v>146</v>
      </c>
      <c r="CN107" s="23"/>
      <c r="CO107" s="23"/>
      <c r="CP107" s="23"/>
      <c r="CR107" s="4">
        <v>0</v>
      </c>
      <c r="CS107" s="23"/>
      <c r="CT107" s="23"/>
      <c r="CU107" s="23"/>
      <c r="CW107" s="4">
        <v>0</v>
      </c>
      <c r="CX107" s="23"/>
      <c r="CY107" s="23"/>
      <c r="CZ107" s="23"/>
      <c r="DB107" s="4">
        <v>0</v>
      </c>
      <c r="DC107" s="23"/>
      <c r="DD107" s="23"/>
      <c r="DE107" s="23"/>
      <c r="DG107" s="4">
        <v>0</v>
      </c>
      <c r="DH107" s="23"/>
      <c r="DI107" s="23"/>
    </row>
    <row r="108" spans="1:113" x14ac:dyDescent="0.25">
      <c r="A108" s="1">
        <v>2023</v>
      </c>
      <c r="B108" s="3">
        <f>+BD!B110</f>
        <v>106</v>
      </c>
      <c r="AE108" s="1"/>
      <c r="AP108" s="1"/>
      <c r="BA108" s="4">
        <f t="shared" si="4"/>
        <v>0</v>
      </c>
      <c r="BB108" s="1"/>
      <c r="BE108" s="2">
        <f>Tabla1[[#This Row],[TIEMPO PRORROGADO HASTA
(1)]]-Tabla1[[#This Row],[TIEMPO PRORROGADO DESDE
(1)]]</f>
        <v>0</v>
      </c>
      <c r="BJ108" s="1"/>
      <c r="BM108" s="1">
        <f t="shared" si="5"/>
        <v>0</v>
      </c>
      <c r="BR108" s="1"/>
      <c r="BU108" s="2">
        <f t="shared" si="6"/>
        <v>0</v>
      </c>
      <c r="BV108" s="21"/>
      <c r="BW108" s="21"/>
      <c r="BZ108" s="2">
        <f t="shared" si="7"/>
        <v>0</v>
      </c>
      <c r="CA108" s="2" t="s">
        <v>146</v>
      </c>
      <c r="CF108" s="2" t="s">
        <v>146</v>
      </c>
      <c r="CN108" s="23"/>
      <c r="CO108" s="23"/>
      <c r="CP108" s="23"/>
      <c r="CR108" s="4">
        <v>0</v>
      </c>
      <c r="CS108" s="23"/>
      <c r="CT108" s="23"/>
      <c r="CU108" s="23"/>
      <c r="CW108" s="4">
        <v>0</v>
      </c>
      <c r="CX108" s="23"/>
      <c r="CY108" s="23"/>
      <c r="CZ108" s="23"/>
      <c r="DB108" s="4">
        <v>0</v>
      </c>
      <c r="DC108" s="23"/>
      <c r="DD108" s="23"/>
      <c r="DE108" s="23"/>
      <c r="DG108" s="4">
        <v>0</v>
      </c>
      <c r="DH108" s="23"/>
      <c r="DI108" s="23"/>
    </row>
    <row r="109" spans="1:113" x14ac:dyDescent="0.25">
      <c r="A109" s="1">
        <v>2023</v>
      </c>
      <c r="B109" s="3">
        <f>+BD!B111</f>
        <v>107</v>
      </c>
      <c r="AE109" s="1"/>
      <c r="AP109" s="1"/>
      <c r="BA109" s="4">
        <f t="shared" si="4"/>
        <v>0</v>
      </c>
      <c r="BB109" s="1"/>
      <c r="BE109" s="2">
        <f>Tabla1[[#This Row],[TIEMPO PRORROGADO HASTA
(1)]]-Tabla1[[#This Row],[TIEMPO PRORROGADO DESDE
(1)]]</f>
        <v>0</v>
      </c>
      <c r="BJ109" s="1"/>
      <c r="BM109" s="1">
        <f t="shared" si="5"/>
        <v>0</v>
      </c>
      <c r="BR109" s="1"/>
      <c r="BU109" s="2">
        <f t="shared" si="6"/>
        <v>0</v>
      </c>
      <c r="BZ109" s="2">
        <f t="shared" si="7"/>
        <v>0</v>
      </c>
      <c r="CA109" s="2" t="s">
        <v>146</v>
      </c>
      <c r="CF109" s="2" t="s">
        <v>146</v>
      </c>
      <c r="CN109" s="23"/>
      <c r="CO109" s="23"/>
      <c r="CP109" s="23"/>
      <c r="CR109" s="4">
        <v>0</v>
      </c>
      <c r="CS109" s="23"/>
      <c r="CT109" s="23"/>
      <c r="CU109" s="23"/>
      <c r="CW109" s="4">
        <v>0</v>
      </c>
      <c r="CX109" s="23"/>
      <c r="CY109" s="23"/>
      <c r="CZ109" s="23"/>
      <c r="DB109" s="4">
        <v>0</v>
      </c>
      <c r="DC109" s="23"/>
      <c r="DD109" s="23"/>
      <c r="DE109" s="23"/>
      <c r="DG109" s="4">
        <v>0</v>
      </c>
      <c r="DH109" s="23"/>
      <c r="DI109" s="23"/>
    </row>
    <row r="110" spans="1:113" x14ac:dyDescent="0.25">
      <c r="A110" s="1">
        <v>2023</v>
      </c>
      <c r="B110" s="3">
        <f>+BD!B112</f>
        <v>108</v>
      </c>
      <c r="AE110" s="1"/>
      <c r="AP110" s="1"/>
      <c r="BA110" s="4">
        <f t="shared" si="4"/>
        <v>0</v>
      </c>
      <c r="BB110" s="1"/>
      <c r="BE110" s="2">
        <f>Tabla1[[#This Row],[TIEMPO PRORROGADO HASTA
(1)]]-Tabla1[[#This Row],[TIEMPO PRORROGADO DESDE
(1)]]</f>
        <v>0</v>
      </c>
      <c r="BJ110" s="1"/>
      <c r="BM110" s="1">
        <f t="shared" si="5"/>
        <v>0</v>
      </c>
      <c r="BR110" s="1"/>
      <c r="BU110" s="2">
        <f t="shared" si="6"/>
        <v>0</v>
      </c>
      <c r="BZ110" s="2">
        <f t="shared" si="7"/>
        <v>0</v>
      </c>
      <c r="CA110" s="2" t="s">
        <v>146</v>
      </c>
      <c r="CF110" s="2" t="s">
        <v>146</v>
      </c>
      <c r="CN110" s="23"/>
      <c r="CO110" s="23"/>
      <c r="CP110" s="23"/>
      <c r="CR110" s="4">
        <v>0</v>
      </c>
      <c r="CS110" s="23"/>
      <c r="CT110" s="23"/>
      <c r="CU110" s="23"/>
      <c r="CW110" s="4">
        <v>0</v>
      </c>
      <c r="CX110" s="23"/>
      <c r="CY110" s="23"/>
      <c r="CZ110" s="23"/>
      <c r="DB110" s="4">
        <v>0</v>
      </c>
      <c r="DC110" s="23"/>
      <c r="DD110" s="23"/>
      <c r="DE110" s="23"/>
      <c r="DG110" s="4">
        <v>0</v>
      </c>
      <c r="DH110" s="23"/>
      <c r="DI110" s="23"/>
    </row>
    <row r="111" spans="1:113" x14ac:dyDescent="0.25">
      <c r="A111" s="1">
        <v>2023</v>
      </c>
      <c r="B111" s="3">
        <f>+BD!B113</f>
        <v>109</v>
      </c>
      <c r="AE111" s="1"/>
      <c r="AP111" s="1"/>
      <c r="BA111" s="4">
        <f t="shared" si="4"/>
        <v>0</v>
      </c>
      <c r="BB111" s="1"/>
      <c r="BE111" s="2">
        <f>Tabla1[[#This Row],[TIEMPO PRORROGADO HASTA
(1)]]-Tabla1[[#This Row],[TIEMPO PRORROGADO DESDE
(1)]]</f>
        <v>0</v>
      </c>
      <c r="BJ111" s="1"/>
      <c r="BM111" s="1">
        <f t="shared" si="5"/>
        <v>0</v>
      </c>
      <c r="BR111" s="1"/>
      <c r="BU111" s="2">
        <f t="shared" si="6"/>
        <v>0</v>
      </c>
      <c r="BZ111" s="2">
        <f t="shared" si="7"/>
        <v>0</v>
      </c>
      <c r="CA111" s="2" t="s">
        <v>146</v>
      </c>
      <c r="CF111" s="2" t="s">
        <v>146</v>
      </c>
      <c r="CN111" s="23"/>
      <c r="CO111" s="23"/>
      <c r="CP111" s="23"/>
      <c r="CR111" s="4">
        <v>0</v>
      </c>
      <c r="CS111" s="23"/>
      <c r="CT111" s="23"/>
      <c r="CU111" s="23"/>
      <c r="CW111" s="4">
        <v>0</v>
      </c>
      <c r="CX111" s="23"/>
      <c r="CY111" s="23"/>
      <c r="CZ111" s="23"/>
      <c r="DB111" s="4">
        <v>0</v>
      </c>
      <c r="DC111" s="23"/>
      <c r="DD111" s="23"/>
      <c r="DE111" s="23"/>
      <c r="DG111" s="4">
        <v>0</v>
      </c>
      <c r="DH111" s="23"/>
      <c r="DI111" s="23"/>
    </row>
    <row r="112" spans="1:113" x14ac:dyDescent="0.25">
      <c r="A112" s="1">
        <v>2023</v>
      </c>
      <c r="B112" s="3">
        <f>+BD!B114</f>
        <v>110</v>
      </c>
      <c r="AE112" s="1"/>
      <c r="AP112" s="1"/>
      <c r="BA112" s="4">
        <f t="shared" si="4"/>
        <v>0</v>
      </c>
      <c r="BB112" s="1"/>
      <c r="BE112" s="2">
        <f>Tabla1[[#This Row],[TIEMPO PRORROGADO HASTA
(1)]]-Tabla1[[#This Row],[TIEMPO PRORROGADO DESDE
(1)]]</f>
        <v>0</v>
      </c>
      <c r="BJ112" s="1"/>
      <c r="BM112" s="1">
        <f t="shared" si="5"/>
        <v>0</v>
      </c>
      <c r="BR112" s="1"/>
      <c r="BU112" s="2">
        <f t="shared" si="6"/>
        <v>0</v>
      </c>
      <c r="BZ112" s="2">
        <f t="shared" si="7"/>
        <v>0</v>
      </c>
      <c r="CA112" s="2" t="s">
        <v>146</v>
      </c>
      <c r="CF112" s="2" t="s">
        <v>146</v>
      </c>
      <c r="CN112" s="23"/>
      <c r="CO112" s="23"/>
      <c r="CP112" s="23"/>
      <c r="CR112" s="4">
        <v>0</v>
      </c>
      <c r="CS112" s="23"/>
      <c r="CT112" s="23"/>
      <c r="CU112" s="23"/>
      <c r="CW112" s="4">
        <v>0</v>
      </c>
      <c r="CX112" s="23"/>
      <c r="CY112" s="23"/>
      <c r="CZ112" s="23"/>
      <c r="DB112" s="4">
        <v>0</v>
      </c>
      <c r="DC112" s="23"/>
      <c r="DD112" s="23"/>
      <c r="DE112" s="23"/>
      <c r="DG112" s="4">
        <v>0</v>
      </c>
      <c r="DH112" s="23"/>
      <c r="DI112" s="23"/>
    </row>
    <row r="113" spans="1:113" x14ac:dyDescent="0.25">
      <c r="A113" s="1">
        <v>2023</v>
      </c>
      <c r="B113" s="3">
        <f>+BD!B115</f>
        <v>111</v>
      </c>
      <c r="AE113" s="1"/>
      <c r="AP113" s="1"/>
      <c r="BA113" s="4">
        <f t="shared" si="4"/>
        <v>0</v>
      </c>
      <c r="BB113" s="1"/>
      <c r="BE113" s="2">
        <f>Tabla1[[#This Row],[TIEMPO PRORROGADO HASTA
(1)]]-Tabla1[[#This Row],[TIEMPO PRORROGADO DESDE
(1)]]</f>
        <v>0</v>
      </c>
      <c r="BJ113" s="1"/>
      <c r="BM113" s="1">
        <f t="shared" si="5"/>
        <v>0</v>
      </c>
      <c r="BR113" s="1"/>
      <c r="BU113" s="2">
        <f t="shared" si="6"/>
        <v>0</v>
      </c>
      <c r="BZ113" s="2">
        <f t="shared" si="7"/>
        <v>0</v>
      </c>
      <c r="CA113" s="2" t="s">
        <v>146</v>
      </c>
      <c r="CF113" s="2" t="s">
        <v>146</v>
      </c>
      <c r="CN113" s="23"/>
      <c r="CO113" s="23"/>
      <c r="CP113" s="23"/>
      <c r="CR113" s="4">
        <v>0</v>
      </c>
      <c r="CS113" s="23"/>
      <c r="CT113" s="23"/>
      <c r="CU113" s="23"/>
      <c r="CW113" s="4">
        <v>0</v>
      </c>
      <c r="CX113" s="23"/>
      <c r="CY113" s="23"/>
      <c r="CZ113" s="23"/>
      <c r="DB113" s="4">
        <v>0</v>
      </c>
      <c r="DC113" s="23"/>
      <c r="DD113" s="23"/>
      <c r="DE113" s="23"/>
      <c r="DG113" s="4">
        <v>0</v>
      </c>
      <c r="DH113" s="23"/>
      <c r="DI113" s="23"/>
    </row>
    <row r="114" spans="1:113" x14ac:dyDescent="0.25">
      <c r="A114" s="1">
        <v>2023</v>
      </c>
      <c r="B114" s="3">
        <f>+BD!B116</f>
        <v>112</v>
      </c>
      <c r="AE114" s="1"/>
      <c r="AP114" s="1"/>
      <c r="BA114" s="4">
        <f t="shared" si="4"/>
        <v>0</v>
      </c>
      <c r="BB114" s="1"/>
      <c r="BE114" s="2">
        <f>Tabla1[[#This Row],[TIEMPO PRORROGADO HASTA
(1)]]-Tabla1[[#This Row],[TIEMPO PRORROGADO DESDE
(1)]]</f>
        <v>0</v>
      </c>
      <c r="BJ114" s="1"/>
      <c r="BM114" s="1">
        <f t="shared" si="5"/>
        <v>0</v>
      </c>
      <c r="BR114" s="1"/>
      <c r="BU114" s="2">
        <f t="shared" si="6"/>
        <v>0</v>
      </c>
      <c r="BZ114" s="2">
        <f t="shared" si="7"/>
        <v>0</v>
      </c>
      <c r="CA114" s="2" t="s">
        <v>146</v>
      </c>
      <c r="CF114" s="2" t="s">
        <v>146</v>
      </c>
      <c r="CN114" s="23"/>
      <c r="CO114" s="23"/>
      <c r="CP114" s="23"/>
      <c r="CR114" s="4">
        <v>0</v>
      </c>
      <c r="CS114" s="23"/>
      <c r="CT114" s="23"/>
      <c r="CU114" s="23"/>
      <c r="CW114" s="4">
        <v>0</v>
      </c>
      <c r="CX114" s="23"/>
      <c r="CY114" s="23"/>
      <c r="CZ114" s="23"/>
      <c r="DB114" s="4">
        <v>0</v>
      </c>
      <c r="DC114" s="23"/>
      <c r="DD114" s="23"/>
      <c r="DE114" s="23"/>
      <c r="DG114" s="4">
        <v>0</v>
      </c>
      <c r="DH114" s="23"/>
      <c r="DI114" s="23"/>
    </row>
    <row r="115" spans="1:113" x14ac:dyDescent="0.25">
      <c r="A115" s="1">
        <v>2023</v>
      </c>
      <c r="B115" s="3">
        <f>+BD!B117</f>
        <v>113</v>
      </c>
      <c r="AE115" s="1"/>
      <c r="AP115" s="1"/>
      <c r="BA115" s="4">
        <f t="shared" si="4"/>
        <v>0</v>
      </c>
      <c r="BB115" s="1"/>
      <c r="BE115" s="2">
        <f>Tabla1[[#This Row],[TIEMPO PRORROGADO HASTA
(1)]]-Tabla1[[#This Row],[TIEMPO PRORROGADO DESDE
(1)]]</f>
        <v>0</v>
      </c>
      <c r="BJ115" s="1"/>
      <c r="BM115" s="1">
        <f t="shared" si="5"/>
        <v>0</v>
      </c>
      <c r="BR115" s="1"/>
      <c r="BU115" s="2">
        <f t="shared" si="6"/>
        <v>0</v>
      </c>
      <c r="BZ115" s="2">
        <f t="shared" si="7"/>
        <v>0</v>
      </c>
      <c r="CA115" s="2" t="s">
        <v>146</v>
      </c>
      <c r="CF115" s="2" t="s">
        <v>146</v>
      </c>
      <c r="CN115" s="23"/>
      <c r="CO115" s="23"/>
      <c r="CP115" s="23"/>
      <c r="CR115" s="4">
        <v>0</v>
      </c>
      <c r="CS115" s="23"/>
      <c r="CT115" s="23"/>
      <c r="CU115" s="23"/>
      <c r="CW115" s="4">
        <v>0</v>
      </c>
      <c r="CX115" s="23"/>
      <c r="CY115" s="23"/>
      <c r="CZ115" s="23"/>
      <c r="DB115" s="4">
        <v>0</v>
      </c>
      <c r="DC115" s="23"/>
      <c r="DD115" s="23"/>
      <c r="DE115" s="23"/>
      <c r="DG115" s="4">
        <v>0</v>
      </c>
      <c r="DH115" s="23"/>
      <c r="DI115" s="23"/>
    </row>
    <row r="116" spans="1:113" x14ac:dyDescent="0.25">
      <c r="A116" s="1">
        <v>2023</v>
      </c>
      <c r="B116" s="3">
        <f>+BD!B118</f>
        <v>114</v>
      </c>
      <c r="AE116" s="1"/>
      <c r="AP116" s="1"/>
      <c r="BA116" s="4">
        <f t="shared" si="4"/>
        <v>0</v>
      </c>
      <c r="BB116" s="1"/>
      <c r="BE116" s="2">
        <f>Tabla1[[#This Row],[TIEMPO PRORROGADO HASTA
(1)]]-Tabla1[[#This Row],[TIEMPO PRORROGADO DESDE
(1)]]</f>
        <v>0</v>
      </c>
      <c r="BJ116" s="1"/>
      <c r="BM116" s="1">
        <f t="shared" si="5"/>
        <v>0</v>
      </c>
      <c r="BR116" s="1"/>
      <c r="BU116" s="2">
        <f t="shared" si="6"/>
        <v>0</v>
      </c>
      <c r="BZ116" s="2">
        <f t="shared" si="7"/>
        <v>0</v>
      </c>
      <c r="CA116" s="2" t="s">
        <v>146</v>
      </c>
      <c r="CF116" s="2" t="s">
        <v>146</v>
      </c>
      <c r="CN116" s="23"/>
      <c r="CO116" s="23"/>
      <c r="CP116" s="23"/>
      <c r="CR116" s="4">
        <v>0</v>
      </c>
      <c r="CS116" s="23"/>
      <c r="CT116" s="23"/>
      <c r="CU116" s="23"/>
      <c r="CW116" s="4">
        <v>0</v>
      </c>
      <c r="CX116" s="23"/>
      <c r="CY116" s="23"/>
      <c r="CZ116" s="23"/>
      <c r="DB116" s="4">
        <v>0</v>
      </c>
      <c r="DC116" s="23"/>
      <c r="DD116" s="23"/>
      <c r="DE116" s="23"/>
      <c r="DG116" s="4">
        <v>0</v>
      </c>
      <c r="DH116" s="23"/>
      <c r="DI116" s="23"/>
    </row>
    <row r="117" spans="1:113" x14ac:dyDescent="0.25">
      <c r="A117" s="1">
        <v>2023</v>
      </c>
      <c r="B117" s="3">
        <f>+BD!B119</f>
        <v>115</v>
      </c>
      <c r="AE117" s="1"/>
      <c r="AP117" s="1"/>
      <c r="BA117" s="4">
        <f t="shared" si="4"/>
        <v>0</v>
      </c>
      <c r="BB117" s="1"/>
      <c r="BC117" s="9"/>
      <c r="BE117" s="2">
        <f>Tabla1[[#This Row],[TIEMPO PRORROGADO HASTA
(1)]]-Tabla1[[#This Row],[TIEMPO PRORROGADO DESDE
(1)]]</f>
        <v>0</v>
      </c>
      <c r="BJ117" s="1"/>
      <c r="BM117" s="1">
        <f t="shared" si="5"/>
        <v>0</v>
      </c>
      <c r="BR117" s="1"/>
      <c r="BU117" s="2">
        <f t="shared" si="6"/>
        <v>0</v>
      </c>
      <c r="BZ117" s="2">
        <f t="shared" si="7"/>
        <v>0</v>
      </c>
      <c r="CA117" s="2" t="s">
        <v>146</v>
      </c>
      <c r="CF117" s="2" t="s">
        <v>146</v>
      </c>
      <c r="CN117" s="23"/>
      <c r="CO117" s="23"/>
      <c r="CP117" s="23"/>
      <c r="CR117" s="4">
        <v>0</v>
      </c>
      <c r="CS117" s="23"/>
      <c r="CT117" s="23"/>
      <c r="CU117" s="23"/>
      <c r="CW117" s="4">
        <v>0</v>
      </c>
      <c r="CX117" s="23"/>
      <c r="CY117" s="23"/>
      <c r="CZ117" s="23"/>
      <c r="DB117" s="4">
        <v>0</v>
      </c>
      <c r="DC117" s="23"/>
      <c r="DD117" s="23"/>
      <c r="DE117" s="23"/>
      <c r="DG117" s="4">
        <v>0</v>
      </c>
      <c r="DH117" s="23"/>
      <c r="DI117" s="23"/>
    </row>
    <row r="118" spans="1:113" x14ac:dyDescent="0.25">
      <c r="A118" s="1">
        <v>2023</v>
      </c>
      <c r="B118" s="3">
        <f>+BD!B120</f>
        <v>116</v>
      </c>
      <c r="AE118" s="1"/>
      <c r="AP118" s="1"/>
      <c r="BA118" s="4">
        <f t="shared" si="4"/>
        <v>0</v>
      </c>
      <c r="BB118" s="1"/>
      <c r="BE118" s="2">
        <f>Tabla1[[#This Row],[TIEMPO PRORROGADO HASTA
(1)]]-Tabla1[[#This Row],[TIEMPO PRORROGADO DESDE
(1)]]</f>
        <v>0</v>
      </c>
      <c r="BJ118" s="1"/>
      <c r="BM118" s="1">
        <f t="shared" si="5"/>
        <v>0</v>
      </c>
      <c r="BR118" s="1"/>
      <c r="BU118" s="2">
        <f t="shared" si="6"/>
        <v>0</v>
      </c>
      <c r="BZ118" s="2">
        <f t="shared" si="7"/>
        <v>0</v>
      </c>
      <c r="CA118" s="2" t="s">
        <v>146</v>
      </c>
      <c r="CF118" s="2" t="s">
        <v>146</v>
      </c>
      <c r="CN118" s="23"/>
      <c r="CO118" s="23"/>
      <c r="CP118" s="23"/>
      <c r="CR118" s="4">
        <v>0</v>
      </c>
      <c r="CS118" s="23"/>
      <c r="CT118" s="23"/>
      <c r="CU118" s="23"/>
      <c r="CW118" s="4">
        <v>0</v>
      </c>
      <c r="CX118" s="23"/>
      <c r="CY118" s="23"/>
      <c r="CZ118" s="23"/>
      <c r="DB118" s="4">
        <v>0</v>
      </c>
      <c r="DC118" s="23"/>
      <c r="DD118" s="23"/>
      <c r="DE118" s="23"/>
      <c r="DG118" s="4">
        <v>0</v>
      </c>
      <c r="DH118" s="23"/>
      <c r="DI118" s="23"/>
    </row>
    <row r="119" spans="1:113" x14ac:dyDescent="0.25">
      <c r="A119" s="1">
        <v>2023</v>
      </c>
      <c r="B119" s="3">
        <f>+BD!B121</f>
        <v>117</v>
      </c>
      <c r="AE119" s="1"/>
      <c r="AP119" s="1"/>
      <c r="BA119" s="4">
        <f t="shared" si="4"/>
        <v>0</v>
      </c>
      <c r="BB119" s="1"/>
      <c r="BE119" s="2">
        <f>Tabla1[[#This Row],[TIEMPO PRORROGADO HASTA
(1)]]-Tabla1[[#This Row],[TIEMPO PRORROGADO DESDE
(1)]]</f>
        <v>0</v>
      </c>
      <c r="BJ119" s="1"/>
      <c r="BM119" s="1">
        <f t="shared" si="5"/>
        <v>0</v>
      </c>
      <c r="BR119" s="1"/>
      <c r="BU119" s="2">
        <f t="shared" si="6"/>
        <v>0</v>
      </c>
      <c r="BZ119" s="2">
        <f t="shared" si="7"/>
        <v>0</v>
      </c>
      <c r="CA119" s="2" t="s">
        <v>146</v>
      </c>
      <c r="CF119" s="2" t="s">
        <v>146</v>
      </c>
      <c r="CN119" s="23"/>
      <c r="CO119" s="23"/>
      <c r="CP119" s="23"/>
      <c r="CR119" s="4">
        <v>0</v>
      </c>
      <c r="CS119" s="23"/>
      <c r="CT119" s="23"/>
      <c r="CU119" s="23"/>
      <c r="CW119" s="4">
        <v>0</v>
      </c>
      <c r="CX119" s="23"/>
      <c r="CY119" s="23"/>
      <c r="CZ119" s="23"/>
      <c r="DB119" s="4">
        <v>0</v>
      </c>
      <c r="DC119" s="23"/>
      <c r="DD119" s="23"/>
      <c r="DE119" s="23"/>
      <c r="DG119" s="4">
        <v>0</v>
      </c>
      <c r="DH119" s="23"/>
      <c r="DI119" s="23"/>
    </row>
    <row r="120" spans="1:113" x14ac:dyDescent="0.25">
      <c r="A120" s="1">
        <v>2023</v>
      </c>
      <c r="B120" s="3">
        <f>+BD!B122</f>
        <v>118</v>
      </c>
      <c r="AE120" s="1"/>
      <c r="AP120" s="1"/>
      <c r="BA120" s="4">
        <f t="shared" si="4"/>
        <v>0</v>
      </c>
      <c r="BB120" s="1"/>
      <c r="BE120" s="2">
        <f>Tabla1[[#This Row],[TIEMPO PRORROGADO HASTA
(1)]]-Tabla1[[#This Row],[TIEMPO PRORROGADO DESDE
(1)]]</f>
        <v>0</v>
      </c>
      <c r="BJ120" s="1"/>
      <c r="BM120" s="1">
        <f t="shared" si="5"/>
        <v>0</v>
      </c>
      <c r="BR120" s="1"/>
      <c r="BU120" s="2">
        <f t="shared" si="6"/>
        <v>0</v>
      </c>
      <c r="BZ120" s="2">
        <f t="shared" si="7"/>
        <v>0</v>
      </c>
      <c r="CA120" s="2" t="s">
        <v>146</v>
      </c>
      <c r="CF120" s="2" t="s">
        <v>146</v>
      </c>
      <c r="CN120" s="23"/>
      <c r="CO120" s="23"/>
      <c r="CP120" s="23"/>
      <c r="CR120" s="4">
        <v>0</v>
      </c>
      <c r="CS120" s="23"/>
      <c r="CT120" s="23"/>
      <c r="CU120" s="23"/>
      <c r="CW120" s="4">
        <v>0</v>
      </c>
      <c r="CX120" s="23"/>
      <c r="CY120" s="23"/>
      <c r="CZ120" s="23"/>
      <c r="DB120" s="4">
        <v>0</v>
      </c>
      <c r="DC120" s="23"/>
      <c r="DD120" s="23"/>
      <c r="DE120" s="23"/>
      <c r="DG120" s="4">
        <v>0</v>
      </c>
      <c r="DH120" s="23"/>
      <c r="DI120" s="23"/>
    </row>
    <row r="121" spans="1:113" x14ac:dyDescent="0.25">
      <c r="A121" s="1">
        <v>2023</v>
      </c>
      <c r="B121" s="3">
        <f>+BD!B123</f>
        <v>119</v>
      </c>
      <c r="AE121" s="1"/>
      <c r="AP121" s="1"/>
      <c r="BA121" s="4">
        <f t="shared" si="4"/>
        <v>0</v>
      </c>
      <c r="BB121" s="1"/>
      <c r="BE121" s="2">
        <f>Tabla1[[#This Row],[TIEMPO PRORROGADO HASTA
(1)]]-Tabla1[[#This Row],[TIEMPO PRORROGADO DESDE
(1)]]</f>
        <v>0</v>
      </c>
      <c r="BJ121" s="1"/>
      <c r="BM121" s="1">
        <f t="shared" si="5"/>
        <v>0</v>
      </c>
      <c r="BR121" s="1"/>
      <c r="BU121" s="2">
        <f t="shared" si="6"/>
        <v>0</v>
      </c>
      <c r="BZ121" s="2">
        <f t="shared" si="7"/>
        <v>0</v>
      </c>
      <c r="CA121" s="2" t="s">
        <v>146</v>
      </c>
      <c r="CF121" s="2" t="s">
        <v>146</v>
      </c>
      <c r="CN121" s="23"/>
      <c r="CO121" s="23"/>
      <c r="CP121" s="23"/>
      <c r="CR121" s="4">
        <v>0</v>
      </c>
      <c r="CS121" s="23"/>
      <c r="CT121" s="23"/>
      <c r="CU121" s="23"/>
      <c r="CW121" s="4">
        <v>0</v>
      </c>
      <c r="CX121" s="23"/>
      <c r="CY121" s="23"/>
      <c r="CZ121" s="23"/>
      <c r="DB121" s="4">
        <v>0</v>
      </c>
      <c r="DC121" s="23"/>
      <c r="DD121" s="23"/>
      <c r="DE121" s="23"/>
      <c r="DG121" s="4">
        <v>0</v>
      </c>
      <c r="DH121" s="23"/>
      <c r="DI121" s="23"/>
    </row>
    <row r="122" spans="1:113" x14ac:dyDescent="0.25">
      <c r="A122" s="1">
        <v>2023</v>
      </c>
      <c r="B122" s="3">
        <f>+BD!B124</f>
        <v>120</v>
      </c>
      <c r="AE122" s="1"/>
      <c r="AP122" s="1"/>
      <c r="BA122" s="4">
        <f t="shared" si="4"/>
        <v>0</v>
      </c>
      <c r="BB122" s="1"/>
      <c r="BE122" s="2">
        <f>Tabla1[[#This Row],[TIEMPO PRORROGADO HASTA
(1)]]-Tabla1[[#This Row],[TIEMPO PRORROGADO DESDE
(1)]]</f>
        <v>0</v>
      </c>
      <c r="BJ122" s="1"/>
      <c r="BM122" s="1">
        <f t="shared" si="5"/>
        <v>0</v>
      </c>
      <c r="BR122" s="1"/>
      <c r="BU122" s="2">
        <f t="shared" si="6"/>
        <v>0</v>
      </c>
      <c r="BZ122" s="2">
        <f t="shared" si="7"/>
        <v>0</v>
      </c>
      <c r="CA122" s="2" t="s">
        <v>146</v>
      </c>
      <c r="CF122" s="2" t="s">
        <v>146</v>
      </c>
      <c r="CN122" s="23"/>
      <c r="CO122" s="23"/>
      <c r="CP122" s="23"/>
      <c r="CR122" s="4">
        <v>0</v>
      </c>
      <c r="CS122" s="23"/>
      <c r="CT122" s="23"/>
      <c r="CU122" s="23"/>
      <c r="CW122" s="4">
        <v>0</v>
      </c>
      <c r="CX122" s="23"/>
      <c r="CY122" s="23"/>
      <c r="CZ122" s="23"/>
      <c r="DB122" s="4">
        <v>0</v>
      </c>
      <c r="DC122" s="23"/>
      <c r="DD122" s="23"/>
      <c r="DE122" s="23"/>
      <c r="DG122" s="4">
        <v>0</v>
      </c>
      <c r="DH122" s="23"/>
      <c r="DI122" s="23"/>
    </row>
    <row r="123" spans="1:113" x14ac:dyDescent="0.25">
      <c r="A123" s="1">
        <v>2023</v>
      </c>
      <c r="B123" s="3">
        <f>+BD!B125</f>
        <v>121</v>
      </c>
      <c r="AE123" s="1"/>
      <c r="AP123" s="1"/>
      <c r="BA123" s="4">
        <f t="shared" si="4"/>
        <v>0</v>
      </c>
      <c r="BB123" s="1"/>
      <c r="BE123" s="2">
        <f>Tabla1[[#This Row],[TIEMPO PRORROGADO HASTA
(1)]]-Tabla1[[#This Row],[TIEMPO PRORROGADO DESDE
(1)]]</f>
        <v>0</v>
      </c>
      <c r="BJ123" s="1"/>
      <c r="BM123" s="1">
        <f t="shared" si="5"/>
        <v>0</v>
      </c>
      <c r="BR123" s="1"/>
      <c r="BU123" s="2">
        <f t="shared" si="6"/>
        <v>0</v>
      </c>
      <c r="BZ123" s="2">
        <f t="shared" si="7"/>
        <v>0</v>
      </c>
      <c r="CA123" s="2" t="s">
        <v>146</v>
      </c>
      <c r="CF123" s="2" t="s">
        <v>146</v>
      </c>
      <c r="CN123" s="23"/>
      <c r="CO123" s="23"/>
      <c r="CP123" s="23"/>
      <c r="CR123" s="4">
        <v>0</v>
      </c>
      <c r="CS123" s="23"/>
      <c r="CT123" s="23"/>
      <c r="CU123" s="23"/>
      <c r="CW123" s="4">
        <v>0</v>
      </c>
      <c r="CX123" s="23"/>
      <c r="CY123" s="23"/>
      <c r="CZ123" s="23"/>
      <c r="DB123" s="4">
        <v>0</v>
      </c>
      <c r="DC123" s="23"/>
      <c r="DD123" s="23"/>
      <c r="DE123" s="23"/>
      <c r="DG123" s="4">
        <v>0</v>
      </c>
      <c r="DH123" s="23"/>
      <c r="DI123" s="23"/>
    </row>
    <row r="124" spans="1:113" x14ac:dyDescent="0.25">
      <c r="A124" s="1">
        <v>2023</v>
      </c>
      <c r="B124" s="3">
        <f>+BD!B126</f>
        <v>122</v>
      </c>
      <c r="AE124" s="1"/>
      <c r="AP124" s="1"/>
      <c r="BA124" s="4">
        <f t="shared" si="4"/>
        <v>0</v>
      </c>
      <c r="BB124" s="1"/>
      <c r="BE124" s="2">
        <f>Tabla1[[#This Row],[TIEMPO PRORROGADO HASTA
(1)]]-Tabla1[[#This Row],[TIEMPO PRORROGADO DESDE
(1)]]</f>
        <v>0</v>
      </c>
      <c r="BJ124" s="1"/>
      <c r="BM124" s="1">
        <f t="shared" si="5"/>
        <v>0</v>
      </c>
      <c r="BR124" s="1"/>
      <c r="BU124" s="2">
        <f t="shared" si="6"/>
        <v>0</v>
      </c>
      <c r="BZ124" s="2">
        <f t="shared" si="7"/>
        <v>0</v>
      </c>
      <c r="CA124" s="2" t="s">
        <v>146</v>
      </c>
      <c r="CF124" s="2" t="s">
        <v>146</v>
      </c>
      <c r="CN124" s="23"/>
      <c r="CO124" s="23"/>
      <c r="CP124" s="23"/>
      <c r="CR124" s="4">
        <v>0</v>
      </c>
      <c r="CS124" s="23"/>
      <c r="CT124" s="23"/>
      <c r="CU124" s="23"/>
      <c r="CW124" s="4">
        <v>0</v>
      </c>
      <c r="CX124" s="23"/>
      <c r="CY124" s="23"/>
      <c r="CZ124" s="23"/>
      <c r="DB124" s="4">
        <v>0</v>
      </c>
      <c r="DC124" s="23"/>
      <c r="DD124" s="23"/>
      <c r="DE124" s="23"/>
      <c r="DG124" s="4">
        <v>0</v>
      </c>
      <c r="DH124" s="23"/>
      <c r="DI124" s="23"/>
    </row>
    <row r="125" spans="1:113" x14ac:dyDescent="0.25">
      <c r="A125" s="1">
        <v>2023</v>
      </c>
      <c r="B125" s="3">
        <f>+BD!B127</f>
        <v>123</v>
      </c>
      <c r="AE125" s="1"/>
      <c r="AP125" s="1"/>
      <c r="BA125" s="4">
        <f t="shared" si="4"/>
        <v>0</v>
      </c>
      <c r="BB125" s="1"/>
      <c r="BE125" s="2">
        <f>Tabla1[[#This Row],[TIEMPO PRORROGADO HASTA
(1)]]-Tabla1[[#This Row],[TIEMPO PRORROGADO DESDE
(1)]]</f>
        <v>0</v>
      </c>
      <c r="BJ125" s="1"/>
      <c r="BM125" s="1">
        <f t="shared" si="5"/>
        <v>0</v>
      </c>
      <c r="BR125" s="1"/>
      <c r="BU125" s="2">
        <f t="shared" si="6"/>
        <v>0</v>
      </c>
      <c r="BV125" s="21"/>
      <c r="BW125" s="21"/>
      <c r="BZ125" s="2">
        <f t="shared" si="7"/>
        <v>0</v>
      </c>
      <c r="CA125" s="2" t="s">
        <v>146</v>
      </c>
      <c r="CF125" s="2" t="s">
        <v>146</v>
      </c>
      <c r="CN125" s="23"/>
      <c r="CO125" s="23"/>
      <c r="CP125" s="23"/>
      <c r="CR125" s="4">
        <v>0</v>
      </c>
      <c r="CS125" s="23"/>
      <c r="CT125" s="23"/>
      <c r="CU125" s="23"/>
      <c r="CW125" s="4">
        <v>0</v>
      </c>
      <c r="CX125" s="23"/>
      <c r="CY125" s="23"/>
      <c r="CZ125" s="23"/>
      <c r="DB125" s="4">
        <v>0</v>
      </c>
      <c r="DC125" s="23"/>
      <c r="DD125" s="23"/>
      <c r="DE125" s="23"/>
      <c r="DG125" s="4">
        <v>0</v>
      </c>
      <c r="DH125" s="23"/>
      <c r="DI125" s="23"/>
    </row>
    <row r="126" spans="1:113" x14ac:dyDescent="0.25">
      <c r="A126" s="1">
        <v>2023</v>
      </c>
      <c r="B126" s="3">
        <f>+BD!B128</f>
        <v>124</v>
      </c>
      <c r="AE126" s="1"/>
      <c r="AP126" s="1"/>
      <c r="BA126" s="4">
        <f t="shared" si="4"/>
        <v>0</v>
      </c>
      <c r="BB126" s="1"/>
      <c r="BE126" s="2">
        <f>Tabla1[[#This Row],[TIEMPO PRORROGADO HASTA
(1)]]-Tabla1[[#This Row],[TIEMPO PRORROGADO DESDE
(1)]]</f>
        <v>0</v>
      </c>
      <c r="BJ126" s="1"/>
      <c r="BM126" s="1">
        <f t="shared" si="5"/>
        <v>0</v>
      </c>
      <c r="BR126" s="1"/>
      <c r="BU126" s="2">
        <f t="shared" si="6"/>
        <v>0</v>
      </c>
      <c r="BZ126" s="2">
        <f t="shared" si="7"/>
        <v>0</v>
      </c>
      <c r="CA126" s="2" t="s">
        <v>146</v>
      </c>
      <c r="CF126" s="2" t="s">
        <v>146</v>
      </c>
      <c r="CN126" s="23"/>
      <c r="CO126" s="23"/>
      <c r="CP126" s="23"/>
      <c r="CR126" s="4">
        <v>0</v>
      </c>
      <c r="CS126" s="23"/>
      <c r="CT126" s="23"/>
      <c r="CU126" s="23"/>
      <c r="CW126" s="4">
        <v>0</v>
      </c>
      <c r="CX126" s="23"/>
      <c r="CY126" s="23"/>
      <c r="CZ126" s="23"/>
      <c r="DB126" s="4">
        <v>0</v>
      </c>
      <c r="DC126" s="23"/>
      <c r="DD126" s="23"/>
      <c r="DE126" s="23"/>
      <c r="DG126" s="4">
        <v>0</v>
      </c>
      <c r="DH126" s="23"/>
      <c r="DI126" s="23"/>
    </row>
    <row r="127" spans="1:113" x14ac:dyDescent="0.25">
      <c r="A127" s="1">
        <v>2023</v>
      </c>
      <c r="B127" s="3">
        <f>+BD!B129</f>
        <v>125</v>
      </c>
      <c r="AE127" s="1"/>
      <c r="AP127" s="1"/>
      <c r="BA127" s="4">
        <f t="shared" si="4"/>
        <v>0</v>
      </c>
      <c r="BB127" s="1"/>
      <c r="BE127" s="2">
        <f>Tabla1[[#This Row],[TIEMPO PRORROGADO HASTA
(1)]]-Tabla1[[#This Row],[TIEMPO PRORROGADO DESDE
(1)]]</f>
        <v>0</v>
      </c>
      <c r="BJ127" s="1"/>
      <c r="BM127" s="1">
        <f t="shared" si="5"/>
        <v>0</v>
      </c>
      <c r="BR127" s="1"/>
      <c r="BU127" s="2">
        <f t="shared" si="6"/>
        <v>0</v>
      </c>
      <c r="BZ127" s="2">
        <f t="shared" si="7"/>
        <v>0</v>
      </c>
      <c r="CA127" s="2" t="s">
        <v>146</v>
      </c>
      <c r="CF127" s="2" t="s">
        <v>146</v>
      </c>
      <c r="CN127" s="23"/>
      <c r="CO127" s="23"/>
      <c r="CP127" s="23"/>
      <c r="CR127" s="4">
        <v>0</v>
      </c>
      <c r="CS127" s="23"/>
      <c r="CT127" s="23"/>
      <c r="CU127" s="23"/>
      <c r="CW127" s="4">
        <v>0</v>
      </c>
      <c r="CX127" s="23"/>
      <c r="CY127" s="23"/>
      <c r="CZ127" s="23"/>
      <c r="DB127" s="4">
        <v>0</v>
      </c>
      <c r="DC127" s="23"/>
      <c r="DD127" s="23"/>
      <c r="DE127" s="23"/>
      <c r="DG127" s="4">
        <v>0</v>
      </c>
      <c r="DH127" s="23"/>
      <c r="DI127" s="23"/>
    </row>
    <row r="128" spans="1:113" x14ac:dyDescent="0.25">
      <c r="A128" s="1">
        <v>2023</v>
      </c>
      <c r="B128" s="3">
        <f>+BD!B130</f>
        <v>126</v>
      </c>
      <c r="AE128" s="1"/>
      <c r="AP128" s="1"/>
      <c r="BA128" s="4">
        <f t="shared" si="4"/>
        <v>0</v>
      </c>
      <c r="BB128" s="1"/>
      <c r="BE128" s="2">
        <f>Tabla1[[#This Row],[TIEMPO PRORROGADO HASTA
(1)]]-Tabla1[[#This Row],[TIEMPO PRORROGADO DESDE
(1)]]</f>
        <v>0</v>
      </c>
      <c r="BJ128" s="1"/>
      <c r="BM128" s="1">
        <f t="shared" si="5"/>
        <v>0</v>
      </c>
      <c r="BR128" s="1"/>
      <c r="BU128" s="2">
        <f t="shared" si="6"/>
        <v>0</v>
      </c>
      <c r="BZ128" s="2">
        <f t="shared" si="7"/>
        <v>0</v>
      </c>
      <c r="CA128" s="2" t="s">
        <v>146</v>
      </c>
      <c r="CF128" s="2" t="s">
        <v>146</v>
      </c>
      <c r="CN128" s="23"/>
      <c r="CO128" s="23"/>
      <c r="CP128" s="23"/>
      <c r="CR128" s="4">
        <v>0</v>
      </c>
      <c r="CS128" s="23"/>
      <c r="CT128" s="23"/>
      <c r="CU128" s="23"/>
      <c r="CW128" s="4">
        <v>0</v>
      </c>
      <c r="CX128" s="23"/>
      <c r="CY128" s="23"/>
      <c r="CZ128" s="23"/>
      <c r="DB128" s="4">
        <v>0</v>
      </c>
      <c r="DC128" s="23"/>
      <c r="DD128" s="23"/>
      <c r="DE128" s="23"/>
      <c r="DG128" s="4">
        <v>0</v>
      </c>
      <c r="DH128" s="23"/>
      <c r="DI128" s="23"/>
    </row>
    <row r="129" spans="1:113" x14ac:dyDescent="0.25">
      <c r="A129" s="1">
        <v>2023</v>
      </c>
      <c r="B129" s="3">
        <f>+BD!B131</f>
        <v>127</v>
      </c>
      <c r="AE129" s="1"/>
      <c r="AP129" s="1"/>
      <c r="BA129" s="4">
        <f t="shared" si="4"/>
        <v>0</v>
      </c>
      <c r="BB129" s="1"/>
      <c r="BE129" s="2">
        <f>Tabla1[[#This Row],[TIEMPO PRORROGADO HASTA
(1)]]-Tabla1[[#This Row],[TIEMPO PRORROGADO DESDE
(1)]]</f>
        <v>0</v>
      </c>
      <c r="BJ129" s="1"/>
      <c r="BM129" s="1">
        <f t="shared" si="5"/>
        <v>0</v>
      </c>
      <c r="BR129" s="1"/>
      <c r="BU129" s="2">
        <f t="shared" si="6"/>
        <v>0</v>
      </c>
      <c r="BZ129" s="2">
        <f t="shared" si="7"/>
        <v>0</v>
      </c>
      <c r="CA129" s="2" t="s">
        <v>146</v>
      </c>
      <c r="CF129" s="2" t="s">
        <v>146</v>
      </c>
      <c r="CN129" s="23"/>
      <c r="CO129" s="23"/>
      <c r="CP129" s="23"/>
      <c r="CR129" s="4">
        <v>0</v>
      </c>
      <c r="CS129" s="23"/>
      <c r="CT129" s="23"/>
      <c r="CU129" s="23"/>
      <c r="CW129" s="4">
        <v>0</v>
      </c>
      <c r="CX129" s="23"/>
      <c r="CY129" s="23"/>
      <c r="CZ129" s="23"/>
      <c r="DB129" s="4">
        <v>0</v>
      </c>
      <c r="DC129" s="23"/>
      <c r="DD129" s="23"/>
      <c r="DE129" s="23"/>
      <c r="DG129" s="4">
        <v>0</v>
      </c>
      <c r="DH129" s="23"/>
      <c r="DI129" s="23"/>
    </row>
    <row r="130" spans="1:113" x14ac:dyDescent="0.25">
      <c r="A130" s="1">
        <v>2023</v>
      </c>
      <c r="B130" s="3">
        <f>+BD!B132</f>
        <v>128</v>
      </c>
      <c r="AE130" s="1"/>
      <c r="AP130" s="1"/>
      <c r="BA130" s="4">
        <f t="shared" ref="BA130:BA193" si="8">M130+X130+AI130+AT130</f>
        <v>0</v>
      </c>
      <c r="BB130" s="1"/>
      <c r="BE130" s="2">
        <f>Tabla1[[#This Row],[TIEMPO PRORROGADO HASTA
(1)]]-Tabla1[[#This Row],[TIEMPO PRORROGADO DESDE
(1)]]</f>
        <v>0</v>
      </c>
      <c r="BJ130" s="1"/>
      <c r="BM130" s="1">
        <f t="shared" ref="BM130:BM193" si="9">BO130-BN130</f>
        <v>0</v>
      </c>
      <c r="BR130" s="1"/>
      <c r="BU130" s="2">
        <f t="shared" ref="BU130:BU193" si="10">BW130-BV130</f>
        <v>0</v>
      </c>
      <c r="BZ130" s="2">
        <f t="shared" ref="BZ130:BZ193" si="11">BU130+BM130+BE130</f>
        <v>0</v>
      </c>
      <c r="CA130" s="2" t="s">
        <v>146</v>
      </c>
      <c r="CF130" s="2" t="s">
        <v>146</v>
      </c>
      <c r="CN130" s="23"/>
      <c r="CO130" s="23"/>
      <c r="CP130" s="23"/>
      <c r="CR130" s="4">
        <v>0</v>
      </c>
      <c r="CS130" s="23"/>
      <c r="CT130" s="23"/>
      <c r="CU130" s="23"/>
      <c r="CW130" s="4">
        <v>0</v>
      </c>
      <c r="CX130" s="23"/>
      <c r="CY130" s="23"/>
      <c r="CZ130" s="23"/>
      <c r="DB130" s="4">
        <v>0</v>
      </c>
      <c r="DC130" s="23"/>
      <c r="DD130" s="23"/>
      <c r="DE130" s="23"/>
      <c r="DG130" s="4">
        <v>0</v>
      </c>
      <c r="DH130" s="23"/>
      <c r="DI130" s="23"/>
    </row>
    <row r="131" spans="1:113" x14ac:dyDescent="0.25">
      <c r="A131" s="1">
        <v>2023</v>
      </c>
      <c r="B131" s="3">
        <f>+BD!B133</f>
        <v>129</v>
      </c>
      <c r="AE131" s="1"/>
      <c r="AP131" s="1"/>
      <c r="BA131" s="4">
        <f t="shared" si="8"/>
        <v>0</v>
      </c>
      <c r="BB131" s="1"/>
      <c r="BE131" s="2">
        <f>Tabla1[[#This Row],[TIEMPO PRORROGADO HASTA
(1)]]-Tabla1[[#This Row],[TIEMPO PRORROGADO DESDE
(1)]]</f>
        <v>0</v>
      </c>
      <c r="BJ131" s="1"/>
      <c r="BM131" s="1">
        <f t="shared" si="9"/>
        <v>0</v>
      </c>
      <c r="BR131" s="1"/>
      <c r="BU131" s="2">
        <f t="shared" si="10"/>
        <v>0</v>
      </c>
      <c r="BZ131" s="2">
        <f t="shared" si="11"/>
        <v>0</v>
      </c>
      <c r="CA131" s="2" t="s">
        <v>146</v>
      </c>
      <c r="CF131" s="2" t="s">
        <v>146</v>
      </c>
      <c r="CN131" s="23"/>
      <c r="CO131" s="23"/>
      <c r="CP131" s="23"/>
      <c r="CR131" s="4">
        <v>0</v>
      </c>
      <c r="CS131" s="23"/>
      <c r="CT131" s="23"/>
      <c r="CU131" s="23"/>
      <c r="CW131" s="4">
        <v>0</v>
      </c>
      <c r="CX131" s="23"/>
      <c r="CY131" s="23"/>
      <c r="CZ131" s="23"/>
      <c r="DB131" s="4">
        <v>0</v>
      </c>
      <c r="DC131" s="23"/>
      <c r="DD131" s="23"/>
      <c r="DE131" s="23"/>
      <c r="DG131" s="4">
        <v>0</v>
      </c>
      <c r="DH131" s="23"/>
      <c r="DI131" s="23"/>
    </row>
    <row r="132" spans="1:113" x14ac:dyDescent="0.25">
      <c r="A132" s="1">
        <v>2023</v>
      </c>
      <c r="B132" s="3">
        <f>+BD!B134</f>
        <v>130</v>
      </c>
      <c r="AE132" s="1"/>
      <c r="AP132" s="1"/>
      <c r="BA132" s="4">
        <f t="shared" si="8"/>
        <v>0</v>
      </c>
      <c r="BB132" s="1"/>
      <c r="BE132" s="2">
        <f>Tabla1[[#This Row],[TIEMPO PRORROGADO HASTA
(1)]]-Tabla1[[#This Row],[TIEMPO PRORROGADO DESDE
(1)]]</f>
        <v>0</v>
      </c>
      <c r="BJ132" s="1"/>
      <c r="BM132" s="1">
        <f t="shared" si="9"/>
        <v>0</v>
      </c>
      <c r="BR132" s="1"/>
      <c r="BU132" s="2">
        <f t="shared" si="10"/>
        <v>0</v>
      </c>
      <c r="BZ132" s="2">
        <f t="shared" si="11"/>
        <v>0</v>
      </c>
      <c r="CA132" s="2" t="s">
        <v>146</v>
      </c>
      <c r="CF132" s="2" t="s">
        <v>146</v>
      </c>
      <c r="CN132" s="23"/>
      <c r="CO132" s="23"/>
      <c r="CP132" s="23"/>
      <c r="CR132" s="4">
        <v>0</v>
      </c>
      <c r="CS132" s="23"/>
      <c r="CT132" s="23"/>
      <c r="CU132" s="23"/>
      <c r="CW132" s="4">
        <v>0</v>
      </c>
      <c r="CX132" s="23"/>
      <c r="CY132" s="23"/>
      <c r="CZ132" s="23"/>
      <c r="DB132" s="4">
        <v>0</v>
      </c>
      <c r="DC132" s="23"/>
      <c r="DD132" s="23"/>
      <c r="DE132" s="23"/>
      <c r="DG132" s="4">
        <v>0</v>
      </c>
      <c r="DH132" s="23"/>
      <c r="DI132" s="23"/>
    </row>
    <row r="133" spans="1:113" x14ac:dyDescent="0.25">
      <c r="A133" s="1">
        <v>2023</v>
      </c>
      <c r="B133" s="3">
        <f>+BD!B135</f>
        <v>131</v>
      </c>
      <c r="AE133" s="1"/>
      <c r="AP133" s="1"/>
      <c r="BA133" s="4">
        <f t="shared" si="8"/>
        <v>0</v>
      </c>
      <c r="BB133" s="1"/>
      <c r="BE133" s="2">
        <f>Tabla1[[#This Row],[TIEMPO PRORROGADO HASTA
(1)]]-Tabla1[[#This Row],[TIEMPO PRORROGADO DESDE
(1)]]</f>
        <v>0</v>
      </c>
      <c r="BJ133" s="1"/>
      <c r="BM133" s="1">
        <f t="shared" si="9"/>
        <v>0</v>
      </c>
      <c r="BR133" s="1"/>
      <c r="BU133" s="2">
        <f t="shared" si="10"/>
        <v>0</v>
      </c>
      <c r="BZ133" s="2">
        <f t="shared" si="11"/>
        <v>0</v>
      </c>
      <c r="CA133" s="2" t="s">
        <v>146</v>
      </c>
      <c r="CF133" s="2" t="s">
        <v>146</v>
      </c>
      <c r="CN133" s="23"/>
      <c r="CO133" s="23"/>
      <c r="CP133" s="23"/>
      <c r="CR133" s="4">
        <v>0</v>
      </c>
      <c r="CS133" s="23"/>
      <c r="CT133" s="23"/>
      <c r="CU133" s="23"/>
      <c r="CW133" s="4">
        <v>0</v>
      </c>
      <c r="CX133" s="23"/>
      <c r="CY133" s="23"/>
      <c r="CZ133" s="23"/>
      <c r="DB133" s="4">
        <v>0</v>
      </c>
      <c r="DC133" s="23"/>
      <c r="DD133" s="23"/>
      <c r="DE133" s="23"/>
      <c r="DG133" s="4">
        <v>0</v>
      </c>
      <c r="DH133" s="23"/>
      <c r="DI133" s="23"/>
    </row>
    <row r="134" spans="1:113" x14ac:dyDescent="0.25">
      <c r="A134" s="1">
        <v>2023</v>
      </c>
      <c r="B134" s="3">
        <f>+BD!B136</f>
        <v>132</v>
      </c>
      <c r="AE134" s="1"/>
      <c r="AP134" s="1"/>
      <c r="BA134" s="4">
        <f t="shared" si="8"/>
        <v>0</v>
      </c>
      <c r="BB134" s="1"/>
      <c r="BE134" s="2">
        <f>Tabla1[[#This Row],[TIEMPO PRORROGADO HASTA
(1)]]-Tabla1[[#This Row],[TIEMPO PRORROGADO DESDE
(1)]]</f>
        <v>0</v>
      </c>
      <c r="BJ134" s="1"/>
      <c r="BM134" s="1">
        <f t="shared" si="9"/>
        <v>0</v>
      </c>
      <c r="BR134" s="1"/>
      <c r="BU134" s="2">
        <f t="shared" si="10"/>
        <v>0</v>
      </c>
      <c r="BV134" s="21"/>
      <c r="BW134" s="21"/>
      <c r="BZ134" s="2">
        <f t="shared" si="11"/>
        <v>0</v>
      </c>
      <c r="CA134" s="2" t="s">
        <v>146</v>
      </c>
      <c r="CF134" s="2" t="s">
        <v>146</v>
      </c>
      <c r="CN134" s="23"/>
      <c r="CO134" s="23"/>
      <c r="CP134" s="23"/>
      <c r="CR134" s="4">
        <v>0</v>
      </c>
      <c r="CS134" s="23"/>
      <c r="CT134" s="23"/>
      <c r="CU134" s="23"/>
      <c r="CW134" s="4">
        <v>0</v>
      </c>
      <c r="CX134" s="23"/>
      <c r="CY134" s="23"/>
      <c r="CZ134" s="23"/>
      <c r="DB134" s="4">
        <v>0</v>
      </c>
      <c r="DC134" s="23"/>
      <c r="DD134" s="23"/>
      <c r="DE134" s="23"/>
      <c r="DG134" s="4">
        <v>0</v>
      </c>
      <c r="DH134" s="23"/>
      <c r="DI134" s="23"/>
    </row>
    <row r="135" spans="1:113" x14ac:dyDescent="0.25">
      <c r="A135" s="1">
        <v>2023</v>
      </c>
      <c r="B135" s="3">
        <f>+BD!B137</f>
        <v>133</v>
      </c>
      <c r="AE135" s="1"/>
      <c r="AP135" s="1"/>
      <c r="BA135" s="4">
        <f t="shared" si="8"/>
        <v>0</v>
      </c>
      <c r="BB135" s="1"/>
      <c r="BE135" s="2">
        <f>Tabla1[[#This Row],[TIEMPO PRORROGADO HASTA
(1)]]-Tabla1[[#This Row],[TIEMPO PRORROGADO DESDE
(1)]]</f>
        <v>0</v>
      </c>
      <c r="BJ135" s="1"/>
      <c r="BM135" s="1">
        <f t="shared" si="9"/>
        <v>0</v>
      </c>
      <c r="BR135" s="1"/>
      <c r="BU135" s="2">
        <f t="shared" si="10"/>
        <v>0</v>
      </c>
      <c r="BZ135" s="2">
        <f t="shared" si="11"/>
        <v>0</v>
      </c>
      <c r="CA135" s="2" t="s">
        <v>146</v>
      </c>
      <c r="CF135" s="2" t="s">
        <v>146</v>
      </c>
      <c r="CN135" s="23"/>
      <c r="CO135" s="23"/>
      <c r="CP135" s="23"/>
      <c r="CR135" s="4">
        <v>0</v>
      </c>
      <c r="CS135" s="23"/>
      <c r="CT135" s="23"/>
      <c r="CU135" s="23"/>
      <c r="CW135" s="4">
        <v>0</v>
      </c>
      <c r="CX135" s="23"/>
      <c r="CY135" s="23"/>
      <c r="CZ135" s="23"/>
      <c r="DB135" s="4">
        <v>0</v>
      </c>
      <c r="DC135" s="23"/>
      <c r="DD135" s="23"/>
      <c r="DE135" s="23"/>
      <c r="DG135" s="4">
        <v>0</v>
      </c>
      <c r="DH135" s="23"/>
      <c r="DI135" s="23"/>
    </row>
    <row r="136" spans="1:113" x14ac:dyDescent="0.25">
      <c r="A136" s="1">
        <v>2023</v>
      </c>
      <c r="B136" s="3">
        <f>+BD!B138</f>
        <v>134</v>
      </c>
      <c r="AE136" s="1"/>
      <c r="AP136" s="1"/>
      <c r="BA136" s="4">
        <f t="shared" si="8"/>
        <v>0</v>
      </c>
      <c r="BB136" s="1"/>
      <c r="BE136" s="2">
        <f>Tabla1[[#This Row],[TIEMPO PRORROGADO HASTA
(1)]]-Tabla1[[#This Row],[TIEMPO PRORROGADO DESDE
(1)]]</f>
        <v>0</v>
      </c>
      <c r="BJ136" s="1"/>
      <c r="BM136" s="1">
        <f t="shared" si="9"/>
        <v>0</v>
      </c>
      <c r="BR136" s="1"/>
      <c r="BU136" s="2">
        <f t="shared" si="10"/>
        <v>0</v>
      </c>
      <c r="BZ136" s="2">
        <f t="shared" si="11"/>
        <v>0</v>
      </c>
      <c r="CA136" s="2" t="s">
        <v>146</v>
      </c>
      <c r="CF136" s="2" t="s">
        <v>146</v>
      </c>
      <c r="CN136" s="23"/>
      <c r="CO136" s="23"/>
      <c r="CP136" s="23"/>
      <c r="CR136" s="4">
        <v>0</v>
      </c>
      <c r="CS136" s="23"/>
      <c r="CT136" s="23"/>
      <c r="CU136" s="23"/>
      <c r="CW136" s="4">
        <v>0</v>
      </c>
      <c r="CX136" s="23"/>
      <c r="CY136" s="23"/>
      <c r="CZ136" s="23"/>
      <c r="DB136" s="4">
        <v>0</v>
      </c>
      <c r="DC136" s="23"/>
      <c r="DD136" s="23"/>
      <c r="DE136" s="23"/>
      <c r="DG136" s="4">
        <v>0</v>
      </c>
      <c r="DH136" s="23"/>
      <c r="DI136" s="23"/>
    </row>
    <row r="137" spans="1:113" x14ac:dyDescent="0.25">
      <c r="A137" s="1">
        <v>2023</v>
      </c>
      <c r="B137" s="3">
        <f>+BD!B139</f>
        <v>135</v>
      </c>
      <c r="AE137" s="1"/>
      <c r="AP137" s="1"/>
      <c r="BA137" s="4">
        <f t="shared" si="8"/>
        <v>0</v>
      </c>
      <c r="BB137" s="1"/>
      <c r="BE137" s="2">
        <f>Tabla1[[#This Row],[TIEMPO PRORROGADO HASTA
(1)]]-Tabla1[[#This Row],[TIEMPO PRORROGADO DESDE
(1)]]</f>
        <v>0</v>
      </c>
      <c r="BJ137" s="1"/>
      <c r="BM137" s="1">
        <f t="shared" si="9"/>
        <v>0</v>
      </c>
      <c r="BR137" s="1"/>
      <c r="BU137" s="2">
        <f t="shared" si="10"/>
        <v>0</v>
      </c>
      <c r="BZ137" s="2">
        <f t="shared" si="11"/>
        <v>0</v>
      </c>
      <c r="CA137" s="2" t="s">
        <v>146</v>
      </c>
      <c r="CF137" s="2" t="s">
        <v>146</v>
      </c>
      <c r="CN137" s="23"/>
      <c r="CO137" s="23"/>
      <c r="CP137" s="23"/>
      <c r="CR137" s="4">
        <v>0</v>
      </c>
      <c r="CS137" s="23"/>
      <c r="CT137" s="23"/>
      <c r="CU137" s="23"/>
      <c r="CW137" s="4">
        <v>0</v>
      </c>
      <c r="CX137" s="23"/>
      <c r="CY137" s="23"/>
      <c r="CZ137" s="23"/>
      <c r="DB137" s="4">
        <v>0</v>
      </c>
      <c r="DC137" s="23"/>
      <c r="DD137" s="23"/>
      <c r="DE137" s="23"/>
      <c r="DG137" s="4">
        <v>0</v>
      </c>
      <c r="DH137" s="23"/>
      <c r="DI137" s="23"/>
    </row>
    <row r="138" spans="1:113" x14ac:dyDescent="0.25">
      <c r="A138" s="1">
        <v>2023</v>
      </c>
      <c r="B138" s="3">
        <f>+BD!B140</f>
        <v>136</v>
      </c>
      <c r="AE138" s="1"/>
      <c r="AP138" s="1"/>
      <c r="BA138" s="4">
        <f t="shared" si="8"/>
        <v>0</v>
      </c>
      <c r="BB138" s="1"/>
      <c r="BE138" s="2">
        <f>Tabla1[[#This Row],[TIEMPO PRORROGADO HASTA
(1)]]-Tabla1[[#This Row],[TIEMPO PRORROGADO DESDE
(1)]]</f>
        <v>0</v>
      </c>
      <c r="BJ138" s="1"/>
      <c r="BM138" s="1">
        <f t="shared" si="9"/>
        <v>0</v>
      </c>
      <c r="BR138" s="1"/>
      <c r="BU138" s="2">
        <f t="shared" si="10"/>
        <v>0</v>
      </c>
      <c r="BZ138" s="2">
        <f t="shared" si="11"/>
        <v>0</v>
      </c>
      <c r="CA138" s="2" t="s">
        <v>146</v>
      </c>
      <c r="CF138" s="2" t="s">
        <v>146</v>
      </c>
      <c r="CN138" s="23"/>
      <c r="CO138" s="23"/>
      <c r="CP138" s="23"/>
      <c r="CR138" s="4">
        <v>0</v>
      </c>
      <c r="CS138" s="23"/>
      <c r="CT138" s="23"/>
      <c r="CU138" s="23"/>
      <c r="CW138" s="4">
        <v>0</v>
      </c>
      <c r="CX138" s="23"/>
      <c r="CY138" s="23"/>
      <c r="CZ138" s="23"/>
      <c r="DB138" s="4">
        <v>0</v>
      </c>
      <c r="DC138" s="23"/>
      <c r="DD138" s="23"/>
      <c r="DE138" s="23"/>
      <c r="DG138" s="4">
        <v>0</v>
      </c>
      <c r="DH138" s="23"/>
      <c r="DI138" s="23"/>
    </row>
    <row r="139" spans="1:113" x14ac:dyDescent="0.25">
      <c r="A139" s="1">
        <v>2023</v>
      </c>
      <c r="B139" s="3">
        <f>+BD!B141</f>
        <v>137</v>
      </c>
      <c r="AE139" s="1"/>
      <c r="AP139" s="1"/>
      <c r="BA139" s="4">
        <f t="shared" si="8"/>
        <v>0</v>
      </c>
      <c r="BB139" s="1"/>
      <c r="BE139" s="2">
        <f>Tabla1[[#This Row],[TIEMPO PRORROGADO HASTA
(1)]]-Tabla1[[#This Row],[TIEMPO PRORROGADO DESDE
(1)]]</f>
        <v>0</v>
      </c>
      <c r="BJ139" s="1"/>
      <c r="BM139" s="1">
        <f t="shared" si="9"/>
        <v>0</v>
      </c>
      <c r="BR139" s="1"/>
      <c r="BU139" s="2">
        <f t="shared" si="10"/>
        <v>0</v>
      </c>
      <c r="BZ139" s="2">
        <f t="shared" si="11"/>
        <v>0</v>
      </c>
      <c r="CA139" s="2" t="s">
        <v>146</v>
      </c>
      <c r="CF139" s="2" t="s">
        <v>146</v>
      </c>
      <c r="CN139" s="23"/>
      <c r="CO139" s="23"/>
      <c r="CP139" s="23"/>
      <c r="CR139" s="4">
        <v>0</v>
      </c>
      <c r="CS139" s="23"/>
      <c r="CT139" s="23"/>
      <c r="CU139" s="23"/>
      <c r="CW139" s="4">
        <v>0</v>
      </c>
      <c r="CX139" s="23"/>
      <c r="CY139" s="23"/>
      <c r="CZ139" s="23"/>
      <c r="DB139" s="4">
        <v>0</v>
      </c>
      <c r="DC139" s="23"/>
      <c r="DD139" s="23"/>
      <c r="DE139" s="23"/>
      <c r="DG139" s="4">
        <v>0</v>
      </c>
      <c r="DH139" s="23"/>
      <c r="DI139" s="23"/>
    </row>
    <row r="140" spans="1:113" x14ac:dyDescent="0.25">
      <c r="A140" s="1">
        <v>2023</v>
      </c>
      <c r="B140" s="3">
        <f>+BD!B142</f>
        <v>138</v>
      </c>
      <c r="AE140" s="1"/>
      <c r="AP140" s="1"/>
      <c r="BA140" s="4">
        <f t="shared" si="8"/>
        <v>0</v>
      </c>
      <c r="BB140" s="1"/>
      <c r="BE140" s="2">
        <f>Tabla1[[#This Row],[TIEMPO PRORROGADO HASTA
(1)]]-Tabla1[[#This Row],[TIEMPO PRORROGADO DESDE
(1)]]</f>
        <v>0</v>
      </c>
      <c r="BJ140" s="1"/>
      <c r="BM140" s="1">
        <f t="shared" si="9"/>
        <v>0</v>
      </c>
      <c r="BR140" s="1"/>
      <c r="BU140" s="2">
        <f t="shared" si="10"/>
        <v>0</v>
      </c>
      <c r="BZ140" s="2">
        <f t="shared" si="11"/>
        <v>0</v>
      </c>
      <c r="CA140" s="2" t="s">
        <v>146</v>
      </c>
      <c r="CF140" s="2" t="s">
        <v>146</v>
      </c>
      <c r="CN140" s="23"/>
      <c r="CO140" s="23"/>
      <c r="CP140" s="23"/>
      <c r="CR140" s="4">
        <v>0</v>
      </c>
      <c r="CS140" s="23"/>
      <c r="CT140" s="23"/>
      <c r="CU140" s="23"/>
      <c r="CW140" s="4">
        <v>0</v>
      </c>
      <c r="CX140" s="23"/>
      <c r="CY140" s="23"/>
      <c r="CZ140" s="23"/>
      <c r="DB140" s="4">
        <v>0</v>
      </c>
      <c r="DC140" s="23"/>
      <c r="DD140" s="23"/>
      <c r="DE140" s="23"/>
      <c r="DG140" s="4">
        <v>0</v>
      </c>
      <c r="DH140" s="23"/>
      <c r="DI140" s="23"/>
    </row>
    <row r="141" spans="1:113" x14ac:dyDescent="0.25">
      <c r="A141" s="1">
        <v>2023</v>
      </c>
      <c r="B141" s="3">
        <f>+BD!B143</f>
        <v>139</v>
      </c>
      <c r="AE141" s="1"/>
      <c r="AP141" s="1"/>
      <c r="BA141" s="4">
        <f t="shared" si="8"/>
        <v>0</v>
      </c>
      <c r="BB141" s="1"/>
      <c r="BE141" s="2">
        <f>Tabla1[[#This Row],[TIEMPO PRORROGADO HASTA
(1)]]-Tabla1[[#This Row],[TIEMPO PRORROGADO DESDE
(1)]]</f>
        <v>0</v>
      </c>
      <c r="BJ141" s="1"/>
      <c r="BM141" s="1">
        <f t="shared" si="9"/>
        <v>0</v>
      </c>
      <c r="BR141" s="1"/>
      <c r="BU141" s="2">
        <f t="shared" si="10"/>
        <v>0</v>
      </c>
      <c r="BZ141" s="2">
        <f t="shared" si="11"/>
        <v>0</v>
      </c>
      <c r="CA141" s="2" t="s">
        <v>146</v>
      </c>
      <c r="CF141" s="2" t="s">
        <v>146</v>
      </c>
      <c r="CN141" s="23"/>
      <c r="CO141" s="23"/>
      <c r="CP141" s="23"/>
      <c r="CR141" s="4">
        <v>0</v>
      </c>
      <c r="CS141" s="23"/>
      <c r="CT141" s="23"/>
      <c r="CU141" s="23"/>
      <c r="CW141" s="4">
        <v>0</v>
      </c>
      <c r="CX141" s="23"/>
      <c r="CY141" s="23"/>
      <c r="CZ141" s="23"/>
      <c r="DB141" s="4">
        <v>0</v>
      </c>
      <c r="DC141" s="23"/>
      <c r="DD141" s="23"/>
      <c r="DE141" s="23"/>
      <c r="DG141" s="4">
        <v>0</v>
      </c>
      <c r="DH141" s="23"/>
      <c r="DI141" s="23"/>
    </row>
    <row r="142" spans="1:113" x14ac:dyDescent="0.25">
      <c r="A142" s="1">
        <v>2023</v>
      </c>
      <c r="B142" s="3">
        <f>+BD!B144</f>
        <v>140</v>
      </c>
      <c r="AE142" s="1"/>
      <c r="AP142" s="1"/>
      <c r="BA142" s="4">
        <f t="shared" si="8"/>
        <v>0</v>
      </c>
      <c r="BB142" s="1"/>
      <c r="BE142" s="2">
        <f>Tabla1[[#This Row],[TIEMPO PRORROGADO HASTA
(1)]]-Tabla1[[#This Row],[TIEMPO PRORROGADO DESDE
(1)]]</f>
        <v>0</v>
      </c>
      <c r="BJ142" s="1"/>
      <c r="BM142" s="1">
        <f t="shared" si="9"/>
        <v>0</v>
      </c>
      <c r="BR142" s="1"/>
      <c r="BU142" s="2">
        <f t="shared" si="10"/>
        <v>0</v>
      </c>
      <c r="BZ142" s="2">
        <f t="shared" si="11"/>
        <v>0</v>
      </c>
      <c r="CA142" s="2" t="s">
        <v>146</v>
      </c>
      <c r="CF142" s="2" t="s">
        <v>146</v>
      </c>
      <c r="CN142" s="23"/>
      <c r="CO142" s="23"/>
      <c r="CP142" s="23"/>
      <c r="CR142" s="4">
        <v>0</v>
      </c>
      <c r="CS142" s="23"/>
      <c r="CT142" s="23"/>
      <c r="CU142" s="23"/>
      <c r="CW142" s="4">
        <v>0</v>
      </c>
      <c r="CX142" s="23"/>
      <c r="CY142" s="23"/>
      <c r="CZ142" s="23"/>
      <c r="DB142" s="4">
        <v>0</v>
      </c>
      <c r="DC142" s="23"/>
      <c r="DD142" s="23"/>
      <c r="DE142" s="23"/>
      <c r="DG142" s="4">
        <v>0</v>
      </c>
      <c r="DH142" s="23"/>
      <c r="DI142" s="23"/>
    </row>
    <row r="143" spans="1:113" x14ac:dyDescent="0.25">
      <c r="A143" s="1">
        <v>2023</v>
      </c>
      <c r="B143" s="3">
        <f>+BD!B145</f>
        <v>141</v>
      </c>
      <c r="AE143" s="1"/>
      <c r="AP143" s="1"/>
      <c r="BA143" s="4">
        <f t="shared" si="8"/>
        <v>0</v>
      </c>
      <c r="BB143" s="1"/>
      <c r="BE143" s="2">
        <f>Tabla1[[#This Row],[TIEMPO PRORROGADO HASTA
(1)]]-Tabla1[[#This Row],[TIEMPO PRORROGADO DESDE
(1)]]</f>
        <v>0</v>
      </c>
      <c r="BJ143" s="1"/>
      <c r="BM143" s="1">
        <f t="shared" si="9"/>
        <v>0</v>
      </c>
      <c r="BR143" s="1"/>
      <c r="BU143" s="2">
        <f t="shared" si="10"/>
        <v>0</v>
      </c>
      <c r="BZ143" s="2">
        <f t="shared" si="11"/>
        <v>0</v>
      </c>
      <c r="CA143" s="2" t="s">
        <v>146</v>
      </c>
      <c r="CF143" s="2" t="s">
        <v>146</v>
      </c>
      <c r="CN143" s="23"/>
      <c r="CO143" s="23"/>
      <c r="CP143" s="23"/>
      <c r="CR143" s="4">
        <v>0</v>
      </c>
      <c r="CS143" s="23"/>
      <c r="CT143" s="23"/>
      <c r="CU143" s="23"/>
      <c r="CW143" s="4">
        <v>0</v>
      </c>
      <c r="CX143" s="23"/>
      <c r="CY143" s="23"/>
      <c r="CZ143" s="23"/>
      <c r="DB143" s="4">
        <v>0</v>
      </c>
      <c r="DC143" s="23"/>
      <c r="DD143" s="23"/>
      <c r="DE143" s="23"/>
      <c r="DG143" s="4">
        <v>0</v>
      </c>
      <c r="DH143" s="23"/>
      <c r="DI143" s="23"/>
    </row>
    <row r="144" spans="1:113" x14ac:dyDescent="0.25">
      <c r="A144" s="1">
        <v>2023</v>
      </c>
      <c r="B144" s="3">
        <f>+BD!B146</f>
        <v>142</v>
      </c>
      <c r="AE144" s="1"/>
      <c r="AP144" s="1"/>
      <c r="BA144" s="4">
        <f t="shared" si="8"/>
        <v>0</v>
      </c>
      <c r="BB144" s="1"/>
      <c r="BE144" s="2">
        <f>Tabla1[[#This Row],[TIEMPO PRORROGADO HASTA
(1)]]-Tabla1[[#This Row],[TIEMPO PRORROGADO DESDE
(1)]]</f>
        <v>0</v>
      </c>
      <c r="BJ144" s="1"/>
      <c r="BM144" s="1">
        <f t="shared" si="9"/>
        <v>0</v>
      </c>
      <c r="BR144" s="1"/>
      <c r="BU144" s="2">
        <f t="shared" si="10"/>
        <v>0</v>
      </c>
      <c r="BZ144" s="2">
        <f t="shared" si="11"/>
        <v>0</v>
      </c>
      <c r="CA144" s="2" t="s">
        <v>146</v>
      </c>
      <c r="CF144" s="2" t="s">
        <v>146</v>
      </c>
      <c r="CN144" s="23"/>
      <c r="CO144" s="23"/>
      <c r="CP144" s="23"/>
      <c r="CR144" s="4">
        <v>0</v>
      </c>
      <c r="CS144" s="23"/>
      <c r="CT144" s="23"/>
      <c r="CU144" s="23"/>
      <c r="CW144" s="4">
        <v>0</v>
      </c>
      <c r="CX144" s="23"/>
      <c r="CY144" s="23"/>
      <c r="CZ144" s="23"/>
      <c r="DB144" s="4">
        <v>0</v>
      </c>
      <c r="DC144" s="23"/>
      <c r="DD144" s="23"/>
      <c r="DE144" s="23"/>
      <c r="DG144" s="4">
        <v>0</v>
      </c>
      <c r="DH144" s="23"/>
      <c r="DI144" s="23"/>
    </row>
    <row r="145" spans="1:113" x14ac:dyDescent="0.25">
      <c r="A145" s="1">
        <v>2023</v>
      </c>
      <c r="B145" s="3">
        <f>+BD!B147</f>
        <v>143</v>
      </c>
      <c r="AE145" s="1"/>
      <c r="AP145" s="1"/>
      <c r="BA145" s="4">
        <f t="shared" si="8"/>
        <v>0</v>
      </c>
      <c r="BB145" s="1"/>
      <c r="BE145" s="2">
        <f>Tabla1[[#This Row],[TIEMPO PRORROGADO HASTA
(1)]]-Tabla1[[#This Row],[TIEMPO PRORROGADO DESDE
(1)]]</f>
        <v>0</v>
      </c>
      <c r="BJ145" s="1"/>
      <c r="BM145" s="1">
        <f t="shared" si="9"/>
        <v>0</v>
      </c>
      <c r="BR145" s="1"/>
      <c r="BU145" s="2">
        <f t="shared" si="10"/>
        <v>0</v>
      </c>
      <c r="BZ145" s="2">
        <f t="shared" si="11"/>
        <v>0</v>
      </c>
      <c r="CA145" s="2" t="s">
        <v>146</v>
      </c>
      <c r="CF145" s="2" t="s">
        <v>146</v>
      </c>
      <c r="CN145" s="23"/>
      <c r="CO145" s="23"/>
      <c r="CP145" s="23"/>
      <c r="CR145" s="4">
        <v>0</v>
      </c>
      <c r="CS145" s="23"/>
      <c r="CT145" s="23"/>
      <c r="CU145" s="23"/>
      <c r="CW145" s="4">
        <v>0</v>
      </c>
      <c r="CX145" s="23"/>
      <c r="CY145" s="23"/>
      <c r="CZ145" s="23"/>
      <c r="DB145" s="4">
        <v>0</v>
      </c>
      <c r="DC145" s="23"/>
      <c r="DD145" s="23"/>
      <c r="DE145" s="23"/>
      <c r="DG145" s="4">
        <v>0</v>
      </c>
      <c r="DH145" s="23"/>
      <c r="DI145" s="23"/>
    </row>
    <row r="146" spans="1:113" x14ac:dyDescent="0.25">
      <c r="A146" s="1">
        <v>2023</v>
      </c>
      <c r="B146" s="3">
        <f>+BD!B148</f>
        <v>144</v>
      </c>
      <c r="AE146" s="1"/>
      <c r="AP146" s="1"/>
      <c r="BA146" s="4">
        <f t="shared" si="8"/>
        <v>0</v>
      </c>
      <c r="BB146" s="1"/>
      <c r="BE146" s="2">
        <f>Tabla1[[#This Row],[TIEMPO PRORROGADO HASTA
(1)]]-Tabla1[[#This Row],[TIEMPO PRORROGADO DESDE
(1)]]</f>
        <v>0</v>
      </c>
      <c r="BJ146" s="1"/>
      <c r="BM146" s="1">
        <f t="shared" si="9"/>
        <v>0</v>
      </c>
      <c r="BR146" s="1"/>
      <c r="BU146" s="2">
        <f t="shared" si="10"/>
        <v>0</v>
      </c>
      <c r="BV146" s="21"/>
      <c r="BW146" s="21"/>
      <c r="BZ146" s="2">
        <f t="shared" si="11"/>
        <v>0</v>
      </c>
      <c r="CA146" s="2" t="s">
        <v>146</v>
      </c>
      <c r="CF146" s="2" t="s">
        <v>146</v>
      </c>
      <c r="CN146" s="23"/>
      <c r="CO146" s="23"/>
      <c r="CP146" s="23"/>
      <c r="CR146" s="4">
        <v>0</v>
      </c>
      <c r="CS146" s="23"/>
      <c r="CT146" s="23"/>
      <c r="CU146" s="23"/>
      <c r="CW146" s="4">
        <v>0</v>
      </c>
      <c r="CX146" s="23"/>
      <c r="CY146" s="23"/>
      <c r="CZ146" s="23"/>
      <c r="DB146" s="4">
        <v>0</v>
      </c>
      <c r="DC146" s="23"/>
      <c r="DD146" s="23"/>
      <c r="DE146" s="23"/>
      <c r="DG146" s="4">
        <v>0</v>
      </c>
      <c r="DH146" s="23"/>
      <c r="DI146" s="23"/>
    </row>
    <row r="147" spans="1:113" x14ac:dyDescent="0.25">
      <c r="A147" s="1">
        <v>2023</v>
      </c>
      <c r="B147" s="3">
        <f>+BD!B149</f>
        <v>145</v>
      </c>
      <c r="AE147" s="1"/>
      <c r="AP147" s="1"/>
      <c r="BA147" s="4">
        <f t="shared" si="8"/>
        <v>0</v>
      </c>
      <c r="BB147" s="1"/>
      <c r="BE147" s="2">
        <f>Tabla1[[#This Row],[TIEMPO PRORROGADO HASTA
(1)]]-Tabla1[[#This Row],[TIEMPO PRORROGADO DESDE
(1)]]</f>
        <v>0</v>
      </c>
      <c r="BJ147" s="1"/>
      <c r="BM147" s="1">
        <f t="shared" si="9"/>
        <v>0</v>
      </c>
      <c r="BR147" s="1"/>
      <c r="BU147" s="2">
        <f t="shared" si="10"/>
        <v>0</v>
      </c>
      <c r="BZ147" s="2">
        <f t="shared" si="11"/>
        <v>0</v>
      </c>
      <c r="CA147" s="2" t="s">
        <v>146</v>
      </c>
      <c r="CF147" s="2" t="s">
        <v>146</v>
      </c>
      <c r="CN147" s="23"/>
      <c r="CO147" s="23"/>
      <c r="CP147" s="23"/>
      <c r="CR147" s="4">
        <v>0</v>
      </c>
      <c r="CS147" s="23"/>
      <c r="CT147" s="23"/>
      <c r="CU147" s="23"/>
      <c r="CW147" s="4">
        <v>0</v>
      </c>
      <c r="CX147" s="23"/>
      <c r="CY147" s="23"/>
      <c r="CZ147" s="23"/>
      <c r="DB147" s="4">
        <v>0</v>
      </c>
      <c r="DC147" s="23"/>
      <c r="DD147" s="23"/>
      <c r="DE147" s="23"/>
      <c r="DG147" s="4">
        <v>0</v>
      </c>
      <c r="DH147" s="23"/>
      <c r="DI147" s="23"/>
    </row>
    <row r="148" spans="1:113" x14ac:dyDescent="0.25">
      <c r="A148" s="1">
        <v>2023</v>
      </c>
      <c r="B148" s="3">
        <f>+BD!B150</f>
        <v>146</v>
      </c>
      <c r="AE148" s="1"/>
      <c r="AP148" s="1"/>
      <c r="BA148" s="4">
        <f t="shared" si="8"/>
        <v>0</v>
      </c>
      <c r="BB148" s="1"/>
      <c r="BE148" s="2">
        <f>Tabla1[[#This Row],[TIEMPO PRORROGADO HASTA
(1)]]-Tabla1[[#This Row],[TIEMPO PRORROGADO DESDE
(1)]]</f>
        <v>0</v>
      </c>
      <c r="BJ148" s="1"/>
      <c r="BM148" s="1">
        <f t="shared" si="9"/>
        <v>0</v>
      </c>
      <c r="BR148" s="1"/>
      <c r="BU148" s="2">
        <f t="shared" si="10"/>
        <v>0</v>
      </c>
      <c r="BZ148" s="2">
        <f t="shared" si="11"/>
        <v>0</v>
      </c>
      <c r="CA148" s="2" t="s">
        <v>146</v>
      </c>
      <c r="CF148" s="2" t="s">
        <v>146</v>
      </c>
      <c r="CN148" s="23"/>
      <c r="CO148" s="23"/>
      <c r="CP148" s="23"/>
      <c r="CR148" s="4">
        <v>0</v>
      </c>
      <c r="CS148" s="23"/>
      <c r="CT148" s="23"/>
      <c r="CU148" s="23"/>
      <c r="CW148" s="4">
        <v>0</v>
      </c>
      <c r="CX148" s="23"/>
      <c r="CY148" s="23"/>
      <c r="CZ148" s="23"/>
      <c r="DB148" s="4">
        <v>0</v>
      </c>
      <c r="DC148" s="23"/>
      <c r="DD148" s="23"/>
      <c r="DE148" s="23"/>
      <c r="DG148" s="4">
        <v>0</v>
      </c>
      <c r="DH148" s="23"/>
      <c r="DI148" s="23"/>
    </row>
    <row r="149" spans="1:113" x14ac:dyDescent="0.25">
      <c r="A149" s="1">
        <v>2023</v>
      </c>
      <c r="B149" s="3">
        <f>+BD!B151</f>
        <v>147</v>
      </c>
      <c r="AE149" s="1"/>
      <c r="AP149" s="1"/>
      <c r="BA149" s="4">
        <f t="shared" si="8"/>
        <v>0</v>
      </c>
      <c r="BB149" s="1"/>
      <c r="BE149" s="2">
        <f>Tabla1[[#This Row],[TIEMPO PRORROGADO HASTA
(1)]]-Tabla1[[#This Row],[TIEMPO PRORROGADO DESDE
(1)]]</f>
        <v>0</v>
      </c>
      <c r="BJ149" s="1"/>
      <c r="BM149" s="1">
        <f t="shared" si="9"/>
        <v>0</v>
      </c>
      <c r="BR149" s="1"/>
      <c r="BU149" s="2">
        <f t="shared" si="10"/>
        <v>0</v>
      </c>
      <c r="BV149" s="21"/>
      <c r="BW149" s="21"/>
      <c r="BZ149" s="2">
        <f t="shared" si="11"/>
        <v>0</v>
      </c>
      <c r="CA149" s="2" t="s">
        <v>146</v>
      </c>
      <c r="CF149" s="2" t="s">
        <v>146</v>
      </c>
      <c r="CN149" s="23"/>
      <c r="CO149" s="23"/>
      <c r="CP149" s="23"/>
      <c r="CR149" s="4">
        <v>0</v>
      </c>
      <c r="CS149" s="23"/>
      <c r="CT149" s="23"/>
      <c r="CU149" s="23"/>
      <c r="CW149" s="4">
        <v>0</v>
      </c>
      <c r="CX149" s="23"/>
      <c r="CY149" s="23"/>
      <c r="CZ149" s="23"/>
      <c r="DB149" s="4">
        <v>0</v>
      </c>
      <c r="DC149" s="23"/>
      <c r="DD149" s="23"/>
      <c r="DE149" s="23"/>
      <c r="DG149" s="4">
        <v>0</v>
      </c>
      <c r="DH149" s="23"/>
      <c r="DI149" s="23"/>
    </row>
    <row r="150" spans="1:113" x14ac:dyDescent="0.25">
      <c r="A150" s="1">
        <v>2023</v>
      </c>
      <c r="B150" s="3">
        <f>+BD!B152</f>
        <v>148</v>
      </c>
      <c r="AE150" s="1"/>
      <c r="AP150" s="1"/>
      <c r="BA150" s="4">
        <f t="shared" si="8"/>
        <v>0</v>
      </c>
      <c r="BB150" s="1"/>
      <c r="BE150" s="2">
        <f>Tabla1[[#This Row],[TIEMPO PRORROGADO HASTA
(1)]]-Tabla1[[#This Row],[TIEMPO PRORROGADO DESDE
(1)]]</f>
        <v>0</v>
      </c>
      <c r="BJ150" s="1"/>
      <c r="BM150" s="1">
        <f t="shared" si="9"/>
        <v>0</v>
      </c>
      <c r="BR150" s="1"/>
      <c r="BU150" s="2">
        <f t="shared" si="10"/>
        <v>0</v>
      </c>
      <c r="BZ150" s="2">
        <f t="shared" si="11"/>
        <v>0</v>
      </c>
      <c r="CA150" s="2" t="s">
        <v>146</v>
      </c>
      <c r="CF150" s="2" t="s">
        <v>146</v>
      </c>
      <c r="CN150" s="23"/>
      <c r="CO150" s="23"/>
      <c r="CP150" s="23"/>
      <c r="CR150" s="4">
        <v>0</v>
      </c>
      <c r="CS150" s="23"/>
      <c r="CT150" s="23"/>
      <c r="CU150" s="23"/>
      <c r="CW150" s="4">
        <v>0</v>
      </c>
      <c r="CX150" s="23"/>
      <c r="CY150" s="23"/>
      <c r="CZ150" s="23"/>
      <c r="DB150" s="4">
        <v>0</v>
      </c>
      <c r="DC150" s="23"/>
      <c r="DD150" s="23"/>
      <c r="DE150" s="23"/>
      <c r="DG150" s="4">
        <v>0</v>
      </c>
      <c r="DH150" s="23"/>
      <c r="DI150" s="23"/>
    </row>
    <row r="151" spans="1:113" x14ac:dyDescent="0.25">
      <c r="A151" s="1">
        <v>2023</v>
      </c>
      <c r="B151" s="3">
        <f>+BD!B153</f>
        <v>149</v>
      </c>
      <c r="AE151" s="1"/>
      <c r="AP151" s="1"/>
      <c r="BA151" s="4">
        <f t="shared" si="8"/>
        <v>0</v>
      </c>
      <c r="BB151" s="1"/>
      <c r="BE151" s="2">
        <f>Tabla1[[#This Row],[TIEMPO PRORROGADO HASTA
(1)]]-Tabla1[[#This Row],[TIEMPO PRORROGADO DESDE
(1)]]</f>
        <v>0</v>
      </c>
      <c r="BJ151" s="1"/>
      <c r="BM151" s="1">
        <f t="shared" si="9"/>
        <v>0</v>
      </c>
      <c r="BR151" s="1"/>
      <c r="BU151" s="2">
        <f t="shared" si="10"/>
        <v>0</v>
      </c>
      <c r="BZ151" s="2">
        <f t="shared" si="11"/>
        <v>0</v>
      </c>
      <c r="CA151" s="2" t="s">
        <v>146</v>
      </c>
      <c r="CF151" s="2" t="s">
        <v>146</v>
      </c>
      <c r="CN151" s="23"/>
      <c r="CO151" s="23"/>
      <c r="CP151" s="23"/>
      <c r="CR151" s="4">
        <v>0</v>
      </c>
      <c r="CS151" s="23"/>
      <c r="CT151" s="23"/>
      <c r="CU151" s="23"/>
      <c r="CW151" s="4">
        <v>0</v>
      </c>
      <c r="CX151" s="23"/>
      <c r="CY151" s="23"/>
      <c r="CZ151" s="23"/>
      <c r="DB151" s="4">
        <v>0</v>
      </c>
      <c r="DC151" s="23"/>
      <c r="DD151" s="23"/>
      <c r="DE151" s="23"/>
      <c r="DG151" s="4">
        <v>0</v>
      </c>
      <c r="DH151" s="23"/>
      <c r="DI151" s="23"/>
    </row>
    <row r="152" spans="1:113" x14ac:dyDescent="0.25">
      <c r="A152" s="1">
        <v>2023</v>
      </c>
      <c r="B152" s="3">
        <f>+BD!B154</f>
        <v>150</v>
      </c>
      <c r="AE152" s="1"/>
      <c r="AP152" s="1"/>
      <c r="BA152" s="4">
        <f t="shared" si="8"/>
        <v>0</v>
      </c>
      <c r="BB152" s="1"/>
      <c r="BE152" s="2">
        <f>Tabla1[[#This Row],[TIEMPO PRORROGADO HASTA
(1)]]-Tabla1[[#This Row],[TIEMPO PRORROGADO DESDE
(1)]]</f>
        <v>0</v>
      </c>
      <c r="BJ152" s="1"/>
      <c r="BM152" s="1">
        <f t="shared" si="9"/>
        <v>0</v>
      </c>
      <c r="BR152" s="1"/>
      <c r="BU152" s="2">
        <f t="shared" si="10"/>
        <v>0</v>
      </c>
      <c r="BZ152" s="2">
        <f t="shared" si="11"/>
        <v>0</v>
      </c>
      <c r="CA152" s="2" t="s">
        <v>146</v>
      </c>
      <c r="CF152" s="2" t="s">
        <v>146</v>
      </c>
      <c r="CN152" s="23"/>
      <c r="CO152" s="23"/>
      <c r="CP152" s="23"/>
      <c r="CR152" s="4">
        <v>0</v>
      </c>
      <c r="CS152" s="23"/>
      <c r="CT152" s="23"/>
      <c r="CU152" s="23"/>
      <c r="CW152" s="4">
        <v>0</v>
      </c>
      <c r="CX152" s="23"/>
      <c r="CY152" s="23"/>
      <c r="CZ152" s="23"/>
      <c r="DB152" s="4">
        <v>0</v>
      </c>
      <c r="DC152" s="23"/>
      <c r="DD152" s="23"/>
      <c r="DE152" s="23"/>
      <c r="DG152" s="4">
        <v>0</v>
      </c>
      <c r="DH152" s="23"/>
      <c r="DI152" s="23"/>
    </row>
    <row r="153" spans="1:113" x14ac:dyDescent="0.25">
      <c r="A153" s="1">
        <v>2023</v>
      </c>
      <c r="B153" s="3">
        <f>+BD!B155</f>
        <v>151</v>
      </c>
      <c r="AE153" s="1"/>
      <c r="AP153" s="1"/>
      <c r="BA153" s="4">
        <f t="shared" si="8"/>
        <v>0</v>
      </c>
      <c r="BB153" s="1"/>
      <c r="BE153" s="2">
        <f>Tabla1[[#This Row],[TIEMPO PRORROGADO HASTA
(1)]]-Tabla1[[#This Row],[TIEMPO PRORROGADO DESDE
(1)]]</f>
        <v>0</v>
      </c>
      <c r="BJ153" s="1"/>
      <c r="BM153" s="1">
        <f t="shared" si="9"/>
        <v>0</v>
      </c>
      <c r="BR153" s="1"/>
      <c r="BU153" s="2">
        <f t="shared" si="10"/>
        <v>0</v>
      </c>
      <c r="BZ153" s="2">
        <f t="shared" si="11"/>
        <v>0</v>
      </c>
      <c r="CA153" s="2" t="s">
        <v>146</v>
      </c>
      <c r="CF153" s="2" t="s">
        <v>146</v>
      </c>
      <c r="CN153" s="23"/>
      <c r="CO153" s="23"/>
      <c r="CP153" s="23"/>
      <c r="CR153" s="4">
        <v>0</v>
      </c>
      <c r="CS153" s="23"/>
      <c r="CT153" s="23"/>
      <c r="CU153" s="23"/>
      <c r="CW153" s="4">
        <v>0</v>
      </c>
      <c r="CX153" s="23"/>
      <c r="CY153" s="23"/>
      <c r="CZ153" s="23"/>
      <c r="DB153" s="4">
        <v>0</v>
      </c>
      <c r="DC153" s="23"/>
      <c r="DD153" s="23"/>
      <c r="DE153" s="23"/>
      <c r="DG153" s="4">
        <v>0</v>
      </c>
      <c r="DH153" s="23"/>
      <c r="DI153" s="23"/>
    </row>
    <row r="154" spans="1:113" x14ac:dyDescent="0.25">
      <c r="A154" s="1">
        <v>2023</v>
      </c>
      <c r="B154" s="3">
        <f>+BD!B156</f>
        <v>152</v>
      </c>
      <c r="AE154" s="1"/>
      <c r="AP154" s="1"/>
      <c r="BA154" s="4">
        <f t="shared" si="8"/>
        <v>0</v>
      </c>
      <c r="BB154" s="1"/>
      <c r="BE154" s="2">
        <f>Tabla1[[#This Row],[TIEMPO PRORROGADO HASTA
(1)]]-Tabla1[[#This Row],[TIEMPO PRORROGADO DESDE
(1)]]</f>
        <v>0</v>
      </c>
      <c r="BJ154" s="1"/>
      <c r="BM154" s="1">
        <f t="shared" si="9"/>
        <v>0</v>
      </c>
      <c r="BR154" s="1"/>
      <c r="BU154" s="2">
        <f t="shared" si="10"/>
        <v>0</v>
      </c>
      <c r="BZ154" s="2">
        <f t="shared" si="11"/>
        <v>0</v>
      </c>
      <c r="CA154" s="2" t="s">
        <v>146</v>
      </c>
      <c r="CF154" s="2" t="s">
        <v>146</v>
      </c>
      <c r="CN154" s="23"/>
      <c r="CO154" s="23"/>
      <c r="CP154" s="23"/>
      <c r="CR154" s="4">
        <v>0</v>
      </c>
      <c r="CS154" s="23"/>
      <c r="CT154" s="23"/>
      <c r="CU154" s="23"/>
      <c r="CW154" s="4">
        <v>0</v>
      </c>
      <c r="CX154" s="23"/>
      <c r="CY154" s="23"/>
      <c r="CZ154" s="23"/>
      <c r="DB154" s="4">
        <v>0</v>
      </c>
      <c r="DC154" s="23"/>
      <c r="DD154" s="23"/>
      <c r="DE154" s="23"/>
      <c r="DG154" s="4">
        <v>0</v>
      </c>
      <c r="DH154" s="23"/>
      <c r="DI154" s="23"/>
    </row>
    <row r="155" spans="1:113" x14ac:dyDescent="0.25">
      <c r="A155" s="1">
        <v>2023</v>
      </c>
      <c r="B155" s="3">
        <f>+BD!B157</f>
        <v>153</v>
      </c>
      <c r="AE155" s="1"/>
      <c r="AP155" s="1"/>
      <c r="BA155" s="4">
        <f t="shared" si="8"/>
        <v>0</v>
      </c>
      <c r="BB155" s="1"/>
      <c r="BE155" s="2">
        <f>Tabla1[[#This Row],[TIEMPO PRORROGADO HASTA
(1)]]-Tabla1[[#This Row],[TIEMPO PRORROGADO DESDE
(1)]]</f>
        <v>0</v>
      </c>
      <c r="BJ155" s="1"/>
      <c r="BM155" s="1">
        <f t="shared" si="9"/>
        <v>0</v>
      </c>
      <c r="BR155" s="1"/>
      <c r="BU155" s="2">
        <f t="shared" si="10"/>
        <v>0</v>
      </c>
      <c r="BZ155" s="2">
        <f t="shared" si="11"/>
        <v>0</v>
      </c>
      <c r="CA155" s="2" t="s">
        <v>146</v>
      </c>
      <c r="CF155" s="2" t="s">
        <v>146</v>
      </c>
      <c r="CN155" s="23"/>
      <c r="CO155" s="23"/>
      <c r="CP155" s="23"/>
      <c r="CR155" s="4">
        <v>0</v>
      </c>
      <c r="CS155" s="23"/>
      <c r="CT155" s="23"/>
      <c r="CU155" s="23"/>
      <c r="CW155" s="4">
        <v>0</v>
      </c>
      <c r="CX155" s="23"/>
      <c r="CY155" s="23"/>
      <c r="CZ155" s="23"/>
      <c r="DB155" s="4">
        <v>0</v>
      </c>
      <c r="DC155" s="23"/>
      <c r="DD155" s="23"/>
      <c r="DE155" s="23"/>
      <c r="DG155" s="4">
        <v>0</v>
      </c>
      <c r="DH155" s="23"/>
      <c r="DI155" s="23"/>
    </row>
    <row r="156" spans="1:113" x14ac:dyDescent="0.25">
      <c r="A156" s="1">
        <v>2023</v>
      </c>
      <c r="B156" s="3">
        <f>+BD!B158</f>
        <v>154</v>
      </c>
      <c r="AE156" s="1"/>
      <c r="AP156" s="1"/>
      <c r="BA156" s="4">
        <f t="shared" si="8"/>
        <v>0</v>
      </c>
      <c r="BB156" s="1"/>
      <c r="BE156" s="2">
        <f>Tabla1[[#This Row],[TIEMPO PRORROGADO HASTA
(1)]]-Tabla1[[#This Row],[TIEMPO PRORROGADO DESDE
(1)]]</f>
        <v>0</v>
      </c>
      <c r="BJ156" s="1"/>
      <c r="BM156" s="1">
        <f t="shared" si="9"/>
        <v>0</v>
      </c>
      <c r="BR156" s="1"/>
      <c r="BU156" s="2">
        <f t="shared" si="10"/>
        <v>0</v>
      </c>
      <c r="BZ156" s="2">
        <f t="shared" si="11"/>
        <v>0</v>
      </c>
      <c r="CA156" s="2" t="s">
        <v>146</v>
      </c>
      <c r="CF156" s="2" t="s">
        <v>146</v>
      </c>
      <c r="CN156" s="23"/>
      <c r="CO156" s="23"/>
      <c r="CP156" s="23"/>
      <c r="CR156" s="4">
        <v>0</v>
      </c>
      <c r="CS156" s="23"/>
      <c r="CT156" s="23"/>
      <c r="CU156" s="23"/>
      <c r="CW156" s="4">
        <v>0</v>
      </c>
      <c r="CX156" s="23"/>
      <c r="CY156" s="23"/>
      <c r="CZ156" s="23"/>
      <c r="DB156" s="4">
        <v>0</v>
      </c>
      <c r="DC156" s="23"/>
      <c r="DD156" s="23"/>
      <c r="DE156" s="23"/>
      <c r="DG156" s="4">
        <v>0</v>
      </c>
      <c r="DH156" s="23"/>
      <c r="DI156" s="23"/>
    </row>
    <row r="157" spans="1:113" x14ac:dyDescent="0.25">
      <c r="A157" s="1">
        <v>2023</v>
      </c>
      <c r="B157" s="3">
        <f>+BD!B159</f>
        <v>155</v>
      </c>
      <c r="AE157" s="1"/>
      <c r="AP157" s="1"/>
      <c r="BA157" s="4">
        <f t="shared" si="8"/>
        <v>0</v>
      </c>
      <c r="BB157" s="1"/>
      <c r="BE157" s="2">
        <f>Tabla1[[#This Row],[TIEMPO PRORROGADO HASTA
(1)]]-Tabla1[[#This Row],[TIEMPO PRORROGADO DESDE
(1)]]</f>
        <v>0</v>
      </c>
      <c r="BJ157" s="1"/>
      <c r="BM157" s="1">
        <f t="shared" si="9"/>
        <v>0</v>
      </c>
      <c r="BR157" s="1"/>
      <c r="BU157" s="2">
        <f t="shared" si="10"/>
        <v>0</v>
      </c>
      <c r="BZ157" s="2">
        <f t="shared" si="11"/>
        <v>0</v>
      </c>
      <c r="CA157" s="2" t="s">
        <v>146</v>
      </c>
      <c r="CF157" s="2" t="s">
        <v>146</v>
      </c>
      <c r="CN157" s="23"/>
      <c r="CO157" s="23"/>
      <c r="CP157" s="23"/>
      <c r="CR157" s="4">
        <v>0</v>
      </c>
      <c r="CS157" s="23"/>
      <c r="CT157" s="23"/>
      <c r="CU157" s="23"/>
      <c r="CW157" s="4">
        <v>0</v>
      </c>
      <c r="CX157" s="23"/>
      <c r="CY157" s="23"/>
      <c r="CZ157" s="23"/>
      <c r="DB157" s="4">
        <v>0</v>
      </c>
      <c r="DC157" s="23"/>
      <c r="DD157" s="23"/>
      <c r="DE157" s="23"/>
      <c r="DG157" s="4">
        <v>0</v>
      </c>
      <c r="DH157" s="23"/>
      <c r="DI157" s="23"/>
    </row>
    <row r="158" spans="1:113" x14ac:dyDescent="0.25">
      <c r="A158" s="1">
        <v>2023</v>
      </c>
      <c r="B158" s="3">
        <f>+BD!B160</f>
        <v>156</v>
      </c>
      <c r="AE158" s="1"/>
      <c r="AP158" s="1"/>
      <c r="BA158" s="4">
        <f t="shared" si="8"/>
        <v>0</v>
      </c>
      <c r="BB158" s="1"/>
      <c r="BE158" s="2">
        <f>Tabla1[[#This Row],[TIEMPO PRORROGADO HASTA
(1)]]-Tabla1[[#This Row],[TIEMPO PRORROGADO DESDE
(1)]]</f>
        <v>0</v>
      </c>
      <c r="BJ158" s="1"/>
      <c r="BM158" s="1">
        <f t="shared" si="9"/>
        <v>0</v>
      </c>
      <c r="BR158" s="1"/>
      <c r="BU158" s="2">
        <f t="shared" si="10"/>
        <v>0</v>
      </c>
      <c r="BZ158" s="2">
        <f t="shared" si="11"/>
        <v>0</v>
      </c>
      <c r="CA158" s="2" t="s">
        <v>146</v>
      </c>
      <c r="CF158" s="2" t="s">
        <v>146</v>
      </c>
      <c r="CN158" s="23"/>
      <c r="CO158" s="23"/>
      <c r="CP158" s="23"/>
      <c r="CR158" s="4">
        <v>0</v>
      </c>
      <c r="CS158" s="23"/>
      <c r="CT158" s="23"/>
      <c r="CU158" s="23"/>
      <c r="CW158" s="4">
        <v>0</v>
      </c>
      <c r="CX158" s="23"/>
      <c r="CY158" s="23"/>
      <c r="CZ158" s="23"/>
      <c r="DB158" s="4">
        <v>0</v>
      </c>
      <c r="DC158" s="23"/>
      <c r="DD158" s="23"/>
      <c r="DE158" s="23"/>
      <c r="DG158" s="4">
        <v>0</v>
      </c>
      <c r="DH158" s="23"/>
      <c r="DI158" s="23"/>
    </row>
    <row r="159" spans="1:113" x14ac:dyDescent="0.25">
      <c r="A159" s="1">
        <v>2023</v>
      </c>
      <c r="B159" s="3">
        <f>+BD!B161</f>
        <v>157</v>
      </c>
      <c r="AE159" s="1"/>
      <c r="AP159" s="1"/>
      <c r="BA159" s="4">
        <f t="shared" si="8"/>
        <v>0</v>
      </c>
      <c r="BB159" s="1"/>
      <c r="BE159" s="2">
        <f>Tabla1[[#This Row],[TIEMPO PRORROGADO HASTA
(1)]]-Tabla1[[#This Row],[TIEMPO PRORROGADO DESDE
(1)]]</f>
        <v>0</v>
      </c>
      <c r="BJ159" s="1"/>
      <c r="BM159" s="1">
        <f t="shared" si="9"/>
        <v>0</v>
      </c>
      <c r="BR159" s="1"/>
      <c r="BU159" s="2">
        <f t="shared" si="10"/>
        <v>0</v>
      </c>
      <c r="BZ159" s="2">
        <f t="shared" si="11"/>
        <v>0</v>
      </c>
      <c r="CA159" s="2" t="s">
        <v>146</v>
      </c>
      <c r="CF159" s="2" t="s">
        <v>146</v>
      </c>
      <c r="CN159" s="23"/>
      <c r="CO159" s="23"/>
      <c r="CP159" s="23"/>
      <c r="CR159" s="4">
        <v>0</v>
      </c>
      <c r="CS159" s="23"/>
      <c r="CT159" s="23"/>
      <c r="CU159" s="23"/>
      <c r="CW159" s="4">
        <v>0</v>
      </c>
      <c r="CX159" s="23"/>
      <c r="CY159" s="23"/>
      <c r="CZ159" s="23"/>
      <c r="DB159" s="4">
        <v>0</v>
      </c>
      <c r="DC159" s="23"/>
      <c r="DD159" s="23"/>
      <c r="DE159" s="23"/>
      <c r="DG159" s="4">
        <v>0</v>
      </c>
      <c r="DH159" s="23"/>
      <c r="DI159" s="23"/>
    </row>
    <row r="160" spans="1:113" x14ac:dyDescent="0.25">
      <c r="A160" s="1">
        <v>2023</v>
      </c>
      <c r="B160" s="3">
        <f>+BD!B162</f>
        <v>158</v>
      </c>
      <c r="AE160" s="1"/>
      <c r="AP160" s="1"/>
      <c r="BA160" s="4">
        <f t="shared" si="8"/>
        <v>0</v>
      </c>
      <c r="BB160" s="1"/>
      <c r="BE160" s="2">
        <f>Tabla1[[#This Row],[TIEMPO PRORROGADO HASTA
(1)]]-Tabla1[[#This Row],[TIEMPO PRORROGADO DESDE
(1)]]</f>
        <v>0</v>
      </c>
      <c r="BJ160" s="1"/>
      <c r="BM160" s="1">
        <f t="shared" si="9"/>
        <v>0</v>
      </c>
      <c r="BR160" s="1"/>
      <c r="BU160" s="2">
        <f t="shared" si="10"/>
        <v>0</v>
      </c>
      <c r="BZ160" s="2">
        <f t="shared" si="11"/>
        <v>0</v>
      </c>
      <c r="CA160" s="2" t="s">
        <v>146</v>
      </c>
      <c r="CF160" s="2" t="s">
        <v>146</v>
      </c>
      <c r="CN160" s="23"/>
      <c r="CO160" s="23"/>
      <c r="CP160" s="23"/>
      <c r="CR160" s="4">
        <v>0</v>
      </c>
      <c r="CS160" s="23"/>
      <c r="CT160" s="23"/>
      <c r="CU160" s="23"/>
      <c r="CW160" s="4">
        <v>0</v>
      </c>
      <c r="CX160" s="23"/>
      <c r="CY160" s="23"/>
      <c r="CZ160" s="23"/>
      <c r="DB160" s="4">
        <v>0</v>
      </c>
      <c r="DC160" s="23"/>
      <c r="DD160" s="23"/>
      <c r="DE160" s="23"/>
      <c r="DG160" s="4">
        <v>0</v>
      </c>
      <c r="DH160" s="23"/>
      <c r="DI160" s="23"/>
    </row>
    <row r="161" spans="1:113" x14ac:dyDescent="0.25">
      <c r="A161" s="1">
        <v>2023</v>
      </c>
      <c r="B161" s="3">
        <f>+BD!B163</f>
        <v>159</v>
      </c>
      <c r="AE161" s="1"/>
      <c r="AP161" s="1"/>
      <c r="BA161" s="4">
        <f t="shared" si="8"/>
        <v>0</v>
      </c>
      <c r="BB161" s="1"/>
      <c r="BE161" s="2">
        <f>Tabla1[[#This Row],[TIEMPO PRORROGADO HASTA
(1)]]-Tabla1[[#This Row],[TIEMPO PRORROGADO DESDE
(1)]]</f>
        <v>0</v>
      </c>
      <c r="BJ161" s="1"/>
      <c r="BM161" s="1">
        <f t="shared" si="9"/>
        <v>0</v>
      </c>
      <c r="BR161" s="1"/>
      <c r="BU161" s="2">
        <f t="shared" si="10"/>
        <v>0</v>
      </c>
      <c r="BZ161" s="2">
        <f t="shared" si="11"/>
        <v>0</v>
      </c>
      <c r="CA161" s="2" t="s">
        <v>146</v>
      </c>
      <c r="CF161" s="2" t="s">
        <v>146</v>
      </c>
      <c r="CN161" s="23"/>
      <c r="CO161" s="23"/>
      <c r="CP161" s="23"/>
      <c r="CR161" s="4">
        <v>0</v>
      </c>
      <c r="CS161" s="23"/>
      <c r="CT161" s="23"/>
      <c r="CU161" s="23"/>
      <c r="CW161" s="4">
        <v>0</v>
      </c>
      <c r="CX161" s="23"/>
      <c r="CY161" s="23"/>
      <c r="CZ161" s="23"/>
      <c r="DB161" s="4">
        <v>0</v>
      </c>
      <c r="DC161" s="23"/>
      <c r="DD161" s="23"/>
      <c r="DE161" s="23"/>
      <c r="DG161" s="4">
        <v>0</v>
      </c>
      <c r="DH161" s="23"/>
      <c r="DI161" s="23"/>
    </row>
    <row r="162" spans="1:113" x14ac:dyDescent="0.25">
      <c r="A162" s="1">
        <v>2023</v>
      </c>
      <c r="B162" s="3">
        <f>+BD!B164</f>
        <v>160</v>
      </c>
      <c r="AE162" s="1"/>
      <c r="AP162" s="1"/>
      <c r="BA162" s="4">
        <f t="shared" si="8"/>
        <v>0</v>
      </c>
      <c r="BB162" s="1"/>
      <c r="BE162" s="2">
        <f>Tabla1[[#This Row],[TIEMPO PRORROGADO HASTA
(1)]]-Tabla1[[#This Row],[TIEMPO PRORROGADO DESDE
(1)]]</f>
        <v>0</v>
      </c>
      <c r="BJ162" s="1"/>
      <c r="BM162" s="1">
        <f t="shared" si="9"/>
        <v>0</v>
      </c>
      <c r="BR162" s="1"/>
      <c r="BU162" s="2">
        <f t="shared" si="10"/>
        <v>0</v>
      </c>
      <c r="BZ162" s="2">
        <f t="shared" si="11"/>
        <v>0</v>
      </c>
      <c r="CA162" s="2" t="s">
        <v>146</v>
      </c>
      <c r="CF162" s="2" t="s">
        <v>146</v>
      </c>
      <c r="CN162" s="23"/>
      <c r="CO162" s="23"/>
      <c r="CP162" s="23"/>
      <c r="CR162" s="4">
        <v>0</v>
      </c>
      <c r="CS162" s="23"/>
      <c r="CT162" s="23"/>
      <c r="CU162" s="23"/>
      <c r="CW162" s="4">
        <v>0</v>
      </c>
      <c r="CX162" s="23"/>
      <c r="CY162" s="23"/>
      <c r="CZ162" s="23"/>
      <c r="DB162" s="4">
        <v>0</v>
      </c>
      <c r="DC162" s="23"/>
      <c r="DD162" s="23"/>
      <c r="DE162" s="23"/>
      <c r="DG162" s="4">
        <v>0</v>
      </c>
      <c r="DH162" s="23"/>
      <c r="DI162" s="23"/>
    </row>
    <row r="163" spans="1:113" x14ac:dyDescent="0.25">
      <c r="A163" s="1">
        <v>2023</v>
      </c>
      <c r="B163" s="3">
        <f>+BD!B165</f>
        <v>161</v>
      </c>
      <c r="AE163" s="1"/>
      <c r="AP163" s="1"/>
      <c r="BA163" s="4">
        <f t="shared" si="8"/>
        <v>0</v>
      </c>
      <c r="BB163" s="1"/>
      <c r="BE163" s="2">
        <f>Tabla1[[#This Row],[TIEMPO PRORROGADO HASTA
(1)]]-Tabla1[[#This Row],[TIEMPO PRORROGADO DESDE
(1)]]</f>
        <v>0</v>
      </c>
      <c r="BJ163" s="1"/>
      <c r="BM163" s="1">
        <f t="shared" si="9"/>
        <v>0</v>
      </c>
      <c r="BR163" s="1"/>
      <c r="BU163" s="2">
        <f t="shared" si="10"/>
        <v>0</v>
      </c>
      <c r="BZ163" s="2">
        <f t="shared" si="11"/>
        <v>0</v>
      </c>
      <c r="CA163" s="2" t="s">
        <v>146</v>
      </c>
      <c r="CF163" s="2" t="s">
        <v>146</v>
      </c>
      <c r="CN163" s="23"/>
      <c r="CO163" s="23"/>
      <c r="CP163" s="23"/>
      <c r="CR163" s="4">
        <v>0</v>
      </c>
      <c r="CS163" s="23"/>
      <c r="CT163" s="23"/>
      <c r="CU163" s="23"/>
      <c r="CW163" s="4">
        <v>0</v>
      </c>
      <c r="CX163" s="23"/>
      <c r="CY163" s="23"/>
      <c r="CZ163" s="23"/>
      <c r="DB163" s="4">
        <v>0</v>
      </c>
      <c r="DC163" s="23"/>
      <c r="DD163" s="23"/>
      <c r="DE163" s="23"/>
      <c r="DG163" s="4">
        <v>0</v>
      </c>
      <c r="DH163" s="23"/>
      <c r="DI163" s="23"/>
    </row>
    <row r="164" spans="1:113" x14ac:dyDescent="0.25">
      <c r="A164" s="1">
        <v>2023</v>
      </c>
      <c r="B164" s="3">
        <f>+BD!B166</f>
        <v>162</v>
      </c>
      <c r="AE164" s="1"/>
      <c r="AP164" s="1"/>
      <c r="BA164" s="4">
        <f t="shared" si="8"/>
        <v>0</v>
      </c>
      <c r="BB164" s="1"/>
      <c r="BE164" s="2">
        <f>Tabla1[[#This Row],[TIEMPO PRORROGADO HASTA
(1)]]-Tabla1[[#This Row],[TIEMPO PRORROGADO DESDE
(1)]]</f>
        <v>0</v>
      </c>
      <c r="BJ164" s="1"/>
      <c r="BM164" s="1">
        <f t="shared" si="9"/>
        <v>0</v>
      </c>
      <c r="BR164" s="1"/>
      <c r="BU164" s="2">
        <f t="shared" si="10"/>
        <v>0</v>
      </c>
      <c r="BZ164" s="2">
        <f t="shared" si="11"/>
        <v>0</v>
      </c>
      <c r="CA164" s="2" t="s">
        <v>146</v>
      </c>
      <c r="CF164" s="2" t="s">
        <v>146</v>
      </c>
      <c r="CN164" s="23"/>
      <c r="CO164" s="23"/>
      <c r="CP164" s="23"/>
      <c r="CR164" s="4">
        <v>0</v>
      </c>
      <c r="CS164" s="23"/>
      <c r="CT164" s="23"/>
      <c r="CU164" s="23"/>
      <c r="CW164" s="4">
        <v>0</v>
      </c>
      <c r="CX164" s="23"/>
      <c r="CY164" s="23"/>
      <c r="CZ164" s="23"/>
      <c r="DB164" s="4">
        <v>0</v>
      </c>
      <c r="DC164" s="23"/>
      <c r="DD164" s="23"/>
      <c r="DE164" s="23"/>
      <c r="DG164" s="4">
        <v>0</v>
      </c>
      <c r="DH164" s="23"/>
      <c r="DI164" s="23"/>
    </row>
    <row r="165" spans="1:113" x14ac:dyDescent="0.25">
      <c r="A165" s="1">
        <v>2023</v>
      </c>
      <c r="B165" s="3">
        <f>+BD!B167</f>
        <v>163</v>
      </c>
      <c r="AE165" s="1"/>
      <c r="AP165" s="1"/>
      <c r="BA165" s="4">
        <f t="shared" si="8"/>
        <v>0</v>
      </c>
      <c r="BB165" s="1"/>
      <c r="BE165" s="2">
        <f>Tabla1[[#This Row],[TIEMPO PRORROGADO HASTA
(1)]]-Tabla1[[#This Row],[TIEMPO PRORROGADO DESDE
(1)]]</f>
        <v>0</v>
      </c>
      <c r="BJ165" s="1"/>
      <c r="BM165" s="1">
        <f t="shared" si="9"/>
        <v>0</v>
      </c>
      <c r="BR165" s="1"/>
      <c r="BU165" s="2">
        <f t="shared" si="10"/>
        <v>0</v>
      </c>
      <c r="BZ165" s="2">
        <f t="shared" si="11"/>
        <v>0</v>
      </c>
      <c r="CA165" s="2" t="s">
        <v>146</v>
      </c>
      <c r="CF165" s="2" t="s">
        <v>146</v>
      </c>
      <c r="CN165" s="23"/>
      <c r="CO165" s="23"/>
      <c r="CP165" s="23"/>
      <c r="CR165" s="4">
        <v>0</v>
      </c>
      <c r="CS165" s="23"/>
      <c r="CT165" s="23"/>
      <c r="CU165" s="23"/>
      <c r="CW165" s="4">
        <v>0</v>
      </c>
      <c r="CX165" s="23"/>
      <c r="CY165" s="23"/>
      <c r="CZ165" s="23"/>
      <c r="DB165" s="4">
        <v>0</v>
      </c>
      <c r="DC165" s="23"/>
      <c r="DD165" s="23"/>
      <c r="DE165" s="23"/>
      <c r="DG165" s="4">
        <v>0</v>
      </c>
      <c r="DH165" s="23"/>
      <c r="DI165" s="23"/>
    </row>
    <row r="166" spans="1:113" x14ac:dyDescent="0.25">
      <c r="A166" s="1">
        <v>2023</v>
      </c>
      <c r="B166" s="3">
        <f>+BD!B168</f>
        <v>164</v>
      </c>
      <c r="AE166" s="1"/>
      <c r="AP166" s="1"/>
      <c r="BA166" s="4">
        <f t="shared" si="8"/>
        <v>0</v>
      </c>
      <c r="BB166" s="1"/>
      <c r="BE166" s="2">
        <f>Tabla1[[#This Row],[TIEMPO PRORROGADO HASTA
(1)]]-Tabla1[[#This Row],[TIEMPO PRORROGADO DESDE
(1)]]</f>
        <v>0</v>
      </c>
      <c r="BJ166" s="1"/>
      <c r="BM166" s="1">
        <f t="shared" si="9"/>
        <v>0</v>
      </c>
      <c r="BR166" s="1"/>
      <c r="BU166" s="2">
        <f t="shared" si="10"/>
        <v>0</v>
      </c>
      <c r="BZ166" s="2">
        <f t="shared" si="11"/>
        <v>0</v>
      </c>
      <c r="CA166" s="2" t="s">
        <v>146</v>
      </c>
      <c r="CF166" s="2" t="s">
        <v>146</v>
      </c>
      <c r="CN166" s="23"/>
      <c r="CO166" s="23"/>
      <c r="CP166" s="23"/>
      <c r="CR166" s="4">
        <v>0</v>
      </c>
      <c r="CS166" s="23"/>
      <c r="CT166" s="23"/>
      <c r="CU166" s="23"/>
      <c r="CW166" s="4">
        <v>0</v>
      </c>
      <c r="CX166" s="23"/>
      <c r="CY166" s="23"/>
      <c r="CZ166" s="23"/>
      <c r="DB166" s="4">
        <v>0</v>
      </c>
      <c r="DC166" s="23"/>
      <c r="DD166" s="23"/>
      <c r="DE166" s="23"/>
      <c r="DG166" s="4">
        <v>0</v>
      </c>
      <c r="DH166" s="23"/>
      <c r="DI166" s="23"/>
    </row>
    <row r="167" spans="1:113" x14ac:dyDescent="0.25">
      <c r="A167" s="1">
        <v>2023</v>
      </c>
      <c r="B167" s="3">
        <f>+BD!B169</f>
        <v>165</v>
      </c>
      <c r="AE167" s="1"/>
      <c r="AP167" s="1"/>
      <c r="BA167" s="4">
        <f t="shared" si="8"/>
        <v>0</v>
      </c>
      <c r="BB167" s="1"/>
      <c r="BE167" s="2">
        <f>Tabla1[[#This Row],[TIEMPO PRORROGADO HASTA
(1)]]-Tabla1[[#This Row],[TIEMPO PRORROGADO DESDE
(1)]]</f>
        <v>0</v>
      </c>
      <c r="BJ167" s="1"/>
      <c r="BM167" s="1">
        <f t="shared" si="9"/>
        <v>0</v>
      </c>
      <c r="BR167" s="1"/>
      <c r="BU167" s="2">
        <f t="shared" si="10"/>
        <v>0</v>
      </c>
      <c r="BZ167" s="2">
        <f t="shared" si="11"/>
        <v>0</v>
      </c>
      <c r="CA167" s="2" t="s">
        <v>146</v>
      </c>
      <c r="CF167" s="2" t="s">
        <v>146</v>
      </c>
      <c r="CN167" s="23"/>
      <c r="CO167" s="23"/>
      <c r="CP167" s="23"/>
      <c r="CR167" s="4">
        <v>0</v>
      </c>
      <c r="CS167" s="23"/>
      <c r="CT167" s="23"/>
      <c r="CU167" s="23"/>
      <c r="CW167" s="4">
        <v>0</v>
      </c>
      <c r="CX167" s="23"/>
      <c r="CY167" s="23"/>
      <c r="CZ167" s="23"/>
      <c r="DB167" s="4">
        <v>0</v>
      </c>
      <c r="DC167" s="23"/>
      <c r="DD167" s="23"/>
      <c r="DE167" s="23"/>
      <c r="DG167" s="4">
        <v>0</v>
      </c>
      <c r="DH167" s="23"/>
      <c r="DI167" s="23"/>
    </row>
    <row r="168" spans="1:113" x14ac:dyDescent="0.25">
      <c r="A168" s="1">
        <v>2023</v>
      </c>
      <c r="B168" s="3">
        <f>+BD!B170</f>
        <v>166</v>
      </c>
      <c r="AE168" s="1"/>
      <c r="AP168" s="1"/>
      <c r="BA168" s="4">
        <f t="shared" si="8"/>
        <v>0</v>
      </c>
      <c r="BB168" s="1"/>
      <c r="BE168" s="2">
        <f>Tabla1[[#This Row],[TIEMPO PRORROGADO HASTA
(1)]]-Tabla1[[#This Row],[TIEMPO PRORROGADO DESDE
(1)]]</f>
        <v>0</v>
      </c>
      <c r="BJ168" s="1"/>
      <c r="BM168" s="1">
        <f t="shared" si="9"/>
        <v>0</v>
      </c>
      <c r="BR168" s="1"/>
      <c r="BU168" s="2">
        <f t="shared" si="10"/>
        <v>0</v>
      </c>
      <c r="BZ168" s="2">
        <f t="shared" si="11"/>
        <v>0</v>
      </c>
      <c r="CA168" s="2" t="s">
        <v>146</v>
      </c>
      <c r="CF168" s="2" t="s">
        <v>146</v>
      </c>
      <c r="CN168" s="23"/>
      <c r="CO168" s="23"/>
      <c r="CP168" s="23"/>
      <c r="CR168" s="4">
        <v>0</v>
      </c>
      <c r="CS168" s="23"/>
      <c r="CT168" s="23"/>
      <c r="CU168" s="23"/>
      <c r="CW168" s="4">
        <v>0</v>
      </c>
      <c r="CX168" s="23"/>
      <c r="CY168" s="23"/>
      <c r="CZ168" s="23"/>
      <c r="DB168" s="4">
        <v>0</v>
      </c>
      <c r="DC168" s="23"/>
      <c r="DD168" s="23"/>
      <c r="DE168" s="23"/>
      <c r="DG168" s="4">
        <v>0</v>
      </c>
      <c r="DH168" s="23"/>
      <c r="DI168" s="23"/>
    </row>
    <row r="169" spans="1:113" x14ac:dyDescent="0.25">
      <c r="A169" s="1">
        <v>2023</v>
      </c>
      <c r="B169" s="3">
        <f>+BD!B171</f>
        <v>167</v>
      </c>
      <c r="AE169" s="1"/>
      <c r="AP169" s="1"/>
      <c r="BA169" s="4">
        <f t="shared" si="8"/>
        <v>0</v>
      </c>
      <c r="BB169" s="1"/>
      <c r="BE169" s="2">
        <f>Tabla1[[#This Row],[TIEMPO PRORROGADO HASTA
(1)]]-Tabla1[[#This Row],[TIEMPO PRORROGADO DESDE
(1)]]</f>
        <v>0</v>
      </c>
      <c r="BJ169" s="1"/>
      <c r="BM169" s="1">
        <f t="shared" si="9"/>
        <v>0</v>
      </c>
      <c r="BR169" s="1"/>
      <c r="BU169" s="2">
        <f t="shared" si="10"/>
        <v>0</v>
      </c>
      <c r="BZ169" s="2">
        <f t="shared" si="11"/>
        <v>0</v>
      </c>
      <c r="CA169" s="2" t="s">
        <v>146</v>
      </c>
      <c r="CF169" s="2" t="s">
        <v>146</v>
      </c>
      <c r="CN169" s="23"/>
      <c r="CO169" s="23"/>
      <c r="CP169" s="23"/>
      <c r="CR169" s="4">
        <v>0</v>
      </c>
      <c r="CS169" s="23"/>
      <c r="CT169" s="23"/>
      <c r="CU169" s="23"/>
      <c r="CW169" s="4">
        <v>0</v>
      </c>
      <c r="CX169" s="23"/>
      <c r="CY169" s="23"/>
      <c r="CZ169" s="23"/>
      <c r="DB169" s="4">
        <v>0</v>
      </c>
      <c r="DC169" s="23"/>
      <c r="DD169" s="23"/>
      <c r="DE169" s="23"/>
      <c r="DG169" s="4">
        <v>0</v>
      </c>
      <c r="DH169" s="23"/>
      <c r="DI169" s="23"/>
    </row>
    <row r="170" spans="1:113" x14ac:dyDescent="0.25">
      <c r="A170" s="1">
        <v>2023</v>
      </c>
      <c r="B170" s="3">
        <f>+BD!B172</f>
        <v>168</v>
      </c>
      <c r="AE170" s="1"/>
      <c r="AP170" s="1"/>
      <c r="BA170" s="4">
        <f t="shared" si="8"/>
        <v>0</v>
      </c>
      <c r="BB170" s="1"/>
      <c r="BE170" s="2">
        <f>Tabla1[[#This Row],[TIEMPO PRORROGADO HASTA
(1)]]-Tabla1[[#This Row],[TIEMPO PRORROGADO DESDE
(1)]]</f>
        <v>0</v>
      </c>
      <c r="BJ170" s="1"/>
      <c r="BM170" s="1">
        <f t="shared" si="9"/>
        <v>0</v>
      </c>
      <c r="BR170" s="1"/>
      <c r="BU170" s="2">
        <f t="shared" si="10"/>
        <v>0</v>
      </c>
      <c r="BZ170" s="2">
        <f t="shared" si="11"/>
        <v>0</v>
      </c>
      <c r="CA170" s="2" t="s">
        <v>146</v>
      </c>
      <c r="CF170" s="2" t="s">
        <v>146</v>
      </c>
      <c r="CN170" s="23"/>
      <c r="CO170" s="23"/>
      <c r="CP170" s="23"/>
      <c r="CR170" s="4">
        <v>0</v>
      </c>
      <c r="CS170" s="23"/>
      <c r="CT170" s="23"/>
      <c r="CU170" s="23"/>
      <c r="CW170" s="4">
        <v>0</v>
      </c>
      <c r="CX170" s="23"/>
      <c r="CY170" s="23"/>
      <c r="CZ170" s="23"/>
      <c r="DB170" s="4">
        <v>0</v>
      </c>
      <c r="DC170" s="23"/>
      <c r="DD170" s="23"/>
      <c r="DE170" s="23"/>
      <c r="DG170" s="4">
        <v>0</v>
      </c>
      <c r="DH170" s="23"/>
      <c r="DI170" s="23"/>
    </row>
    <row r="171" spans="1:113" x14ac:dyDescent="0.25">
      <c r="A171" s="1">
        <v>2023</v>
      </c>
      <c r="B171" s="3">
        <f>+BD!B173</f>
        <v>169</v>
      </c>
      <c r="AE171" s="1"/>
      <c r="AP171" s="1"/>
      <c r="BA171" s="4">
        <f t="shared" si="8"/>
        <v>0</v>
      </c>
      <c r="BB171" s="1"/>
      <c r="BE171" s="2">
        <f>Tabla1[[#This Row],[TIEMPO PRORROGADO HASTA
(1)]]-Tabla1[[#This Row],[TIEMPO PRORROGADO DESDE
(1)]]</f>
        <v>0</v>
      </c>
      <c r="BJ171" s="1"/>
      <c r="BM171" s="1">
        <f t="shared" si="9"/>
        <v>0</v>
      </c>
      <c r="BR171" s="1"/>
      <c r="BU171" s="2">
        <f t="shared" si="10"/>
        <v>0</v>
      </c>
      <c r="BZ171" s="2">
        <f t="shared" si="11"/>
        <v>0</v>
      </c>
      <c r="CA171" s="2" t="s">
        <v>146</v>
      </c>
      <c r="CF171" s="2" t="s">
        <v>146</v>
      </c>
      <c r="CN171" s="23"/>
      <c r="CO171" s="23"/>
      <c r="CP171" s="23"/>
      <c r="CR171" s="4">
        <v>0</v>
      </c>
      <c r="CS171" s="23"/>
      <c r="CT171" s="23"/>
      <c r="CU171" s="23"/>
      <c r="CW171" s="4">
        <v>0</v>
      </c>
      <c r="CX171" s="23"/>
      <c r="CY171" s="23"/>
      <c r="CZ171" s="23"/>
      <c r="DB171" s="4">
        <v>0</v>
      </c>
      <c r="DC171" s="23"/>
      <c r="DD171" s="23"/>
      <c r="DE171" s="23"/>
      <c r="DG171" s="4">
        <v>0</v>
      </c>
      <c r="DH171" s="23"/>
      <c r="DI171" s="23"/>
    </row>
    <row r="172" spans="1:113" x14ac:dyDescent="0.25">
      <c r="A172" s="1">
        <v>2023</v>
      </c>
      <c r="B172" s="3">
        <f>+BD!B174</f>
        <v>170</v>
      </c>
      <c r="AE172" s="1"/>
      <c r="AP172" s="1"/>
      <c r="BA172" s="4">
        <f t="shared" si="8"/>
        <v>0</v>
      </c>
      <c r="BB172" s="1"/>
      <c r="BE172" s="2">
        <f>Tabla1[[#This Row],[TIEMPO PRORROGADO HASTA
(1)]]-Tabla1[[#This Row],[TIEMPO PRORROGADO DESDE
(1)]]</f>
        <v>0</v>
      </c>
      <c r="BJ172" s="1"/>
      <c r="BM172" s="1">
        <f t="shared" si="9"/>
        <v>0</v>
      </c>
      <c r="BR172" s="1"/>
      <c r="BU172" s="2">
        <f t="shared" si="10"/>
        <v>0</v>
      </c>
      <c r="BZ172" s="2">
        <f t="shared" si="11"/>
        <v>0</v>
      </c>
      <c r="CA172" s="2" t="s">
        <v>146</v>
      </c>
      <c r="CF172" s="2" t="s">
        <v>146</v>
      </c>
      <c r="CN172" s="23"/>
      <c r="CO172" s="23"/>
      <c r="CP172" s="23"/>
      <c r="CR172" s="4">
        <v>0</v>
      </c>
      <c r="CS172" s="23"/>
      <c r="CT172" s="23"/>
      <c r="CU172" s="23"/>
      <c r="CW172" s="4">
        <v>0</v>
      </c>
      <c r="CX172" s="23"/>
      <c r="CY172" s="23"/>
      <c r="CZ172" s="23"/>
      <c r="DB172" s="4">
        <v>0</v>
      </c>
      <c r="DC172" s="23"/>
      <c r="DD172" s="23"/>
      <c r="DE172" s="23"/>
      <c r="DG172" s="4">
        <v>0</v>
      </c>
      <c r="DH172" s="23"/>
      <c r="DI172" s="23"/>
    </row>
    <row r="173" spans="1:113" x14ac:dyDescent="0.25">
      <c r="A173" s="1">
        <v>2023</v>
      </c>
      <c r="B173" s="3">
        <f>+BD!B175</f>
        <v>171</v>
      </c>
      <c r="AE173" s="1"/>
      <c r="AP173" s="1"/>
      <c r="BA173" s="4">
        <f t="shared" si="8"/>
        <v>0</v>
      </c>
      <c r="BB173" s="1"/>
      <c r="BE173" s="2">
        <f>Tabla1[[#This Row],[TIEMPO PRORROGADO HASTA
(1)]]-Tabla1[[#This Row],[TIEMPO PRORROGADO DESDE
(1)]]</f>
        <v>0</v>
      </c>
      <c r="BJ173" s="1"/>
      <c r="BM173" s="1">
        <f t="shared" si="9"/>
        <v>0</v>
      </c>
      <c r="BR173" s="1"/>
      <c r="BU173" s="2">
        <f t="shared" si="10"/>
        <v>0</v>
      </c>
      <c r="BZ173" s="2">
        <f t="shared" si="11"/>
        <v>0</v>
      </c>
      <c r="CA173" s="2" t="s">
        <v>146</v>
      </c>
      <c r="CF173" s="2" t="s">
        <v>146</v>
      </c>
      <c r="CN173" s="23"/>
      <c r="CO173" s="23"/>
      <c r="CP173" s="23"/>
      <c r="CR173" s="4">
        <v>0</v>
      </c>
      <c r="CS173" s="23"/>
      <c r="CT173" s="23"/>
      <c r="CU173" s="23"/>
      <c r="CW173" s="4">
        <v>0</v>
      </c>
      <c r="CX173" s="23"/>
      <c r="CY173" s="23"/>
      <c r="CZ173" s="23"/>
      <c r="DB173" s="4">
        <v>0</v>
      </c>
      <c r="DC173" s="23"/>
      <c r="DD173" s="23"/>
      <c r="DE173" s="23"/>
      <c r="DG173" s="4">
        <v>0</v>
      </c>
      <c r="DH173" s="23"/>
      <c r="DI173" s="23"/>
    </row>
    <row r="174" spans="1:113" x14ac:dyDescent="0.25">
      <c r="A174" s="1">
        <v>2023</v>
      </c>
      <c r="B174" s="3">
        <f>+BD!B176</f>
        <v>172</v>
      </c>
      <c r="AE174" s="1"/>
      <c r="AP174" s="1"/>
      <c r="BA174" s="4">
        <f t="shared" si="8"/>
        <v>0</v>
      </c>
      <c r="BB174" s="1"/>
      <c r="BE174" s="2">
        <f>Tabla1[[#This Row],[TIEMPO PRORROGADO HASTA
(1)]]-Tabla1[[#This Row],[TIEMPO PRORROGADO DESDE
(1)]]</f>
        <v>0</v>
      </c>
      <c r="BJ174" s="1"/>
      <c r="BM174" s="1">
        <f t="shared" si="9"/>
        <v>0</v>
      </c>
      <c r="BR174" s="1"/>
      <c r="BU174" s="2">
        <f t="shared" si="10"/>
        <v>0</v>
      </c>
      <c r="BZ174" s="2">
        <f t="shared" si="11"/>
        <v>0</v>
      </c>
      <c r="CA174" s="2" t="s">
        <v>146</v>
      </c>
      <c r="CF174" s="2" t="s">
        <v>146</v>
      </c>
      <c r="CN174" s="23"/>
      <c r="CO174" s="23"/>
      <c r="CP174" s="23"/>
      <c r="CR174" s="4">
        <v>0</v>
      </c>
      <c r="CS174" s="23"/>
      <c r="CT174" s="23"/>
      <c r="CU174" s="23"/>
      <c r="CW174" s="4">
        <v>0</v>
      </c>
      <c r="CX174" s="23"/>
      <c r="CY174" s="23"/>
      <c r="CZ174" s="23"/>
      <c r="DB174" s="4">
        <v>0</v>
      </c>
      <c r="DC174" s="23"/>
      <c r="DD174" s="23"/>
      <c r="DE174" s="23"/>
      <c r="DG174" s="4">
        <v>0</v>
      </c>
      <c r="DH174" s="23"/>
      <c r="DI174" s="23"/>
    </row>
    <row r="175" spans="1:113" x14ac:dyDescent="0.25">
      <c r="A175" s="1">
        <v>2023</v>
      </c>
      <c r="B175" s="3">
        <f>+BD!B177</f>
        <v>173</v>
      </c>
      <c r="AE175" s="1"/>
      <c r="AP175" s="1"/>
      <c r="BA175" s="4">
        <f t="shared" si="8"/>
        <v>0</v>
      </c>
      <c r="BB175" s="1"/>
      <c r="BE175" s="2">
        <f>Tabla1[[#This Row],[TIEMPO PRORROGADO HASTA
(1)]]-Tabla1[[#This Row],[TIEMPO PRORROGADO DESDE
(1)]]</f>
        <v>0</v>
      </c>
      <c r="BJ175" s="1"/>
      <c r="BM175" s="1">
        <f t="shared" si="9"/>
        <v>0</v>
      </c>
      <c r="BR175" s="1"/>
      <c r="BU175" s="2">
        <f t="shared" si="10"/>
        <v>0</v>
      </c>
      <c r="BZ175" s="2">
        <f t="shared" si="11"/>
        <v>0</v>
      </c>
      <c r="CA175" s="2" t="s">
        <v>146</v>
      </c>
      <c r="CF175" s="2" t="s">
        <v>146</v>
      </c>
      <c r="CN175" s="23"/>
      <c r="CO175" s="23"/>
      <c r="CP175" s="23"/>
      <c r="CR175" s="4">
        <v>0</v>
      </c>
      <c r="CS175" s="23"/>
      <c r="CT175" s="23"/>
      <c r="CU175" s="23"/>
      <c r="CW175" s="4">
        <v>0</v>
      </c>
      <c r="CX175" s="23"/>
      <c r="CY175" s="23"/>
      <c r="CZ175" s="23"/>
      <c r="DB175" s="4">
        <v>0</v>
      </c>
      <c r="DC175" s="23"/>
      <c r="DD175" s="23"/>
      <c r="DE175" s="23"/>
      <c r="DG175" s="4">
        <v>0</v>
      </c>
      <c r="DH175" s="23"/>
      <c r="DI175" s="23"/>
    </row>
    <row r="176" spans="1:113" x14ac:dyDescent="0.25">
      <c r="A176" s="1">
        <v>2023</v>
      </c>
      <c r="B176" s="3">
        <f>+BD!B178</f>
        <v>174</v>
      </c>
      <c r="AE176" s="1"/>
      <c r="AP176" s="1"/>
      <c r="BA176" s="4">
        <f t="shared" si="8"/>
        <v>0</v>
      </c>
      <c r="BB176" s="1"/>
      <c r="BE176" s="2">
        <f>Tabla1[[#This Row],[TIEMPO PRORROGADO HASTA
(1)]]-Tabla1[[#This Row],[TIEMPO PRORROGADO DESDE
(1)]]</f>
        <v>0</v>
      </c>
      <c r="BJ176" s="1"/>
      <c r="BM176" s="1">
        <f t="shared" si="9"/>
        <v>0</v>
      </c>
      <c r="BR176" s="1"/>
      <c r="BU176" s="2">
        <f t="shared" si="10"/>
        <v>0</v>
      </c>
      <c r="BZ176" s="2">
        <f t="shared" si="11"/>
        <v>0</v>
      </c>
      <c r="CA176" s="2" t="s">
        <v>146</v>
      </c>
      <c r="CF176" s="2" t="s">
        <v>146</v>
      </c>
      <c r="CN176" s="23"/>
      <c r="CO176" s="23"/>
      <c r="CP176" s="23"/>
      <c r="CR176" s="4">
        <v>0</v>
      </c>
      <c r="CS176" s="23"/>
      <c r="CT176" s="23"/>
      <c r="CU176" s="23"/>
      <c r="CW176" s="4">
        <v>0</v>
      </c>
      <c r="CX176" s="23"/>
      <c r="CY176" s="23"/>
      <c r="CZ176" s="23"/>
      <c r="DB176" s="4">
        <v>0</v>
      </c>
      <c r="DC176" s="23"/>
      <c r="DD176" s="23"/>
      <c r="DE176" s="23"/>
      <c r="DG176" s="4">
        <v>0</v>
      </c>
      <c r="DH176" s="23"/>
      <c r="DI176" s="23"/>
    </row>
    <row r="177" spans="1:113" x14ac:dyDescent="0.25">
      <c r="A177" s="1">
        <v>2023</v>
      </c>
      <c r="B177" s="3">
        <f>+BD!B179</f>
        <v>175</v>
      </c>
      <c r="AE177" s="1"/>
      <c r="AP177" s="1"/>
      <c r="BA177" s="4">
        <f t="shared" si="8"/>
        <v>0</v>
      </c>
      <c r="BB177" s="1"/>
      <c r="BE177" s="2">
        <f>Tabla1[[#This Row],[TIEMPO PRORROGADO HASTA
(1)]]-Tabla1[[#This Row],[TIEMPO PRORROGADO DESDE
(1)]]</f>
        <v>0</v>
      </c>
      <c r="BJ177" s="1"/>
      <c r="BM177" s="1">
        <f t="shared" si="9"/>
        <v>0</v>
      </c>
      <c r="BR177" s="1"/>
      <c r="BU177" s="2">
        <f t="shared" si="10"/>
        <v>0</v>
      </c>
      <c r="BZ177" s="2">
        <f t="shared" si="11"/>
        <v>0</v>
      </c>
      <c r="CA177" s="2" t="s">
        <v>146</v>
      </c>
      <c r="CF177" s="2" t="s">
        <v>146</v>
      </c>
      <c r="CN177" s="23"/>
      <c r="CO177" s="23"/>
      <c r="CP177" s="23"/>
      <c r="CR177" s="4">
        <v>0</v>
      </c>
      <c r="CS177" s="23"/>
      <c r="CT177" s="23"/>
      <c r="CU177" s="23"/>
      <c r="CW177" s="4">
        <v>0</v>
      </c>
      <c r="CX177" s="23"/>
      <c r="CY177" s="23"/>
      <c r="CZ177" s="23"/>
      <c r="DB177" s="4">
        <v>0</v>
      </c>
      <c r="DC177" s="23"/>
      <c r="DD177" s="23"/>
      <c r="DE177" s="23"/>
      <c r="DG177" s="4">
        <v>0</v>
      </c>
      <c r="DH177" s="23"/>
      <c r="DI177" s="23"/>
    </row>
    <row r="178" spans="1:113" x14ac:dyDescent="0.25">
      <c r="A178" s="1">
        <v>2023</v>
      </c>
      <c r="B178" s="3">
        <f>+BD!B180</f>
        <v>176</v>
      </c>
      <c r="AE178" s="1"/>
      <c r="AP178" s="1"/>
      <c r="BA178" s="4">
        <f t="shared" si="8"/>
        <v>0</v>
      </c>
      <c r="BB178" s="1"/>
      <c r="BE178" s="2">
        <f>Tabla1[[#This Row],[TIEMPO PRORROGADO HASTA
(1)]]-Tabla1[[#This Row],[TIEMPO PRORROGADO DESDE
(1)]]</f>
        <v>0</v>
      </c>
      <c r="BJ178" s="1"/>
      <c r="BM178" s="1">
        <f t="shared" si="9"/>
        <v>0</v>
      </c>
      <c r="BR178" s="1"/>
      <c r="BU178" s="2">
        <f t="shared" si="10"/>
        <v>0</v>
      </c>
      <c r="BV178" s="21"/>
      <c r="BW178" s="21"/>
      <c r="BZ178" s="2">
        <f t="shared" si="11"/>
        <v>0</v>
      </c>
      <c r="CA178" s="2" t="s">
        <v>146</v>
      </c>
      <c r="CF178" s="2" t="s">
        <v>146</v>
      </c>
      <c r="CN178" s="23"/>
      <c r="CO178" s="23"/>
      <c r="CP178" s="23"/>
      <c r="CR178" s="4">
        <v>0</v>
      </c>
      <c r="CS178" s="23"/>
      <c r="CT178" s="23"/>
      <c r="CU178" s="23"/>
      <c r="CW178" s="4">
        <v>0</v>
      </c>
      <c r="CX178" s="23"/>
      <c r="CY178" s="23"/>
      <c r="CZ178" s="23"/>
      <c r="DB178" s="4">
        <v>0</v>
      </c>
      <c r="DC178" s="23"/>
      <c r="DD178" s="23"/>
      <c r="DE178" s="23"/>
      <c r="DG178" s="4">
        <v>0</v>
      </c>
      <c r="DH178" s="23"/>
      <c r="DI178" s="23"/>
    </row>
    <row r="179" spans="1:113" x14ac:dyDescent="0.25">
      <c r="A179" s="1">
        <v>2023</v>
      </c>
      <c r="B179" s="3">
        <f>+BD!B181</f>
        <v>177</v>
      </c>
      <c r="AE179" s="1"/>
      <c r="AP179" s="1"/>
      <c r="BA179" s="4">
        <f t="shared" si="8"/>
        <v>0</v>
      </c>
      <c r="BB179" s="1"/>
      <c r="BE179" s="2">
        <f>Tabla1[[#This Row],[TIEMPO PRORROGADO HASTA
(1)]]-Tabla1[[#This Row],[TIEMPO PRORROGADO DESDE
(1)]]</f>
        <v>0</v>
      </c>
      <c r="BJ179" s="1"/>
      <c r="BM179" s="1">
        <f t="shared" si="9"/>
        <v>0</v>
      </c>
      <c r="BR179" s="1"/>
      <c r="BU179" s="2">
        <f t="shared" si="10"/>
        <v>0</v>
      </c>
      <c r="BZ179" s="2">
        <f t="shared" si="11"/>
        <v>0</v>
      </c>
      <c r="CA179" s="2" t="s">
        <v>146</v>
      </c>
      <c r="CF179" s="2" t="s">
        <v>146</v>
      </c>
      <c r="CN179" s="23"/>
      <c r="CO179" s="23"/>
      <c r="CP179" s="23"/>
      <c r="CR179" s="4">
        <v>0</v>
      </c>
      <c r="CS179" s="23"/>
      <c r="CT179" s="23"/>
      <c r="CU179" s="23"/>
      <c r="CW179" s="4">
        <v>0</v>
      </c>
      <c r="CX179" s="23"/>
      <c r="CY179" s="23"/>
      <c r="CZ179" s="23"/>
      <c r="DB179" s="4">
        <v>0</v>
      </c>
      <c r="DC179" s="23"/>
      <c r="DD179" s="23"/>
      <c r="DE179" s="23"/>
      <c r="DG179" s="4">
        <v>0</v>
      </c>
      <c r="DH179" s="23"/>
      <c r="DI179" s="23"/>
    </row>
    <row r="180" spans="1:113" x14ac:dyDescent="0.25">
      <c r="A180" s="1">
        <v>2023</v>
      </c>
      <c r="B180" s="3">
        <f>+BD!B182</f>
        <v>178</v>
      </c>
      <c r="AE180" s="1"/>
      <c r="AP180" s="1"/>
      <c r="BA180" s="4">
        <f t="shared" si="8"/>
        <v>0</v>
      </c>
      <c r="BB180" s="1"/>
      <c r="BE180" s="2">
        <f>Tabla1[[#This Row],[TIEMPO PRORROGADO HASTA
(1)]]-Tabla1[[#This Row],[TIEMPO PRORROGADO DESDE
(1)]]</f>
        <v>0</v>
      </c>
      <c r="BJ180" s="1"/>
      <c r="BM180" s="1">
        <f t="shared" si="9"/>
        <v>0</v>
      </c>
      <c r="BR180" s="1"/>
      <c r="BU180" s="2">
        <f t="shared" si="10"/>
        <v>0</v>
      </c>
      <c r="BZ180" s="2">
        <f t="shared" si="11"/>
        <v>0</v>
      </c>
      <c r="CA180" s="2" t="s">
        <v>146</v>
      </c>
      <c r="CF180" s="2" t="s">
        <v>146</v>
      </c>
      <c r="CN180" s="23"/>
      <c r="CO180" s="23"/>
      <c r="CP180" s="23"/>
      <c r="CR180" s="4">
        <v>0</v>
      </c>
      <c r="CS180" s="23"/>
      <c r="CT180" s="23"/>
      <c r="CU180" s="23"/>
      <c r="CW180" s="4">
        <v>0</v>
      </c>
      <c r="CX180" s="23"/>
      <c r="CY180" s="23"/>
      <c r="CZ180" s="23"/>
      <c r="DB180" s="4">
        <v>0</v>
      </c>
      <c r="DC180" s="23"/>
      <c r="DD180" s="23"/>
      <c r="DE180" s="23"/>
      <c r="DG180" s="4">
        <v>0</v>
      </c>
      <c r="DH180" s="23"/>
      <c r="DI180" s="23"/>
    </row>
    <row r="181" spans="1:113" x14ac:dyDescent="0.25">
      <c r="A181" s="1">
        <v>2023</v>
      </c>
      <c r="B181" s="3">
        <f>+BD!B183</f>
        <v>179</v>
      </c>
      <c r="AE181" s="1"/>
      <c r="AP181" s="1"/>
      <c r="BA181" s="4">
        <f t="shared" si="8"/>
        <v>0</v>
      </c>
      <c r="BB181" s="1"/>
      <c r="BE181" s="2">
        <f>Tabla1[[#This Row],[TIEMPO PRORROGADO HASTA
(1)]]-Tabla1[[#This Row],[TIEMPO PRORROGADO DESDE
(1)]]</f>
        <v>0</v>
      </c>
      <c r="BJ181" s="1"/>
      <c r="BM181" s="1">
        <f t="shared" si="9"/>
        <v>0</v>
      </c>
      <c r="BR181" s="1"/>
      <c r="BU181" s="2">
        <f t="shared" si="10"/>
        <v>0</v>
      </c>
      <c r="BZ181" s="2">
        <f t="shared" si="11"/>
        <v>0</v>
      </c>
      <c r="CA181" s="2" t="s">
        <v>146</v>
      </c>
      <c r="CF181" s="2" t="s">
        <v>146</v>
      </c>
      <c r="CN181" s="23"/>
      <c r="CO181" s="23"/>
      <c r="CP181" s="23"/>
      <c r="CR181" s="4">
        <v>0</v>
      </c>
      <c r="CS181" s="23"/>
      <c r="CT181" s="23"/>
      <c r="CU181" s="23"/>
      <c r="CW181" s="4">
        <v>0</v>
      </c>
      <c r="CX181" s="23"/>
      <c r="CY181" s="23"/>
      <c r="CZ181" s="23"/>
      <c r="DB181" s="4">
        <v>0</v>
      </c>
      <c r="DC181" s="23"/>
      <c r="DD181" s="23"/>
      <c r="DE181" s="23"/>
      <c r="DG181" s="4">
        <v>0</v>
      </c>
      <c r="DH181" s="23"/>
      <c r="DI181" s="23"/>
    </row>
    <row r="182" spans="1:113" x14ac:dyDescent="0.25">
      <c r="A182" s="1">
        <v>2023</v>
      </c>
      <c r="B182" s="3">
        <f>+BD!B184</f>
        <v>180</v>
      </c>
      <c r="AE182" s="1"/>
      <c r="AP182" s="1"/>
      <c r="BA182" s="4">
        <f t="shared" si="8"/>
        <v>0</v>
      </c>
      <c r="BB182" s="1"/>
      <c r="BE182" s="2">
        <f>Tabla1[[#This Row],[TIEMPO PRORROGADO HASTA
(1)]]-Tabla1[[#This Row],[TIEMPO PRORROGADO DESDE
(1)]]</f>
        <v>0</v>
      </c>
      <c r="BJ182" s="1"/>
      <c r="BM182" s="1">
        <f t="shared" si="9"/>
        <v>0</v>
      </c>
      <c r="BR182" s="1"/>
      <c r="BU182" s="2">
        <f t="shared" si="10"/>
        <v>0</v>
      </c>
      <c r="BZ182" s="2">
        <f t="shared" si="11"/>
        <v>0</v>
      </c>
      <c r="CA182" s="2" t="s">
        <v>146</v>
      </c>
      <c r="CF182" s="2" t="s">
        <v>146</v>
      </c>
      <c r="CN182" s="23"/>
      <c r="CO182" s="23"/>
      <c r="CP182" s="23"/>
      <c r="CR182" s="4">
        <v>0</v>
      </c>
      <c r="CS182" s="23"/>
      <c r="CT182" s="23"/>
      <c r="CU182" s="23"/>
      <c r="CW182" s="4">
        <v>0</v>
      </c>
      <c r="CX182" s="23"/>
      <c r="CY182" s="23"/>
      <c r="CZ182" s="23"/>
      <c r="DB182" s="4">
        <v>0</v>
      </c>
      <c r="DC182" s="23"/>
      <c r="DD182" s="23"/>
      <c r="DE182" s="23"/>
      <c r="DG182" s="4">
        <v>0</v>
      </c>
      <c r="DH182" s="23"/>
      <c r="DI182" s="23"/>
    </row>
    <row r="183" spans="1:113" x14ac:dyDescent="0.25">
      <c r="A183" s="1">
        <v>2023</v>
      </c>
      <c r="B183" s="3">
        <f>+BD!B185</f>
        <v>181</v>
      </c>
      <c r="AE183" s="1"/>
      <c r="AP183" s="1"/>
      <c r="BA183" s="4">
        <f t="shared" si="8"/>
        <v>0</v>
      </c>
      <c r="BB183" s="1"/>
      <c r="BE183" s="2">
        <f>Tabla1[[#This Row],[TIEMPO PRORROGADO HASTA
(1)]]-Tabla1[[#This Row],[TIEMPO PRORROGADO DESDE
(1)]]</f>
        <v>0</v>
      </c>
      <c r="BJ183" s="1"/>
      <c r="BM183" s="1">
        <f t="shared" si="9"/>
        <v>0</v>
      </c>
      <c r="BR183" s="1"/>
      <c r="BU183" s="2">
        <f t="shared" si="10"/>
        <v>0</v>
      </c>
      <c r="BZ183" s="2">
        <f t="shared" si="11"/>
        <v>0</v>
      </c>
      <c r="CA183" s="2" t="s">
        <v>146</v>
      </c>
      <c r="CF183" s="2" t="s">
        <v>146</v>
      </c>
      <c r="CN183" s="23"/>
      <c r="CO183" s="23"/>
      <c r="CP183" s="23"/>
      <c r="CR183" s="4">
        <v>0</v>
      </c>
      <c r="CS183" s="23"/>
      <c r="CT183" s="23"/>
      <c r="CU183" s="23"/>
      <c r="CW183" s="4">
        <v>0</v>
      </c>
      <c r="CX183" s="23"/>
      <c r="CY183" s="23"/>
      <c r="CZ183" s="23"/>
      <c r="DB183" s="4">
        <v>0</v>
      </c>
      <c r="DC183" s="23"/>
      <c r="DD183" s="23"/>
      <c r="DE183" s="23"/>
      <c r="DG183" s="4">
        <v>0</v>
      </c>
      <c r="DH183" s="23"/>
      <c r="DI183" s="23"/>
    </row>
    <row r="184" spans="1:113" x14ac:dyDescent="0.25">
      <c r="A184" s="1">
        <v>2023</v>
      </c>
      <c r="B184" s="3">
        <f>+BD!B186</f>
        <v>182</v>
      </c>
      <c r="AE184" s="1"/>
      <c r="AP184" s="1"/>
      <c r="BA184" s="4">
        <f t="shared" si="8"/>
        <v>0</v>
      </c>
      <c r="BB184" s="1"/>
      <c r="BE184" s="2">
        <f>Tabla1[[#This Row],[TIEMPO PRORROGADO HASTA
(1)]]-Tabla1[[#This Row],[TIEMPO PRORROGADO DESDE
(1)]]</f>
        <v>0</v>
      </c>
      <c r="BJ184" s="1"/>
      <c r="BM184" s="1">
        <f t="shared" si="9"/>
        <v>0</v>
      </c>
      <c r="BR184" s="1"/>
      <c r="BU184" s="2">
        <f t="shared" si="10"/>
        <v>0</v>
      </c>
      <c r="BV184" s="21"/>
      <c r="BW184" s="21"/>
      <c r="BZ184" s="2">
        <f t="shared" si="11"/>
        <v>0</v>
      </c>
      <c r="CA184" s="2" t="s">
        <v>146</v>
      </c>
      <c r="CF184" s="2" t="s">
        <v>146</v>
      </c>
      <c r="CN184" s="23"/>
      <c r="CO184" s="23"/>
      <c r="CP184" s="23"/>
      <c r="CR184" s="4">
        <v>0</v>
      </c>
      <c r="CS184" s="23"/>
      <c r="CT184" s="23"/>
      <c r="CU184" s="23"/>
      <c r="CW184" s="4">
        <v>0</v>
      </c>
      <c r="CX184" s="23"/>
      <c r="CY184" s="23"/>
      <c r="CZ184" s="23"/>
      <c r="DB184" s="4">
        <v>0</v>
      </c>
      <c r="DC184" s="23"/>
      <c r="DD184" s="23"/>
      <c r="DE184" s="23"/>
      <c r="DG184" s="4">
        <v>0</v>
      </c>
      <c r="DH184" s="23"/>
      <c r="DI184" s="23"/>
    </row>
    <row r="185" spans="1:113" x14ac:dyDescent="0.25">
      <c r="A185" s="1">
        <v>2023</v>
      </c>
      <c r="B185" s="3">
        <f>+BD!B187</f>
        <v>183</v>
      </c>
      <c r="AE185" s="1"/>
      <c r="AP185" s="1"/>
      <c r="BA185" s="4">
        <f t="shared" si="8"/>
        <v>0</v>
      </c>
      <c r="BB185" s="1"/>
      <c r="BE185" s="2">
        <f>Tabla1[[#This Row],[TIEMPO PRORROGADO HASTA
(1)]]-Tabla1[[#This Row],[TIEMPO PRORROGADO DESDE
(1)]]</f>
        <v>0</v>
      </c>
      <c r="BJ185" s="1"/>
      <c r="BM185" s="1">
        <f t="shared" si="9"/>
        <v>0</v>
      </c>
      <c r="BR185" s="1"/>
      <c r="BU185" s="2">
        <f t="shared" si="10"/>
        <v>0</v>
      </c>
      <c r="BZ185" s="2">
        <f t="shared" si="11"/>
        <v>0</v>
      </c>
      <c r="CA185" s="2" t="s">
        <v>146</v>
      </c>
      <c r="CF185" s="2" t="s">
        <v>146</v>
      </c>
      <c r="CN185" s="23"/>
      <c r="CO185" s="23"/>
      <c r="CP185" s="23"/>
      <c r="CR185" s="4">
        <v>0</v>
      </c>
      <c r="CS185" s="23"/>
      <c r="CT185" s="23"/>
      <c r="CU185" s="23"/>
      <c r="CW185" s="4">
        <v>0</v>
      </c>
      <c r="CX185" s="23"/>
      <c r="CY185" s="23"/>
      <c r="CZ185" s="23"/>
      <c r="DB185" s="4">
        <v>0</v>
      </c>
      <c r="DC185" s="23"/>
      <c r="DD185" s="23"/>
      <c r="DE185" s="23"/>
      <c r="DG185" s="4">
        <v>0</v>
      </c>
      <c r="DH185" s="23"/>
      <c r="DI185" s="23"/>
    </row>
    <row r="186" spans="1:113" x14ac:dyDescent="0.25">
      <c r="A186" s="1">
        <v>2023</v>
      </c>
      <c r="B186" s="3">
        <f>+BD!B188</f>
        <v>184</v>
      </c>
      <c r="AE186" s="1"/>
      <c r="AP186" s="1"/>
      <c r="BA186" s="4">
        <f t="shared" si="8"/>
        <v>0</v>
      </c>
      <c r="BB186" s="1"/>
      <c r="BE186" s="2">
        <f>Tabla1[[#This Row],[TIEMPO PRORROGADO HASTA
(1)]]-Tabla1[[#This Row],[TIEMPO PRORROGADO DESDE
(1)]]</f>
        <v>0</v>
      </c>
      <c r="BJ186" s="1"/>
      <c r="BM186" s="1">
        <f t="shared" si="9"/>
        <v>0</v>
      </c>
      <c r="BR186" s="1"/>
      <c r="BU186" s="2">
        <f t="shared" si="10"/>
        <v>0</v>
      </c>
      <c r="BZ186" s="2">
        <f t="shared" si="11"/>
        <v>0</v>
      </c>
      <c r="CA186" s="2" t="s">
        <v>146</v>
      </c>
      <c r="CF186" s="2" t="s">
        <v>146</v>
      </c>
      <c r="CN186" s="23"/>
      <c r="CO186" s="23"/>
      <c r="CP186" s="23"/>
      <c r="CR186" s="4">
        <v>0</v>
      </c>
      <c r="CS186" s="23"/>
      <c r="CT186" s="23"/>
      <c r="CU186" s="23"/>
      <c r="CW186" s="4">
        <v>0</v>
      </c>
      <c r="CX186" s="23"/>
      <c r="CY186" s="23"/>
      <c r="CZ186" s="23"/>
      <c r="DB186" s="4">
        <v>0</v>
      </c>
      <c r="DC186" s="23"/>
      <c r="DD186" s="23"/>
      <c r="DE186" s="23"/>
      <c r="DG186" s="4">
        <v>0</v>
      </c>
      <c r="DH186" s="23"/>
      <c r="DI186" s="23"/>
    </row>
    <row r="187" spans="1:113" x14ac:dyDescent="0.25">
      <c r="A187" s="1">
        <v>2023</v>
      </c>
      <c r="B187" s="3">
        <f>+BD!B189</f>
        <v>185</v>
      </c>
      <c r="AE187" s="1"/>
      <c r="AP187" s="1"/>
      <c r="BA187" s="4">
        <f t="shared" si="8"/>
        <v>0</v>
      </c>
      <c r="BB187" s="1"/>
      <c r="BE187" s="2">
        <f>Tabla1[[#This Row],[TIEMPO PRORROGADO HASTA
(1)]]-Tabla1[[#This Row],[TIEMPO PRORROGADO DESDE
(1)]]</f>
        <v>0</v>
      </c>
      <c r="BJ187" s="1"/>
      <c r="BM187" s="1">
        <f t="shared" si="9"/>
        <v>0</v>
      </c>
      <c r="BR187" s="1"/>
      <c r="BU187" s="2">
        <f t="shared" si="10"/>
        <v>0</v>
      </c>
      <c r="BV187" s="21"/>
      <c r="BW187" s="21"/>
      <c r="BZ187" s="2">
        <f t="shared" si="11"/>
        <v>0</v>
      </c>
      <c r="CA187" s="2" t="s">
        <v>146</v>
      </c>
      <c r="CF187" s="2" t="s">
        <v>146</v>
      </c>
      <c r="CN187" s="23"/>
      <c r="CO187" s="23"/>
      <c r="CP187" s="23"/>
      <c r="CR187" s="4">
        <v>0</v>
      </c>
      <c r="CS187" s="23"/>
      <c r="CT187" s="23"/>
      <c r="CU187" s="23"/>
      <c r="CW187" s="4">
        <v>0</v>
      </c>
      <c r="CX187" s="23"/>
      <c r="CY187" s="23"/>
      <c r="CZ187" s="23"/>
      <c r="DB187" s="4">
        <v>0</v>
      </c>
      <c r="DC187" s="23"/>
      <c r="DD187" s="23"/>
      <c r="DE187" s="23"/>
      <c r="DG187" s="4">
        <v>0</v>
      </c>
      <c r="DH187" s="23"/>
      <c r="DI187" s="23"/>
    </row>
    <row r="188" spans="1:113" x14ac:dyDescent="0.25">
      <c r="A188" s="1">
        <v>2023</v>
      </c>
      <c r="B188" s="3">
        <f>+BD!B190</f>
        <v>186</v>
      </c>
      <c r="AE188" s="1"/>
      <c r="AP188" s="1"/>
      <c r="BA188" s="4">
        <f t="shared" si="8"/>
        <v>0</v>
      </c>
      <c r="BB188" s="1"/>
      <c r="BE188" s="2">
        <f>Tabla1[[#This Row],[TIEMPO PRORROGADO HASTA
(1)]]-Tabla1[[#This Row],[TIEMPO PRORROGADO DESDE
(1)]]</f>
        <v>0</v>
      </c>
      <c r="BJ188" s="1"/>
      <c r="BM188" s="1">
        <f t="shared" si="9"/>
        <v>0</v>
      </c>
      <c r="BR188" s="1"/>
      <c r="BU188" s="2">
        <f t="shared" si="10"/>
        <v>0</v>
      </c>
      <c r="BZ188" s="2">
        <f t="shared" si="11"/>
        <v>0</v>
      </c>
      <c r="CA188" s="2" t="s">
        <v>146</v>
      </c>
      <c r="CF188" s="2" t="s">
        <v>146</v>
      </c>
      <c r="CN188" s="23"/>
      <c r="CO188" s="23"/>
      <c r="CP188" s="23"/>
      <c r="CR188" s="4">
        <v>0</v>
      </c>
      <c r="CS188" s="23"/>
      <c r="CT188" s="23"/>
      <c r="CU188" s="23"/>
      <c r="CW188" s="4">
        <v>0</v>
      </c>
      <c r="CX188" s="23"/>
      <c r="CY188" s="23"/>
      <c r="CZ188" s="23"/>
      <c r="DB188" s="4">
        <v>0</v>
      </c>
      <c r="DC188" s="23"/>
      <c r="DD188" s="23"/>
      <c r="DE188" s="23"/>
      <c r="DG188" s="4">
        <v>0</v>
      </c>
      <c r="DH188" s="23"/>
      <c r="DI188" s="23"/>
    </row>
    <row r="189" spans="1:113" x14ac:dyDescent="0.25">
      <c r="A189" s="1">
        <v>2023</v>
      </c>
      <c r="B189" s="3">
        <f>+BD!B191</f>
        <v>187</v>
      </c>
      <c r="AE189" s="1"/>
      <c r="AP189" s="1"/>
      <c r="BA189" s="4">
        <f t="shared" si="8"/>
        <v>0</v>
      </c>
      <c r="BB189" s="1"/>
      <c r="BE189" s="2">
        <f>Tabla1[[#This Row],[TIEMPO PRORROGADO HASTA
(1)]]-Tabla1[[#This Row],[TIEMPO PRORROGADO DESDE
(1)]]</f>
        <v>0</v>
      </c>
      <c r="BJ189" s="1"/>
      <c r="BM189" s="1">
        <f t="shared" si="9"/>
        <v>0</v>
      </c>
      <c r="BR189" s="1"/>
      <c r="BU189" s="2">
        <f t="shared" si="10"/>
        <v>0</v>
      </c>
      <c r="BZ189" s="2">
        <f t="shared" si="11"/>
        <v>0</v>
      </c>
      <c r="CA189" s="2" t="s">
        <v>146</v>
      </c>
      <c r="CF189" s="2" t="s">
        <v>146</v>
      </c>
      <c r="CN189" s="23"/>
      <c r="CO189" s="23"/>
      <c r="CP189" s="23"/>
      <c r="CR189" s="4">
        <v>0</v>
      </c>
      <c r="CS189" s="23"/>
      <c r="CT189" s="23"/>
      <c r="CU189" s="23"/>
      <c r="CW189" s="4">
        <v>0</v>
      </c>
      <c r="CX189" s="23"/>
      <c r="CY189" s="23"/>
      <c r="CZ189" s="23"/>
      <c r="DB189" s="4">
        <v>0</v>
      </c>
      <c r="DC189" s="23"/>
      <c r="DD189" s="23"/>
      <c r="DE189" s="23"/>
      <c r="DG189" s="4">
        <v>0</v>
      </c>
      <c r="DH189" s="23"/>
      <c r="DI189" s="23"/>
    </row>
    <row r="190" spans="1:113" x14ac:dyDescent="0.25">
      <c r="A190" s="1">
        <v>2023</v>
      </c>
      <c r="B190" s="3">
        <f>+BD!B192</f>
        <v>188</v>
      </c>
      <c r="AE190" s="1"/>
      <c r="AP190" s="1"/>
      <c r="BA190" s="4">
        <f t="shared" si="8"/>
        <v>0</v>
      </c>
      <c r="BB190" s="1"/>
      <c r="BE190" s="2">
        <f>Tabla1[[#This Row],[TIEMPO PRORROGADO HASTA
(1)]]-Tabla1[[#This Row],[TIEMPO PRORROGADO DESDE
(1)]]</f>
        <v>0</v>
      </c>
      <c r="BJ190" s="1"/>
      <c r="BM190" s="1">
        <f t="shared" si="9"/>
        <v>0</v>
      </c>
      <c r="BR190" s="1"/>
      <c r="BU190" s="2">
        <f t="shared" si="10"/>
        <v>0</v>
      </c>
      <c r="BZ190" s="2">
        <f t="shared" si="11"/>
        <v>0</v>
      </c>
      <c r="CA190" s="2" t="s">
        <v>146</v>
      </c>
      <c r="CF190" s="2" t="s">
        <v>146</v>
      </c>
      <c r="CN190" s="23"/>
      <c r="CO190" s="23"/>
      <c r="CP190" s="23"/>
      <c r="CR190" s="4">
        <v>0</v>
      </c>
      <c r="CS190" s="23"/>
      <c r="CT190" s="23"/>
      <c r="CU190" s="23"/>
      <c r="CW190" s="4">
        <v>0</v>
      </c>
      <c r="CX190" s="23"/>
      <c r="CY190" s="23"/>
      <c r="CZ190" s="23"/>
      <c r="DB190" s="4">
        <v>0</v>
      </c>
      <c r="DC190" s="23"/>
      <c r="DD190" s="23"/>
      <c r="DE190" s="23"/>
      <c r="DG190" s="4">
        <v>0</v>
      </c>
      <c r="DH190" s="23"/>
      <c r="DI190" s="23"/>
    </row>
    <row r="191" spans="1:113" x14ac:dyDescent="0.25">
      <c r="A191" s="1">
        <v>2023</v>
      </c>
      <c r="B191" s="3">
        <f>+BD!B193</f>
        <v>189</v>
      </c>
      <c r="AE191" s="1"/>
      <c r="AP191" s="1"/>
      <c r="BA191" s="4">
        <f t="shared" si="8"/>
        <v>0</v>
      </c>
      <c r="BB191" s="1"/>
      <c r="BE191" s="2">
        <f>Tabla1[[#This Row],[TIEMPO PRORROGADO HASTA
(1)]]-Tabla1[[#This Row],[TIEMPO PRORROGADO DESDE
(1)]]</f>
        <v>0</v>
      </c>
      <c r="BJ191" s="1"/>
      <c r="BM191" s="1">
        <f t="shared" si="9"/>
        <v>0</v>
      </c>
      <c r="BR191" s="1"/>
      <c r="BU191" s="2">
        <f t="shared" si="10"/>
        <v>0</v>
      </c>
      <c r="BZ191" s="2">
        <f t="shared" si="11"/>
        <v>0</v>
      </c>
      <c r="CA191" s="2" t="s">
        <v>146</v>
      </c>
      <c r="CF191" s="2" t="s">
        <v>146</v>
      </c>
      <c r="CN191" s="23"/>
      <c r="CO191" s="23"/>
      <c r="CP191" s="23"/>
      <c r="CR191" s="4">
        <v>0</v>
      </c>
      <c r="CS191" s="23"/>
      <c r="CT191" s="23"/>
      <c r="CU191" s="23"/>
      <c r="CW191" s="4">
        <v>0</v>
      </c>
      <c r="CX191" s="23"/>
      <c r="CY191" s="23"/>
      <c r="CZ191" s="23"/>
      <c r="DB191" s="4">
        <v>0</v>
      </c>
      <c r="DC191" s="23"/>
      <c r="DD191" s="23"/>
      <c r="DE191" s="23"/>
      <c r="DG191" s="4">
        <v>0</v>
      </c>
      <c r="DH191" s="23"/>
      <c r="DI191" s="23"/>
    </row>
    <row r="192" spans="1:113" x14ac:dyDescent="0.25">
      <c r="A192" s="1">
        <v>2023</v>
      </c>
      <c r="B192" s="3">
        <f>+BD!B194</f>
        <v>190</v>
      </c>
      <c r="AE192" s="1"/>
      <c r="AP192" s="1"/>
      <c r="BA192" s="4">
        <f t="shared" si="8"/>
        <v>0</v>
      </c>
      <c r="BB192" s="1"/>
      <c r="BE192" s="2">
        <f>Tabla1[[#This Row],[TIEMPO PRORROGADO HASTA
(1)]]-Tabla1[[#This Row],[TIEMPO PRORROGADO DESDE
(1)]]</f>
        <v>0</v>
      </c>
      <c r="BJ192" s="1"/>
      <c r="BM192" s="1">
        <f t="shared" si="9"/>
        <v>0</v>
      </c>
      <c r="BR192" s="1"/>
      <c r="BU192" s="2">
        <f t="shared" si="10"/>
        <v>0</v>
      </c>
      <c r="BZ192" s="2">
        <f t="shared" si="11"/>
        <v>0</v>
      </c>
      <c r="CA192" s="2" t="s">
        <v>146</v>
      </c>
      <c r="CF192" s="2" t="s">
        <v>146</v>
      </c>
      <c r="CN192" s="23"/>
      <c r="CO192" s="23"/>
      <c r="CP192" s="23"/>
      <c r="CR192" s="4">
        <v>0</v>
      </c>
      <c r="CS192" s="23"/>
      <c r="CT192" s="23"/>
      <c r="CU192" s="23"/>
      <c r="CW192" s="4">
        <v>0</v>
      </c>
      <c r="CX192" s="23"/>
      <c r="CY192" s="23"/>
      <c r="CZ192" s="23"/>
      <c r="DB192" s="4">
        <v>0</v>
      </c>
      <c r="DC192" s="23"/>
      <c r="DD192" s="23"/>
      <c r="DE192" s="23"/>
      <c r="DG192" s="4">
        <v>0</v>
      </c>
      <c r="DH192" s="23"/>
      <c r="DI192" s="23"/>
    </row>
    <row r="193" spans="1:113" x14ac:dyDescent="0.25">
      <c r="A193" s="1">
        <v>2023</v>
      </c>
      <c r="B193" s="3">
        <f>+BD!B195</f>
        <v>191</v>
      </c>
      <c r="AE193" s="1"/>
      <c r="AP193" s="1"/>
      <c r="BA193" s="4">
        <f t="shared" si="8"/>
        <v>0</v>
      </c>
      <c r="BB193" s="1"/>
      <c r="BE193" s="2">
        <f>Tabla1[[#This Row],[TIEMPO PRORROGADO HASTA
(1)]]-Tabla1[[#This Row],[TIEMPO PRORROGADO DESDE
(1)]]</f>
        <v>0</v>
      </c>
      <c r="BJ193" s="1"/>
      <c r="BM193" s="1">
        <f t="shared" si="9"/>
        <v>0</v>
      </c>
      <c r="BR193" s="1"/>
      <c r="BU193" s="2">
        <f t="shared" si="10"/>
        <v>0</v>
      </c>
      <c r="BZ193" s="2">
        <f t="shared" si="11"/>
        <v>0</v>
      </c>
      <c r="CA193" s="2" t="s">
        <v>146</v>
      </c>
      <c r="CF193" s="2" t="s">
        <v>146</v>
      </c>
      <c r="CN193" s="23"/>
      <c r="CO193" s="23"/>
      <c r="CP193" s="23"/>
      <c r="CR193" s="4">
        <v>0</v>
      </c>
      <c r="CS193" s="23"/>
      <c r="CT193" s="23"/>
      <c r="CU193" s="23"/>
      <c r="CW193" s="4">
        <v>0</v>
      </c>
      <c r="CX193" s="23"/>
      <c r="CY193" s="23"/>
      <c r="CZ193" s="23"/>
      <c r="DB193" s="4">
        <v>0</v>
      </c>
      <c r="DC193" s="23"/>
      <c r="DD193" s="23"/>
      <c r="DE193" s="23"/>
      <c r="DG193" s="4">
        <v>0</v>
      </c>
      <c r="DH193" s="23"/>
      <c r="DI193" s="23"/>
    </row>
    <row r="194" spans="1:113" x14ac:dyDescent="0.25">
      <c r="A194" s="1">
        <v>2023</v>
      </c>
      <c r="B194" s="3">
        <f>+BD!B196</f>
        <v>192</v>
      </c>
      <c r="AE194" s="1"/>
      <c r="AP194" s="1"/>
      <c r="BA194" s="4">
        <f t="shared" ref="BA194:BA257" si="12">M194+X194+AI194+AT194</f>
        <v>0</v>
      </c>
      <c r="BB194" s="1"/>
      <c r="BE194" s="2">
        <f>Tabla1[[#This Row],[TIEMPO PRORROGADO HASTA
(1)]]-Tabla1[[#This Row],[TIEMPO PRORROGADO DESDE
(1)]]</f>
        <v>0</v>
      </c>
      <c r="BJ194" s="1"/>
      <c r="BM194" s="1">
        <f t="shared" ref="BM194:BM257" si="13">BO194-BN194</f>
        <v>0</v>
      </c>
      <c r="BR194" s="1"/>
      <c r="BU194" s="2">
        <f t="shared" ref="BU194:BU257" si="14">BW194-BV194</f>
        <v>0</v>
      </c>
      <c r="BZ194" s="2">
        <f t="shared" ref="BZ194:BZ257" si="15">BU194+BM194+BE194</f>
        <v>0</v>
      </c>
      <c r="CA194" s="2" t="s">
        <v>146</v>
      </c>
      <c r="CF194" s="2" t="s">
        <v>146</v>
      </c>
      <c r="CN194" s="23"/>
      <c r="CO194" s="23"/>
      <c r="CP194" s="23"/>
      <c r="CR194" s="4">
        <v>0</v>
      </c>
      <c r="CS194" s="23"/>
      <c r="CT194" s="23"/>
      <c r="CU194" s="23"/>
      <c r="CW194" s="4">
        <v>0</v>
      </c>
      <c r="CX194" s="23"/>
      <c r="CY194" s="23"/>
      <c r="CZ194" s="23"/>
      <c r="DB194" s="4">
        <v>0</v>
      </c>
      <c r="DC194" s="23"/>
      <c r="DD194" s="23"/>
      <c r="DE194" s="23"/>
      <c r="DG194" s="4">
        <v>0</v>
      </c>
      <c r="DH194" s="23"/>
      <c r="DI194" s="23"/>
    </row>
    <row r="195" spans="1:113" x14ac:dyDescent="0.25">
      <c r="A195" s="1">
        <v>2023</v>
      </c>
      <c r="B195" s="3">
        <f>+BD!B197</f>
        <v>193</v>
      </c>
      <c r="AE195" s="1"/>
      <c r="AP195" s="1"/>
      <c r="BA195" s="4">
        <f t="shared" si="12"/>
        <v>0</v>
      </c>
      <c r="BB195" s="1"/>
      <c r="BE195" s="2">
        <f>Tabla1[[#This Row],[TIEMPO PRORROGADO HASTA
(1)]]-Tabla1[[#This Row],[TIEMPO PRORROGADO DESDE
(1)]]</f>
        <v>0</v>
      </c>
      <c r="BJ195" s="1"/>
      <c r="BM195" s="1">
        <f t="shared" si="13"/>
        <v>0</v>
      </c>
      <c r="BR195" s="1"/>
      <c r="BU195" s="2">
        <f t="shared" si="14"/>
        <v>0</v>
      </c>
      <c r="BZ195" s="2">
        <f t="shared" si="15"/>
        <v>0</v>
      </c>
      <c r="CA195" s="2" t="s">
        <v>146</v>
      </c>
      <c r="CF195" s="2" t="s">
        <v>146</v>
      </c>
      <c r="CN195" s="23"/>
      <c r="CO195" s="23"/>
      <c r="CP195" s="23"/>
      <c r="CR195" s="4">
        <v>0</v>
      </c>
      <c r="CS195" s="23"/>
      <c r="CT195" s="23"/>
      <c r="CU195" s="23"/>
      <c r="CW195" s="4">
        <v>0</v>
      </c>
      <c r="CX195" s="23"/>
      <c r="CY195" s="23"/>
      <c r="CZ195" s="23"/>
      <c r="DB195" s="4">
        <v>0</v>
      </c>
      <c r="DC195" s="23"/>
      <c r="DD195" s="23"/>
      <c r="DE195" s="23"/>
      <c r="DG195" s="4">
        <v>0</v>
      </c>
      <c r="DH195" s="23"/>
      <c r="DI195" s="23"/>
    </row>
    <row r="196" spans="1:113" x14ac:dyDescent="0.25">
      <c r="A196" s="1">
        <v>2023</v>
      </c>
      <c r="B196" s="3">
        <f>+BD!B198</f>
        <v>194</v>
      </c>
      <c r="AE196" s="1"/>
      <c r="AP196" s="1"/>
      <c r="BA196" s="4">
        <f t="shared" si="12"/>
        <v>0</v>
      </c>
      <c r="BB196" s="1"/>
      <c r="BE196" s="2">
        <f>Tabla1[[#This Row],[TIEMPO PRORROGADO HASTA
(1)]]-Tabla1[[#This Row],[TIEMPO PRORROGADO DESDE
(1)]]</f>
        <v>0</v>
      </c>
      <c r="BJ196" s="1"/>
      <c r="BM196" s="1">
        <f t="shared" si="13"/>
        <v>0</v>
      </c>
      <c r="BR196" s="1"/>
      <c r="BU196" s="2">
        <f t="shared" si="14"/>
        <v>0</v>
      </c>
      <c r="BZ196" s="2">
        <f t="shared" si="15"/>
        <v>0</v>
      </c>
      <c r="CA196" s="2" t="s">
        <v>146</v>
      </c>
      <c r="CF196" s="2" t="s">
        <v>146</v>
      </c>
      <c r="CN196" s="23"/>
      <c r="CO196" s="23"/>
      <c r="CP196" s="23"/>
      <c r="CR196" s="4">
        <v>0</v>
      </c>
      <c r="CS196" s="23"/>
      <c r="CT196" s="23"/>
      <c r="CU196" s="23"/>
      <c r="CW196" s="4">
        <v>0</v>
      </c>
      <c r="CX196" s="23"/>
      <c r="CY196" s="23"/>
      <c r="CZ196" s="23"/>
      <c r="DB196" s="4">
        <v>0</v>
      </c>
      <c r="DC196" s="23"/>
      <c r="DD196" s="23"/>
      <c r="DE196" s="23"/>
      <c r="DG196" s="4">
        <v>0</v>
      </c>
      <c r="DH196" s="23"/>
      <c r="DI196" s="23"/>
    </row>
    <row r="197" spans="1:113" x14ac:dyDescent="0.25">
      <c r="A197" s="1">
        <v>2023</v>
      </c>
      <c r="B197" s="3">
        <f>+BD!B199</f>
        <v>195</v>
      </c>
      <c r="AE197" s="1"/>
      <c r="AP197" s="1"/>
      <c r="BA197" s="4">
        <f t="shared" si="12"/>
        <v>0</v>
      </c>
      <c r="BB197" s="1"/>
      <c r="BE197" s="2">
        <f>Tabla1[[#This Row],[TIEMPO PRORROGADO HASTA
(1)]]-Tabla1[[#This Row],[TIEMPO PRORROGADO DESDE
(1)]]</f>
        <v>0</v>
      </c>
      <c r="BJ197" s="1"/>
      <c r="BM197" s="1">
        <f t="shared" si="13"/>
        <v>0</v>
      </c>
      <c r="BR197" s="1"/>
      <c r="BU197" s="2">
        <f t="shared" si="14"/>
        <v>0</v>
      </c>
      <c r="BZ197" s="2">
        <f t="shared" si="15"/>
        <v>0</v>
      </c>
      <c r="CA197" s="2" t="s">
        <v>146</v>
      </c>
      <c r="CF197" s="2" t="s">
        <v>146</v>
      </c>
      <c r="CN197" s="23"/>
      <c r="CO197" s="23"/>
      <c r="CP197" s="23"/>
      <c r="CR197" s="4">
        <v>0</v>
      </c>
      <c r="CS197" s="23"/>
      <c r="CT197" s="23"/>
      <c r="CU197" s="23"/>
      <c r="CW197" s="4">
        <v>0</v>
      </c>
      <c r="CX197" s="23"/>
      <c r="CY197" s="23"/>
      <c r="CZ197" s="23"/>
      <c r="DB197" s="4">
        <v>0</v>
      </c>
      <c r="DC197" s="23"/>
      <c r="DD197" s="23"/>
      <c r="DE197" s="23"/>
      <c r="DG197" s="4">
        <v>0</v>
      </c>
      <c r="DH197" s="23"/>
      <c r="DI197" s="23"/>
    </row>
    <row r="198" spans="1:113" x14ac:dyDescent="0.25">
      <c r="A198" s="1">
        <v>2023</v>
      </c>
      <c r="B198" s="3">
        <f>+BD!B200</f>
        <v>196</v>
      </c>
      <c r="AE198" s="1"/>
      <c r="AP198" s="1"/>
      <c r="BA198" s="4">
        <f t="shared" si="12"/>
        <v>0</v>
      </c>
      <c r="BB198" s="1"/>
      <c r="BE198" s="2">
        <f>Tabla1[[#This Row],[TIEMPO PRORROGADO HASTA
(1)]]-Tabla1[[#This Row],[TIEMPO PRORROGADO DESDE
(1)]]</f>
        <v>0</v>
      </c>
      <c r="BJ198" s="1"/>
      <c r="BM198" s="1">
        <f t="shared" si="13"/>
        <v>0</v>
      </c>
      <c r="BR198" s="1"/>
      <c r="BU198" s="2">
        <f t="shared" si="14"/>
        <v>0</v>
      </c>
      <c r="BZ198" s="2">
        <f t="shared" si="15"/>
        <v>0</v>
      </c>
      <c r="CA198" s="2" t="s">
        <v>146</v>
      </c>
      <c r="CF198" s="2" t="s">
        <v>146</v>
      </c>
      <c r="CN198" s="23"/>
      <c r="CO198" s="23"/>
      <c r="CP198" s="23"/>
      <c r="CR198" s="4">
        <v>0</v>
      </c>
      <c r="CS198" s="23"/>
      <c r="CT198" s="23"/>
      <c r="CU198" s="23"/>
      <c r="CW198" s="4">
        <v>0</v>
      </c>
      <c r="CX198" s="23"/>
      <c r="CY198" s="23"/>
      <c r="CZ198" s="23"/>
      <c r="DB198" s="4">
        <v>0</v>
      </c>
      <c r="DC198" s="23"/>
      <c r="DD198" s="23"/>
      <c r="DE198" s="23"/>
      <c r="DG198" s="4">
        <v>0</v>
      </c>
      <c r="DH198" s="23"/>
      <c r="DI198" s="23"/>
    </row>
    <row r="199" spans="1:113" x14ac:dyDescent="0.25">
      <c r="A199" s="1">
        <v>2023</v>
      </c>
      <c r="B199" s="3">
        <f>+BD!B201</f>
        <v>197</v>
      </c>
      <c r="AE199" s="1"/>
      <c r="AP199" s="1"/>
      <c r="BA199" s="4">
        <f t="shared" si="12"/>
        <v>0</v>
      </c>
      <c r="BB199" s="1"/>
      <c r="BE199" s="2">
        <f>Tabla1[[#This Row],[TIEMPO PRORROGADO HASTA
(1)]]-Tabla1[[#This Row],[TIEMPO PRORROGADO DESDE
(1)]]</f>
        <v>0</v>
      </c>
      <c r="BJ199" s="1"/>
      <c r="BM199" s="1">
        <f t="shared" si="13"/>
        <v>0</v>
      </c>
      <c r="BR199" s="1"/>
      <c r="BU199" s="2">
        <f t="shared" si="14"/>
        <v>0</v>
      </c>
      <c r="BZ199" s="2">
        <f t="shared" si="15"/>
        <v>0</v>
      </c>
      <c r="CA199" s="2" t="s">
        <v>146</v>
      </c>
      <c r="CF199" s="2" t="s">
        <v>146</v>
      </c>
      <c r="CN199" s="23"/>
      <c r="CO199" s="23"/>
      <c r="CP199" s="23"/>
      <c r="CR199" s="4">
        <v>0</v>
      </c>
      <c r="CS199" s="23"/>
      <c r="CT199" s="23"/>
      <c r="CU199" s="23"/>
      <c r="CW199" s="4">
        <v>0</v>
      </c>
      <c r="CX199" s="23"/>
      <c r="CY199" s="23"/>
      <c r="CZ199" s="23"/>
      <c r="DB199" s="4">
        <v>0</v>
      </c>
      <c r="DC199" s="23"/>
      <c r="DD199" s="23"/>
      <c r="DE199" s="23"/>
      <c r="DG199" s="4">
        <v>0</v>
      </c>
      <c r="DH199" s="23"/>
      <c r="DI199" s="23"/>
    </row>
    <row r="200" spans="1:113" x14ac:dyDescent="0.25">
      <c r="A200" s="1">
        <v>2023</v>
      </c>
      <c r="B200" s="3">
        <f>+BD!B202</f>
        <v>198</v>
      </c>
      <c r="AE200" s="1"/>
      <c r="AP200" s="1"/>
      <c r="BA200" s="4">
        <f t="shared" si="12"/>
        <v>0</v>
      </c>
      <c r="BB200" s="1"/>
      <c r="BE200" s="2">
        <f>Tabla1[[#This Row],[TIEMPO PRORROGADO HASTA
(1)]]-Tabla1[[#This Row],[TIEMPO PRORROGADO DESDE
(1)]]</f>
        <v>0</v>
      </c>
      <c r="BJ200" s="1"/>
      <c r="BM200" s="1">
        <f t="shared" si="13"/>
        <v>0</v>
      </c>
      <c r="BR200" s="1"/>
      <c r="BU200" s="2">
        <f t="shared" si="14"/>
        <v>0</v>
      </c>
      <c r="BZ200" s="2">
        <f t="shared" si="15"/>
        <v>0</v>
      </c>
      <c r="CA200" s="2" t="s">
        <v>146</v>
      </c>
      <c r="CF200" s="2" t="s">
        <v>146</v>
      </c>
      <c r="CN200" s="23"/>
      <c r="CO200" s="23"/>
      <c r="CP200" s="23"/>
      <c r="CR200" s="4">
        <v>0</v>
      </c>
      <c r="CS200" s="23"/>
      <c r="CT200" s="23"/>
      <c r="CU200" s="23"/>
      <c r="CW200" s="4">
        <v>0</v>
      </c>
      <c r="CX200" s="23"/>
      <c r="CY200" s="23"/>
      <c r="CZ200" s="23"/>
      <c r="DB200" s="4">
        <v>0</v>
      </c>
      <c r="DC200" s="23"/>
      <c r="DD200" s="23"/>
      <c r="DE200" s="23"/>
      <c r="DG200" s="4">
        <v>0</v>
      </c>
      <c r="DH200" s="23"/>
      <c r="DI200" s="23"/>
    </row>
    <row r="201" spans="1:113" x14ac:dyDescent="0.25">
      <c r="A201" s="1">
        <v>2023</v>
      </c>
      <c r="B201" s="3">
        <f>+BD!B203</f>
        <v>199</v>
      </c>
      <c r="AE201" s="1"/>
      <c r="AP201" s="1"/>
      <c r="BA201" s="4">
        <f t="shared" si="12"/>
        <v>0</v>
      </c>
      <c r="BB201" s="1"/>
      <c r="BE201" s="2">
        <f>Tabla1[[#This Row],[TIEMPO PRORROGADO HASTA
(1)]]-Tabla1[[#This Row],[TIEMPO PRORROGADO DESDE
(1)]]</f>
        <v>0</v>
      </c>
      <c r="BJ201" s="1"/>
      <c r="BM201" s="1">
        <f t="shared" si="13"/>
        <v>0</v>
      </c>
      <c r="BR201" s="1"/>
      <c r="BU201" s="2">
        <f t="shared" si="14"/>
        <v>0</v>
      </c>
      <c r="BZ201" s="2">
        <f t="shared" si="15"/>
        <v>0</v>
      </c>
      <c r="CA201" s="2" t="s">
        <v>146</v>
      </c>
      <c r="CF201" s="2" t="s">
        <v>146</v>
      </c>
      <c r="CN201" s="23"/>
      <c r="CO201" s="23"/>
      <c r="CP201" s="23"/>
      <c r="CR201" s="4">
        <v>0</v>
      </c>
      <c r="CS201" s="23"/>
      <c r="CT201" s="23"/>
      <c r="CU201" s="23"/>
      <c r="CW201" s="4">
        <v>0</v>
      </c>
      <c r="CX201" s="23"/>
      <c r="CY201" s="23"/>
      <c r="CZ201" s="23"/>
      <c r="DB201" s="4">
        <v>0</v>
      </c>
      <c r="DC201" s="23"/>
      <c r="DD201" s="23"/>
      <c r="DE201" s="23"/>
      <c r="DG201" s="4">
        <v>0</v>
      </c>
      <c r="DH201" s="23"/>
      <c r="DI201" s="23"/>
    </row>
    <row r="202" spans="1:113" x14ac:dyDescent="0.25">
      <c r="A202" s="1">
        <v>2023</v>
      </c>
      <c r="B202" s="3">
        <f>+BD!B204</f>
        <v>200</v>
      </c>
      <c r="AE202" s="1"/>
      <c r="AP202" s="1"/>
      <c r="BA202" s="4">
        <f t="shared" si="12"/>
        <v>0</v>
      </c>
      <c r="BB202" s="1"/>
      <c r="BE202" s="2">
        <f>Tabla1[[#This Row],[TIEMPO PRORROGADO HASTA
(1)]]-Tabla1[[#This Row],[TIEMPO PRORROGADO DESDE
(1)]]</f>
        <v>0</v>
      </c>
      <c r="BJ202" s="1"/>
      <c r="BM202" s="1">
        <f t="shared" si="13"/>
        <v>0</v>
      </c>
      <c r="BR202" s="1"/>
      <c r="BU202" s="2">
        <f t="shared" si="14"/>
        <v>0</v>
      </c>
      <c r="BZ202" s="2">
        <f t="shared" si="15"/>
        <v>0</v>
      </c>
      <c r="CA202" s="2" t="s">
        <v>146</v>
      </c>
      <c r="CF202" s="2" t="s">
        <v>146</v>
      </c>
      <c r="CN202" s="23"/>
      <c r="CO202" s="23"/>
      <c r="CP202" s="23"/>
      <c r="CR202" s="4">
        <v>0</v>
      </c>
      <c r="CS202" s="23"/>
      <c r="CT202" s="23"/>
      <c r="CU202" s="23"/>
      <c r="CW202" s="4">
        <v>0</v>
      </c>
      <c r="CX202" s="23"/>
      <c r="CY202" s="23"/>
      <c r="CZ202" s="23"/>
      <c r="DB202" s="4">
        <v>0</v>
      </c>
      <c r="DC202" s="23"/>
      <c r="DD202" s="23"/>
      <c r="DE202" s="23"/>
      <c r="DG202" s="4">
        <v>0</v>
      </c>
      <c r="DH202" s="23"/>
      <c r="DI202" s="23"/>
    </row>
    <row r="203" spans="1:113" x14ac:dyDescent="0.25">
      <c r="A203" s="1">
        <v>2023</v>
      </c>
      <c r="B203" s="3">
        <f>+BD!B205</f>
        <v>201</v>
      </c>
      <c r="AE203" s="1"/>
      <c r="AP203" s="1"/>
      <c r="BA203" s="4">
        <f t="shared" si="12"/>
        <v>0</v>
      </c>
      <c r="BB203" s="1"/>
      <c r="BE203" s="2">
        <f>Tabla1[[#This Row],[TIEMPO PRORROGADO HASTA
(1)]]-Tabla1[[#This Row],[TIEMPO PRORROGADO DESDE
(1)]]</f>
        <v>0</v>
      </c>
      <c r="BJ203" s="1"/>
      <c r="BM203" s="1">
        <f t="shared" si="13"/>
        <v>0</v>
      </c>
      <c r="BR203" s="1"/>
      <c r="BU203" s="2">
        <f t="shared" si="14"/>
        <v>0</v>
      </c>
      <c r="BZ203" s="2">
        <f t="shared" si="15"/>
        <v>0</v>
      </c>
      <c r="CA203" s="2" t="s">
        <v>146</v>
      </c>
      <c r="CF203" s="2" t="s">
        <v>146</v>
      </c>
      <c r="CN203" s="23"/>
      <c r="CO203" s="23"/>
      <c r="CP203" s="23"/>
      <c r="CR203" s="4">
        <v>0</v>
      </c>
      <c r="CS203" s="23"/>
      <c r="CT203" s="23"/>
      <c r="CU203" s="23"/>
      <c r="CW203" s="4">
        <v>0</v>
      </c>
      <c r="CX203" s="23"/>
      <c r="CY203" s="23"/>
      <c r="CZ203" s="23"/>
      <c r="DB203" s="4">
        <v>0</v>
      </c>
      <c r="DC203" s="23"/>
      <c r="DD203" s="23"/>
      <c r="DE203" s="23"/>
      <c r="DG203" s="4">
        <v>0</v>
      </c>
      <c r="DH203" s="23"/>
      <c r="DI203" s="23"/>
    </row>
    <row r="204" spans="1:113" x14ac:dyDescent="0.25">
      <c r="A204" s="1">
        <v>2023</v>
      </c>
      <c r="B204" s="3">
        <f>+BD!B206</f>
        <v>202</v>
      </c>
      <c r="AE204" s="1"/>
      <c r="AP204" s="1"/>
      <c r="BA204" s="4">
        <f t="shared" si="12"/>
        <v>0</v>
      </c>
      <c r="BB204" s="1"/>
      <c r="BE204" s="2">
        <f>Tabla1[[#This Row],[TIEMPO PRORROGADO HASTA
(1)]]-Tabla1[[#This Row],[TIEMPO PRORROGADO DESDE
(1)]]</f>
        <v>0</v>
      </c>
      <c r="BJ204" s="1"/>
      <c r="BM204" s="1">
        <f t="shared" si="13"/>
        <v>0</v>
      </c>
      <c r="BR204" s="1"/>
      <c r="BU204" s="2">
        <f t="shared" si="14"/>
        <v>0</v>
      </c>
      <c r="BZ204" s="2">
        <f t="shared" si="15"/>
        <v>0</v>
      </c>
      <c r="CA204" s="2" t="s">
        <v>146</v>
      </c>
      <c r="CF204" s="2" t="s">
        <v>146</v>
      </c>
      <c r="CN204" s="23"/>
      <c r="CO204" s="23"/>
      <c r="CP204" s="23"/>
      <c r="CR204" s="4">
        <v>0</v>
      </c>
      <c r="CS204" s="23"/>
      <c r="CT204" s="23"/>
      <c r="CU204" s="23"/>
      <c r="CW204" s="4">
        <v>0</v>
      </c>
      <c r="CX204" s="23"/>
      <c r="CY204" s="23"/>
      <c r="CZ204" s="23"/>
      <c r="DB204" s="4">
        <v>0</v>
      </c>
      <c r="DC204" s="23"/>
      <c r="DD204" s="23"/>
      <c r="DE204" s="23"/>
      <c r="DG204" s="4">
        <v>0</v>
      </c>
      <c r="DH204" s="23"/>
      <c r="DI204" s="23"/>
    </row>
    <row r="205" spans="1:113" x14ac:dyDescent="0.25">
      <c r="A205" s="1">
        <v>2023</v>
      </c>
      <c r="B205" s="3">
        <f>+BD!B207</f>
        <v>203</v>
      </c>
      <c r="C205" s="21"/>
      <c r="AE205" s="1"/>
      <c r="AP205" s="1"/>
      <c r="BA205" s="4">
        <f t="shared" si="12"/>
        <v>0</v>
      </c>
      <c r="BB205" s="1"/>
      <c r="BE205" s="2">
        <f>Tabla1[[#This Row],[TIEMPO PRORROGADO HASTA
(1)]]-Tabla1[[#This Row],[TIEMPO PRORROGADO DESDE
(1)]]</f>
        <v>0</v>
      </c>
      <c r="BJ205" s="1"/>
      <c r="BM205" s="1">
        <f t="shared" si="13"/>
        <v>0</v>
      </c>
      <c r="BR205" s="1"/>
      <c r="BU205" s="2">
        <f t="shared" si="14"/>
        <v>0</v>
      </c>
      <c r="BZ205" s="2">
        <f t="shared" si="15"/>
        <v>0</v>
      </c>
      <c r="CA205" s="2" t="s">
        <v>146</v>
      </c>
      <c r="CF205" s="2" t="s">
        <v>146</v>
      </c>
      <c r="CN205" s="23"/>
      <c r="CO205" s="23"/>
      <c r="CP205" s="23"/>
      <c r="CR205" s="4">
        <v>0</v>
      </c>
      <c r="CS205" s="23"/>
      <c r="CT205" s="23"/>
      <c r="CU205" s="23"/>
      <c r="CW205" s="4">
        <v>0</v>
      </c>
      <c r="CX205" s="23"/>
      <c r="CY205" s="23"/>
      <c r="CZ205" s="23"/>
      <c r="DB205" s="4">
        <v>0</v>
      </c>
      <c r="DC205" s="23"/>
      <c r="DD205" s="23"/>
      <c r="DE205" s="23"/>
      <c r="DG205" s="4">
        <v>0</v>
      </c>
      <c r="DH205" s="23"/>
      <c r="DI205" s="23"/>
    </row>
    <row r="206" spans="1:113" x14ac:dyDescent="0.25">
      <c r="A206" s="1">
        <v>2023</v>
      </c>
      <c r="B206" s="3">
        <f>+BD!B208</f>
        <v>204</v>
      </c>
      <c r="C206" s="21"/>
      <c r="AE206" s="1"/>
      <c r="AP206" s="1"/>
      <c r="BA206" s="4">
        <f t="shared" si="12"/>
        <v>0</v>
      </c>
      <c r="BB206" s="1"/>
      <c r="BE206" s="2">
        <f>Tabla1[[#This Row],[TIEMPO PRORROGADO HASTA
(1)]]-Tabla1[[#This Row],[TIEMPO PRORROGADO DESDE
(1)]]</f>
        <v>0</v>
      </c>
      <c r="BJ206" s="1"/>
      <c r="BM206" s="1">
        <f t="shared" si="13"/>
        <v>0</v>
      </c>
      <c r="BN206" s="21"/>
      <c r="BO206" s="21"/>
      <c r="BR206" s="1"/>
      <c r="BU206" s="2">
        <f t="shared" si="14"/>
        <v>0</v>
      </c>
      <c r="BZ206" s="2">
        <f t="shared" si="15"/>
        <v>0</v>
      </c>
      <c r="CA206" s="2" t="s">
        <v>146</v>
      </c>
      <c r="CF206" s="2" t="s">
        <v>146</v>
      </c>
      <c r="CN206" s="23"/>
      <c r="CO206" s="23"/>
      <c r="CP206" s="23"/>
      <c r="CR206" s="4">
        <v>0</v>
      </c>
      <c r="CS206" s="23"/>
      <c r="CT206" s="23"/>
      <c r="CU206" s="23"/>
      <c r="CW206" s="4">
        <v>0</v>
      </c>
      <c r="CX206" s="23"/>
      <c r="CY206" s="23"/>
      <c r="CZ206" s="23"/>
      <c r="DB206" s="4">
        <v>0</v>
      </c>
      <c r="DC206" s="23"/>
      <c r="DD206" s="23"/>
      <c r="DE206" s="23"/>
      <c r="DG206" s="4">
        <v>0</v>
      </c>
      <c r="DH206" s="23"/>
      <c r="DI206" s="23"/>
    </row>
    <row r="207" spans="1:113" x14ac:dyDescent="0.25">
      <c r="A207" s="1">
        <v>2023</v>
      </c>
      <c r="B207" s="3">
        <f>+BD!B209</f>
        <v>205</v>
      </c>
      <c r="AE207" s="1"/>
      <c r="AP207" s="1"/>
      <c r="BA207" s="4">
        <f t="shared" si="12"/>
        <v>0</v>
      </c>
      <c r="BB207" s="1"/>
      <c r="BE207" s="2">
        <f>Tabla1[[#This Row],[TIEMPO PRORROGADO HASTA
(1)]]-Tabla1[[#This Row],[TIEMPO PRORROGADO DESDE
(1)]]</f>
        <v>0</v>
      </c>
      <c r="BJ207" s="1"/>
      <c r="BM207" s="1">
        <f t="shared" si="13"/>
        <v>0</v>
      </c>
      <c r="BR207" s="1"/>
      <c r="BU207" s="2">
        <f t="shared" si="14"/>
        <v>0</v>
      </c>
      <c r="BZ207" s="2">
        <f t="shared" si="15"/>
        <v>0</v>
      </c>
      <c r="CA207" s="2" t="s">
        <v>146</v>
      </c>
      <c r="CF207" s="2" t="s">
        <v>146</v>
      </c>
      <c r="CN207" s="23"/>
      <c r="CO207" s="23"/>
      <c r="CP207" s="23"/>
      <c r="CR207" s="4">
        <v>0</v>
      </c>
      <c r="CS207" s="23"/>
      <c r="CT207" s="23"/>
      <c r="CU207" s="23"/>
      <c r="CW207" s="4">
        <v>0</v>
      </c>
      <c r="CX207" s="23"/>
      <c r="CY207" s="23"/>
      <c r="CZ207" s="23"/>
      <c r="DB207" s="4">
        <v>0</v>
      </c>
      <c r="DC207" s="23"/>
      <c r="DD207" s="23"/>
      <c r="DE207" s="23"/>
      <c r="DG207" s="4">
        <v>0</v>
      </c>
      <c r="DH207" s="23"/>
      <c r="DI207" s="23"/>
    </row>
    <row r="208" spans="1:113" x14ac:dyDescent="0.25">
      <c r="A208" s="1">
        <v>2023</v>
      </c>
      <c r="B208" s="3">
        <f>+BD!B210</f>
        <v>206</v>
      </c>
      <c r="AE208" s="1"/>
      <c r="AP208" s="1"/>
      <c r="BA208" s="4">
        <f t="shared" si="12"/>
        <v>0</v>
      </c>
      <c r="BB208" s="1"/>
      <c r="BE208" s="2">
        <f>Tabla1[[#This Row],[TIEMPO PRORROGADO HASTA
(1)]]-Tabla1[[#This Row],[TIEMPO PRORROGADO DESDE
(1)]]</f>
        <v>0</v>
      </c>
      <c r="BJ208" s="1"/>
      <c r="BM208" s="1">
        <f t="shared" si="13"/>
        <v>0</v>
      </c>
      <c r="BR208" s="1"/>
      <c r="BU208" s="2">
        <f t="shared" si="14"/>
        <v>0</v>
      </c>
      <c r="BZ208" s="2">
        <f t="shared" si="15"/>
        <v>0</v>
      </c>
      <c r="CA208" s="2" t="s">
        <v>146</v>
      </c>
      <c r="CF208" s="2" t="s">
        <v>146</v>
      </c>
      <c r="CN208" s="23"/>
      <c r="CO208" s="23"/>
      <c r="CP208" s="23"/>
      <c r="CR208" s="4">
        <v>0</v>
      </c>
      <c r="CS208" s="23"/>
      <c r="CT208" s="23"/>
      <c r="CU208" s="23"/>
      <c r="CW208" s="4">
        <v>0</v>
      </c>
      <c r="CX208" s="23"/>
      <c r="CY208" s="23"/>
      <c r="CZ208" s="23"/>
      <c r="DB208" s="4">
        <v>0</v>
      </c>
      <c r="DC208" s="23"/>
      <c r="DD208" s="23"/>
      <c r="DE208" s="23"/>
      <c r="DG208" s="4">
        <v>0</v>
      </c>
      <c r="DH208" s="23"/>
      <c r="DI208" s="23"/>
    </row>
    <row r="209" spans="1:113" ht="14.25" customHeight="1" x14ac:dyDescent="0.25">
      <c r="A209" s="1">
        <v>2023</v>
      </c>
      <c r="B209" s="3">
        <f>+BD!B211</f>
        <v>207</v>
      </c>
      <c r="AE209" s="1"/>
      <c r="AP209" s="1"/>
      <c r="BA209" s="4">
        <f t="shared" si="12"/>
        <v>0</v>
      </c>
      <c r="BB209" s="1"/>
      <c r="BE209" s="2">
        <f>Tabla1[[#This Row],[TIEMPO PRORROGADO HASTA
(1)]]-Tabla1[[#This Row],[TIEMPO PRORROGADO DESDE
(1)]]</f>
        <v>0</v>
      </c>
      <c r="BJ209" s="1"/>
      <c r="BM209" s="1">
        <f t="shared" si="13"/>
        <v>0</v>
      </c>
      <c r="BR209" s="1"/>
      <c r="BU209" s="2">
        <f t="shared" si="14"/>
        <v>0</v>
      </c>
      <c r="BZ209" s="2">
        <f t="shared" si="15"/>
        <v>0</v>
      </c>
      <c r="CA209" s="2" t="s">
        <v>146</v>
      </c>
      <c r="CF209" s="2" t="s">
        <v>146</v>
      </c>
      <c r="CN209" s="23"/>
      <c r="CO209" s="23"/>
      <c r="CP209" s="23"/>
      <c r="CR209" s="4">
        <v>0</v>
      </c>
      <c r="CS209" s="23"/>
      <c r="CT209" s="23"/>
      <c r="CU209" s="23"/>
      <c r="CW209" s="4">
        <v>0</v>
      </c>
      <c r="CX209" s="23"/>
      <c r="CY209" s="23"/>
      <c r="CZ209" s="23"/>
      <c r="DB209" s="4">
        <v>0</v>
      </c>
      <c r="DC209" s="23"/>
      <c r="DD209" s="23"/>
      <c r="DE209" s="23"/>
      <c r="DG209" s="4">
        <v>0</v>
      </c>
      <c r="DH209" s="23"/>
      <c r="DI209" s="23"/>
    </row>
    <row r="210" spans="1:113" ht="14.25" customHeight="1" x14ac:dyDescent="0.25">
      <c r="A210" s="1">
        <v>2023</v>
      </c>
      <c r="B210" s="3">
        <f>+BD!B212</f>
        <v>208</v>
      </c>
      <c r="AE210" s="1"/>
      <c r="AP210" s="1"/>
      <c r="BA210" s="4">
        <f t="shared" si="12"/>
        <v>0</v>
      </c>
      <c r="BB210" s="1"/>
      <c r="BE210" s="2">
        <f>Tabla1[[#This Row],[TIEMPO PRORROGADO HASTA
(1)]]-Tabla1[[#This Row],[TIEMPO PRORROGADO DESDE
(1)]]</f>
        <v>0</v>
      </c>
      <c r="BJ210" s="1"/>
      <c r="BM210" s="1">
        <f t="shared" si="13"/>
        <v>0</v>
      </c>
      <c r="BR210" s="1"/>
      <c r="BU210" s="2">
        <f t="shared" si="14"/>
        <v>0</v>
      </c>
      <c r="BZ210" s="2">
        <f t="shared" si="15"/>
        <v>0</v>
      </c>
      <c r="CA210" s="2" t="s">
        <v>146</v>
      </c>
      <c r="CF210" s="2" t="s">
        <v>146</v>
      </c>
      <c r="CN210" s="23"/>
      <c r="CO210" s="23"/>
      <c r="CP210" s="23"/>
      <c r="CR210" s="4">
        <v>0</v>
      </c>
      <c r="CS210" s="23"/>
      <c r="CT210" s="23"/>
      <c r="CU210" s="23"/>
      <c r="CW210" s="4">
        <v>0</v>
      </c>
      <c r="CX210" s="23"/>
      <c r="CY210" s="23"/>
      <c r="CZ210" s="23"/>
      <c r="DB210" s="4">
        <v>0</v>
      </c>
      <c r="DC210" s="23"/>
      <c r="DD210" s="23"/>
      <c r="DE210" s="23"/>
      <c r="DG210" s="4">
        <v>0</v>
      </c>
      <c r="DH210" s="23"/>
      <c r="DI210" s="23"/>
    </row>
    <row r="211" spans="1:113" x14ac:dyDescent="0.25">
      <c r="A211" s="1">
        <v>2023</v>
      </c>
      <c r="B211" s="3">
        <f>+BD!B213</f>
        <v>209</v>
      </c>
      <c r="AE211" s="1"/>
      <c r="AP211" s="1"/>
      <c r="BA211" s="4">
        <f t="shared" si="12"/>
        <v>0</v>
      </c>
      <c r="BB211" s="1"/>
      <c r="BE211" s="2">
        <f>Tabla1[[#This Row],[TIEMPO PRORROGADO HASTA
(1)]]-Tabla1[[#This Row],[TIEMPO PRORROGADO DESDE
(1)]]</f>
        <v>0</v>
      </c>
      <c r="BJ211" s="1"/>
      <c r="BM211" s="1">
        <f t="shared" si="13"/>
        <v>0</v>
      </c>
      <c r="BR211" s="1"/>
      <c r="BU211" s="2">
        <f t="shared" si="14"/>
        <v>0</v>
      </c>
      <c r="BZ211" s="2">
        <f t="shared" si="15"/>
        <v>0</v>
      </c>
      <c r="CA211" s="2" t="s">
        <v>146</v>
      </c>
      <c r="CF211" s="2" t="s">
        <v>146</v>
      </c>
      <c r="CN211" s="23"/>
      <c r="CO211" s="23"/>
      <c r="CP211" s="23"/>
      <c r="CR211" s="4">
        <v>0</v>
      </c>
      <c r="CS211" s="23"/>
      <c r="CT211" s="23"/>
      <c r="CU211" s="23"/>
      <c r="CW211" s="4">
        <v>0</v>
      </c>
      <c r="CX211" s="23"/>
      <c r="CY211" s="23"/>
      <c r="CZ211" s="23"/>
      <c r="DB211" s="4">
        <v>0</v>
      </c>
      <c r="DC211" s="23"/>
      <c r="DD211" s="23"/>
      <c r="DE211" s="23"/>
      <c r="DG211" s="4">
        <v>0</v>
      </c>
      <c r="DH211" s="23"/>
      <c r="DI211" s="23"/>
    </row>
    <row r="212" spans="1:113" x14ac:dyDescent="0.25">
      <c r="A212" s="1">
        <v>2023</v>
      </c>
      <c r="B212" s="3">
        <f>+BD!B214</f>
        <v>210</v>
      </c>
      <c r="AE212" s="1"/>
      <c r="AP212" s="1"/>
      <c r="BA212" s="4">
        <f t="shared" si="12"/>
        <v>0</v>
      </c>
      <c r="BB212" s="1"/>
      <c r="BE212" s="2">
        <f>Tabla1[[#This Row],[TIEMPO PRORROGADO HASTA
(1)]]-Tabla1[[#This Row],[TIEMPO PRORROGADO DESDE
(1)]]</f>
        <v>0</v>
      </c>
      <c r="BJ212" s="1"/>
      <c r="BM212" s="1">
        <f t="shared" si="13"/>
        <v>0</v>
      </c>
      <c r="BR212" s="1"/>
      <c r="BU212" s="2">
        <f t="shared" si="14"/>
        <v>0</v>
      </c>
      <c r="BZ212" s="2">
        <f t="shared" si="15"/>
        <v>0</v>
      </c>
      <c r="CA212" s="2" t="s">
        <v>146</v>
      </c>
      <c r="CF212" s="2" t="s">
        <v>146</v>
      </c>
      <c r="CN212" s="23"/>
      <c r="CO212" s="23"/>
      <c r="CP212" s="23"/>
      <c r="CR212" s="4">
        <v>0</v>
      </c>
      <c r="CS212" s="23"/>
      <c r="CT212" s="23"/>
      <c r="CU212" s="23"/>
      <c r="CW212" s="4">
        <v>0</v>
      </c>
      <c r="CX212" s="23"/>
      <c r="CY212" s="23"/>
      <c r="CZ212" s="23"/>
      <c r="DB212" s="4">
        <v>0</v>
      </c>
      <c r="DC212" s="23"/>
      <c r="DD212" s="23"/>
      <c r="DE212" s="23"/>
      <c r="DG212" s="4">
        <v>0</v>
      </c>
      <c r="DH212" s="23"/>
      <c r="DI212" s="23"/>
    </row>
    <row r="213" spans="1:113" x14ac:dyDescent="0.25">
      <c r="A213" s="1">
        <v>2023</v>
      </c>
      <c r="B213" s="3">
        <f>+BD!B215</f>
        <v>211</v>
      </c>
      <c r="AE213" s="1"/>
      <c r="AP213" s="1"/>
      <c r="BA213" s="4">
        <f t="shared" si="12"/>
        <v>0</v>
      </c>
      <c r="BB213" s="1"/>
      <c r="BE213" s="2">
        <f>Tabla1[[#This Row],[TIEMPO PRORROGADO HASTA
(1)]]-Tabla1[[#This Row],[TIEMPO PRORROGADO DESDE
(1)]]</f>
        <v>0</v>
      </c>
      <c r="BJ213" s="1"/>
      <c r="BM213" s="1">
        <f t="shared" si="13"/>
        <v>0</v>
      </c>
      <c r="BR213" s="1"/>
      <c r="BU213" s="2">
        <f t="shared" si="14"/>
        <v>0</v>
      </c>
      <c r="BZ213" s="2">
        <f t="shared" si="15"/>
        <v>0</v>
      </c>
      <c r="CA213" s="2" t="s">
        <v>146</v>
      </c>
      <c r="CF213" s="2" t="s">
        <v>146</v>
      </c>
      <c r="CN213" s="23"/>
      <c r="CO213" s="23"/>
      <c r="CP213" s="23"/>
      <c r="CR213" s="4">
        <v>0</v>
      </c>
      <c r="CS213" s="23"/>
      <c r="CT213" s="23"/>
      <c r="CU213" s="23"/>
      <c r="CW213" s="4">
        <v>0</v>
      </c>
      <c r="CX213" s="23"/>
      <c r="CY213" s="23"/>
      <c r="CZ213" s="23"/>
      <c r="DB213" s="4">
        <v>0</v>
      </c>
      <c r="DC213" s="23"/>
      <c r="DD213" s="23"/>
      <c r="DE213" s="23"/>
      <c r="DG213" s="4">
        <v>0</v>
      </c>
      <c r="DH213" s="23"/>
      <c r="DI213" s="23"/>
    </row>
    <row r="214" spans="1:113" x14ac:dyDescent="0.25">
      <c r="A214" s="1">
        <v>2023</v>
      </c>
      <c r="B214" s="3">
        <f>+BD!B216</f>
        <v>212</v>
      </c>
      <c r="AE214" s="1"/>
      <c r="AP214" s="1"/>
      <c r="BA214" s="4">
        <f t="shared" si="12"/>
        <v>0</v>
      </c>
      <c r="BB214" s="1"/>
      <c r="BE214" s="2">
        <f>Tabla1[[#This Row],[TIEMPO PRORROGADO HASTA
(1)]]-Tabla1[[#This Row],[TIEMPO PRORROGADO DESDE
(1)]]</f>
        <v>0</v>
      </c>
      <c r="BJ214" s="1"/>
      <c r="BM214" s="1">
        <f t="shared" si="13"/>
        <v>0</v>
      </c>
      <c r="BR214" s="1"/>
      <c r="BU214" s="2">
        <f t="shared" si="14"/>
        <v>0</v>
      </c>
      <c r="BZ214" s="2">
        <f t="shared" si="15"/>
        <v>0</v>
      </c>
      <c r="CA214" s="2" t="s">
        <v>146</v>
      </c>
      <c r="CF214" s="2" t="s">
        <v>146</v>
      </c>
      <c r="CN214" s="23"/>
      <c r="CO214" s="23"/>
      <c r="CP214" s="23"/>
      <c r="CR214" s="4">
        <v>0</v>
      </c>
      <c r="CS214" s="23"/>
      <c r="CT214" s="23"/>
      <c r="CU214" s="23"/>
      <c r="CW214" s="4">
        <v>0</v>
      </c>
      <c r="CX214" s="23"/>
      <c r="CY214" s="23"/>
      <c r="CZ214" s="23"/>
      <c r="DB214" s="4">
        <v>0</v>
      </c>
      <c r="DC214" s="23"/>
      <c r="DD214" s="23"/>
      <c r="DE214" s="23"/>
      <c r="DG214" s="4">
        <v>0</v>
      </c>
      <c r="DH214" s="23"/>
      <c r="DI214" s="23"/>
    </row>
    <row r="215" spans="1:113" x14ac:dyDescent="0.25">
      <c r="A215" s="1">
        <v>2023</v>
      </c>
      <c r="B215" s="3">
        <f>+BD!B217</f>
        <v>213</v>
      </c>
      <c r="AE215" s="1"/>
      <c r="AP215" s="1"/>
      <c r="BA215" s="4">
        <f t="shared" si="12"/>
        <v>0</v>
      </c>
      <c r="BB215" s="1"/>
      <c r="BE215" s="2">
        <f>Tabla1[[#This Row],[TIEMPO PRORROGADO HASTA
(1)]]-Tabla1[[#This Row],[TIEMPO PRORROGADO DESDE
(1)]]</f>
        <v>0</v>
      </c>
      <c r="BJ215" s="1"/>
      <c r="BM215" s="1">
        <f t="shared" si="13"/>
        <v>0</v>
      </c>
      <c r="BR215" s="1"/>
      <c r="BU215" s="2">
        <f t="shared" si="14"/>
        <v>0</v>
      </c>
      <c r="BZ215" s="2">
        <f t="shared" si="15"/>
        <v>0</v>
      </c>
      <c r="CA215" s="2" t="s">
        <v>146</v>
      </c>
      <c r="CF215" s="2" t="s">
        <v>146</v>
      </c>
      <c r="CN215" s="23"/>
      <c r="CO215" s="23"/>
      <c r="CP215" s="23"/>
      <c r="CR215" s="4">
        <v>0</v>
      </c>
      <c r="CS215" s="23"/>
      <c r="CT215" s="23"/>
      <c r="CU215" s="23"/>
      <c r="CW215" s="4">
        <v>0</v>
      </c>
      <c r="CX215" s="23"/>
      <c r="CY215" s="23"/>
      <c r="CZ215" s="23"/>
      <c r="DB215" s="4">
        <v>0</v>
      </c>
      <c r="DC215" s="23"/>
      <c r="DD215" s="23"/>
      <c r="DE215" s="23"/>
      <c r="DG215" s="4">
        <v>0</v>
      </c>
      <c r="DH215" s="23"/>
      <c r="DI215" s="23"/>
    </row>
    <row r="216" spans="1:113" x14ac:dyDescent="0.25">
      <c r="A216" s="1">
        <v>2023</v>
      </c>
      <c r="B216" s="3">
        <f>+BD!B218</f>
        <v>214</v>
      </c>
      <c r="AE216" s="1"/>
      <c r="AP216" s="1"/>
      <c r="BA216" s="4">
        <f t="shared" si="12"/>
        <v>0</v>
      </c>
      <c r="BB216" s="1"/>
      <c r="BE216" s="2">
        <f>Tabla1[[#This Row],[TIEMPO PRORROGADO HASTA
(1)]]-Tabla1[[#This Row],[TIEMPO PRORROGADO DESDE
(1)]]</f>
        <v>0</v>
      </c>
      <c r="BJ216" s="1"/>
      <c r="BM216" s="1">
        <f t="shared" si="13"/>
        <v>0</v>
      </c>
      <c r="BR216" s="1"/>
      <c r="BU216" s="2">
        <f t="shared" si="14"/>
        <v>0</v>
      </c>
      <c r="BZ216" s="2">
        <f t="shared" si="15"/>
        <v>0</v>
      </c>
      <c r="CA216" s="2" t="s">
        <v>146</v>
      </c>
      <c r="CF216" s="2" t="s">
        <v>146</v>
      </c>
      <c r="CN216" s="23"/>
      <c r="CO216" s="23"/>
      <c r="CP216" s="23"/>
      <c r="CR216" s="4">
        <v>0</v>
      </c>
      <c r="CS216" s="23"/>
      <c r="CT216" s="23"/>
      <c r="CU216" s="23"/>
      <c r="CW216" s="4">
        <v>0</v>
      </c>
      <c r="CX216" s="23"/>
      <c r="CY216" s="23"/>
      <c r="CZ216" s="23"/>
      <c r="DB216" s="4">
        <v>0</v>
      </c>
      <c r="DC216" s="23"/>
      <c r="DD216" s="23"/>
      <c r="DE216" s="23"/>
      <c r="DG216" s="4">
        <v>0</v>
      </c>
      <c r="DH216" s="23"/>
      <c r="DI216" s="23"/>
    </row>
    <row r="217" spans="1:113" x14ac:dyDescent="0.25">
      <c r="A217" s="1">
        <v>2023</v>
      </c>
      <c r="B217" s="3">
        <f>+BD!B219</f>
        <v>215</v>
      </c>
      <c r="AE217" s="1"/>
      <c r="AP217" s="1"/>
      <c r="BA217" s="4">
        <f t="shared" si="12"/>
        <v>0</v>
      </c>
      <c r="BB217" s="1"/>
      <c r="BE217" s="2">
        <f>Tabla1[[#This Row],[TIEMPO PRORROGADO HASTA
(1)]]-Tabla1[[#This Row],[TIEMPO PRORROGADO DESDE
(1)]]</f>
        <v>0</v>
      </c>
      <c r="BJ217" s="1"/>
      <c r="BM217" s="1">
        <f t="shared" si="13"/>
        <v>0</v>
      </c>
      <c r="BR217" s="1"/>
      <c r="BU217" s="2">
        <f t="shared" si="14"/>
        <v>0</v>
      </c>
      <c r="BZ217" s="2">
        <f t="shared" si="15"/>
        <v>0</v>
      </c>
      <c r="CA217" s="2" t="s">
        <v>146</v>
      </c>
      <c r="CF217" s="2" t="s">
        <v>146</v>
      </c>
      <c r="CN217" s="23"/>
      <c r="CO217" s="23"/>
      <c r="CP217" s="23"/>
      <c r="CR217" s="4">
        <v>0</v>
      </c>
      <c r="CS217" s="23"/>
      <c r="CT217" s="23"/>
      <c r="CU217" s="23"/>
      <c r="CW217" s="4">
        <v>0</v>
      </c>
      <c r="CX217" s="23"/>
      <c r="CY217" s="23"/>
      <c r="CZ217" s="23"/>
      <c r="DB217" s="4">
        <v>0</v>
      </c>
      <c r="DC217" s="23"/>
      <c r="DD217" s="23"/>
      <c r="DE217" s="23"/>
      <c r="DG217" s="4">
        <v>0</v>
      </c>
      <c r="DH217" s="23"/>
      <c r="DI217" s="23"/>
    </row>
    <row r="218" spans="1:113" x14ac:dyDescent="0.25">
      <c r="A218" s="1">
        <v>2023</v>
      </c>
      <c r="B218" s="3">
        <f>+BD!B220</f>
        <v>216</v>
      </c>
      <c r="AE218" s="1"/>
      <c r="AP218" s="1"/>
      <c r="BA218" s="4">
        <f t="shared" si="12"/>
        <v>0</v>
      </c>
      <c r="BB218" s="1"/>
      <c r="BE218" s="2">
        <f>Tabla1[[#This Row],[TIEMPO PRORROGADO HASTA
(1)]]-Tabla1[[#This Row],[TIEMPO PRORROGADO DESDE
(1)]]</f>
        <v>0</v>
      </c>
      <c r="BJ218" s="1"/>
      <c r="BM218" s="1">
        <f t="shared" si="13"/>
        <v>0</v>
      </c>
      <c r="BR218" s="1"/>
      <c r="BU218" s="2">
        <f t="shared" si="14"/>
        <v>0</v>
      </c>
      <c r="BZ218" s="2">
        <f t="shared" si="15"/>
        <v>0</v>
      </c>
      <c r="CA218" s="2" t="s">
        <v>146</v>
      </c>
      <c r="CF218" s="2" t="s">
        <v>146</v>
      </c>
      <c r="CN218" s="23"/>
      <c r="CO218" s="23"/>
      <c r="CP218" s="23"/>
      <c r="CR218" s="4">
        <v>0</v>
      </c>
      <c r="CS218" s="23"/>
      <c r="CT218" s="23"/>
      <c r="CU218" s="23"/>
      <c r="CW218" s="4">
        <v>0</v>
      </c>
      <c r="CX218" s="23"/>
      <c r="CY218" s="23"/>
      <c r="CZ218" s="23"/>
      <c r="DB218" s="4">
        <v>0</v>
      </c>
      <c r="DC218" s="23"/>
      <c r="DD218" s="23"/>
      <c r="DE218" s="23"/>
      <c r="DG218" s="4">
        <v>0</v>
      </c>
      <c r="DH218" s="23"/>
      <c r="DI218" s="23"/>
    </row>
    <row r="219" spans="1:113" x14ac:dyDescent="0.25">
      <c r="A219" s="1">
        <v>2023</v>
      </c>
      <c r="B219" s="3">
        <f>+BD!B221</f>
        <v>217</v>
      </c>
      <c r="AE219" s="1"/>
      <c r="AP219" s="1"/>
      <c r="BA219" s="4">
        <f t="shared" si="12"/>
        <v>0</v>
      </c>
      <c r="BB219" s="1"/>
      <c r="BE219" s="2">
        <f>Tabla1[[#This Row],[TIEMPO PRORROGADO HASTA
(1)]]-Tabla1[[#This Row],[TIEMPO PRORROGADO DESDE
(1)]]</f>
        <v>0</v>
      </c>
      <c r="BJ219" s="1"/>
      <c r="BM219" s="1">
        <f t="shared" si="13"/>
        <v>0</v>
      </c>
      <c r="BR219" s="1"/>
      <c r="BU219" s="2">
        <f t="shared" si="14"/>
        <v>0</v>
      </c>
      <c r="BZ219" s="2">
        <f t="shared" si="15"/>
        <v>0</v>
      </c>
      <c r="CA219" s="2" t="s">
        <v>146</v>
      </c>
      <c r="CF219" s="2" t="s">
        <v>146</v>
      </c>
      <c r="CN219" s="23"/>
      <c r="CO219" s="23"/>
      <c r="CP219" s="23"/>
      <c r="CR219" s="4">
        <v>0</v>
      </c>
      <c r="CS219" s="23"/>
      <c r="CT219" s="23"/>
      <c r="CU219" s="23"/>
      <c r="CW219" s="4">
        <v>0</v>
      </c>
      <c r="CX219" s="23"/>
      <c r="CY219" s="23"/>
      <c r="CZ219" s="23"/>
      <c r="DB219" s="4">
        <v>0</v>
      </c>
      <c r="DC219" s="23"/>
      <c r="DD219" s="23"/>
      <c r="DE219" s="23"/>
      <c r="DG219" s="4">
        <v>0</v>
      </c>
      <c r="DH219" s="23"/>
      <c r="DI219" s="23"/>
    </row>
    <row r="220" spans="1:113" x14ac:dyDescent="0.25">
      <c r="A220" s="1">
        <v>2023</v>
      </c>
      <c r="B220" s="3">
        <f>+BD!B222</f>
        <v>218</v>
      </c>
      <c r="AE220" s="1"/>
      <c r="AP220" s="1"/>
      <c r="BA220" s="4">
        <f t="shared" si="12"/>
        <v>0</v>
      </c>
      <c r="BB220" s="1"/>
      <c r="BE220" s="2">
        <f>Tabla1[[#This Row],[TIEMPO PRORROGADO HASTA
(1)]]-Tabla1[[#This Row],[TIEMPO PRORROGADO DESDE
(1)]]</f>
        <v>0</v>
      </c>
      <c r="BJ220" s="1"/>
      <c r="BM220" s="1">
        <f t="shared" si="13"/>
        <v>0</v>
      </c>
      <c r="BR220" s="1"/>
      <c r="BU220" s="2">
        <f t="shared" si="14"/>
        <v>0</v>
      </c>
      <c r="BZ220" s="2">
        <f t="shared" si="15"/>
        <v>0</v>
      </c>
      <c r="CA220" s="2" t="s">
        <v>146</v>
      </c>
      <c r="CF220" s="2" t="s">
        <v>146</v>
      </c>
      <c r="CN220" s="23"/>
      <c r="CO220" s="23"/>
      <c r="CP220" s="23"/>
      <c r="CR220" s="4">
        <v>0</v>
      </c>
      <c r="CS220" s="23"/>
      <c r="CT220" s="23"/>
      <c r="CU220" s="23"/>
      <c r="CW220" s="4">
        <v>0</v>
      </c>
      <c r="CX220" s="23"/>
      <c r="CY220" s="23"/>
      <c r="CZ220" s="23"/>
      <c r="DB220" s="4">
        <v>0</v>
      </c>
      <c r="DC220" s="23"/>
      <c r="DD220" s="23"/>
      <c r="DE220" s="23"/>
      <c r="DG220" s="4">
        <v>0</v>
      </c>
      <c r="DH220" s="23"/>
      <c r="DI220" s="23"/>
    </row>
    <row r="221" spans="1:113" x14ac:dyDescent="0.25">
      <c r="A221" s="1">
        <v>2023</v>
      </c>
      <c r="B221" s="3">
        <f>+BD!B223</f>
        <v>219</v>
      </c>
      <c r="AE221" s="1"/>
      <c r="AP221" s="1"/>
      <c r="BA221" s="4">
        <f t="shared" si="12"/>
        <v>0</v>
      </c>
      <c r="BB221" s="1"/>
      <c r="BE221" s="2">
        <f>Tabla1[[#This Row],[TIEMPO PRORROGADO HASTA
(1)]]-Tabla1[[#This Row],[TIEMPO PRORROGADO DESDE
(1)]]</f>
        <v>0</v>
      </c>
      <c r="BJ221" s="1"/>
      <c r="BM221" s="1">
        <f t="shared" si="13"/>
        <v>0</v>
      </c>
      <c r="BR221" s="1"/>
      <c r="BU221" s="2">
        <f t="shared" si="14"/>
        <v>0</v>
      </c>
      <c r="BZ221" s="2">
        <f t="shared" si="15"/>
        <v>0</v>
      </c>
      <c r="CA221" s="2" t="s">
        <v>146</v>
      </c>
      <c r="CF221" s="2" t="s">
        <v>146</v>
      </c>
      <c r="CN221" s="23"/>
      <c r="CO221" s="23"/>
      <c r="CP221" s="23"/>
      <c r="CR221" s="4">
        <v>0</v>
      </c>
      <c r="CS221" s="23"/>
      <c r="CT221" s="23"/>
      <c r="CU221" s="23"/>
      <c r="CW221" s="4">
        <v>0</v>
      </c>
      <c r="CX221" s="23"/>
      <c r="CY221" s="23"/>
      <c r="CZ221" s="23"/>
      <c r="DB221" s="4">
        <v>0</v>
      </c>
      <c r="DC221" s="23"/>
      <c r="DD221" s="23"/>
      <c r="DE221" s="23"/>
      <c r="DG221" s="4">
        <v>0</v>
      </c>
      <c r="DH221" s="23"/>
      <c r="DI221" s="23"/>
    </row>
    <row r="222" spans="1:113" x14ac:dyDescent="0.25">
      <c r="A222" s="1">
        <v>2023</v>
      </c>
      <c r="B222" s="3">
        <f>+BD!B224</f>
        <v>220</v>
      </c>
      <c r="AE222" s="1"/>
      <c r="AP222" s="1"/>
      <c r="BA222" s="4">
        <f t="shared" si="12"/>
        <v>0</v>
      </c>
      <c r="BB222" s="1"/>
      <c r="BE222" s="2">
        <f>Tabla1[[#This Row],[TIEMPO PRORROGADO HASTA
(1)]]-Tabla1[[#This Row],[TIEMPO PRORROGADO DESDE
(1)]]</f>
        <v>0</v>
      </c>
      <c r="BJ222" s="1"/>
      <c r="BM222" s="1">
        <f t="shared" si="13"/>
        <v>0</v>
      </c>
      <c r="BR222" s="1"/>
      <c r="BU222" s="2">
        <f t="shared" si="14"/>
        <v>0</v>
      </c>
      <c r="BZ222" s="2">
        <f t="shared" si="15"/>
        <v>0</v>
      </c>
      <c r="CA222" s="2" t="s">
        <v>146</v>
      </c>
      <c r="CF222" s="2" t="s">
        <v>146</v>
      </c>
      <c r="CN222" s="23"/>
      <c r="CO222" s="23"/>
      <c r="CP222" s="23"/>
      <c r="CR222" s="4">
        <v>0</v>
      </c>
      <c r="CS222" s="23"/>
      <c r="CT222" s="23"/>
      <c r="CU222" s="23"/>
      <c r="CW222" s="4">
        <v>0</v>
      </c>
      <c r="CX222" s="23"/>
      <c r="CY222" s="23"/>
      <c r="CZ222" s="23"/>
      <c r="DB222" s="4">
        <v>0</v>
      </c>
      <c r="DC222" s="23"/>
      <c r="DD222" s="23"/>
      <c r="DE222" s="23"/>
      <c r="DG222" s="4">
        <v>0</v>
      </c>
      <c r="DH222" s="23"/>
      <c r="DI222" s="23"/>
    </row>
    <row r="223" spans="1:113" x14ac:dyDescent="0.25">
      <c r="A223" s="1">
        <v>2023</v>
      </c>
      <c r="B223" s="3">
        <f>+BD!B225</f>
        <v>221</v>
      </c>
      <c r="AE223" s="1"/>
      <c r="AP223" s="1"/>
      <c r="BA223" s="4">
        <f t="shared" si="12"/>
        <v>0</v>
      </c>
      <c r="BB223" s="1"/>
      <c r="BE223" s="2">
        <f>Tabla1[[#This Row],[TIEMPO PRORROGADO HASTA
(1)]]-Tabla1[[#This Row],[TIEMPO PRORROGADO DESDE
(1)]]</f>
        <v>0</v>
      </c>
      <c r="BJ223" s="1"/>
      <c r="BM223" s="1">
        <f t="shared" si="13"/>
        <v>0</v>
      </c>
      <c r="BR223" s="1"/>
      <c r="BU223" s="2">
        <f t="shared" si="14"/>
        <v>0</v>
      </c>
      <c r="BZ223" s="2">
        <f t="shared" si="15"/>
        <v>0</v>
      </c>
      <c r="CA223" s="2" t="s">
        <v>146</v>
      </c>
      <c r="CF223" s="2" t="s">
        <v>146</v>
      </c>
      <c r="CN223" s="23"/>
      <c r="CO223" s="23"/>
      <c r="CP223" s="23"/>
      <c r="CR223" s="4">
        <v>0</v>
      </c>
      <c r="CS223" s="23"/>
      <c r="CT223" s="23"/>
      <c r="CU223" s="23"/>
      <c r="CW223" s="4">
        <v>0</v>
      </c>
      <c r="CX223" s="23"/>
      <c r="CY223" s="23"/>
      <c r="CZ223" s="23"/>
      <c r="DB223" s="4">
        <v>0</v>
      </c>
      <c r="DC223" s="23"/>
      <c r="DD223" s="23"/>
      <c r="DE223" s="23"/>
      <c r="DG223" s="4">
        <v>0</v>
      </c>
      <c r="DH223" s="23"/>
      <c r="DI223" s="23"/>
    </row>
    <row r="224" spans="1:113" x14ac:dyDescent="0.25">
      <c r="A224" s="1">
        <v>2023</v>
      </c>
      <c r="B224" s="3">
        <f>+BD!B226</f>
        <v>222</v>
      </c>
      <c r="AE224" s="1"/>
      <c r="AP224" s="1"/>
      <c r="BA224" s="4">
        <f t="shared" si="12"/>
        <v>0</v>
      </c>
      <c r="BB224" s="1"/>
      <c r="BE224" s="2">
        <f>Tabla1[[#This Row],[TIEMPO PRORROGADO HASTA
(1)]]-Tabla1[[#This Row],[TIEMPO PRORROGADO DESDE
(1)]]</f>
        <v>0</v>
      </c>
      <c r="BJ224" s="1"/>
      <c r="BM224" s="1">
        <f t="shared" si="13"/>
        <v>0</v>
      </c>
      <c r="BR224" s="1"/>
      <c r="BU224" s="2">
        <f t="shared" si="14"/>
        <v>0</v>
      </c>
      <c r="BZ224" s="2">
        <f t="shared" si="15"/>
        <v>0</v>
      </c>
      <c r="CA224" s="2" t="s">
        <v>146</v>
      </c>
      <c r="CF224" s="2" t="s">
        <v>146</v>
      </c>
      <c r="CN224" s="23"/>
      <c r="CO224" s="23"/>
      <c r="CP224" s="23"/>
      <c r="CR224" s="4">
        <v>0</v>
      </c>
      <c r="CS224" s="23"/>
      <c r="CT224" s="23"/>
      <c r="CU224" s="23"/>
      <c r="CW224" s="4">
        <v>0</v>
      </c>
      <c r="CX224" s="23"/>
      <c r="CY224" s="23"/>
      <c r="CZ224" s="23"/>
      <c r="DB224" s="4">
        <v>0</v>
      </c>
      <c r="DC224" s="23"/>
      <c r="DD224" s="23"/>
      <c r="DE224" s="23"/>
      <c r="DG224" s="4">
        <v>0</v>
      </c>
      <c r="DH224" s="23"/>
      <c r="DI224" s="23"/>
    </row>
    <row r="225" spans="1:113" x14ac:dyDescent="0.25">
      <c r="A225" s="1">
        <v>2023</v>
      </c>
      <c r="B225" s="3">
        <f>+BD!B227</f>
        <v>223</v>
      </c>
      <c r="AE225" s="1"/>
      <c r="AP225" s="1"/>
      <c r="BA225" s="4">
        <f t="shared" si="12"/>
        <v>0</v>
      </c>
      <c r="BB225" s="1"/>
      <c r="BE225" s="2">
        <f>Tabla1[[#This Row],[TIEMPO PRORROGADO HASTA
(1)]]-Tabla1[[#This Row],[TIEMPO PRORROGADO DESDE
(1)]]</f>
        <v>0</v>
      </c>
      <c r="BJ225" s="1"/>
      <c r="BM225" s="1">
        <f t="shared" si="13"/>
        <v>0</v>
      </c>
      <c r="BR225" s="1"/>
      <c r="BU225" s="2">
        <f t="shared" si="14"/>
        <v>0</v>
      </c>
      <c r="BZ225" s="2">
        <f t="shared" si="15"/>
        <v>0</v>
      </c>
      <c r="CA225" s="2" t="s">
        <v>146</v>
      </c>
      <c r="CF225" s="2" t="s">
        <v>146</v>
      </c>
      <c r="CN225" s="23"/>
      <c r="CO225" s="23"/>
      <c r="CP225" s="23"/>
      <c r="CR225" s="4">
        <v>0</v>
      </c>
      <c r="CS225" s="23"/>
      <c r="CT225" s="23"/>
      <c r="CU225" s="23"/>
      <c r="CW225" s="4">
        <v>0</v>
      </c>
      <c r="CX225" s="23"/>
      <c r="CY225" s="23"/>
      <c r="CZ225" s="23"/>
      <c r="DB225" s="4">
        <v>0</v>
      </c>
      <c r="DC225" s="23"/>
      <c r="DD225" s="23"/>
      <c r="DE225" s="23"/>
      <c r="DG225" s="4">
        <v>0</v>
      </c>
      <c r="DH225" s="23"/>
      <c r="DI225" s="23"/>
    </row>
    <row r="226" spans="1:113" x14ac:dyDescent="0.25">
      <c r="A226" s="1">
        <v>2023</v>
      </c>
      <c r="B226" s="3">
        <f>+BD!B228</f>
        <v>224</v>
      </c>
      <c r="AE226" s="1"/>
      <c r="AP226" s="1"/>
      <c r="BA226" s="4">
        <f t="shared" si="12"/>
        <v>0</v>
      </c>
      <c r="BB226" s="1"/>
      <c r="BE226" s="2">
        <f>Tabla1[[#This Row],[TIEMPO PRORROGADO HASTA
(1)]]-Tabla1[[#This Row],[TIEMPO PRORROGADO DESDE
(1)]]</f>
        <v>0</v>
      </c>
      <c r="BJ226" s="1"/>
      <c r="BM226" s="1">
        <f t="shared" si="13"/>
        <v>0</v>
      </c>
      <c r="BR226" s="1"/>
      <c r="BU226" s="2">
        <f t="shared" si="14"/>
        <v>0</v>
      </c>
      <c r="BZ226" s="2">
        <f t="shared" si="15"/>
        <v>0</v>
      </c>
      <c r="CA226" s="2" t="s">
        <v>146</v>
      </c>
      <c r="CF226" s="2" t="s">
        <v>146</v>
      </c>
      <c r="CN226" s="23"/>
      <c r="CO226" s="23"/>
      <c r="CP226" s="23"/>
      <c r="CR226" s="4">
        <v>0</v>
      </c>
      <c r="CS226" s="23"/>
      <c r="CT226" s="23"/>
      <c r="CU226" s="23"/>
      <c r="CW226" s="4">
        <v>0</v>
      </c>
      <c r="CX226" s="23"/>
      <c r="CY226" s="23"/>
      <c r="CZ226" s="23"/>
      <c r="DB226" s="4">
        <v>0</v>
      </c>
      <c r="DC226" s="23"/>
      <c r="DD226" s="23"/>
      <c r="DE226" s="23"/>
      <c r="DG226" s="4">
        <v>0</v>
      </c>
      <c r="DH226" s="23"/>
      <c r="DI226" s="23"/>
    </row>
    <row r="227" spans="1:113" x14ac:dyDescent="0.25">
      <c r="A227" s="1">
        <v>2023</v>
      </c>
      <c r="B227" s="3" t="str">
        <f>+BD!B229</f>
        <v xml:space="preserve">224 - CESION </v>
      </c>
      <c r="C227" s="107"/>
      <c r="D227" s="105"/>
      <c r="E227" s="106"/>
      <c r="AE227" s="1"/>
      <c r="AP227" s="1"/>
      <c r="BA227" s="4">
        <f t="shared" si="12"/>
        <v>0</v>
      </c>
      <c r="BB227" s="1"/>
      <c r="BE227" s="2">
        <f>Tabla1[[#This Row],[TIEMPO PRORROGADO HASTA
(1)]]-Tabla1[[#This Row],[TIEMPO PRORROGADO DESDE
(1)]]</f>
        <v>0</v>
      </c>
      <c r="BJ227" s="1"/>
      <c r="BM227" s="1">
        <f t="shared" si="13"/>
        <v>0</v>
      </c>
      <c r="BR227" s="1"/>
      <c r="BU227" s="2">
        <f t="shared" si="14"/>
        <v>0</v>
      </c>
      <c r="BZ227" s="2">
        <f t="shared" si="15"/>
        <v>0</v>
      </c>
      <c r="CA227" s="2" t="s">
        <v>146</v>
      </c>
      <c r="CF227" s="2" t="s">
        <v>146</v>
      </c>
      <c r="CN227" s="23"/>
      <c r="CO227" s="23"/>
      <c r="CP227" s="23"/>
      <c r="CR227" s="4">
        <v>0</v>
      </c>
      <c r="CS227" s="23"/>
      <c r="CT227" s="23"/>
      <c r="CU227" s="23"/>
      <c r="CW227" s="4">
        <v>0</v>
      </c>
      <c r="CX227" s="23"/>
      <c r="CY227" s="23"/>
      <c r="CZ227" s="23"/>
      <c r="DB227" s="4">
        <v>0</v>
      </c>
      <c r="DC227" s="23"/>
      <c r="DD227" s="23"/>
      <c r="DE227" s="23"/>
      <c r="DG227" s="4">
        <v>0</v>
      </c>
      <c r="DH227" s="23"/>
      <c r="DI227" s="23"/>
    </row>
    <row r="228" spans="1:113" x14ac:dyDescent="0.25">
      <c r="A228" s="1">
        <v>2023</v>
      </c>
      <c r="B228" s="3">
        <f>+BD!B230</f>
        <v>225</v>
      </c>
      <c r="C228" s="107">
        <v>44964</v>
      </c>
      <c r="D228" s="105"/>
      <c r="E228" s="106">
        <v>300000</v>
      </c>
      <c r="AE228" s="1"/>
      <c r="AP228" s="1"/>
      <c r="BA228" s="4">
        <f t="shared" si="12"/>
        <v>0</v>
      </c>
      <c r="BB228" s="1"/>
      <c r="BE228" s="2">
        <f>Tabla1[[#This Row],[TIEMPO PRORROGADO HASTA
(1)]]-Tabla1[[#This Row],[TIEMPO PRORROGADO DESDE
(1)]]</f>
        <v>0</v>
      </c>
      <c r="BJ228" s="1"/>
      <c r="BM228" s="1">
        <f t="shared" si="13"/>
        <v>0</v>
      </c>
      <c r="BR228" s="1"/>
      <c r="BU228" s="2">
        <f t="shared" si="14"/>
        <v>0</v>
      </c>
      <c r="BZ228" s="2">
        <f t="shared" si="15"/>
        <v>0</v>
      </c>
      <c r="CA228" s="2" t="s">
        <v>146</v>
      </c>
      <c r="CF228" s="2" t="s">
        <v>146</v>
      </c>
      <c r="CN228" s="23"/>
      <c r="CO228" s="23"/>
      <c r="CP228" s="23"/>
      <c r="CR228" s="4">
        <v>0</v>
      </c>
      <c r="CS228" s="23"/>
      <c r="CT228" s="23"/>
      <c r="CU228" s="23"/>
      <c r="CW228" s="4">
        <v>0</v>
      </c>
      <c r="CX228" s="23"/>
      <c r="CY228" s="23"/>
      <c r="CZ228" s="23"/>
      <c r="DB228" s="4">
        <v>0</v>
      </c>
      <c r="DC228" s="23"/>
      <c r="DD228" s="23"/>
      <c r="DE228" s="23"/>
      <c r="DG228" s="4">
        <v>0</v>
      </c>
      <c r="DH228" s="23"/>
      <c r="DI228" s="23"/>
    </row>
    <row r="229" spans="1:113" x14ac:dyDescent="0.25">
      <c r="A229" s="1">
        <v>2023</v>
      </c>
      <c r="B229" s="3">
        <f>+BD!B231</f>
        <v>226</v>
      </c>
      <c r="AE229" s="1"/>
      <c r="AP229" s="1"/>
      <c r="BA229" s="4">
        <f t="shared" si="12"/>
        <v>0</v>
      </c>
      <c r="BB229" s="1"/>
      <c r="BE229" s="2">
        <f>Tabla1[[#This Row],[TIEMPO PRORROGADO HASTA
(1)]]-Tabla1[[#This Row],[TIEMPO PRORROGADO DESDE
(1)]]</f>
        <v>0</v>
      </c>
      <c r="BJ229" s="1"/>
      <c r="BM229" s="1">
        <f t="shared" si="13"/>
        <v>0</v>
      </c>
      <c r="BR229" s="1"/>
      <c r="BU229" s="2">
        <f t="shared" si="14"/>
        <v>0</v>
      </c>
      <c r="BZ229" s="2">
        <f t="shared" si="15"/>
        <v>0</v>
      </c>
      <c r="CA229" s="2" t="s">
        <v>146</v>
      </c>
      <c r="CF229" s="2" t="s">
        <v>146</v>
      </c>
      <c r="CN229" s="23"/>
      <c r="CO229" s="23"/>
      <c r="CP229" s="23"/>
      <c r="CR229" s="4">
        <v>0</v>
      </c>
      <c r="CS229" s="23"/>
      <c r="CT229" s="23"/>
      <c r="CU229" s="23"/>
      <c r="CW229" s="4">
        <v>0</v>
      </c>
      <c r="CX229" s="23"/>
      <c r="CY229" s="23"/>
      <c r="CZ229" s="23"/>
      <c r="DB229" s="4">
        <v>0</v>
      </c>
      <c r="DC229" s="23"/>
      <c r="DD229" s="23"/>
      <c r="DE229" s="23"/>
      <c r="DG229" s="4">
        <v>0</v>
      </c>
      <c r="DH229" s="23"/>
      <c r="DI229" s="23"/>
    </row>
    <row r="230" spans="1:113" x14ac:dyDescent="0.25">
      <c r="A230" s="1">
        <v>2023</v>
      </c>
      <c r="B230" s="3">
        <f>+BD!B232</f>
        <v>227</v>
      </c>
      <c r="AE230" s="1"/>
      <c r="AP230" s="1"/>
      <c r="BA230" s="4">
        <f t="shared" si="12"/>
        <v>0</v>
      </c>
      <c r="BB230" s="1"/>
      <c r="BE230" s="2">
        <f>Tabla1[[#This Row],[TIEMPO PRORROGADO HASTA
(1)]]-Tabla1[[#This Row],[TIEMPO PRORROGADO DESDE
(1)]]</f>
        <v>0</v>
      </c>
      <c r="BJ230" s="1"/>
      <c r="BM230" s="1">
        <f t="shared" si="13"/>
        <v>0</v>
      </c>
      <c r="BR230" s="1"/>
      <c r="BU230" s="2">
        <f t="shared" si="14"/>
        <v>0</v>
      </c>
      <c r="BZ230" s="2">
        <f t="shared" si="15"/>
        <v>0</v>
      </c>
      <c r="CA230" s="2" t="s">
        <v>146</v>
      </c>
      <c r="CF230" s="2" t="s">
        <v>146</v>
      </c>
      <c r="CN230" s="23"/>
      <c r="CO230" s="23"/>
      <c r="CP230" s="23"/>
      <c r="CR230" s="4">
        <v>0</v>
      </c>
      <c r="CS230" s="23"/>
      <c r="CT230" s="23"/>
      <c r="CU230" s="23"/>
      <c r="CW230" s="4">
        <v>0</v>
      </c>
      <c r="CX230" s="23"/>
      <c r="CY230" s="23"/>
      <c r="CZ230" s="23"/>
      <c r="DB230" s="4">
        <v>0</v>
      </c>
      <c r="DC230" s="23"/>
      <c r="DD230" s="23"/>
      <c r="DE230" s="23"/>
      <c r="DG230" s="4">
        <v>0</v>
      </c>
      <c r="DH230" s="23"/>
      <c r="DI230" s="23"/>
    </row>
    <row r="231" spans="1:113" x14ac:dyDescent="0.25">
      <c r="A231" s="1">
        <v>2023</v>
      </c>
      <c r="B231" s="3">
        <f>+BD!B233</f>
        <v>228</v>
      </c>
      <c r="AE231" s="1"/>
      <c r="AP231" s="1"/>
      <c r="BA231" s="4">
        <f t="shared" si="12"/>
        <v>0</v>
      </c>
      <c r="BB231" s="1"/>
      <c r="BE231" s="2">
        <f>Tabla1[[#This Row],[TIEMPO PRORROGADO HASTA
(1)]]-Tabla1[[#This Row],[TIEMPO PRORROGADO DESDE
(1)]]</f>
        <v>0</v>
      </c>
      <c r="BJ231" s="1"/>
      <c r="BM231" s="1">
        <f t="shared" si="13"/>
        <v>0</v>
      </c>
      <c r="BR231" s="1"/>
      <c r="BU231" s="2">
        <f t="shared" si="14"/>
        <v>0</v>
      </c>
      <c r="BZ231" s="2">
        <f t="shared" si="15"/>
        <v>0</v>
      </c>
      <c r="CA231" s="2" t="s">
        <v>146</v>
      </c>
      <c r="CF231" s="2" t="s">
        <v>146</v>
      </c>
      <c r="CN231" s="23"/>
      <c r="CO231" s="23"/>
      <c r="CP231" s="23"/>
      <c r="CR231" s="4">
        <v>0</v>
      </c>
      <c r="CS231" s="23"/>
      <c r="CT231" s="23"/>
      <c r="CU231" s="23"/>
      <c r="CW231" s="4">
        <v>0</v>
      </c>
      <c r="CX231" s="23"/>
      <c r="CY231" s="23"/>
      <c r="CZ231" s="23"/>
      <c r="DB231" s="4">
        <v>0</v>
      </c>
      <c r="DC231" s="23"/>
      <c r="DD231" s="23"/>
      <c r="DE231" s="23"/>
      <c r="DG231" s="4">
        <v>0</v>
      </c>
      <c r="DH231" s="23"/>
      <c r="DI231" s="23"/>
    </row>
    <row r="232" spans="1:113" x14ac:dyDescent="0.25">
      <c r="A232" s="1">
        <v>2023</v>
      </c>
      <c r="B232" s="3">
        <f>+BD!B234</f>
        <v>229</v>
      </c>
      <c r="AE232" s="1"/>
      <c r="AP232" s="1"/>
      <c r="BA232" s="4">
        <f t="shared" si="12"/>
        <v>0</v>
      </c>
      <c r="BB232" s="1"/>
      <c r="BE232" s="2">
        <f>Tabla1[[#This Row],[TIEMPO PRORROGADO HASTA
(1)]]-Tabla1[[#This Row],[TIEMPO PRORROGADO DESDE
(1)]]</f>
        <v>0</v>
      </c>
      <c r="BJ232" s="1"/>
      <c r="BM232" s="1">
        <f t="shared" si="13"/>
        <v>0</v>
      </c>
      <c r="BR232" s="1"/>
      <c r="BU232" s="2">
        <f t="shared" si="14"/>
        <v>0</v>
      </c>
      <c r="BV232" s="21"/>
      <c r="BW232" s="21"/>
      <c r="BZ232" s="2">
        <f t="shared" si="15"/>
        <v>0</v>
      </c>
      <c r="CA232" s="2" t="s">
        <v>146</v>
      </c>
      <c r="CF232" s="2" t="s">
        <v>146</v>
      </c>
      <c r="CN232" s="23"/>
      <c r="CO232" s="23"/>
      <c r="CP232" s="23"/>
      <c r="CR232" s="4">
        <v>0</v>
      </c>
      <c r="CS232" s="23"/>
      <c r="CT232" s="23"/>
      <c r="CU232" s="23"/>
      <c r="CW232" s="4">
        <v>0</v>
      </c>
      <c r="CX232" s="23"/>
      <c r="CY232" s="23"/>
      <c r="CZ232" s="23"/>
      <c r="DB232" s="4">
        <v>0</v>
      </c>
      <c r="DC232" s="23"/>
      <c r="DD232" s="23"/>
      <c r="DE232" s="23"/>
      <c r="DG232" s="4">
        <v>0</v>
      </c>
      <c r="DH232" s="23"/>
      <c r="DI232" s="23"/>
    </row>
    <row r="233" spans="1:113" x14ac:dyDescent="0.25">
      <c r="A233" s="1">
        <v>2023</v>
      </c>
      <c r="B233" s="3">
        <f>+BD!B235</f>
        <v>230</v>
      </c>
      <c r="AE233" s="1"/>
      <c r="AP233" s="1"/>
      <c r="BA233" s="4">
        <f t="shared" si="12"/>
        <v>0</v>
      </c>
      <c r="BB233" s="1"/>
      <c r="BE233" s="2">
        <f>Tabla1[[#This Row],[TIEMPO PRORROGADO HASTA
(1)]]-Tabla1[[#This Row],[TIEMPO PRORROGADO DESDE
(1)]]</f>
        <v>0</v>
      </c>
      <c r="BJ233" s="1"/>
      <c r="BM233" s="1">
        <f t="shared" si="13"/>
        <v>0</v>
      </c>
      <c r="BR233" s="1"/>
      <c r="BU233" s="2">
        <f t="shared" si="14"/>
        <v>0</v>
      </c>
      <c r="BZ233" s="2">
        <f t="shared" si="15"/>
        <v>0</v>
      </c>
      <c r="CA233" s="2" t="s">
        <v>146</v>
      </c>
      <c r="CF233" s="2" t="s">
        <v>146</v>
      </c>
      <c r="CN233" s="23"/>
      <c r="CO233" s="23"/>
      <c r="CP233" s="23"/>
      <c r="CR233" s="4">
        <v>0</v>
      </c>
      <c r="CS233" s="23"/>
      <c r="CT233" s="23"/>
      <c r="CU233" s="23"/>
      <c r="CW233" s="4">
        <v>0</v>
      </c>
      <c r="CX233" s="23"/>
      <c r="CY233" s="23"/>
      <c r="CZ233" s="23"/>
      <c r="DB233" s="4">
        <v>0</v>
      </c>
      <c r="DC233" s="23"/>
      <c r="DD233" s="23"/>
      <c r="DE233" s="23"/>
      <c r="DG233" s="4">
        <v>0</v>
      </c>
      <c r="DH233" s="23"/>
      <c r="DI233" s="23"/>
    </row>
    <row r="234" spans="1:113" x14ac:dyDescent="0.25">
      <c r="A234" s="1">
        <v>2023</v>
      </c>
      <c r="B234" s="3">
        <f>+BD!B236</f>
        <v>231</v>
      </c>
      <c r="AE234" s="1"/>
      <c r="AP234" s="1"/>
      <c r="BA234" s="4">
        <f t="shared" si="12"/>
        <v>0</v>
      </c>
      <c r="BB234" s="1"/>
      <c r="BE234" s="2">
        <f>Tabla1[[#This Row],[TIEMPO PRORROGADO HASTA
(1)]]-Tabla1[[#This Row],[TIEMPO PRORROGADO DESDE
(1)]]</f>
        <v>0</v>
      </c>
      <c r="BJ234" s="1"/>
      <c r="BM234" s="1">
        <f t="shared" si="13"/>
        <v>0</v>
      </c>
      <c r="BR234" s="1"/>
      <c r="BU234" s="2">
        <f t="shared" si="14"/>
        <v>0</v>
      </c>
      <c r="BZ234" s="2">
        <f t="shared" si="15"/>
        <v>0</v>
      </c>
      <c r="CA234" s="2" t="s">
        <v>146</v>
      </c>
      <c r="CF234" s="2" t="s">
        <v>146</v>
      </c>
      <c r="CN234" s="23"/>
      <c r="CO234" s="23"/>
      <c r="CP234" s="23"/>
      <c r="CR234" s="4">
        <v>0</v>
      </c>
      <c r="CS234" s="23"/>
      <c r="CT234" s="23"/>
      <c r="CU234" s="23"/>
      <c r="CW234" s="4">
        <v>0</v>
      </c>
      <c r="CX234" s="23"/>
      <c r="CY234" s="23"/>
      <c r="CZ234" s="23"/>
      <c r="DB234" s="4">
        <v>0</v>
      </c>
      <c r="DC234" s="23"/>
      <c r="DD234" s="23"/>
      <c r="DE234" s="23"/>
      <c r="DG234" s="4">
        <v>0</v>
      </c>
      <c r="DH234" s="23"/>
      <c r="DI234" s="23"/>
    </row>
    <row r="235" spans="1:113" x14ac:dyDescent="0.25">
      <c r="A235" s="1">
        <v>2023</v>
      </c>
      <c r="B235" s="3">
        <f>+BD!B237</f>
        <v>232</v>
      </c>
      <c r="AE235" s="1"/>
      <c r="AP235" s="1"/>
      <c r="BA235" s="4">
        <f t="shared" si="12"/>
        <v>0</v>
      </c>
      <c r="BB235" s="1"/>
      <c r="BE235" s="2">
        <f>Tabla1[[#This Row],[TIEMPO PRORROGADO HASTA
(1)]]-Tabla1[[#This Row],[TIEMPO PRORROGADO DESDE
(1)]]</f>
        <v>0</v>
      </c>
      <c r="BJ235" s="1"/>
      <c r="BM235" s="1">
        <f t="shared" si="13"/>
        <v>0</v>
      </c>
      <c r="BR235" s="1"/>
      <c r="BU235" s="2">
        <f t="shared" si="14"/>
        <v>0</v>
      </c>
      <c r="BZ235" s="2">
        <f t="shared" si="15"/>
        <v>0</v>
      </c>
      <c r="CA235" s="2" t="s">
        <v>146</v>
      </c>
      <c r="CF235" s="2" t="s">
        <v>146</v>
      </c>
      <c r="CN235" s="23"/>
      <c r="CO235" s="23"/>
      <c r="CP235" s="23"/>
      <c r="CR235" s="4">
        <v>0</v>
      </c>
      <c r="CS235" s="23"/>
      <c r="CT235" s="23"/>
      <c r="CU235" s="23"/>
      <c r="CW235" s="4">
        <v>0</v>
      </c>
      <c r="CX235" s="23"/>
      <c r="CY235" s="23"/>
      <c r="CZ235" s="23"/>
      <c r="DB235" s="4">
        <v>0</v>
      </c>
      <c r="DC235" s="23"/>
      <c r="DD235" s="23"/>
      <c r="DE235" s="23"/>
      <c r="DG235" s="4">
        <v>0</v>
      </c>
      <c r="DH235" s="23"/>
      <c r="DI235" s="23"/>
    </row>
    <row r="236" spans="1:113" x14ac:dyDescent="0.25">
      <c r="A236" s="1">
        <v>2023</v>
      </c>
      <c r="B236" s="3">
        <f>+BD!B238</f>
        <v>233</v>
      </c>
      <c r="AE236" s="1"/>
      <c r="AP236" s="1"/>
      <c r="BA236" s="4">
        <f t="shared" si="12"/>
        <v>0</v>
      </c>
      <c r="BB236" s="1"/>
      <c r="BE236" s="2">
        <f>Tabla1[[#This Row],[TIEMPO PRORROGADO HASTA
(1)]]-Tabla1[[#This Row],[TIEMPO PRORROGADO DESDE
(1)]]</f>
        <v>0</v>
      </c>
      <c r="BJ236" s="1"/>
      <c r="BM236" s="1">
        <f t="shared" si="13"/>
        <v>0</v>
      </c>
      <c r="BR236" s="1"/>
      <c r="BU236" s="2">
        <f t="shared" si="14"/>
        <v>0</v>
      </c>
      <c r="BZ236" s="2">
        <f t="shared" si="15"/>
        <v>0</v>
      </c>
      <c r="CA236" s="2" t="s">
        <v>146</v>
      </c>
      <c r="CF236" s="2" t="s">
        <v>146</v>
      </c>
      <c r="CN236" s="23"/>
      <c r="CO236" s="23"/>
      <c r="CP236" s="23"/>
      <c r="CR236" s="4">
        <v>0</v>
      </c>
      <c r="CS236" s="23"/>
      <c r="CT236" s="23"/>
      <c r="CU236" s="23"/>
      <c r="CW236" s="4">
        <v>0</v>
      </c>
      <c r="CX236" s="23"/>
      <c r="CY236" s="23"/>
      <c r="CZ236" s="23"/>
      <c r="DB236" s="4">
        <v>0</v>
      </c>
      <c r="DC236" s="23"/>
      <c r="DD236" s="23"/>
      <c r="DE236" s="23"/>
      <c r="DG236" s="4">
        <v>0</v>
      </c>
      <c r="DH236" s="23"/>
      <c r="DI236" s="23"/>
    </row>
    <row r="237" spans="1:113" x14ac:dyDescent="0.25">
      <c r="A237" s="1">
        <v>2023</v>
      </c>
      <c r="B237" s="3">
        <f>+BD!B239</f>
        <v>234</v>
      </c>
      <c r="AE237" s="1"/>
      <c r="AP237" s="1"/>
      <c r="BA237" s="4">
        <f t="shared" si="12"/>
        <v>0</v>
      </c>
      <c r="BB237" s="1"/>
      <c r="BE237" s="2">
        <f>Tabla1[[#This Row],[TIEMPO PRORROGADO HASTA
(1)]]-Tabla1[[#This Row],[TIEMPO PRORROGADO DESDE
(1)]]</f>
        <v>0</v>
      </c>
      <c r="BJ237" s="1"/>
      <c r="BM237" s="1">
        <f t="shared" si="13"/>
        <v>0</v>
      </c>
      <c r="BR237" s="1"/>
      <c r="BU237" s="2">
        <f t="shared" si="14"/>
        <v>0</v>
      </c>
      <c r="BZ237" s="2">
        <f t="shared" si="15"/>
        <v>0</v>
      </c>
      <c r="CA237" s="2" t="s">
        <v>146</v>
      </c>
      <c r="CF237" s="2" t="s">
        <v>146</v>
      </c>
      <c r="CN237" s="23"/>
      <c r="CO237" s="23"/>
      <c r="CP237" s="23"/>
      <c r="CR237" s="4">
        <v>0</v>
      </c>
      <c r="CS237" s="23"/>
      <c r="CT237" s="23"/>
      <c r="CU237" s="23"/>
      <c r="CW237" s="4">
        <v>0</v>
      </c>
      <c r="CX237" s="23"/>
      <c r="CY237" s="23"/>
      <c r="CZ237" s="23"/>
      <c r="DB237" s="4">
        <v>0</v>
      </c>
      <c r="DC237" s="23"/>
      <c r="DD237" s="23"/>
      <c r="DE237" s="23"/>
      <c r="DG237" s="4">
        <v>0</v>
      </c>
      <c r="DH237" s="23"/>
      <c r="DI237" s="23"/>
    </row>
    <row r="238" spans="1:113" x14ac:dyDescent="0.25">
      <c r="A238" s="1">
        <v>2023</v>
      </c>
      <c r="B238" s="3">
        <f>+BD!B240</f>
        <v>235</v>
      </c>
      <c r="AE238" s="1"/>
      <c r="AP238" s="1"/>
      <c r="BA238" s="4">
        <f t="shared" si="12"/>
        <v>0</v>
      </c>
      <c r="BB238" s="1"/>
      <c r="BE238" s="2">
        <f>Tabla1[[#This Row],[TIEMPO PRORROGADO HASTA
(1)]]-Tabla1[[#This Row],[TIEMPO PRORROGADO DESDE
(1)]]</f>
        <v>0</v>
      </c>
      <c r="BJ238" s="1"/>
      <c r="BM238" s="1">
        <f t="shared" si="13"/>
        <v>0</v>
      </c>
      <c r="BR238" s="1"/>
      <c r="BU238" s="2">
        <f t="shared" si="14"/>
        <v>0</v>
      </c>
      <c r="BZ238" s="2">
        <f t="shared" si="15"/>
        <v>0</v>
      </c>
      <c r="CA238" s="2" t="s">
        <v>146</v>
      </c>
      <c r="CF238" s="2" t="s">
        <v>146</v>
      </c>
      <c r="CN238" s="23"/>
      <c r="CO238" s="23"/>
      <c r="CP238" s="23"/>
      <c r="CR238" s="4">
        <v>0</v>
      </c>
      <c r="CS238" s="23"/>
      <c r="CT238" s="23"/>
      <c r="CU238" s="23"/>
      <c r="CW238" s="4">
        <v>0</v>
      </c>
      <c r="CX238" s="23"/>
      <c r="CY238" s="23"/>
      <c r="CZ238" s="23"/>
      <c r="DB238" s="4">
        <v>0</v>
      </c>
      <c r="DC238" s="23"/>
      <c r="DD238" s="23"/>
      <c r="DE238" s="23"/>
      <c r="DG238" s="4">
        <v>0</v>
      </c>
      <c r="DH238" s="23"/>
      <c r="DI238" s="23"/>
    </row>
    <row r="239" spans="1:113" x14ac:dyDescent="0.25">
      <c r="A239" s="1">
        <v>2023</v>
      </c>
      <c r="B239" s="3">
        <f>+BD!B241</f>
        <v>236</v>
      </c>
      <c r="AE239" s="1"/>
      <c r="AP239" s="1"/>
      <c r="BA239" s="4">
        <f t="shared" si="12"/>
        <v>0</v>
      </c>
      <c r="BB239" s="1"/>
      <c r="BE239" s="2">
        <f>Tabla1[[#This Row],[TIEMPO PRORROGADO HASTA
(1)]]-Tabla1[[#This Row],[TIEMPO PRORROGADO DESDE
(1)]]</f>
        <v>0</v>
      </c>
      <c r="BJ239" s="1"/>
      <c r="BM239" s="1">
        <f t="shared" si="13"/>
        <v>0</v>
      </c>
      <c r="BR239" s="1"/>
      <c r="BU239" s="2">
        <f t="shared" si="14"/>
        <v>0</v>
      </c>
      <c r="BZ239" s="2">
        <f t="shared" si="15"/>
        <v>0</v>
      </c>
      <c r="CA239" s="2" t="s">
        <v>146</v>
      </c>
      <c r="CF239" s="2" t="s">
        <v>146</v>
      </c>
      <c r="CN239" s="23"/>
      <c r="CO239" s="23"/>
      <c r="CP239" s="23"/>
      <c r="CR239" s="4">
        <v>0</v>
      </c>
      <c r="CS239" s="23"/>
      <c r="CT239" s="23"/>
      <c r="CU239" s="23"/>
      <c r="CW239" s="4">
        <v>0</v>
      </c>
      <c r="CX239" s="23"/>
      <c r="CY239" s="23"/>
      <c r="CZ239" s="23"/>
      <c r="DB239" s="4">
        <v>0</v>
      </c>
      <c r="DC239" s="23"/>
      <c r="DD239" s="23"/>
      <c r="DE239" s="23"/>
      <c r="DG239" s="4">
        <v>0</v>
      </c>
      <c r="DH239" s="23"/>
      <c r="DI239" s="23"/>
    </row>
    <row r="240" spans="1:113" x14ac:dyDescent="0.25">
      <c r="A240" s="1">
        <v>2023</v>
      </c>
      <c r="B240" s="3">
        <f>+BD!B242</f>
        <v>237</v>
      </c>
      <c r="AE240" s="1"/>
      <c r="AP240" s="1"/>
      <c r="BA240" s="4">
        <f t="shared" si="12"/>
        <v>0</v>
      </c>
      <c r="BB240" s="1"/>
      <c r="BE240" s="2">
        <f>Tabla1[[#This Row],[TIEMPO PRORROGADO HASTA
(1)]]-Tabla1[[#This Row],[TIEMPO PRORROGADO DESDE
(1)]]</f>
        <v>0</v>
      </c>
      <c r="BJ240" s="1"/>
      <c r="BM240" s="1">
        <f t="shared" si="13"/>
        <v>0</v>
      </c>
      <c r="BR240" s="1"/>
      <c r="BU240" s="2">
        <f t="shared" si="14"/>
        <v>0</v>
      </c>
      <c r="BZ240" s="2">
        <f t="shared" si="15"/>
        <v>0</v>
      </c>
      <c r="CA240" s="2" t="s">
        <v>146</v>
      </c>
      <c r="CF240" s="2" t="s">
        <v>146</v>
      </c>
      <c r="CN240" s="23"/>
      <c r="CO240" s="23"/>
      <c r="CP240" s="23"/>
      <c r="CR240" s="4">
        <v>0</v>
      </c>
      <c r="CS240" s="23"/>
      <c r="CT240" s="23"/>
      <c r="CU240" s="23"/>
      <c r="CW240" s="4">
        <v>0</v>
      </c>
      <c r="CX240" s="23"/>
      <c r="CY240" s="23"/>
      <c r="CZ240" s="23"/>
      <c r="DB240" s="4">
        <v>0</v>
      </c>
      <c r="DC240" s="23"/>
      <c r="DD240" s="23"/>
      <c r="DE240" s="23"/>
      <c r="DG240" s="4">
        <v>0</v>
      </c>
      <c r="DH240" s="23"/>
      <c r="DI240" s="23"/>
    </row>
    <row r="241" spans="1:113" x14ac:dyDescent="0.25">
      <c r="A241" s="1">
        <v>2023</v>
      </c>
      <c r="B241" s="3">
        <f>+BD!B243</f>
        <v>238</v>
      </c>
      <c r="AE241" s="1"/>
      <c r="AP241" s="1"/>
      <c r="BA241" s="4">
        <f t="shared" si="12"/>
        <v>0</v>
      </c>
      <c r="BB241" s="1"/>
      <c r="BE241" s="2">
        <f>Tabla1[[#This Row],[TIEMPO PRORROGADO HASTA
(1)]]-Tabla1[[#This Row],[TIEMPO PRORROGADO DESDE
(1)]]</f>
        <v>0</v>
      </c>
      <c r="BJ241" s="1"/>
      <c r="BM241" s="1">
        <f t="shared" si="13"/>
        <v>0</v>
      </c>
      <c r="BR241" s="1"/>
      <c r="BU241" s="2">
        <f t="shared" si="14"/>
        <v>0</v>
      </c>
      <c r="BZ241" s="2">
        <f t="shared" si="15"/>
        <v>0</v>
      </c>
      <c r="CA241" s="2" t="s">
        <v>146</v>
      </c>
      <c r="CF241" s="2" t="s">
        <v>146</v>
      </c>
      <c r="CN241" s="23"/>
      <c r="CO241" s="23"/>
      <c r="CP241" s="23"/>
      <c r="CR241" s="4">
        <v>0</v>
      </c>
      <c r="CS241" s="23"/>
      <c r="CT241" s="23"/>
      <c r="CU241" s="23"/>
      <c r="CW241" s="4">
        <v>0</v>
      </c>
      <c r="CX241" s="23"/>
      <c r="CY241" s="23"/>
      <c r="CZ241" s="23"/>
      <c r="DB241" s="4">
        <v>0</v>
      </c>
      <c r="DC241" s="23"/>
      <c r="DD241" s="23"/>
      <c r="DE241" s="23"/>
      <c r="DG241" s="4">
        <v>0</v>
      </c>
      <c r="DH241" s="23"/>
      <c r="DI241" s="23"/>
    </row>
    <row r="242" spans="1:113" x14ac:dyDescent="0.25">
      <c r="A242" s="1">
        <v>2023</v>
      </c>
      <c r="B242" s="3">
        <f>+BD!B244</f>
        <v>239</v>
      </c>
      <c r="AE242" s="1"/>
      <c r="AP242" s="1"/>
      <c r="BA242" s="4">
        <f t="shared" si="12"/>
        <v>0</v>
      </c>
      <c r="BB242" s="1"/>
      <c r="BE242" s="2">
        <f>Tabla1[[#This Row],[TIEMPO PRORROGADO HASTA
(1)]]-Tabla1[[#This Row],[TIEMPO PRORROGADO DESDE
(1)]]</f>
        <v>0</v>
      </c>
      <c r="BJ242" s="1"/>
      <c r="BM242" s="1">
        <f t="shared" si="13"/>
        <v>0</v>
      </c>
      <c r="BR242" s="1"/>
      <c r="BU242" s="2">
        <f t="shared" si="14"/>
        <v>0</v>
      </c>
      <c r="BZ242" s="2">
        <f t="shared" si="15"/>
        <v>0</v>
      </c>
      <c r="CA242" s="2" t="s">
        <v>146</v>
      </c>
      <c r="CF242" s="2" t="s">
        <v>146</v>
      </c>
      <c r="CN242" s="23"/>
      <c r="CO242" s="23"/>
      <c r="CP242" s="23"/>
      <c r="CR242" s="4">
        <v>0</v>
      </c>
      <c r="CS242" s="23"/>
      <c r="CT242" s="23"/>
      <c r="CU242" s="23"/>
      <c r="CW242" s="4">
        <v>0</v>
      </c>
      <c r="CX242" s="23"/>
      <c r="CY242" s="23"/>
      <c r="CZ242" s="23"/>
      <c r="DB242" s="4">
        <v>0</v>
      </c>
      <c r="DC242" s="23"/>
      <c r="DD242" s="23"/>
      <c r="DE242" s="23"/>
      <c r="DG242" s="4">
        <v>0</v>
      </c>
      <c r="DH242" s="23"/>
      <c r="DI242" s="23"/>
    </row>
    <row r="243" spans="1:113" x14ac:dyDescent="0.25">
      <c r="A243" s="1">
        <v>2023</v>
      </c>
      <c r="B243" s="3">
        <f>+BD!B245</f>
        <v>240</v>
      </c>
      <c r="AE243" s="1"/>
      <c r="AP243" s="1"/>
      <c r="BA243" s="4">
        <f t="shared" si="12"/>
        <v>0</v>
      </c>
      <c r="BB243" s="1"/>
      <c r="BE243" s="2">
        <f>Tabla1[[#This Row],[TIEMPO PRORROGADO HASTA
(1)]]-Tabla1[[#This Row],[TIEMPO PRORROGADO DESDE
(1)]]</f>
        <v>0</v>
      </c>
      <c r="BJ243" s="1"/>
      <c r="BM243" s="1">
        <f t="shared" si="13"/>
        <v>0</v>
      </c>
      <c r="BR243" s="1"/>
      <c r="BU243" s="2">
        <f t="shared" si="14"/>
        <v>0</v>
      </c>
      <c r="BZ243" s="2">
        <f t="shared" si="15"/>
        <v>0</v>
      </c>
      <c r="CA243" s="2" t="s">
        <v>146</v>
      </c>
      <c r="CF243" s="2" t="s">
        <v>146</v>
      </c>
      <c r="CN243" s="23"/>
      <c r="CO243" s="23"/>
      <c r="CP243" s="23"/>
      <c r="CR243" s="4">
        <v>0</v>
      </c>
      <c r="CS243" s="23"/>
      <c r="CT243" s="23"/>
      <c r="CU243" s="23"/>
      <c r="CW243" s="4">
        <v>0</v>
      </c>
      <c r="CX243" s="23"/>
      <c r="CY243" s="23"/>
      <c r="CZ243" s="23"/>
      <c r="DB243" s="4">
        <v>0</v>
      </c>
      <c r="DC243" s="23"/>
      <c r="DD243" s="23"/>
      <c r="DE243" s="23"/>
      <c r="DG243" s="4">
        <v>0</v>
      </c>
      <c r="DH243" s="23"/>
      <c r="DI243" s="23"/>
    </row>
    <row r="244" spans="1:113" x14ac:dyDescent="0.25">
      <c r="A244" s="1">
        <v>2023</v>
      </c>
      <c r="B244" s="3">
        <f>+BD!B246</f>
        <v>241</v>
      </c>
      <c r="AE244" s="1"/>
      <c r="AP244" s="1"/>
      <c r="BA244" s="4">
        <f t="shared" si="12"/>
        <v>0</v>
      </c>
      <c r="BB244" s="1"/>
      <c r="BE244" s="2">
        <f>Tabla1[[#This Row],[TIEMPO PRORROGADO HASTA
(1)]]-Tabla1[[#This Row],[TIEMPO PRORROGADO DESDE
(1)]]</f>
        <v>0</v>
      </c>
      <c r="BJ244" s="1"/>
      <c r="BM244" s="1">
        <f t="shared" si="13"/>
        <v>0</v>
      </c>
      <c r="BR244" s="1"/>
      <c r="BU244" s="2">
        <f t="shared" si="14"/>
        <v>0</v>
      </c>
      <c r="BZ244" s="2">
        <f t="shared" si="15"/>
        <v>0</v>
      </c>
      <c r="CA244" s="2" t="s">
        <v>146</v>
      </c>
      <c r="CF244" s="2" t="s">
        <v>146</v>
      </c>
      <c r="CN244" s="23"/>
      <c r="CO244" s="23"/>
      <c r="CP244" s="23"/>
      <c r="CR244" s="4">
        <v>0</v>
      </c>
      <c r="CS244" s="23"/>
      <c r="CT244" s="23"/>
      <c r="CU244" s="23"/>
      <c r="CW244" s="4">
        <v>0</v>
      </c>
      <c r="CX244" s="23"/>
      <c r="CY244" s="23"/>
      <c r="CZ244" s="23"/>
      <c r="DB244" s="4">
        <v>0</v>
      </c>
      <c r="DC244" s="23"/>
      <c r="DD244" s="23"/>
      <c r="DE244" s="23"/>
      <c r="DG244" s="4">
        <v>0</v>
      </c>
      <c r="DH244" s="23"/>
      <c r="DI244" s="23"/>
    </row>
    <row r="245" spans="1:113" x14ac:dyDescent="0.25">
      <c r="A245" s="1">
        <v>2023</v>
      </c>
      <c r="B245" s="3">
        <f>+BD!B247</f>
        <v>242</v>
      </c>
      <c r="AE245" s="1"/>
      <c r="AP245" s="1"/>
      <c r="BA245" s="4">
        <f t="shared" si="12"/>
        <v>0</v>
      </c>
      <c r="BB245" s="1"/>
      <c r="BE245" s="2">
        <f>Tabla1[[#This Row],[TIEMPO PRORROGADO HASTA
(1)]]-Tabla1[[#This Row],[TIEMPO PRORROGADO DESDE
(1)]]</f>
        <v>0</v>
      </c>
      <c r="BJ245" s="1"/>
      <c r="BM245" s="1">
        <f t="shared" si="13"/>
        <v>0</v>
      </c>
      <c r="BR245" s="1"/>
      <c r="BU245" s="2">
        <f t="shared" si="14"/>
        <v>0</v>
      </c>
      <c r="BZ245" s="2">
        <f t="shared" si="15"/>
        <v>0</v>
      </c>
      <c r="CA245" s="2" t="s">
        <v>146</v>
      </c>
      <c r="CF245" s="2" t="s">
        <v>146</v>
      </c>
      <c r="CN245" s="23"/>
      <c r="CO245" s="23"/>
      <c r="CP245" s="23"/>
      <c r="CR245" s="4">
        <v>0</v>
      </c>
      <c r="CS245" s="23"/>
      <c r="CT245" s="23"/>
      <c r="CU245" s="23"/>
      <c r="CW245" s="4">
        <v>0</v>
      </c>
      <c r="CX245" s="23"/>
      <c r="CY245" s="23"/>
      <c r="CZ245" s="23"/>
      <c r="DB245" s="4">
        <v>0</v>
      </c>
      <c r="DC245" s="23"/>
      <c r="DD245" s="23"/>
      <c r="DE245" s="23"/>
      <c r="DG245" s="4">
        <v>0</v>
      </c>
      <c r="DH245" s="23"/>
      <c r="DI245" s="23"/>
    </row>
    <row r="246" spans="1:113" x14ac:dyDescent="0.25">
      <c r="A246" s="1">
        <v>2023</v>
      </c>
      <c r="B246" s="3">
        <f>+BD!B248</f>
        <v>243</v>
      </c>
      <c r="AE246" s="1"/>
      <c r="AP246" s="1"/>
      <c r="BA246" s="4">
        <f t="shared" si="12"/>
        <v>0</v>
      </c>
      <c r="BB246" s="1"/>
      <c r="BE246" s="2">
        <f>Tabla1[[#This Row],[TIEMPO PRORROGADO HASTA
(1)]]-Tabla1[[#This Row],[TIEMPO PRORROGADO DESDE
(1)]]</f>
        <v>0</v>
      </c>
      <c r="BJ246" s="1"/>
      <c r="BM246" s="1">
        <f t="shared" si="13"/>
        <v>0</v>
      </c>
      <c r="BR246" s="1"/>
      <c r="BU246" s="2">
        <f t="shared" si="14"/>
        <v>0</v>
      </c>
      <c r="BZ246" s="2">
        <f t="shared" si="15"/>
        <v>0</v>
      </c>
      <c r="CA246" s="2" t="s">
        <v>146</v>
      </c>
      <c r="CF246" s="2" t="s">
        <v>146</v>
      </c>
      <c r="CN246" s="23"/>
      <c r="CO246" s="23"/>
      <c r="CP246" s="23"/>
      <c r="CR246" s="4">
        <v>0</v>
      </c>
      <c r="CS246" s="23"/>
      <c r="CT246" s="23"/>
      <c r="CU246" s="23"/>
      <c r="CW246" s="4">
        <v>0</v>
      </c>
      <c r="CX246" s="23"/>
      <c r="CY246" s="23"/>
      <c r="CZ246" s="23"/>
      <c r="DB246" s="4">
        <v>0</v>
      </c>
      <c r="DC246" s="23"/>
      <c r="DD246" s="23"/>
      <c r="DE246" s="23"/>
      <c r="DG246" s="4">
        <v>0</v>
      </c>
      <c r="DH246" s="23"/>
      <c r="DI246" s="23"/>
    </row>
    <row r="247" spans="1:113" x14ac:dyDescent="0.25">
      <c r="A247" s="1">
        <v>2023</v>
      </c>
      <c r="B247" s="3">
        <f>+BD!B249</f>
        <v>244</v>
      </c>
      <c r="AE247" s="1"/>
      <c r="AP247" s="1"/>
      <c r="BA247" s="4">
        <f t="shared" si="12"/>
        <v>0</v>
      </c>
      <c r="BB247" s="1"/>
      <c r="BE247" s="2">
        <f>Tabla1[[#This Row],[TIEMPO PRORROGADO HASTA
(1)]]-Tabla1[[#This Row],[TIEMPO PRORROGADO DESDE
(1)]]</f>
        <v>0</v>
      </c>
      <c r="BJ247" s="1"/>
      <c r="BM247" s="1">
        <f t="shared" si="13"/>
        <v>0</v>
      </c>
      <c r="BR247" s="1"/>
      <c r="BU247" s="2">
        <f t="shared" si="14"/>
        <v>0</v>
      </c>
      <c r="BV247" s="21"/>
      <c r="BW247" s="21"/>
      <c r="BZ247" s="2">
        <f t="shared" si="15"/>
        <v>0</v>
      </c>
      <c r="CA247" s="2" t="s">
        <v>146</v>
      </c>
      <c r="CF247" s="2" t="s">
        <v>146</v>
      </c>
      <c r="CN247" s="23"/>
      <c r="CO247" s="23"/>
      <c r="CP247" s="23"/>
      <c r="CR247" s="4">
        <v>0</v>
      </c>
      <c r="CS247" s="23"/>
      <c r="CT247" s="23"/>
      <c r="CU247" s="23"/>
      <c r="CW247" s="4">
        <v>0</v>
      </c>
      <c r="CX247" s="23"/>
      <c r="CY247" s="23"/>
      <c r="CZ247" s="23"/>
      <c r="DB247" s="4">
        <v>0</v>
      </c>
      <c r="DC247" s="23"/>
      <c r="DD247" s="23"/>
      <c r="DE247" s="23"/>
      <c r="DG247" s="4">
        <v>0</v>
      </c>
      <c r="DH247" s="23"/>
      <c r="DI247" s="23"/>
    </row>
    <row r="248" spans="1:113" x14ac:dyDescent="0.25">
      <c r="A248" s="1">
        <v>2023</v>
      </c>
      <c r="B248" s="3">
        <f>+BD!B250</f>
        <v>245</v>
      </c>
      <c r="AE248" s="1"/>
      <c r="AP248" s="1"/>
      <c r="BA248" s="4">
        <f t="shared" si="12"/>
        <v>0</v>
      </c>
      <c r="BB248" s="1"/>
      <c r="BE248" s="2">
        <f>Tabla1[[#This Row],[TIEMPO PRORROGADO HASTA
(1)]]-Tabla1[[#This Row],[TIEMPO PRORROGADO DESDE
(1)]]</f>
        <v>0</v>
      </c>
      <c r="BJ248" s="1"/>
      <c r="BM248" s="1">
        <f t="shared" si="13"/>
        <v>0</v>
      </c>
      <c r="BR248" s="1"/>
      <c r="BU248" s="2">
        <f t="shared" si="14"/>
        <v>0</v>
      </c>
      <c r="BZ248" s="2">
        <f t="shared" si="15"/>
        <v>0</v>
      </c>
      <c r="CA248" s="2" t="s">
        <v>146</v>
      </c>
      <c r="CF248" s="2" t="s">
        <v>146</v>
      </c>
      <c r="CN248" s="23"/>
      <c r="CO248" s="23"/>
      <c r="CP248" s="23"/>
      <c r="CR248" s="4">
        <v>0</v>
      </c>
      <c r="CS248" s="23"/>
      <c r="CT248" s="23"/>
      <c r="CU248" s="23"/>
      <c r="CW248" s="4">
        <v>0</v>
      </c>
      <c r="CX248" s="23"/>
      <c r="CY248" s="23"/>
      <c r="CZ248" s="23"/>
      <c r="DB248" s="4">
        <v>0</v>
      </c>
      <c r="DC248" s="23"/>
      <c r="DD248" s="23"/>
      <c r="DE248" s="23"/>
      <c r="DG248" s="4">
        <v>0</v>
      </c>
      <c r="DH248" s="23"/>
      <c r="DI248" s="23"/>
    </row>
    <row r="249" spans="1:113" x14ac:dyDescent="0.25">
      <c r="A249" s="1">
        <v>2023</v>
      </c>
      <c r="B249" s="3">
        <f>+BD!B251</f>
        <v>246</v>
      </c>
      <c r="AE249" s="1"/>
      <c r="AP249" s="1"/>
      <c r="BA249" s="4">
        <f t="shared" si="12"/>
        <v>0</v>
      </c>
      <c r="BB249" s="1"/>
      <c r="BE249" s="2">
        <f>Tabla1[[#This Row],[TIEMPO PRORROGADO HASTA
(1)]]-Tabla1[[#This Row],[TIEMPO PRORROGADO DESDE
(1)]]</f>
        <v>0</v>
      </c>
      <c r="BJ249" s="1"/>
      <c r="BM249" s="1">
        <f t="shared" si="13"/>
        <v>0</v>
      </c>
      <c r="BR249" s="1"/>
      <c r="BU249" s="2">
        <f t="shared" si="14"/>
        <v>0</v>
      </c>
      <c r="BZ249" s="2">
        <f t="shared" si="15"/>
        <v>0</v>
      </c>
      <c r="CA249" s="2" t="s">
        <v>146</v>
      </c>
      <c r="CF249" s="2" t="s">
        <v>146</v>
      </c>
      <c r="CN249" s="23"/>
      <c r="CO249" s="23"/>
      <c r="CP249" s="23"/>
      <c r="CR249" s="4">
        <v>0</v>
      </c>
      <c r="CS249" s="23"/>
      <c r="CT249" s="23"/>
      <c r="CU249" s="23"/>
      <c r="CW249" s="4">
        <v>0</v>
      </c>
      <c r="CX249" s="23"/>
      <c r="CY249" s="23"/>
      <c r="CZ249" s="23"/>
      <c r="DB249" s="4">
        <v>0</v>
      </c>
      <c r="DC249" s="23"/>
      <c r="DD249" s="23"/>
      <c r="DE249" s="23"/>
      <c r="DG249" s="4">
        <v>0</v>
      </c>
      <c r="DH249" s="23"/>
      <c r="DI249" s="23"/>
    </row>
    <row r="250" spans="1:113" x14ac:dyDescent="0.25">
      <c r="A250" s="1">
        <v>2023</v>
      </c>
      <c r="B250" s="3">
        <f>+BD!B252</f>
        <v>247</v>
      </c>
      <c r="AE250" s="1"/>
      <c r="AP250" s="1"/>
      <c r="BA250" s="4">
        <f t="shared" si="12"/>
        <v>0</v>
      </c>
      <c r="BB250" s="1"/>
      <c r="BE250" s="2">
        <f>Tabla1[[#This Row],[TIEMPO PRORROGADO HASTA
(1)]]-Tabla1[[#This Row],[TIEMPO PRORROGADO DESDE
(1)]]</f>
        <v>0</v>
      </c>
      <c r="BJ250" s="1"/>
      <c r="BM250" s="1">
        <f t="shared" si="13"/>
        <v>0</v>
      </c>
      <c r="BR250" s="1"/>
      <c r="BU250" s="2">
        <f t="shared" si="14"/>
        <v>0</v>
      </c>
      <c r="BZ250" s="2">
        <f t="shared" si="15"/>
        <v>0</v>
      </c>
      <c r="CA250" s="2" t="s">
        <v>146</v>
      </c>
      <c r="CF250" s="2" t="s">
        <v>146</v>
      </c>
      <c r="CN250" s="23"/>
      <c r="CO250" s="23"/>
      <c r="CP250" s="23"/>
      <c r="CR250" s="4">
        <v>0</v>
      </c>
      <c r="CS250" s="23"/>
      <c r="CT250" s="23"/>
      <c r="CU250" s="23"/>
      <c r="CW250" s="4">
        <v>0</v>
      </c>
      <c r="CX250" s="23"/>
      <c r="CY250" s="23"/>
      <c r="CZ250" s="23"/>
      <c r="DB250" s="4">
        <v>0</v>
      </c>
      <c r="DC250" s="23"/>
      <c r="DD250" s="23"/>
      <c r="DE250" s="23"/>
      <c r="DG250" s="4">
        <v>0</v>
      </c>
      <c r="DH250" s="23"/>
      <c r="DI250" s="23"/>
    </row>
    <row r="251" spans="1:113" x14ac:dyDescent="0.25">
      <c r="A251" s="1">
        <v>2023</v>
      </c>
      <c r="B251" s="3">
        <f>+BD!B253</f>
        <v>248</v>
      </c>
      <c r="AE251" s="1"/>
      <c r="AP251" s="1"/>
      <c r="BA251" s="4">
        <f t="shared" si="12"/>
        <v>0</v>
      </c>
      <c r="BB251" s="1"/>
      <c r="BE251" s="2">
        <f>Tabla1[[#This Row],[TIEMPO PRORROGADO HASTA
(1)]]-Tabla1[[#This Row],[TIEMPO PRORROGADO DESDE
(1)]]</f>
        <v>0</v>
      </c>
      <c r="BJ251" s="1"/>
      <c r="BM251" s="1">
        <f t="shared" si="13"/>
        <v>0</v>
      </c>
      <c r="BR251" s="1"/>
      <c r="BU251" s="2">
        <f t="shared" si="14"/>
        <v>0</v>
      </c>
      <c r="BZ251" s="2">
        <f t="shared" si="15"/>
        <v>0</v>
      </c>
      <c r="CA251" s="2" t="s">
        <v>146</v>
      </c>
      <c r="CF251" s="2" t="s">
        <v>146</v>
      </c>
      <c r="CN251" s="23"/>
      <c r="CO251" s="23"/>
      <c r="CP251" s="23"/>
      <c r="CR251" s="4">
        <v>0</v>
      </c>
      <c r="CS251" s="23"/>
      <c r="CT251" s="23"/>
      <c r="CU251" s="23"/>
      <c r="CW251" s="4">
        <v>0</v>
      </c>
      <c r="CX251" s="23"/>
      <c r="CY251" s="23"/>
      <c r="CZ251" s="23"/>
      <c r="DB251" s="4">
        <v>0</v>
      </c>
      <c r="DC251" s="23"/>
      <c r="DD251" s="23"/>
      <c r="DE251" s="23"/>
      <c r="DG251" s="4">
        <v>0</v>
      </c>
      <c r="DH251" s="23"/>
      <c r="DI251" s="23"/>
    </row>
    <row r="252" spans="1:113" x14ac:dyDescent="0.25">
      <c r="A252" s="1">
        <v>2023</v>
      </c>
      <c r="B252" s="3">
        <f>+BD!B254</f>
        <v>249</v>
      </c>
      <c r="AE252" s="1"/>
      <c r="AP252" s="1"/>
      <c r="BA252" s="4">
        <f t="shared" si="12"/>
        <v>0</v>
      </c>
      <c r="BB252" s="1"/>
      <c r="BE252" s="2">
        <f>Tabla1[[#This Row],[TIEMPO PRORROGADO HASTA
(1)]]-Tabla1[[#This Row],[TIEMPO PRORROGADO DESDE
(1)]]</f>
        <v>0</v>
      </c>
      <c r="BJ252" s="1"/>
      <c r="BM252" s="1">
        <f t="shared" si="13"/>
        <v>0</v>
      </c>
      <c r="BR252" s="1"/>
      <c r="BU252" s="2">
        <f t="shared" si="14"/>
        <v>0</v>
      </c>
      <c r="BZ252" s="2">
        <f t="shared" si="15"/>
        <v>0</v>
      </c>
      <c r="CA252" s="2" t="s">
        <v>146</v>
      </c>
      <c r="CF252" s="2" t="s">
        <v>146</v>
      </c>
      <c r="CN252" s="23"/>
      <c r="CO252" s="23"/>
      <c r="CP252" s="23"/>
      <c r="CR252" s="4">
        <v>0</v>
      </c>
      <c r="CS252" s="23"/>
      <c r="CT252" s="23"/>
      <c r="CU252" s="23"/>
      <c r="CW252" s="4">
        <v>0</v>
      </c>
      <c r="CX252" s="23"/>
      <c r="CY252" s="23"/>
      <c r="CZ252" s="23"/>
      <c r="DB252" s="4">
        <v>0</v>
      </c>
      <c r="DC252" s="23"/>
      <c r="DD252" s="23"/>
      <c r="DE252" s="23"/>
      <c r="DG252" s="4">
        <v>0</v>
      </c>
      <c r="DH252" s="23"/>
      <c r="DI252" s="23"/>
    </row>
    <row r="253" spans="1:113" x14ac:dyDescent="0.25">
      <c r="A253" s="1">
        <v>2023</v>
      </c>
      <c r="B253" s="3">
        <f>+BD!B255</f>
        <v>250</v>
      </c>
      <c r="AE253" s="1"/>
      <c r="AP253" s="1"/>
      <c r="BA253" s="4">
        <f t="shared" si="12"/>
        <v>0</v>
      </c>
      <c r="BB253" s="1"/>
      <c r="BE253" s="2">
        <f>Tabla1[[#This Row],[TIEMPO PRORROGADO HASTA
(1)]]-Tabla1[[#This Row],[TIEMPO PRORROGADO DESDE
(1)]]</f>
        <v>0</v>
      </c>
      <c r="BJ253" s="1"/>
      <c r="BM253" s="1">
        <f t="shared" si="13"/>
        <v>0</v>
      </c>
      <c r="BR253" s="1"/>
      <c r="BU253" s="2">
        <f t="shared" si="14"/>
        <v>0</v>
      </c>
      <c r="BZ253" s="2">
        <f t="shared" si="15"/>
        <v>0</v>
      </c>
      <c r="CA253" s="2" t="s">
        <v>146</v>
      </c>
      <c r="CF253" s="2" t="s">
        <v>146</v>
      </c>
      <c r="CN253" s="23"/>
      <c r="CO253" s="23"/>
      <c r="CP253" s="23"/>
      <c r="CR253" s="4">
        <v>0</v>
      </c>
      <c r="CS253" s="23"/>
      <c r="CT253" s="23"/>
      <c r="CU253" s="23"/>
      <c r="CW253" s="4">
        <v>0</v>
      </c>
      <c r="CX253" s="23"/>
      <c r="CY253" s="23"/>
      <c r="CZ253" s="23"/>
      <c r="DB253" s="4">
        <v>0</v>
      </c>
      <c r="DC253" s="23"/>
      <c r="DD253" s="23"/>
      <c r="DE253" s="23"/>
      <c r="DG253" s="4">
        <v>0</v>
      </c>
      <c r="DH253" s="23"/>
      <c r="DI253" s="23"/>
    </row>
    <row r="254" spans="1:113" x14ac:dyDescent="0.25">
      <c r="A254" s="1">
        <v>2023</v>
      </c>
      <c r="B254" s="3">
        <f>+BD!B256</f>
        <v>251</v>
      </c>
      <c r="AE254" s="1"/>
      <c r="AP254" s="1"/>
      <c r="BA254" s="4">
        <f t="shared" si="12"/>
        <v>0</v>
      </c>
      <c r="BB254" s="1"/>
      <c r="BE254" s="2">
        <f>Tabla1[[#This Row],[TIEMPO PRORROGADO HASTA
(1)]]-Tabla1[[#This Row],[TIEMPO PRORROGADO DESDE
(1)]]</f>
        <v>0</v>
      </c>
      <c r="BJ254" s="1"/>
      <c r="BM254" s="1">
        <f t="shared" si="13"/>
        <v>0</v>
      </c>
      <c r="BR254" s="1"/>
      <c r="BU254" s="2">
        <f t="shared" si="14"/>
        <v>0</v>
      </c>
      <c r="BZ254" s="2">
        <f t="shared" si="15"/>
        <v>0</v>
      </c>
      <c r="CA254" s="2" t="s">
        <v>146</v>
      </c>
      <c r="CF254" s="2" t="s">
        <v>146</v>
      </c>
      <c r="CN254" s="23"/>
      <c r="CO254" s="23"/>
      <c r="CP254" s="23"/>
      <c r="CR254" s="4">
        <v>0</v>
      </c>
      <c r="CS254" s="23"/>
      <c r="CT254" s="23"/>
      <c r="CU254" s="23"/>
      <c r="CW254" s="4">
        <v>0</v>
      </c>
      <c r="CX254" s="23"/>
      <c r="CY254" s="23"/>
      <c r="CZ254" s="23"/>
      <c r="DB254" s="4">
        <v>0</v>
      </c>
      <c r="DC254" s="23"/>
      <c r="DD254" s="23"/>
      <c r="DE254" s="23"/>
      <c r="DG254" s="4">
        <v>0</v>
      </c>
      <c r="DH254" s="23"/>
      <c r="DI254" s="23"/>
    </row>
    <row r="255" spans="1:113" x14ac:dyDescent="0.25">
      <c r="A255" s="1">
        <v>2023</v>
      </c>
      <c r="B255" s="3">
        <f>+BD!B257</f>
        <v>252</v>
      </c>
      <c r="AE255" s="1"/>
      <c r="AP255" s="1"/>
      <c r="BA255" s="4">
        <f t="shared" si="12"/>
        <v>0</v>
      </c>
      <c r="BB255" s="1"/>
      <c r="BE255" s="2">
        <f>Tabla1[[#This Row],[TIEMPO PRORROGADO HASTA
(1)]]-Tabla1[[#This Row],[TIEMPO PRORROGADO DESDE
(1)]]</f>
        <v>0</v>
      </c>
      <c r="BJ255" s="1"/>
      <c r="BM255" s="1">
        <f t="shared" si="13"/>
        <v>0</v>
      </c>
      <c r="BR255" s="1"/>
      <c r="BU255" s="2">
        <f t="shared" si="14"/>
        <v>0</v>
      </c>
      <c r="BZ255" s="2">
        <f t="shared" si="15"/>
        <v>0</v>
      </c>
      <c r="CA255" s="2" t="s">
        <v>146</v>
      </c>
      <c r="CF255" s="2" t="s">
        <v>146</v>
      </c>
      <c r="CN255" s="23"/>
      <c r="CO255" s="23"/>
      <c r="CP255" s="23"/>
      <c r="CR255" s="4">
        <v>0</v>
      </c>
      <c r="CS255" s="23"/>
      <c r="CT255" s="23"/>
      <c r="CU255" s="23"/>
      <c r="CW255" s="4">
        <v>0</v>
      </c>
      <c r="CX255" s="23"/>
      <c r="CY255" s="23"/>
      <c r="CZ255" s="23"/>
      <c r="DB255" s="4">
        <v>0</v>
      </c>
      <c r="DC255" s="23"/>
      <c r="DD255" s="23"/>
      <c r="DE255" s="23"/>
      <c r="DG255" s="4">
        <v>0</v>
      </c>
      <c r="DH255" s="23"/>
      <c r="DI255" s="23"/>
    </row>
    <row r="256" spans="1:113" x14ac:dyDescent="0.25">
      <c r="A256" s="1">
        <v>2023</v>
      </c>
      <c r="B256" s="3">
        <f>+BD!B258</f>
        <v>253</v>
      </c>
      <c r="AE256" s="1"/>
      <c r="AP256" s="1"/>
      <c r="BA256" s="4">
        <f t="shared" si="12"/>
        <v>0</v>
      </c>
      <c r="BB256" s="1"/>
      <c r="BE256" s="2">
        <f>Tabla1[[#This Row],[TIEMPO PRORROGADO HASTA
(1)]]-Tabla1[[#This Row],[TIEMPO PRORROGADO DESDE
(1)]]</f>
        <v>0</v>
      </c>
      <c r="BJ256" s="1"/>
      <c r="BM256" s="1">
        <f t="shared" si="13"/>
        <v>0</v>
      </c>
      <c r="BR256" s="1"/>
      <c r="BU256" s="2">
        <f t="shared" si="14"/>
        <v>0</v>
      </c>
      <c r="BZ256" s="2">
        <f t="shared" si="15"/>
        <v>0</v>
      </c>
      <c r="CA256" s="2" t="s">
        <v>146</v>
      </c>
      <c r="CF256" s="2" t="s">
        <v>146</v>
      </c>
      <c r="CN256" s="23"/>
      <c r="CO256" s="23"/>
      <c r="CP256" s="23"/>
      <c r="CR256" s="4">
        <v>0</v>
      </c>
      <c r="CS256" s="23"/>
      <c r="CT256" s="23"/>
      <c r="CU256" s="23"/>
      <c r="CW256" s="4">
        <v>0</v>
      </c>
      <c r="CX256" s="23"/>
      <c r="CY256" s="23"/>
      <c r="CZ256" s="23"/>
      <c r="DB256" s="4">
        <v>0</v>
      </c>
      <c r="DC256" s="23"/>
      <c r="DD256" s="23"/>
      <c r="DE256" s="23"/>
      <c r="DG256" s="4">
        <v>0</v>
      </c>
      <c r="DH256" s="23"/>
      <c r="DI256" s="23"/>
    </row>
    <row r="257" spans="1:113" x14ac:dyDescent="0.25">
      <c r="A257" s="1">
        <v>2023</v>
      </c>
      <c r="B257" s="3">
        <f>+BD!B259</f>
        <v>254</v>
      </c>
      <c r="AE257" s="1"/>
      <c r="AP257" s="1"/>
      <c r="BA257" s="4">
        <f t="shared" si="12"/>
        <v>0</v>
      </c>
      <c r="BB257" s="1"/>
      <c r="BE257" s="2">
        <f>Tabla1[[#This Row],[TIEMPO PRORROGADO HASTA
(1)]]-Tabla1[[#This Row],[TIEMPO PRORROGADO DESDE
(1)]]</f>
        <v>0</v>
      </c>
      <c r="BJ257" s="1"/>
      <c r="BM257" s="1">
        <f t="shared" si="13"/>
        <v>0</v>
      </c>
      <c r="BR257" s="1"/>
      <c r="BU257" s="2">
        <f t="shared" si="14"/>
        <v>0</v>
      </c>
      <c r="BZ257" s="2">
        <f t="shared" si="15"/>
        <v>0</v>
      </c>
      <c r="CA257" s="2" t="s">
        <v>146</v>
      </c>
      <c r="CF257" s="2" t="s">
        <v>146</v>
      </c>
      <c r="CN257" s="23"/>
      <c r="CO257" s="23"/>
      <c r="CP257" s="23"/>
      <c r="CR257" s="4">
        <v>0</v>
      </c>
      <c r="CS257" s="23"/>
      <c r="CT257" s="23"/>
      <c r="CU257" s="23"/>
      <c r="CW257" s="4">
        <v>0</v>
      </c>
      <c r="CX257" s="23"/>
      <c r="CY257" s="23"/>
      <c r="CZ257" s="23"/>
      <c r="DB257" s="4">
        <v>0</v>
      </c>
      <c r="DC257" s="23"/>
      <c r="DD257" s="23"/>
      <c r="DE257" s="23"/>
      <c r="DG257" s="4">
        <v>0</v>
      </c>
      <c r="DH257" s="23"/>
      <c r="DI257" s="23"/>
    </row>
    <row r="258" spans="1:113" x14ac:dyDescent="0.25">
      <c r="A258" s="1">
        <v>2023</v>
      </c>
      <c r="B258" s="3">
        <f>+BD!B260</f>
        <v>255</v>
      </c>
      <c r="AE258" s="1"/>
      <c r="AP258" s="1"/>
      <c r="BA258" s="4">
        <f t="shared" ref="BA258:BA321" si="16">M258+X258+AI258+AT258</f>
        <v>0</v>
      </c>
      <c r="BB258" s="1"/>
      <c r="BE258" s="2">
        <f>Tabla1[[#This Row],[TIEMPO PRORROGADO HASTA
(1)]]-Tabla1[[#This Row],[TIEMPO PRORROGADO DESDE
(1)]]</f>
        <v>0</v>
      </c>
      <c r="BJ258" s="1"/>
      <c r="BM258" s="1">
        <f t="shared" ref="BM258:BM321" si="17">BO258-BN258</f>
        <v>0</v>
      </c>
      <c r="BR258" s="1"/>
      <c r="BU258" s="2">
        <f t="shared" ref="BU258:BU321" si="18">BW258-BV258</f>
        <v>0</v>
      </c>
      <c r="BZ258" s="2">
        <f t="shared" ref="BZ258:BZ321" si="19">BU258+BM258+BE258</f>
        <v>0</v>
      </c>
      <c r="CA258" s="2" t="s">
        <v>146</v>
      </c>
      <c r="CF258" s="2" t="s">
        <v>146</v>
      </c>
      <c r="CN258" s="23"/>
      <c r="CO258" s="23"/>
      <c r="CP258" s="23"/>
      <c r="CR258" s="4">
        <v>0</v>
      </c>
      <c r="CS258" s="23"/>
      <c r="CT258" s="23"/>
      <c r="CU258" s="23"/>
      <c r="CW258" s="4">
        <v>0</v>
      </c>
      <c r="CX258" s="23"/>
      <c r="CY258" s="23"/>
      <c r="CZ258" s="23"/>
      <c r="DB258" s="4">
        <v>0</v>
      </c>
      <c r="DC258" s="23"/>
      <c r="DD258" s="23"/>
      <c r="DE258" s="23"/>
      <c r="DG258" s="4">
        <v>0</v>
      </c>
      <c r="DH258" s="23"/>
      <c r="DI258" s="23"/>
    </row>
    <row r="259" spans="1:113" x14ac:dyDescent="0.25">
      <c r="A259" s="1">
        <v>2023</v>
      </c>
      <c r="B259" s="3">
        <f>+BD!B261</f>
        <v>256</v>
      </c>
      <c r="U259" s="21"/>
      <c r="X259" s="99"/>
      <c r="AE259" s="1"/>
      <c r="AP259" s="1"/>
      <c r="BA259" s="4">
        <f t="shared" si="16"/>
        <v>0</v>
      </c>
      <c r="BB259" s="1"/>
      <c r="BE259" s="2">
        <f>Tabla1[[#This Row],[TIEMPO PRORROGADO HASTA
(1)]]-Tabla1[[#This Row],[TIEMPO PRORROGADO DESDE
(1)]]</f>
        <v>0</v>
      </c>
      <c r="BJ259" s="1"/>
      <c r="BK259" s="21"/>
      <c r="BM259" s="1">
        <f t="shared" si="17"/>
        <v>0</v>
      </c>
      <c r="BN259" s="21"/>
      <c r="BO259" s="21"/>
      <c r="BR259" s="1"/>
      <c r="BU259" s="2">
        <f t="shared" si="18"/>
        <v>0</v>
      </c>
      <c r="BZ259" s="2">
        <f t="shared" si="19"/>
        <v>0</v>
      </c>
      <c r="CA259" s="2" t="s">
        <v>146</v>
      </c>
      <c r="CF259" s="2" t="s">
        <v>146</v>
      </c>
      <c r="CN259" s="23"/>
      <c r="CO259" s="23"/>
      <c r="CP259" s="23"/>
      <c r="CR259" s="4">
        <v>0</v>
      </c>
      <c r="CS259" s="23"/>
      <c r="CT259" s="23"/>
      <c r="CU259" s="23"/>
      <c r="CW259" s="4">
        <v>0</v>
      </c>
      <c r="CX259" s="23"/>
      <c r="CY259" s="23"/>
      <c r="CZ259" s="23"/>
      <c r="DB259" s="4">
        <v>0</v>
      </c>
      <c r="DC259" s="23"/>
      <c r="DD259" s="23"/>
      <c r="DE259" s="23"/>
      <c r="DG259" s="4">
        <v>0</v>
      </c>
      <c r="DH259" s="23"/>
      <c r="DI259" s="23"/>
    </row>
    <row r="260" spans="1:113" x14ac:dyDescent="0.25">
      <c r="A260" s="1">
        <v>2023</v>
      </c>
      <c r="B260" s="3">
        <f>+BD!B262</f>
        <v>257</v>
      </c>
      <c r="AE260" s="1"/>
      <c r="AP260" s="1"/>
      <c r="BA260" s="4">
        <f t="shared" si="16"/>
        <v>0</v>
      </c>
      <c r="BB260" s="1"/>
      <c r="BE260" s="2">
        <f>Tabla1[[#This Row],[TIEMPO PRORROGADO HASTA
(1)]]-Tabla1[[#This Row],[TIEMPO PRORROGADO DESDE
(1)]]</f>
        <v>0</v>
      </c>
      <c r="BJ260" s="1"/>
      <c r="BM260" s="1">
        <f t="shared" si="17"/>
        <v>0</v>
      </c>
      <c r="BR260" s="1"/>
      <c r="BU260" s="2">
        <f t="shared" si="18"/>
        <v>0</v>
      </c>
      <c r="BZ260" s="2">
        <f t="shared" si="19"/>
        <v>0</v>
      </c>
      <c r="CA260" s="2" t="s">
        <v>146</v>
      </c>
      <c r="CF260" s="2" t="s">
        <v>146</v>
      </c>
      <c r="CN260" s="23"/>
      <c r="CO260" s="23"/>
      <c r="CP260" s="23"/>
      <c r="CR260" s="4">
        <v>0</v>
      </c>
      <c r="CS260" s="23"/>
      <c r="CT260" s="23"/>
      <c r="CU260" s="23"/>
      <c r="CW260" s="4">
        <v>0</v>
      </c>
      <c r="CX260" s="23"/>
      <c r="CY260" s="23"/>
      <c r="CZ260" s="23"/>
      <c r="DB260" s="4">
        <v>0</v>
      </c>
      <c r="DC260" s="23"/>
      <c r="DD260" s="23"/>
      <c r="DE260" s="23"/>
      <c r="DG260" s="4">
        <v>0</v>
      </c>
      <c r="DH260" s="23"/>
      <c r="DI260" s="23"/>
    </row>
    <row r="261" spans="1:113" x14ac:dyDescent="0.25">
      <c r="A261" s="1">
        <v>2023</v>
      </c>
      <c r="B261" s="3">
        <f>+BD!B263</f>
        <v>258</v>
      </c>
      <c r="AE261" s="1"/>
      <c r="AP261" s="1"/>
      <c r="BA261" s="4">
        <f t="shared" si="16"/>
        <v>0</v>
      </c>
      <c r="BB261" s="1"/>
      <c r="BE261" s="2">
        <f>Tabla1[[#This Row],[TIEMPO PRORROGADO HASTA
(1)]]-Tabla1[[#This Row],[TIEMPO PRORROGADO DESDE
(1)]]</f>
        <v>0</v>
      </c>
      <c r="BJ261" s="1"/>
      <c r="BM261" s="1">
        <f t="shared" si="17"/>
        <v>0</v>
      </c>
      <c r="BR261" s="1"/>
      <c r="BU261" s="2">
        <f t="shared" si="18"/>
        <v>0</v>
      </c>
      <c r="BZ261" s="2">
        <f t="shared" si="19"/>
        <v>0</v>
      </c>
      <c r="CA261" s="2" t="s">
        <v>146</v>
      </c>
      <c r="CF261" s="2" t="s">
        <v>146</v>
      </c>
      <c r="CN261" s="23"/>
      <c r="CO261" s="23"/>
      <c r="CP261" s="23"/>
      <c r="CR261" s="4">
        <v>0</v>
      </c>
      <c r="CS261" s="23"/>
      <c r="CT261" s="23"/>
      <c r="CU261" s="23"/>
      <c r="CW261" s="4">
        <v>0</v>
      </c>
      <c r="CX261" s="23"/>
      <c r="CY261" s="23"/>
      <c r="CZ261" s="23"/>
      <c r="DB261" s="4">
        <v>0</v>
      </c>
      <c r="DC261" s="23"/>
      <c r="DD261" s="23"/>
      <c r="DE261" s="23"/>
      <c r="DG261" s="4">
        <v>0</v>
      </c>
      <c r="DH261" s="23"/>
      <c r="DI261" s="23"/>
    </row>
    <row r="262" spans="1:113" x14ac:dyDescent="0.25">
      <c r="A262" s="1">
        <v>2023</v>
      </c>
      <c r="B262" s="3">
        <f>+BD!B264</f>
        <v>259</v>
      </c>
      <c r="AE262" s="1"/>
      <c r="AP262" s="1"/>
      <c r="BA262" s="4">
        <f t="shared" si="16"/>
        <v>0</v>
      </c>
      <c r="BB262" s="1"/>
      <c r="BE262" s="2">
        <f>Tabla1[[#This Row],[TIEMPO PRORROGADO HASTA
(1)]]-Tabla1[[#This Row],[TIEMPO PRORROGADO DESDE
(1)]]</f>
        <v>0</v>
      </c>
      <c r="BJ262" s="1"/>
      <c r="BM262" s="1">
        <f t="shared" si="17"/>
        <v>0</v>
      </c>
      <c r="BR262" s="1"/>
      <c r="BU262" s="2">
        <f t="shared" si="18"/>
        <v>0</v>
      </c>
      <c r="BZ262" s="2">
        <f t="shared" si="19"/>
        <v>0</v>
      </c>
      <c r="CA262" s="2" t="s">
        <v>146</v>
      </c>
      <c r="CF262" s="2" t="s">
        <v>146</v>
      </c>
      <c r="CN262" s="23"/>
      <c r="CO262" s="23"/>
      <c r="CP262" s="23"/>
      <c r="CR262" s="4">
        <v>0</v>
      </c>
      <c r="CS262" s="23"/>
      <c r="CT262" s="23"/>
      <c r="CU262" s="23"/>
      <c r="CW262" s="4">
        <v>0</v>
      </c>
      <c r="CX262" s="23"/>
      <c r="CY262" s="23"/>
      <c r="CZ262" s="23"/>
      <c r="DB262" s="4">
        <v>0</v>
      </c>
      <c r="DC262" s="23"/>
      <c r="DD262" s="23"/>
      <c r="DE262" s="23"/>
      <c r="DG262" s="4">
        <v>0</v>
      </c>
      <c r="DH262" s="23"/>
      <c r="DI262" s="23"/>
    </row>
    <row r="263" spans="1:113" x14ac:dyDescent="0.25">
      <c r="A263" s="1">
        <v>2023</v>
      </c>
      <c r="B263" s="3">
        <f>+BD!B265</f>
        <v>260</v>
      </c>
      <c r="AE263" s="1"/>
      <c r="AP263" s="1"/>
      <c r="BA263" s="4">
        <f t="shared" si="16"/>
        <v>0</v>
      </c>
      <c r="BB263" s="1"/>
      <c r="BE263" s="2">
        <f>Tabla1[[#This Row],[TIEMPO PRORROGADO HASTA
(1)]]-Tabla1[[#This Row],[TIEMPO PRORROGADO DESDE
(1)]]</f>
        <v>0</v>
      </c>
      <c r="BJ263" s="1"/>
      <c r="BM263" s="1">
        <f t="shared" si="17"/>
        <v>0</v>
      </c>
      <c r="BR263" s="1"/>
      <c r="BU263" s="2">
        <f t="shared" si="18"/>
        <v>0</v>
      </c>
      <c r="BV263" s="21"/>
      <c r="BW263" s="21"/>
      <c r="BZ263" s="2">
        <f t="shared" si="19"/>
        <v>0</v>
      </c>
      <c r="CA263" s="2" t="s">
        <v>146</v>
      </c>
      <c r="CF263" s="2" t="s">
        <v>146</v>
      </c>
      <c r="CN263" s="23"/>
      <c r="CO263" s="23"/>
      <c r="CP263" s="23"/>
      <c r="CR263" s="4">
        <v>0</v>
      </c>
      <c r="CS263" s="23"/>
      <c r="CT263" s="23"/>
      <c r="CU263" s="23"/>
      <c r="CW263" s="4">
        <v>0</v>
      </c>
      <c r="CX263" s="23"/>
      <c r="CY263" s="23"/>
      <c r="CZ263" s="23"/>
      <c r="DB263" s="4">
        <v>0</v>
      </c>
      <c r="DC263" s="23"/>
      <c r="DD263" s="23"/>
      <c r="DE263" s="23"/>
      <c r="DG263" s="4">
        <v>0</v>
      </c>
      <c r="DH263" s="23"/>
      <c r="DI263" s="23"/>
    </row>
    <row r="264" spans="1:113" x14ac:dyDescent="0.25">
      <c r="A264" s="1">
        <v>2023</v>
      </c>
      <c r="B264" s="3">
        <f>+BD!B266</f>
        <v>261</v>
      </c>
      <c r="AE264" s="1"/>
      <c r="AP264" s="1"/>
      <c r="BA264" s="4">
        <f t="shared" si="16"/>
        <v>0</v>
      </c>
      <c r="BB264" s="1"/>
      <c r="BE264" s="2">
        <f>Tabla1[[#This Row],[TIEMPO PRORROGADO HASTA
(1)]]-Tabla1[[#This Row],[TIEMPO PRORROGADO DESDE
(1)]]</f>
        <v>0</v>
      </c>
      <c r="BJ264" s="1"/>
      <c r="BM264" s="1">
        <f t="shared" si="17"/>
        <v>0</v>
      </c>
      <c r="BR264" s="1"/>
      <c r="BU264" s="2">
        <f t="shared" si="18"/>
        <v>0</v>
      </c>
      <c r="BZ264" s="2">
        <f t="shared" si="19"/>
        <v>0</v>
      </c>
      <c r="CA264" s="2" t="s">
        <v>146</v>
      </c>
      <c r="CF264" s="2" t="s">
        <v>146</v>
      </c>
      <c r="CN264" s="23"/>
      <c r="CO264" s="23"/>
      <c r="CP264" s="23"/>
      <c r="CR264" s="4">
        <v>0</v>
      </c>
      <c r="CS264" s="23"/>
      <c r="CT264" s="23"/>
      <c r="CU264" s="23"/>
      <c r="CW264" s="4">
        <v>0</v>
      </c>
      <c r="CX264" s="23"/>
      <c r="CY264" s="23"/>
      <c r="CZ264" s="23"/>
      <c r="DB264" s="4">
        <v>0</v>
      </c>
      <c r="DC264" s="23"/>
      <c r="DD264" s="23"/>
      <c r="DE264" s="23"/>
      <c r="DG264" s="4">
        <v>0</v>
      </c>
      <c r="DH264" s="23"/>
      <c r="DI264" s="23"/>
    </row>
    <row r="265" spans="1:113" x14ac:dyDescent="0.25">
      <c r="A265" s="1">
        <v>2023</v>
      </c>
      <c r="B265" s="3">
        <f>+BD!B267</f>
        <v>262</v>
      </c>
      <c r="C265" s="21"/>
      <c r="AE265" s="1"/>
      <c r="AP265" s="1"/>
      <c r="BA265" s="4">
        <f t="shared" si="16"/>
        <v>0</v>
      </c>
      <c r="BB265" s="1"/>
      <c r="BE265" s="2">
        <f>Tabla1[[#This Row],[TIEMPO PRORROGADO HASTA
(1)]]-Tabla1[[#This Row],[TIEMPO PRORROGADO DESDE
(1)]]</f>
        <v>0</v>
      </c>
      <c r="BJ265" s="1"/>
      <c r="BM265" s="1">
        <f t="shared" si="17"/>
        <v>0</v>
      </c>
      <c r="BR265" s="1"/>
      <c r="BU265" s="2">
        <f t="shared" si="18"/>
        <v>0</v>
      </c>
      <c r="BZ265" s="2">
        <f t="shared" si="19"/>
        <v>0</v>
      </c>
      <c r="CA265" s="2" t="s">
        <v>146</v>
      </c>
      <c r="CF265" s="2" t="s">
        <v>146</v>
      </c>
      <c r="CN265" s="23"/>
      <c r="CO265" s="23"/>
      <c r="CP265" s="23"/>
      <c r="CR265" s="4">
        <v>0</v>
      </c>
      <c r="CS265" s="23"/>
      <c r="CT265" s="23"/>
      <c r="CU265" s="23"/>
      <c r="CW265" s="4">
        <v>0</v>
      </c>
      <c r="CX265" s="23"/>
      <c r="CY265" s="23"/>
      <c r="CZ265" s="23"/>
      <c r="DB265" s="4">
        <v>0</v>
      </c>
      <c r="DC265" s="23"/>
      <c r="DD265" s="23"/>
      <c r="DE265" s="23"/>
      <c r="DG265" s="4">
        <v>0</v>
      </c>
      <c r="DH265" s="23"/>
      <c r="DI265" s="23"/>
    </row>
    <row r="266" spans="1:113" x14ac:dyDescent="0.25">
      <c r="A266" s="1">
        <v>2023</v>
      </c>
      <c r="B266" s="3">
        <f>+BD!B268</f>
        <v>263</v>
      </c>
      <c r="C266" s="21">
        <v>44965</v>
      </c>
      <c r="E266" s="4">
        <v>366667</v>
      </c>
      <c r="H266" t="s">
        <v>464</v>
      </c>
      <c r="AE266" s="1"/>
      <c r="AP266" s="1"/>
      <c r="BA266" s="4">
        <f t="shared" si="16"/>
        <v>0</v>
      </c>
      <c r="BB266" s="1"/>
      <c r="BC266" s="9"/>
      <c r="BE266" s="2">
        <f>Tabla1[[#This Row],[TIEMPO PRORROGADO HASTA
(1)]]-Tabla1[[#This Row],[TIEMPO PRORROGADO DESDE
(1)]]</f>
        <v>0</v>
      </c>
      <c r="BJ266" s="1"/>
      <c r="BM266" s="1">
        <f t="shared" si="17"/>
        <v>0</v>
      </c>
      <c r="BR266" s="1"/>
      <c r="BU266" s="2">
        <f t="shared" si="18"/>
        <v>0</v>
      </c>
      <c r="BZ266" s="2">
        <f t="shared" si="19"/>
        <v>0</v>
      </c>
      <c r="CA266" s="2" t="s">
        <v>146</v>
      </c>
      <c r="CF266" s="2" t="s">
        <v>146</v>
      </c>
      <c r="CN266" s="23"/>
      <c r="CO266" s="23"/>
      <c r="CP266" s="23"/>
      <c r="CR266" s="4">
        <v>0</v>
      </c>
      <c r="CS266" s="23"/>
      <c r="CT266" s="23"/>
      <c r="CU266" s="23"/>
      <c r="CW266" s="4">
        <v>0</v>
      </c>
      <c r="CX266" s="23"/>
      <c r="CY266" s="23"/>
      <c r="CZ266" s="23"/>
      <c r="DB266" s="4">
        <v>0</v>
      </c>
      <c r="DC266" s="23"/>
      <c r="DD266" s="23"/>
      <c r="DE266" s="23"/>
      <c r="DG266" s="4">
        <v>0</v>
      </c>
      <c r="DH266" s="23"/>
      <c r="DI266" s="23"/>
    </row>
    <row r="267" spans="1:113" x14ac:dyDescent="0.25">
      <c r="A267" s="1">
        <v>2023</v>
      </c>
      <c r="B267" s="3">
        <f>+BD!B269</f>
        <v>264</v>
      </c>
      <c r="AE267" s="1"/>
      <c r="AP267" s="1"/>
      <c r="BA267" s="4">
        <f t="shared" si="16"/>
        <v>0</v>
      </c>
      <c r="BB267" s="1"/>
      <c r="BE267" s="2">
        <f>Tabla1[[#This Row],[TIEMPO PRORROGADO HASTA
(1)]]-Tabla1[[#This Row],[TIEMPO PRORROGADO DESDE
(1)]]</f>
        <v>0</v>
      </c>
      <c r="BJ267" s="1"/>
      <c r="BM267" s="1">
        <f t="shared" si="17"/>
        <v>0</v>
      </c>
      <c r="BR267" s="1"/>
      <c r="BU267" s="2">
        <f t="shared" si="18"/>
        <v>0</v>
      </c>
      <c r="BZ267" s="2">
        <f t="shared" si="19"/>
        <v>0</v>
      </c>
      <c r="CA267" s="2" t="s">
        <v>146</v>
      </c>
      <c r="CF267" s="2" t="s">
        <v>146</v>
      </c>
      <c r="CN267" s="23"/>
      <c r="CO267" s="23"/>
      <c r="CP267" s="23"/>
      <c r="CR267" s="4">
        <v>0</v>
      </c>
      <c r="CS267" s="23"/>
      <c r="CT267" s="23"/>
      <c r="CU267" s="23"/>
      <c r="CW267" s="4">
        <v>0</v>
      </c>
      <c r="CX267" s="23"/>
      <c r="CY267" s="23"/>
      <c r="CZ267" s="23"/>
      <c r="DB267" s="4">
        <v>0</v>
      </c>
      <c r="DC267" s="23"/>
      <c r="DD267" s="23"/>
      <c r="DE267" s="23"/>
      <c r="DG267" s="4">
        <v>0</v>
      </c>
      <c r="DH267" s="23"/>
      <c r="DI267" s="23"/>
    </row>
    <row r="268" spans="1:113" x14ac:dyDescent="0.25">
      <c r="A268" s="1">
        <v>2023</v>
      </c>
      <c r="B268" s="3">
        <f>+BD!B270</f>
        <v>265</v>
      </c>
      <c r="AE268" s="1"/>
      <c r="AP268" s="1"/>
      <c r="BA268" s="4">
        <f t="shared" si="16"/>
        <v>0</v>
      </c>
      <c r="BB268" s="1"/>
      <c r="BE268" s="2">
        <f>Tabla1[[#This Row],[TIEMPO PRORROGADO HASTA
(1)]]-Tabla1[[#This Row],[TIEMPO PRORROGADO DESDE
(1)]]</f>
        <v>0</v>
      </c>
      <c r="BJ268" s="1"/>
      <c r="BM268" s="1">
        <f t="shared" si="17"/>
        <v>0</v>
      </c>
      <c r="BR268" s="1"/>
      <c r="BU268" s="2">
        <f t="shared" si="18"/>
        <v>0</v>
      </c>
      <c r="BZ268" s="2">
        <f t="shared" si="19"/>
        <v>0</v>
      </c>
      <c r="CA268" s="2" t="s">
        <v>146</v>
      </c>
      <c r="CF268" s="2" t="s">
        <v>146</v>
      </c>
      <c r="CN268" s="23"/>
      <c r="CO268" s="23"/>
      <c r="CP268" s="23"/>
      <c r="CR268" s="4">
        <v>0</v>
      </c>
      <c r="CS268" s="23"/>
      <c r="CT268" s="23"/>
      <c r="CU268" s="23"/>
      <c r="CW268" s="4">
        <v>0</v>
      </c>
      <c r="CX268" s="23"/>
      <c r="CY268" s="23"/>
      <c r="CZ268" s="23"/>
      <c r="DB268" s="4">
        <v>0</v>
      </c>
      <c r="DC268" s="23"/>
      <c r="DD268" s="23"/>
      <c r="DE268" s="23"/>
      <c r="DG268" s="4">
        <v>0</v>
      </c>
      <c r="DH268" s="23"/>
      <c r="DI268" s="23"/>
    </row>
    <row r="269" spans="1:113" x14ac:dyDescent="0.25">
      <c r="A269" s="1">
        <v>2023</v>
      </c>
      <c r="B269" s="3">
        <f>+BD!B271</f>
        <v>266</v>
      </c>
      <c r="AE269" s="1"/>
      <c r="AP269" s="1"/>
      <c r="BA269" s="4">
        <f t="shared" si="16"/>
        <v>0</v>
      </c>
      <c r="BB269" s="1"/>
      <c r="BE269" s="2">
        <f>Tabla1[[#This Row],[TIEMPO PRORROGADO HASTA
(1)]]-Tabla1[[#This Row],[TIEMPO PRORROGADO DESDE
(1)]]</f>
        <v>0</v>
      </c>
      <c r="BJ269" s="1"/>
      <c r="BM269" s="1">
        <f t="shared" si="17"/>
        <v>0</v>
      </c>
      <c r="BR269" s="1"/>
      <c r="BU269" s="2">
        <f t="shared" si="18"/>
        <v>0</v>
      </c>
      <c r="BZ269" s="2">
        <f t="shared" si="19"/>
        <v>0</v>
      </c>
      <c r="CA269" s="2" t="s">
        <v>146</v>
      </c>
      <c r="CF269" s="2" t="s">
        <v>146</v>
      </c>
      <c r="CN269" s="23"/>
      <c r="CO269" s="23"/>
      <c r="CP269" s="23"/>
      <c r="CR269" s="4">
        <v>0</v>
      </c>
      <c r="CS269" s="23"/>
      <c r="CT269" s="23"/>
      <c r="CU269" s="23"/>
      <c r="CW269" s="4">
        <v>0</v>
      </c>
      <c r="CX269" s="23"/>
      <c r="CY269" s="23"/>
      <c r="CZ269" s="23"/>
      <c r="DB269" s="4">
        <v>0</v>
      </c>
      <c r="DC269" s="23"/>
      <c r="DD269" s="23"/>
      <c r="DE269" s="23"/>
      <c r="DG269" s="4">
        <v>0</v>
      </c>
      <c r="DH269" s="23"/>
      <c r="DI269" s="23"/>
    </row>
    <row r="270" spans="1:113" x14ac:dyDescent="0.25">
      <c r="A270" s="1">
        <v>2023</v>
      </c>
      <c r="B270" s="3">
        <f>+BD!B272</f>
        <v>267</v>
      </c>
      <c r="AE270" s="1"/>
      <c r="AP270" s="1"/>
      <c r="BA270" s="4">
        <f t="shared" si="16"/>
        <v>0</v>
      </c>
      <c r="BB270" s="1"/>
      <c r="BE270" s="2">
        <f>Tabla1[[#This Row],[TIEMPO PRORROGADO HASTA
(1)]]-Tabla1[[#This Row],[TIEMPO PRORROGADO DESDE
(1)]]</f>
        <v>0</v>
      </c>
      <c r="BJ270" s="1"/>
      <c r="BM270" s="1">
        <f t="shared" si="17"/>
        <v>0</v>
      </c>
      <c r="BR270" s="1"/>
      <c r="BU270" s="2">
        <f t="shared" si="18"/>
        <v>0</v>
      </c>
      <c r="BZ270" s="2">
        <f t="shared" si="19"/>
        <v>0</v>
      </c>
      <c r="CA270" s="2" t="s">
        <v>146</v>
      </c>
      <c r="CF270" s="2" t="s">
        <v>146</v>
      </c>
      <c r="CN270" s="23"/>
      <c r="CO270" s="23"/>
      <c r="CP270" s="23"/>
      <c r="CR270" s="4">
        <v>0</v>
      </c>
      <c r="CS270" s="23"/>
      <c r="CT270" s="23"/>
      <c r="CU270" s="23"/>
      <c r="CW270" s="4">
        <v>0</v>
      </c>
      <c r="CX270" s="23"/>
      <c r="CY270" s="23"/>
      <c r="CZ270" s="23"/>
      <c r="DB270" s="4">
        <v>0</v>
      </c>
      <c r="DC270" s="23"/>
      <c r="DD270" s="23"/>
      <c r="DE270" s="23"/>
      <c r="DG270" s="4">
        <v>0</v>
      </c>
      <c r="DH270" s="23"/>
      <c r="DI270" s="23"/>
    </row>
    <row r="271" spans="1:113" x14ac:dyDescent="0.25">
      <c r="A271" s="1">
        <v>2023</v>
      </c>
      <c r="B271" s="3">
        <f>+BD!B273</f>
        <v>268</v>
      </c>
      <c r="AE271" s="1"/>
      <c r="AP271" s="1"/>
      <c r="BA271" s="4">
        <f t="shared" si="16"/>
        <v>0</v>
      </c>
      <c r="BB271" s="1"/>
      <c r="BE271" s="2">
        <f>Tabla1[[#This Row],[TIEMPO PRORROGADO HASTA
(1)]]-Tabla1[[#This Row],[TIEMPO PRORROGADO DESDE
(1)]]</f>
        <v>0</v>
      </c>
      <c r="BJ271" s="1"/>
      <c r="BM271" s="1">
        <f t="shared" si="17"/>
        <v>0</v>
      </c>
      <c r="BR271" s="1"/>
      <c r="BU271" s="2">
        <f t="shared" si="18"/>
        <v>0</v>
      </c>
      <c r="BZ271" s="2">
        <f t="shared" si="19"/>
        <v>0</v>
      </c>
      <c r="CA271" s="2" t="s">
        <v>146</v>
      </c>
      <c r="CF271" s="2" t="s">
        <v>146</v>
      </c>
      <c r="CN271" s="23"/>
      <c r="CO271" s="23"/>
      <c r="CP271" s="23"/>
      <c r="CR271" s="4">
        <v>0</v>
      </c>
      <c r="CS271" s="23"/>
      <c r="CT271" s="23"/>
      <c r="CU271" s="23"/>
      <c r="CW271" s="4">
        <v>0</v>
      </c>
      <c r="CX271" s="23"/>
      <c r="CY271" s="23"/>
      <c r="CZ271" s="23"/>
      <c r="DB271" s="4">
        <v>0</v>
      </c>
      <c r="DC271" s="23"/>
      <c r="DD271" s="23"/>
      <c r="DE271" s="23"/>
      <c r="DG271" s="4">
        <v>0</v>
      </c>
      <c r="DH271" s="23"/>
      <c r="DI271" s="23"/>
    </row>
    <row r="272" spans="1:113" x14ac:dyDescent="0.25">
      <c r="A272" s="1">
        <v>2023</v>
      </c>
      <c r="B272" s="3">
        <f>+BD!B274</f>
        <v>269</v>
      </c>
      <c r="AE272" s="1"/>
      <c r="AP272" s="1"/>
      <c r="BA272" s="4">
        <f t="shared" si="16"/>
        <v>0</v>
      </c>
      <c r="BB272" s="1"/>
      <c r="BE272" s="2">
        <f>Tabla1[[#This Row],[TIEMPO PRORROGADO HASTA
(1)]]-Tabla1[[#This Row],[TIEMPO PRORROGADO DESDE
(1)]]</f>
        <v>0</v>
      </c>
      <c r="BJ272" s="1"/>
      <c r="BM272" s="1">
        <f t="shared" si="17"/>
        <v>0</v>
      </c>
      <c r="BR272" s="1"/>
      <c r="BU272" s="2">
        <f t="shared" si="18"/>
        <v>0</v>
      </c>
      <c r="BZ272" s="2">
        <f t="shared" si="19"/>
        <v>0</v>
      </c>
      <c r="CA272" s="2" t="s">
        <v>146</v>
      </c>
      <c r="CF272" s="2" t="s">
        <v>146</v>
      </c>
      <c r="CN272" s="23"/>
      <c r="CO272" s="23"/>
      <c r="CP272" s="23"/>
      <c r="CR272" s="4">
        <v>0</v>
      </c>
      <c r="CS272" s="23"/>
      <c r="CT272" s="23"/>
      <c r="CU272" s="23"/>
      <c r="CW272" s="4">
        <v>0</v>
      </c>
      <c r="CX272" s="23"/>
      <c r="CY272" s="23"/>
      <c r="CZ272" s="23"/>
      <c r="DB272" s="4">
        <v>0</v>
      </c>
      <c r="DC272" s="23"/>
      <c r="DD272" s="23"/>
      <c r="DE272" s="23"/>
      <c r="DG272" s="4">
        <v>0</v>
      </c>
      <c r="DH272" s="23"/>
      <c r="DI272" s="23"/>
    </row>
    <row r="273" spans="1:113" x14ac:dyDescent="0.25">
      <c r="A273" s="1">
        <v>2023</v>
      </c>
      <c r="B273" s="3">
        <f>+BD!B275</f>
        <v>270</v>
      </c>
      <c r="AE273" s="1"/>
      <c r="AP273" s="1"/>
      <c r="BA273" s="4">
        <f t="shared" si="16"/>
        <v>0</v>
      </c>
      <c r="BB273" s="1"/>
      <c r="BE273" s="2">
        <f>Tabla1[[#This Row],[TIEMPO PRORROGADO HASTA
(1)]]-Tabla1[[#This Row],[TIEMPO PRORROGADO DESDE
(1)]]</f>
        <v>0</v>
      </c>
      <c r="BJ273" s="1"/>
      <c r="BM273" s="1">
        <f t="shared" si="17"/>
        <v>0</v>
      </c>
      <c r="BR273" s="1"/>
      <c r="BU273" s="2">
        <f t="shared" si="18"/>
        <v>0</v>
      </c>
      <c r="BZ273" s="2">
        <f t="shared" si="19"/>
        <v>0</v>
      </c>
      <c r="CA273" s="2" t="s">
        <v>146</v>
      </c>
      <c r="CF273" s="2" t="s">
        <v>146</v>
      </c>
      <c r="CN273" s="23"/>
      <c r="CO273" s="23"/>
      <c r="CP273" s="23"/>
      <c r="CR273" s="4">
        <v>0</v>
      </c>
      <c r="CS273" s="23"/>
      <c r="CT273" s="23"/>
      <c r="CU273" s="23"/>
      <c r="CW273" s="4">
        <v>0</v>
      </c>
      <c r="CX273" s="23"/>
      <c r="CY273" s="23"/>
      <c r="CZ273" s="23"/>
      <c r="DB273" s="4">
        <v>0</v>
      </c>
      <c r="DC273" s="23"/>
      <c r="DD273" s="23"/>
      <c r="DE273" s="23"/>
      <c r="DG273" s="4">
        <v>0</v>
      </c>
      <c r="DH273" s="23"/>
      <c r="DI273" s="23"/>
    </row>
    <row r="274" spans="1:113" x14ac:dyDescent="0.25">
      <c r="A274" s="1">
        <v>2023</v>
      </c>
      <c r="B274" s="3">
        <f>+BD!B276</f>
        <v>271</v>
      </c>
      <c r="AE274" s="1"/>
      <c r="AP274" s="1"/>
      <c r="BA274" s="4">
        <f t="shared" si="16"/>
        <v>0</v>
      </c>
      <c r="BB274" s="1"/>
      <c r="BE274" s="2">
        <f>Tabla1[[#This Row],[TIEMPO PRORROGADO HASTA
(1)]]-Tabla1[[#This Row],[TIEMPO PRORROGADO DESDE
(1)]]</f>
        <v>0</v>
      </c>
      <c r="BJ274" s="1"/>
      <c r="BM274" s="1">
        <f t="shared" si="17"/>
        <v>0</v>
      </c>
      <c r="BR274" s="1"/>
      <c r="BU274" s="2">
        <f t="shared" si="18"/>
        <v>0</v>
      </c>
      <c r="BZ274" s="2">
        <f t="shared" si="19"/>
        <v>0</v>
      </c>
      <c r="CA274" s="2" t="s">
        <v>146</v>
      </c>
      <c r="CF274" s="2" t="s">
        <v>146</v>
      </c>
      <c r="CN274" s="23"/>
      <c r="CO274" s="23"/>
      <c r="CP274" s="23"/>
      <c r="CR274" s="4">
        <v>0</v>
      </c>
      <c r="CS274" s="23"/>
      <c r="CT274" s="23"/>
      <c r="CU274" s="23"/>
      <c r="CW274" s="4">
        <v>0</v>
      </c>
      <c r="CX274" s="23"/>
      <c r="CY274" s="23"/>
      <c r="CZ274" s="23"/>
      <c r="DB274" s="4">
        <v>0</v>
      </c>
      <c r="DC274" s="23"/>
      <c r="DD274" s="23"/>
      <c r="DE274" s="23"/>
      <c r="DG274" s="4">
        <v>0</v>
      </c>
      <c r="DH274" s="23"/>
      <c r="DI274" s="23"/>
    </row>
    <row r="275" spans="1:113" x14ac:dyDescent="0.25">
      <c r="A275" s="1">
        <v>2023</v>
      </c>
      <c r="B275" s="3">
        <f>+BD!B277</f>
        <v>272</v>
      </c>
      <c r="AE275" s="1"/>
      <c r="AP275" s="1"/>
      <c r="BA275" s="4">
        <f t="shared" si="16"/>
        <v>0</v>
      </c>
      <c r="BB275" s="1"/>
      <c r="BE275" s="2">
        <f>Tabla1[[#This Row],[TIEMPO PRORROGADO HASTA
(1)]]-Tabla1[[#This Row],[TIEMPO PRORROGADO DESDE
(1)]]</f>
        <v>0</v>
      </c>
      <c r="BJ275" s="1"/>
      <c r="BM275" s="1">
        <f t="shared" si="17"/>
        <v>0</v>
      </c>
      <c r="BR275" s="1"/>
      <c r="BU275" s="2">
        <f t="shared" si="18"/>
        <v>0</v>
      </c>
      <c r="BZ275" s="2">
        <f t="shared" si="19"/>
        <v>0</v>
      </c>
      <c r="CA275" s="2" t="s">
        <v>146</v>
      </c>
      <c r="CF275" s="2" t="s">
        <v>146</v>
      </c>
      <c r="CN275" s="23"/>
      <c r="CO275" s="23"/>
      <c r="CP275" s="23"/>
      <c r="CR275" s="4">
        <v>0</v>
      </c>
      <c r="CS275" s="23"/>
      <c r="CT275" s="23"/>
      <c r="CU275" s="23"/>
      <c r="CW275" s="4">
        <v>0</v>
      </c>
      <c r="CX275" s="23"/>
      <c r="CY275" s="23"/>
      <c r="CZ275" s="23"/>
      <c r="DB275" s="4">
        <v>0</v>
      </c>
      <c r="DC275" s="23"/>
      <c r="DD275" s="23"/>
      <c r="DE275" s="23"/>
      <c r="DG275" s="4">
        <v>0</v>
      </c>
      <c r="DH275" s="23"/>
      <c r="DI275" s="23"/>
    </row>
    <row r="276" spans="1:113" x14ac:dyDescent="0.25">
      <c r="A276" s="1">
        <v>2023</v>
      </c>
      <c r="B276" s="3">
        <f>+BD!B278</f>
        <v>273</v>
      </c>
      <c r="AE276" s="1"/>
      <c r="AP276" s="1"/>
      <c r="BA276" s="4">
        <f t="shared" si="16"/>
        <v>0</v>
      </c>
      <c r="BB276" s="1"/>
      <c r="BE276" s="2">
        <f>Tabla1[[#This Row],[TIEMPO PRORROGADO HASTA
(1)]]-Tabla1[[#This Row],[TIEMPO PRORROGADO DESDE
(1)]]</f>
        <v>0</v>
      </c>
      <c r="BJ276" s="1"/>
      <c r="BM276" s="1">
        <f t="shared" si="17"/>
        <v>0</v>
      </c>
      <c r="BR276" s="1"/>
      <c r="BU276" s="2">
        <f t="shared" si="18"/>
        <v>0</v>
      </c>
      <c r="BZ276" s="2">
        <f t="shared" si="19"/>
        <v>0</v>
      </c>
      <c r="CA276" s="2" t="s">
        <v>146</v>
      </c>
      <c r="CF276" s="2" t="s">
        <v>146</v>
      </c>
      <c r="CN276" s="23"/>
      <c r="CO276" s="23"/>
      <c r="CP276" s="23"/>
      <c r="CR276" s="4">
        <v>0</v>
      </c>
      <c r="CS276" s="23"/>
      <c r="CT276" s="23"/>
      <c r="CU276" s="23"/>
      <c r="CW276" s="4">
        <v>0</v>
      </c>
      <c r="CX276" s="23"/>
      <c r="CY276" s="23"/>
      <c r="CZ276" s="23"/>
      <c r="DB276" s="4">
        <v>0</v>
      </c>
      <c r="DC276" s="23"/>
      <c r="DD276" s="23"/>
      <c r="DE276" s="23"/>
      <c r="DG276" s="4">
        <v>0</v>
      </c>
      <c r="DH276" s="23"/>
      <c r="DI276" s="23"/>
    </row>
    <row r="277" spans="1:113" x14ac:dyDescent="0.25">
      <c r="A277" s="1">
        <v>2023</v>
      </c>
      <c r="B277" s="3">
        <f>+BD!B279</f>
        <v>274</v>
      </c>
      <c r="AE277" s="1"/>
      <c r="AP277" s="1"/>
      <c r="BA277" s="4">
        <f t="shared" si="16"/>
        <v>0</v>
      </c>
      <c r="BB277" s="1"/>
      <c r="BE277" s="2">
        <f>Tabla1[[#This Row],[TIEMPO PRORROGADO HASTA
(1)]]-Tabla1[[#This Row],[TIEMPO PRORROGADO DESDE
(1)]]</f>
        <v>0</v>
      </c>
      <c r="BJ277" s="1"/>
      <c r="BM277" s="1">
        <f t="shared" si="17"/>
        <v>0</v>
      </c>
      <c r="BR277" s="1"/>
      <c r="BU277" s="2">
        <f t="shared" si="18"/>
        <v>0</v>
      </c>
      <c r="BZ277" s="2">
        <f t="shared" si="19"/>
        <v>0</v>
      </c>
      <c r="CA277" s="2" t="s">
        <v>146</v>
      </c>
      <c r="CF277" s="2" t="s">
        <v>146</v>
      </c>
      <c r="CN277" s="23"/>
      <c r="CO277" s="23"/>
      <c r="CP277" s="23"/>
      <c r="CR277" s="4">
        <v>0</v>
      </c>
      <c r="CS277" s="23"/>
      <c r="CT277" s="23"/>
      <c r="CU277" s="23"/>
      <c r="CW277" s="4">
        <v>0</v>
      </c>
      <c r="CX277" s="23"/>
      <c r="CY277" s="23"/>
      <c r="CZ277" s="23"/>
      <c r="DB277" s="4">
        <v>0</v>
      </c>
      <c r="DC277" s="23"/>
      <c r="DD277" s="23"/>
      <c r="DE277" s="23"/>
      <c r="DG277" s="4">
        <v>0</v>
      </c>
      <c r="DH277" s="23"/>
      <c r="DI277" s="23"/>
    </row>
    <row r="278" spans="1:113" x14ac:dyDescent="0.25">
      <c r="A278" s="1">
        <v>2023</v>
      </c>
      <c r="B278" s="3">
        <f>+BD!B280</f>
        <v>275</v>
      </c>
      <c r="AE278" s="1"/>
      <c r="AP278" s="1"/>
      <c r="BA278" s="4">
        <f t="shared" si="16"/>
        <v>0</v>
      </c>
      <c r="BB278" s="1"/>
      <c r="BE278" s="2">
        <f>Tabla1[[#This Row],[TIEMPO PRORROGADO HASTA
(1)]]-Tabla1[[#This Row],[TIEMPO PRORROGADO DESDE
(1)]]</f>
        <v>0</v>
      </c>
      <c r="BJ278" s="1"/>
      <c r="BM278" s="1">
        <f t="shared" si="17"/>
        <v>0</v>
      </c>
      <c r="BR278" s="1"/>
      <c r="BU278" s="2">
        <f t="shared" si="18"/>
        <v>0</v>
      </c>
      <c r="BZ278" s="2">
        <f t="shared" si="19"/>
        <v>0</v>
      </c>
      <c r="CA278" s="2" t="s">
        <v>146</v>
      </c>
      <c r="CF278" s="2" t="s">
        <v>146</v>
      </c>
      <c r="CN278" s="23"/>
      <c r="CO278" s="23"/>
      <c r="CP278" s="23"/>
      <c r="CR278" s="4">
        <v>0</v>
      </c>
      <c r="CS278" s="23"/>
      <c r="CT278" s="23"/>
      <c r="CU278" s="23"/>
      <c r="CW278" s="4">
        <v>0</v>
      </c>
      <c r="CX278" s="23"/>
      <c r="CY278" s="23"/>
      <c r="CZ278" s="23"/>
      <c r="DB278" s="4">
        <v>0</v>
      </c>
      <c r="DC278" s="23"/>
      <c r="DD278" s="23"/>
      <c r="DE278" s="23"/>
      <c r="DG278" s="4">
        <v>0</v>
      </c>
      <c r="DH278" s="23"/>
      <c r="DI278" s="23"/>
    </row>
    <row r="279" spans="1:113" x14ac:dyDescent="0.25">
      <c r="A279" s="1">
        <v>2023</v>
      </c>
      <c r="B279" s="3">
        <f>+BD!B281</f>
        <v>276</v>
      </c>
      <c r="AE279" s="1"/>
      <c r="AP279" s="1"/>
      <c r="BA279" s="4">
        <f t="shared" si="16"/>
        <v>0</v>
      </c>
      <c r="BB279" s="1"/>
      <c r="BE279" s="2">
        <f>Tabla1[[#This Row],[TIEMPO PRORROGADO HASTA
(1)]]-Tabla1[[#This Row],[TIEMPO PRORROGADO DESDE
(1)]]</f>
        <v>0</v>
      </c>
      <c r="BJ279" s="1"/>
      <c r="BM279" s="1">
        <f t="shared" si="17"/>
        <v>0</v>
      </c>
      <c r="BR279" s="1"/>
      <c r="BU279" s="2">
        <f t="shared" si="18"/>
        <v>0</v>
      </c>
      <c r="BZ279" s="2">
        <f t="shared" si="19"/>
        <v>0</v>
      </c>
      <c r="CA279" s="2" t="s">
        <v>146</v>
      </c>
      <c r="CF279" s="2" t="s">
        <v>146</v>
      </c>
      <c r="CN279" s="23"/>
      <c r="CO279" s="23"/>
      <c r="CP279" s="23"/>
      <c r="CR279" s="4">
        <v>0</v>
      </c>
      <c r="CS279" s="23"/>
      <c r="CT279" s="23"/>
      <c r="CU279" s="23"/>
      <c r="CW279" s="4">
        <v>0</v>
      </c>
      <c r="CX279" s="23"/>
      <c r="CY279" s="23"/>
      <c r="CZ279" s="23"/>
      <c r="DB279" s="4">
        <v>0</v>
      </c>
      <c r="DC279" s="23"/>
      <c r="DD279" s="23"/>
      <c r="DE279" s="23"/>
      <c r="DG279" s="4">
        <v>0</v>
      </c>
      <c r="DH279" s="23"/>
      <c r="DI279" s="23"/>
    </row>
    <row r="280" spans="1:113" x14ac:dyDescent="0.25">
      <c r="A280" s="1">
        <v>2023</v>
      </c>
      <c r="B280" s="3">
        <f>+BD!B282</f>
        <v>277</v>
      </c>
      <c r="AE280" s="1"/>
      <c r="AP280" s="1"/>
      <c r="BA280" s="4">
        <f t="shared" si="16"/>
        <v>0</v>
      </c>
      <c r="BB280" s="1"/>
      <c r="BE280" s="2">
        <f>Tabla1[[#This Row],[TIEMPO PRORROGADO HASTA
(1)]]-Tabla1[[#This Row],[TIEMPO PRORROGADO DESDE
(1)]]</f>
        <v>0</v>
      </c>
      <c r="BJ280" s="1"/>
      <c r="BM280" s="1">
        <f t="shared" si="17"/>
        <v>0</v>
      </c>
      <c r="BR280" s="1"/>
      <c r="BU280" s="2">
        <f t="shared" si="18"/>
        <v>0</v>
      </c>
      <c r="BV280" s="21"/>
      <c r="BW280" s="21"/>
      <c r="BZ280" s="2">
        <f t="shared" si="19"/>
        <v>0</v>
      </c>
      <c r="CA280" s="2" t="s">
        <v>146</v>
      </c>
      <c r="CF280" s="2" t="s">
        <v>146</v>
      </c>
      <c r="CN280" s="23"/>
      <c r="CO280" s="23"/>
      <c r="CP280" s="23"/>
      <c r="CR280" s="4">
        <v>0</v>
      </c>
      <c r="CS280" s="23"/>
      <c r="CT280" s="23"/>
      <c r="CU280" s="23"/>
      <c r="CW280" s="4">
        <v>0</v>
      </c>
      <c r="CX280" s="23"/>
      <c r="CY280" s="23"/>
      <c r="CZ280" s="23"/>
      <c r="DB280" s="4">
        <v>0</v>
      </c>
      <c r="DC280" s="23"/>
      <c r="DD280" s="23"/>
      <c r="DE280" s="23"/>
      <c r="DG280" s="4">
        <v>0</v>
      </c>
      <c r="DH280" s="23"/>
      <c r="DI280" s="23"/>
    </row>
    <row r="281" spans="1:113" x14ac:dyDescent="0.25">
      <c r="A281" s="1">
        <v>2023</v>
      </c>
      <c r="B281" s="3">
        <f>+BD!B283</f>
        <v>278</v>
      </c>
      <c r="AE281" s="1"/>
      <c r="AP281" s="1"/>
      <c r="BA281" s="4">
        <f t="shared" si="16"/>
        <v>0</v>
      </c>
      <c r="BB281" s="1"/>
      <c r="BE281" s="2">
        <f>Tabla1[[#This Row],[TIEMPO PRORROGADO HASTA
(1)]]-Tabla1[[#This Row],[TIEMPO PRORROGADO DESDE
(1)]]</f>
        <v>0</v>
      </c>
      <c r="BJ281" s="1"/>
      <c r="BM281" s="1">
        <f t="shared" si="17"/>
        <v>0</v>
      </c>
      <c r="BR281" s="1"/>
      <c r="BU281" s="2">
        <f t="shared" si="18"/>
        <v>0</v>
      </c>
      <c r="BZ281" s="2">
        <f t="shared" si="19"/>
        <v>0</v>
      </c>
      <c r="CA281" s="2" t="s">
        <v>146</v>
      </c>
      <c r="CF281" s="2" t="s">
        <v>146</v>
      </c>
      <c r="CN281" s="23"/>
      <c r="CO281" s="23"/>
      <c r="CP281" s="23"/>
      <c r="CR281" s="4">
        <v>0</v>
      </c>
      <c r="CS281" s="23"/>
      <c r="CT281" s="23"/>
      <c r="CU281" s="23"/>
      <c r="CW281" s="4">
        <v>0</v>
      </c>
      <c r="CX281" s="23"/>
      <c r="CY281" s="23"/>
      <c r="CZ281" s="23"/>
      <c r="DB281" s="4">
        <v>0</v>
      </c>
      <c r="DC281" s="23"/>
      <c r="DD281" s="23"/>
      <c r="DE281" s="23"/>
      <c r="DG281" s="4">
        <v>0</v>
      </c>
      <c r="DH281" s="23"/>
      <c r="DI281" s="23"/>
    </row>
    <row r="282" spans="1:113" x14ac:dyDescent="0.25">
      <c r="A282" s="1">
        <v>2023</v>
      </c>
      <c r="B282" s="3">
        <f>+BD!B284</f>
        <v>279</v>
      </c>
      <c r="AE282" s="1"/>
      <c r="AP282" s="1"/>
      <c r="BA282" s="4">
        <f t="shared" si="16"/>
        <v>0</v>
      </c>
      <c r="BB282" s="1"/>
      <c r="BE282" s="2">
        <f>Tabla1[[#This Row],[TIEMPO PRORROGADO HASTA
(1)]]-Tabla1[[#This Row],[TIEMPO PRORROGADO DESDE
(1)]]</f>
        <v>0</v>
      </c>
      <c r="BJ282" s="1"/>
      <c r="BM282" s="1">
        <f t="shared" si="17"/>
        <v>0</v>
      </c>
      <c r="BR282" s="1"/>
      <c r="BU282" s="2">
        <f t="shared" si="18"/>
        <v>0</v>
      </c>
      <c r="BZ282" s="2">
        <f t="shared" si="19"/>
        <v>0</v>
      </c>
      <c r="CA282" s="2" t="s">
        <v>146</v>
      </c>
      <c r="CF282" s="2" t="s">
        <v>146</v>
      </c>
      <c r="CN282" s="23"/>
      <c r="CO282" s="23"/>
      <c r="CP282" s="23"/>
      <c r="CR282" s="4">
        <v>0</v>
      </c>
      <c r="CS282" s="23"/>
      <c r="CT282" s="23"/>
      <c r="CU282" s="23"/>
      <c r="CW282" s="4">
        <v>0</v>
      </c>
      <c r="CX282" s="23"/>
      <c r="CY282" s="23"/>
      <c r="CZ282" s="23"/>
      <c r="DB282" s="4">
        <v>0</v>
      </c>
      <c r="DC282" s="23"/>
      <c r="DD282" s="23"/>
      <c r="DE282" s="23"/>
      <c r="DG282" s="4">
        <v>0</v>
      </c>
      <c r="DH282" s="23"/>
      <c r="DI282" s="23"/>
    </row>
    <row r="283" spans="1:113" x14ac:dyDescent="0.25">
      <c r="A283" s="1">
        <v>2023</v>
      </c>
      <c r="B283" s="3">
        <f>+BD!B285</f>
        <v>280</v>
      </c>
      <c r="AE283" s="1"/>
      <c r="AP283" s="1"/>
      <c r="BA283" s="4">
        <f t="shared" si="16"/>
        <v>0</v>
      </c>
      <c r="BB283" s="1"/>
      <c r="BE283" s="2">
        <f>Tabla1[[#This Row],[TIEMPO PRORROGADO HASTA
(1)]]-Tabla1[[#This Row],[TIEMPO PRORROGADO DESDE
(1)]]</f>
        <v>0</v>
      </c>
      <c r="BJ283" s="1"/>
      <c r="BM283" s="1">
        <f t="shared" si="17"/>
        <v>0</v>
      </c>
      <c r="BR283" s="1"/>
      <c r="BU283" s="2">
        <f t="shared" si="18"/>
        <v>0</v>
      </c>
      <c r="BZ283" s="2">
        <f t="shared" si="19"/>
        <v>0</v>
      </c>
      <c r="CA283" s="2" t="s">
        <v>146</v>
      </c>
      <c r="CF283" s="2" t="s">
        <v>146</v>
      </c>
      <c r="CN283" s="23"/>
      <c r="CO283" s="23"/>
      <c r="CP283" s="23"/>
      <c r="CR283" s="4">
        <v>0</v>
      </c>
      <c r="CS283" s="23"/>
      <c r="CT283" s="23"/>
      <c r="CU283" s="23"/>
      <c r="CW283" s="4">
        <v>0</v>
      </c>
      <c r="CX283" s="23"/>
      <c r="CY283" s="23"/>
      <c r="CZ283" s="23"/>
      <c r="DB283" s="4">
        <v>0</v>
      </c>
      <c r="DC283" s="23"/>
      <c r="DD283" s="23"/>
      <c r="DE283" s="23"/>
      <c r="DG283" s="4">
        <v>0</v>
      </c>
      <c r="DH283" s="23"/>
      <c r="DI283" s="23"/>
    </row>
    <row r="284" spans="1:113" x14ac:dyDescent="0.25">
      <c r="A284" s="1">
        <v>2023</v>
      </c>
      <c r="B284" s="3">
        <f>+BD!B286</f>
        <v>281</v>
      </c>
      <c r="AE284" s="1"/>
      <c r="AP284" s="1"/>
      <c r="BA284" s="4">
        <f t="shared" si="16"/>
        <v>0</v>
      </c>
      <c r="BB284" s="1"/>
      <c r="BE284" s="2">
        <f>Tabla1[[#This Row],[TIEMPO PRORROGADO HASTA
(1)]]-Tabla1[[#This Row],[TIEMPO PRORROGADO DESDE
(1)]]</f>
        <v>0</v>
      </c>
      <c r="BJ284" s="1"/>
      <c r="BM284" s="1">
        <f t="shared" si="17"/>
        <v>0</v>
      </c>
      <c r="BR284" s="1"/>
      <c r="BU284" s="2">
        <f t="shared" si="18"/>
        <v>0</v>
      </c>
      <c r="BZ284" s="2">
        <f t="shared" si="19"/>
        <v>0</v>
      </c>
      <c r="CA284" s="2" t="s">
        <v>146</v>
      </c>
      <c r="CF284" s="2" t="s">
        <v>146</v>
      </c>
      <c r="CN284" s="23"/>
      <c r="CO284" s="23"/>
      <c r="CP284" s="23"/>
      <c r="CR284" s="4">
        <v>0</v>
      </c>
      <c r="CS284" s="23"/>
      <c r="CT284" s="23"/>
      <c r="CU284" s="23"/>
      <c r="CW284" s="4">
        <v>0</v>
      </c>
      <c r="CX284" s="23"/>
      <c r="CY284" s="23"/>
      <c r="CZ284" s="23"/>
      <c r="DB284" s="4">
        <v>0</v>
      </c>
      <c r="DC284" s="23"/>
      <c r="DD284" s="23"/>
      <c r="DE284" s="23"/>
      <c r="DG284" s="4">
        <v>0</v>
      </c>
      <c r="DH284" s="23"/>
      <c r="DI284" s="23"/>
    </row>
    <row r="285" spans="1:113" x14ac:dyDescent="0.25">
      <c r="A285" s="1">
        <v>2023</v>
      </c>
      <c r="B285" s="3">
        <f>+BD!B287</f>
        <v>282</v>
      </c>
      <c r="AE285" s="1"/>
      <c r="AP285" s="1"/>
      <c r="BA285" s="4">
        <f t="shared" si="16"/>
        <v>0</v>
      </c>
      <c r="BB285" s="1"/>
      <c r="BE285" s="2">
        <f>Tabla1[[#This Row],[TIEMPO PRORROGADO HASTA
(1)]]-Tabla1[[#This Row],[TIEMPO PRORROGADO DESDE
(1)]]</f>
        <v>0</v>
      </c>
      <c r="BJ285" s="1"/>
      <c r="BM285" s="1">
        <f t="shared" si="17"/>
        <v>0</v>
      </c>
      <c r="BR285" s="1"/>
      <c r="BU285" s="2">
        <f t="shared" si="18"/>
        <v>0</v>
      </c>
      <c r="BZ285" s="2">
        <f t="shared" si="19"/>
        <v>0</v>
      </c>
      <c r="CA285" s="2" t="s">
        <v>146</v>
      </c>
      <c r="CF285" s="2" t="s">
        <v>146</v>
      </c>
      <c r="CN285" s="23"/>
      <c r="CO285" s="23"/>
      <c r="CP285" s="23"/>
      <c r="CR285" s="4">
        <v>0</v>
      </c>
      <c r="CS285" s="23"/>
      <c r="CT285" s="23"/>
      <c r="CU285" s="23"/>
      <c r="CW285" s="4">
        <v>0</v>
      </c>
      <c r="CX285" s="23"/>
      <c r="CY285" s="23"/>
      <c r="CZ285" s="23"/>
      <c r="DB285" s="4">
        <v>0</v>
      </c>
      <c r="DC285" s="23"/>
      <c r="DD285" s="23"/>
      <c r="DE285" s="23"/>
      <c r="DG285" s="4">
        <v>0</v>
      </c>
      <c r="DH285" s="23"/>
      <c r="DI285" s="23"/>
    </row>
    <row r="286" spans="1:113" x14ac:dyDescent="0.25">
      <c r="A286" s="1">
        <v>2023</v>
      </c>
      <c r="B286" s="3">
        <f>+BD!B288</f>
        <v>283</v>
      </c>
      <c r="AE286" s="1"/>
      <c r="AP286" s="1"/>
      <c r="BA286" s="4">
        <f t="shared" si="16"/>
        <v>0</v>
      </c>
      <c r="BB286" s="1"/>
      <c r="BE286" s="2">
        <f>Tabla1[[#This Row],[TIEMPO PRORROGADO HASTA
(1)]]-Tabla1[[#This Row],[TIEMPO PRORROGADO DESDE
(1)]]</f>
        <v>0</v>
      </c>
      <c r="BJ286" s="1"/>
      <c r="BM286" s="1">
        <f t="shared" si="17"/>
        <v>0</v>
      </c>
      <c r="BR286" s="1"/>
      <c r="BU286" s="2">
        <f t="shared" si="18"/>
        <v>0</v>
      </c>
      <c r="BV286" s="21"/>
      <c r="BW286" s="21"/>
      <c r="BZ286" s="2">
        <f t="shared" si="19"/>
        <v>0</v>
      </c>
      <c r="CA286" s="2" t="s">
        <v>146</v>
      </c>
      <c r="CF286" s="2" t="s">
        <v>146</v>
      </c>
      <c r="CN286" s="23"/>
      <c r="CO286" s="23"/>
      <c r="CP286" s="23"/>
      <c r="CR286" s="4">
        <v>0</v>
      </c>
      <c r="CS286" s="23"/>
      <c r="CT286" s="23"/>
      <c r="CU286" s="23"/>
      <c r="CW286" s="4">
        <v>0</v>
      </c>
      <c r="CX286" s="23"/>
      <c r="CY286" s="23"/>
      <c r="CZ286" s="23"/>
      <c r="DB286" s="4">
        <v>0</v>
      </c>
      <c r="DC286" s="23"/>
      <c r="DD286" s="23"/>
      <c r="DE286" s="23"/>
      <c r="DG286" s="4">
        <v>0</v>
      </c>
      <c r="DH286" s="23"/>
      <c r="DI286" s="23"/>
    </row>
    <row r="287" spans="1:113" x14ac:dyDescent="0.25">
      <c r="A287" s="1">
        <v>2023</v>
      </c>
      <c r="B287" s="3">
        <f>+BD!B289</f>
        <v>284</v>
      </c>
      <c r="AE287" s="1"/>
      <c r="AP287" s="1"/>
      <c r="BA287" s="4">
        <f t="shared" si="16"/>
        <v>0</v>
      </c>
      <c r="BB287" s="1"/>
      <c r="BE287" s="2">
        <f>Tabla1[[#This Row],[TIEMPO PRORROGADO HASTA
(1)]]-Tabla1[[#This Row],[TIEMPO PRORROGADO DESDE
(1)]]</f>
        <v>0</v>
      </c>
      <c r="BJ287" s="1"/>
      <c r="BM287" s="1">
        <f t="shared" si="17"/>
        <v>0</v>
      </c>
      <c r="BR287" s="1"/>
      <c r="BU287" s="2">
        <f t="shared" si="18"/>
        <v>0</v>
      </c>
      <c r="BZ287" s="2">
        <f t="shared" si="19"/>
        <v>0</v>
      </c>
      <c r="CA287" s="2" t="s">
        <v>146</v>
      </c>
      <c r="CF287" s="2" t="s">
        <v>146</v>
      </c>
      <c r="CN287" s="23"/>
      <c r="CO287" s="23"/>
      <c r="CP287" s="23"/>
      <c r="CR287" s="4">
        <v>0</v>
      </c>
      <c r="CS287" s="23"/>
      <c r="CT287" s="23"/>
      <c r="CU287" s="23"/>
      <c r="CW287" s="4">
        <v>0</v>
      </c>
      <c r="CX287" s="23"/>
      <c r="CY287" s="23"/>
      <c r="CZ287" s="23"/>
      <c r="DB287" s="4">
        <v>0</v>
      </c>
      <c r="DC287" s="23"/>
      <c r="DD287" s="23"/>
      <c r="DE287" s="23"/>
      <c r="DG287" s="4">
        <v>0</v>
      </c>
      <c r="DH287" s="23"/>
      <c r="DI287" s="23"/>
    </row>
    <row r="288" spans="1:113" x14ac:dyDescent="0.25">
      <c r="A288" s="1">
        <v>2023</v>
      </c>
      <c r="B288" s="3">
        <f>+BD!B290</f>
        <v>285</v>
      </c>
      <c r="AE288" s="1"/>
      <c r="AP288" s="1"/>
      <c r="BA288" s="4">
        <f t="shared" si="16"/>
        <v>0</v>
      </c>
      <c r="BB288" s="1"/>
      <c r="BE288" s="2">
        <f>Tabla1[[#This Row],[TIEMPO PRORROGADO HASTA
(1)]]-Tabla1[[#This Row],[TIEMPO PRORROGADO DESDE
(1)]]</f>
        <v>0</v>
      </c>
      <c r="BJ288" s="1"/>
      <c r="BM288" s="1">
        <f t="shared" si="17"/>
        <v>0</v>
      </c>
      <c r="BR288" s="1"/>
      <c r="BU288" s="2">
        <f t="shared" si="18"/>
        <v>0</v>
      </c>
      <c r="BZ288" s="2">
        <f t="shared" si="19"/>
        <v>0</v>
      </c>
      <c r="CA288" s="2" t="s">
        <v>146</v>
      </c>
      <c r="CF288" s="2" t="s">
        <v>146</v>
      </c>
      <c r="CN288" s="23"/>
      <c r="CO288" s="23"/>
      <c r="CP288" s="23"/>
      <c r="CR288" s="4">
        <v>0</v>
      </c>
      <c r="CS288" s="23"/>
      <c r="CT288" s="23"/>
      <c r="CU288" s="23"/>
      <c r="CW288" s="4">
        <v>0</v>
      </c>
      <c r="CX288" s="23"/>
      <c r="CY288" s="23"/>
      <c r="CZ288" s="23"/>
      <c r="DB288" s="4">
        <v>0</v>
      </c>
      <c r="DC288" s="23"/>
      <c r="DD288" s="23"/>
      <c r="DE288" s="23"/>
      <c r="DG288" s="4">
        <v>0</v>
      </c>
      <c r="DH288" s="23"/>
      <c r="DI288" s="23"/>
    </row>
    <row r="289" spans="1:113" x14ac:dyDescent="0.25">
      <c r="A289" s="1">
        <v>2023</v>
      </c>
      <c r="B289" s="3">
        <f>+BD!B291</f>
        <v>286</v>
      </c>
      <c r="AE289" s="1"/>
      <c r="AP289" s="1"/>
      <c r="BA289" s="4">
        <f t="shared" si="16"/>
        <v>0</v>
      </c>
      <c r="BB289" s="1"/>
      <c r="BE289" s="2">
        <f>Tabla1[[#This Row],[TIEMPO PRORROGADO HASTA
(1)]]-Tabla1[[#This Row],[TIEMPO PRORROGADO DESDE
(1)]]</f>
        <v>0</v>
      </c>
      <c r="BJ289" s="1"/>
      <c r="BM289" s="1">
        <f t="shared" si="17"/>
        <v>0</v>
      </c>
      <c r="BR289" s="1"/>
      <c r="BU289" s="2">
        <f t="shared" si="18"/>
        <v>0</v>
      </c>
      <c r="BZ289" s="2">
        <f t="shared" si="19"/>
        <v>0</v>
      </c>
      <c r="CA289" s="2" t="s">
        <v>146</v>
      </c>
      <c r="CF289" s="2" t="s">
        <v>146</v>
      </c>
      <c r="CN289" s="23"/>
      <c r="CO289" s="23"/>
      <c r="CP289" s="23"/>
      <c r="CR289" s="4">
        <v>0</v>
      </c>
      <c r="CS289" s="23"/>
      <c r="CT289" s="23"/>
      <c r="CU289" s="23"/>
      <c r="CW289" s="4">
        <v>0</v>
      </c>
      <c r="CX289" s="23"/>
      <c r="CY289" s="23"/>
      <c r="CZ289" s="23"/>
      <c r="DB289" s="4">
        <v>0</v>
      </c>
      <c r="DC289" s="23"/>
      <c r="DD289" s="23"/>
      <c r="DE289" s="23"/>
      <c r="DG289" s="4">
        <v>0</v>
      </c>
      <c r="DH289" s="23"/>
      <c r="DI289" s="23"/>
    </row>
    <row r="290" spans="1:113" x14ac:dyDescent="0.25">
      <c r="A290" s="1">
        <v>2023</v>
      </c>
      <c r="B290" s="3">
        <f>+BD!B292</f>
        <v>287</v>
      </c>
      <c r="AE290" s="1"/>
      <c r="AP290" s="1"/>
      <c r="BA290" s="4">
        <f t="shared" si="16"/>
        <v>0</v>
      </c>
      <c r="BB290" s="1"/>
      <c r="BE290" s="2">
        <f>Tabla1[[#This Row],[TIEMPO PRORROGADO HASTA
(1)]]-Tabla1[[#This Row],[TIEMPO PRORROGADO DESDE
(1)]]</f>
        <v>0</v>
      </c>
      <c r="BJ290" s="1"/>
      <c r="BM290" s="1">
        <f t="shared" si="17"/>
        <v>0</v>
      </c>
      <c r="BR290" s="1"/>
      <c r="BU290" s="2">
        <f t="shared" si="18"/>
        <v>0</v>
      </c>
      <c r="BZ290" s="2">
        <f t="shared" si="19"/>
        <v>0</v>
      </c>
      <c r="CA290" s="2" t="s">
        <v>146</v>
      </c>
      <c r="CF290" s="2" t="s">
        <v>146</v>
      </c>
      <c r="CN290" s="23"/>
      <c r="CO290" s="23"/>
      <c r="CP290" s="23"/>
      <c r="CR290" s="4">
        <v>0</v>
      </c>
      <c r="CS290" s="23"/>
      <c r="CT290" s="23"/>
      <c r="CU290" s="23"/>
      <c r="CW290" s="4">
        <v>0</v>
      </c>
      <c r="CX290" s="23"/>
      <c r="CY290" s="23"/>
      <c r="CZ290" s="23"/>
      <c r="DB290" s="4">
        <v>0</v>
      </c>
      <c r="DC290" s="23"/>
      <c r="DD290" s="23"/>
      <c r="DE290" s="23"/>
      <c r="DG290" s="4">
        <v>0</v>
      </c>
      <c r="DH290" s="23"/>
      <c r="DI290" s="23"/>
    </row>
    <row r="291" spans="1:113" x14ac:dyDescent="0.25">
      <c r="A291" s="1">
        <v>2023</v>
      </c>
      <c r="B291" s="3">
        <f>+BD!B293</f>
        <v>288</v>
      </c>
      <c r="AE291" s="1"/>
      <c r="AP291" s="1"/>
      <c r="BA291" s="4">
        <f t="shared" si="16"/>
        <v>0</v>
      </c>
      <c r="BB291" s="1"/>
      <c r="BE291" s="2">
        <f>Tabla1[[#This Row],[TIEMPO PRORROGADO HASTA
(1)]]-Tabla1[[#This Row],[TIEMPO PRORROGADO DESDE
(1)]]</f>
        <v>0</v>
      </c>
      <c r="BJ291" s="1"/>
      <c r="BM291" s="1">
        <f t="shared" si="17"/>
        <v>0</v>
      </c>
      <c r="BR291" s="1"/>
      <c r="BU291" s="2">
        <f t="shared" si="18"/>
        <v>0</v>
      </c>
      <c r="BZ291" s="2">
        <f t="shared" si="19"/>
        <v>0</v>
      </c>
      <c r="CA291" s="2" t="s">
        <v>146</v>
      </c>
      <c r="CF291" s="2" t="s">
        <v>146</v>
      </c>
      <c r="CN291" s="23"/>
      <c r="CO291" s="23"/>
      <c r="CP291" s="23"/>
      <c r="CR291" s="4">
        <v>0</v>
      </c>
      <c r="CS291" s="23"/>
      <c r="CT291" s="23"/>
      <c r="CU291" s="23"/>
      <c r="CW291" s="4">
        <v>0</v>
      </c>
      <c r="CX291" s="23"/>
      <c r="CY291" s="23"/>
      <c r="CZ291" s="23"/>
      <c r="DB291" s="4">
        <v>0</v>
      </c>
      <c r="DC291" s="23"/>
      <c r="DD291" s="23"/>
      <c r="DE291" s="23"/>
      <c r="DG291" s="4">
        <v>0</v>
      </c>
      <c r="DH291" s="23"/>
      <c r="DI291" s="23"/>
    </row>
    <row r="292" spans="1:113" x14ac:dyDescent="0.25">
      <c r="A292" s="1">
        <v>2023</v>
      </c>
      <c r="B292" s="3">
        <f>+BD!B294</f>
        <v>289</v>
      </c>
      <c r="AE292" s="1"/>
      <c r="AP292" s="1"/>
      <c r="BA292" s="4">
        <f t="shared" si="16"/>
        <v>0</v>
      </c>
      <c r="BB292" s="1"/>
      <c r="BE292" s="2">
        <f>Tabla1[[#This Row],[TIEMPO PRORROGADO HASTA
(1)]]-Tabla1[[#This Row],[TIEMPO PRORROGADO DESDE
(1)]]</f>
        <v>0</v>
      </c>
      <c r="BJ292" s="1"/>
      <c r="BM292" s="1">
        <f t="shared" si="17"/>
        <v>0</v>
      </c>
      <c r="BR292" s="1"/>
      <c r="BU292" s="2">
        <f t="shared" si="18"/>
        <v>0</v>
      </c>
      <c r="BZ292" s="2">
        <f t="shared" si="19"/>
        <v>0</v>
      </c>
      <c r="CA292" s="2" t="s">
        <v>146</v>
      </c>
      <c r="CF292" s="2" t="s">
        <v>146</v>
      </c>
      <c r="CN292" s="23"/>
      <c r="CO292" s="23"/>
      <c r="CP292" s="23"/>
      <c r="CR292" s="4">
        <v>0</v>
      </c>
      <c r="CS292" s="23"/>
      <c r="CT292" s="23"/>
      <c r="CU292" s="23"/>
      <c r="CW292" s="4">
        <v>0</v>
      </c>
      <c r="CX292" s="23"/>
      <c r="CY292" s="23"/>
      <c r="CZ292" s="23"/>
      <c r="DB292" s="4">
        <v>0</v>
      </c>
      <c r="DC292" s="23"/>
      <c r="DD292" s="23"/>
      <c r="DE292" s="23"/>
      <c r="DG292" s="4">
        <v>0</v>
      </c>
      <c r="DH292" s="23"/>
      <c r="DI292" s="23"/>
    </row>
    <row r="293" spans="1:113" x14ac:dyDescent="0.25">
      <c r="A293" s="1">
        <v>2023</v>
      </c>
      <c r="B293" s="3">
        <f>+BD!B295</f>
        <v>290</v>
      </c>
      <c r="AE293" s="1"/>
      <c r="AP293" s="1"/>
      <c r="BA293" s="4">
        <f t="shared" si="16"/>
        <v>0</v>
      </c>
      <c r="BB293" s="1"/>
      <c r="BE293" s="2">
        <f>Tabla1[[#This Row],[TIEMPO PRORROGADO HASTA
(1)]]-Tabla1[[#This Row],[TIEMPO PRORROGADO DESDE
(1)]]</f>
        <v>0</v>
      </c>
      <c r="BJ293" s="1"/>
      <c r="BM293" s="1">
        <f t="shared" si="17"/>
        <v>0</v>
      </c>
      <c r="BR293" s="1"/>
      <c r="BU293" s="2">
        <f t="shared" si="18"/>
        <v>0</v>
      </c>
      <c r="BZ293" s="2">
        <f t="shared" si="19"/>
        <v>0</v>
      </c>
      <c r="CA293" s="2" t="s">
        <v>146</v>
      </c>
      <c r="CF293" s="2" t="s">
        <v>146</v>
      </c>
      <c r="CN293" s="23"/>
      <c r="CO293" s="23"/>
      <c r="CP293" s="23"/>
      <c r="CR293" s="4">
        <v>0</v>
      </c>
      <c r="CS293" s="23"/>
      <c r="CT293" s="23"/>
      <c r="CU293" s="23"/>
      <c r="CW293" s="4">
        <v>0</v>
      </c>
      <c r="CX293" s="23"/>
      <c r="CY293" s="23"/>
      <c r="CZ293" s="23"/>
      <c r="DB293" s="4">
        <v>0</v>
      </c>
      <c r="DC293" s="23"/>
      <c r="DD293" s="23"/>
      <c r="DE293" s="23"/>
      <c r="DG293" s="4">
        <v>0</v>
      </c>
      <c r="DH293" s="23"/>
      <c r="DI293" s="23"/>
    </row>
    <row r="294" spans="1:113" x14ac:dyDescent="0.25">
      <c r="A294" s="1">
        <v>2023</v>
      </c>
      <c r="B294" s="3">
        <f>+BD!B296</f>
        <v>291</v>
      </c>
      <c r="AE294" s="1"/>
      <c r="AP294" s="1"/>
      <c r="BA294" s="4">
        <f t="shared" si="16"/>
        <v>0</v>
      </c>
      <c r="BB294" s="1"/>
      <c r="BE294" s="2">
        <f>Tabla1[[#This Row],[TIEMPO PRORROGADO HASTA
(1)]]-Tabla1[[#This Row],[TIEMPO PRORROGADO DESDE
(1)]]</f>
        <v>0</v>
      </c>
      <c r="BJ294" s="1"/>
      <c r="BM294" s="1">
        <f t="shared" si="17"/>
        <v>0</v>
      </c>
      <c r="BR294" s="1"/>
      <c r="BU294" s="2">
        <f t="shared" si="18"/>
        <v>0</v>
      </c>
      <c r="BZ294" s="2">
        <f t="shared" si="19"/>
        <v>0</v>
      </c>
      <c r="CA294" s="2" t="s">
        <v>146</v>
      </c>
      <c r="CF294" s="2" t="s">
        <v>146</v>
      </c>
      <c r="CN294" s="23"/>
      <c r="CO294" s="23"/>
      <c r="CP294" s="23"/>
      <c r="CR294" s="4">
        <v>0</v>
      </c>
      <c r="CS294" s="23"/>
      <c r="CT294" s="23"/>
      <c r="CU294" s="23"/>
      <c r="CW294" s="4">
        <v>0</v>
      </c>
      <c r="CX294" s="23"/>
      <c r="CY294" s="23"/>
      <c r="CZ294" s="23"/>
      <c r="DB294" s="4">
        <v>0</v>
      </c>
      <c r="DC294" s="23"/>
      <c r="DD294" s="23"/>
      <c r="DE294" s="23"/>
      <c r="DG294" s="4">
        <v>0</v>
      </c>
      <c r="DH294" s="23"/>
      <c r="DI294" s="23"/>
    </row>
    <row r="295" spans="1:113" x14ac:dyDescent="0.25">
      <c r="A295" s="1">
        <v>2023</v>
      </c>
      <c r="B295" s="3">
        <f>+BD!B297</f>
        <v>292</v>
      </c>
      <c r="U295" s="21"/>
      <c r="X295" s="98"/>
      <c r="AE295" s="1"/>
      <c r="AP295" s="1"/>
      <c r="BA295" s="4">
        <f t="shared" si="16"/>
        <v>0</v>
      </c>
      <c r="BB295" s="1"/>
      <c r="BE295" s="2">
        <f>Tabla1[[#This Row],[TIEMPO PRORROGADO HASTA
(1)]]-Tabla1[[#This Row],[TIEMPO PRORROGADO DESDE
(1)]]</f>
        <v>0</v>
      </c>
      <c r="BJ295" s="1"/>
      <c r="BK295" s="21"/>
      <c r="BM295" s="1">
        <f t="shared" si="17"/>
        <v>0</v>
      </c>
      <c r="BN295" s="21"/>
      <c r="BO295" s="21"/>
      <c r="BR295" s="1"/>
      <c r="BU295" s="2">
        <f t="shared" si="18"/>
        <v>0</v>
      </c>
      <c r="BZ295" s="2">
        <f t="shared" si="19"/>
        <v>0</v>
      </c>
      <c r="CA295" s="2" t="s">
        <v>146</v>
      </c>
      <c r="CF295" s="2" t="s">
        <v>146</v>
      </c>
      <c r="CN295" s="23"/>
      <c r="CO295" s="23"/>
      <c r="CP295" s="23"/>
      <c r="CR295" s="4">
        <v>0</v>
      </c>
      <c r="CS295" s="23"/>
      <c r="CT295" s="23"/>
      <c r="CU295" s="23"/>
      <c r="CW295" s="4">
        <v>0</v>
      </c>
      <c r="CX295" s="23"/>
      <c r="CY295" s="23"/>
      <c r="CZ295" s="23"/>
      <c r="DB295" s="4">
        <v>0</v>
      </c>
      <c r="DC295" s="23"/>
      <c r="DD295" s="23"/>
      <c r="DE295" s="23"/>
      <c r="DG295" s="4">
        <v>0</v>
      </c>
      <c r="DH295" s="23"/>
      <c r="DI295" s="23"/>
    </row>
    <row r="296" spans="1:113" x14ac:dyDescent="0.25">
      <c r="A296" s="1">
        <v>2023</v>
      </c>
      <c r="B296" s="3">
        <f>+BD!B298</f>
        <v>293</v>
      </c>
      <c r="AE296" s="1"/>
      <c r="AP296" s="1"/>
      <c r="BA296" s="4">
        <f t="shared" si="16"/>
        <v>0</v>
      </c>
      <c r="BB296" s="1"/>
      <c r="BE296" s="2">
        <f>Tabla1[[#This Row],[TIEMPO PRORROGADO HASTA
(1)]]-Tabla1[[#This Row],[TIEMPO PRORROGADO DESDE
(1)]]</f>
        <v>0</v>
      </c>
      <c r="BJ296" s="1"/>
      <c r="BM296" s="1">
        <f t="shared" si="17"/>
        <v>0</v>
      </c>
      <c r="BR296" s="1"/>
      <c r="BU296" s="2">
        <f t="shared" si="18"/>
        <v>0</v>
      </c>
      <c r="BZ296" s="2">
        <f t="shared" si="19"/>
        <v>0</v>
      </c>
      <c r="CA296" s="2" t="s">
        <v>146</v>
      </c>
      <c r="CF296" s="2" t="s">
        <v>146</v>
      </c>
      <c r="CN296" s="23"/>
      <c r="CO296" s="23"/>
      <c r="CP296" s="23"/>
      <c r="CR296" s="4">
        <v>0</v>
      </c>
      <c r="CS296" s="23"/>
      <c r="CT296" s="23"/>
      <c r="CU296" s="23"/>
      <c r="CW296" s="4">
        <v>0</v>
      </c>
      <c r="CX296" s="23"/>
      <c r="CY296" s="23"/>
      <c r="CZ296" s="23"/>
      <c r="DB296" s="4">
        <v>0</v>
      </c>
      <c r="DC296" s="23"/>
      <c r="DD296" s="23"/>
      <c r="DE296" s="23"/>
      <c r="DG296" s="4">
        <v>0</v>
      </c>
      <c r="DH296" s="23"/>
      <c r="DI296" s="23"/>
    </row>
    <row r="297" spans="1:113" x14ac:dyDescent="0.25">
      <c r="A297" s="1">
        <v>2023</v>
      </c>
      <c r="B297" s="3">
        <f>+BD!B299</f>
        <v>294</v>
      </c>
      <c r="AE297" s="1"/>
      <c r="AP297" s="1"/>
      <c r="BA297" s="4">
        <f t="shared" si="16"/>
        <v>0</v>
      </c>
      <c r="BB297" s="1"/>
      <c r="BE297" s="2">
        <f>Tabla1[[#This Row],[TIEMPO PRORROGADO HASTA
(1)]]-Tabla1[[#This Row],[TIEMPO PRORROGADO DESDE
(1)]]</f>
        <v>0</v>
      </c>
      <c r="BJ297" s="1"/>
      <c r="BM297" s="1">
        <f t="shared" si="17"/>
        <v>0</v>
      </c>
      <c r="BR297" s="1"/>
      <c r="BU297" s="2">
        <f t="shared" si="18"/>
        <v>0</v>
      </c>
      <c r="BZ297" s="2">
        <f t="shared" si="19"/>
        <v>0</v>
      </c>
      <c r="CA297" s="2" t="s">
        <v>146</v>
      </c>
      <c r="CF297" s="2" t="s">
        <v>146</v>
      </c>
      <c r="CN297" s="23"/>
      <c r="CO297" s="23"/>
      <c r="CP297" s="23"/>
      <c r="CR297" s="4">
        <v>0</v>
      </c>
      <c r="CS297" s="23"/>
      <c r="CT297" s="23"/>
      <c r="CU297" s="23"/>
      <c r="CW297" s="4">
        <v>0</v>
      </c>
      <c r="CX297" s="23"/>
      <c r="CY297" s="23"/>
      <c r="CZ297" s="23"/>
      <c r="DB297" s="4">
        <v>0</v>
      </c>
      <c r="DC297" s="23"/>
      <c r="DD297" s="23"/>
      <c r="DE297" s="23"/>
      <c r="DG297" s="4">
        <v>0</v>
      </c>
      <c r="DH297" s="23"/>
      <c r="DI297" s="23"/>
    </row>
    <row r="298" spans="1:113" x14ac:dyDescent="0.25">
      <c r="A298" s="1">
        <v>2023</v>
      </c>
      <c r="B298" s="3">
        <f>+BD!B300</f>
        <v>295</v>
      </c>
      <c r="AE298" s="1"/>
      <c r="AP298" s="1"/>
      <c r="BA298" s="4">
        <f t="shared" si="16"/>
        <v>0</v>
      </c>
      <c r="BB298" s="1"/>
      <c r="BE298" s="2">
        <f>Tabla1[[#This Row],[TIEMPO PRORROGADO HASTA
(1)]]-Tabla1[[#This Row],[TIEMPO PRORROGADO DESDE
(1)]]</f>
        <v>0</v>
      </c>
      <c r="BJ298" s="1"/>
      <c r="BM298" s="1">
        <f t="shared" si="17"/>
        <v>0</v>
      </c>
      <c r="BR298" s="1"/>
      <c r="BU298" s="2">
        <f t="shared" si="18"/>
        <v>0</v>
      </c>
      <c r="BZ298" s="2">
        <f t="shared" si="19"/>
        <v>0</v>
      </c>
      <c r="CA298" s="2" t="s">
        <v>146</v>
      </c>
      <c r="CF298" s="2" t="s">
        <v>146</v>
      </c>
      <c r="CN298" s="23"/>
      <c r="CO298" s="23"/>
      <c r="CP298" s="23"/>
      <c r="CR298" s="4">
        <v>0</v>
      </c>
      <c r="CS298" s="23"/>
      <c r="CT298" s="23"/>
      <c r="CU298" s="23"/>
      <c r="CW298" s="4">
        <v>0</v>
      </c>
      <c r="CX298" s="23"/>
      <c r="CY298" s="23"/>
      <c r="CZ298" s="23"/>
      <c r="DB298" s="4">
        <v>0</v>
      </c>
      <c r="DC298" s="23"/>
      <c r="DD298" s="23"/>
      <c r="DE298" s="23"/>
      <c r="DG298" s="4">
        <v>0</v>
      </c>
      <c r="DH298" s="23"/>
      <c r="DI298" s="23"/>
    </row>
    <row r="299" spans="1:113" x14ac:dyDescent="0.25">
      <c r="A299" s="1">
        <v>2023</v>
      </c>
      <c r="B299" s="3">
        <f>+BD!B301</f>
        <v>296</v>
      </c>
      <c r="AE299" s="1"/>
      <c r="AP299" s="1"/>
      <c r="BA299" s="4">
        <f t="shared" si="16"/>
        <v>0</v>
      </c>
      <c r="BB299" s="1"/>
      <c r="BE299" s="2">
        <f>Tabla1[[#This Row],[TIEMPO PRORROGADO HASTA
(1)]]-Tabla1[[#This Row],[TIEMPO PRORROGADO DESDE
(1)]]</f>
        <v>0</v>
      </c>
      <c r="BJ299" s="1"/>
      <c r="BM299" s="1">
        <f t="shared" si="17"/>
        <v>0</v>
      </c>
      <c r="BR299" s="1"/>
      <c r="BU299" s="2">
        <f t="shared" si="18"/>
        <v>0</v>
      </c>
      <c r="BZ299" s="2">
        <f t="shared" si="19"/>
        <v>0</v>
      </c>
      <c r="CA299" s="2" t="s">
        <v>146</v>
      </c>
      <c r="CF299" s="2" t="s">
        <v>146</v>
      </c>
      <c r="CN299" s="23"/>
      <c r="CO299" s="23"/>
      <c r="CP299" s="23"/>
      <c r="CR299" s="4">
        <v>0</v>
      </c>
      <c r="CS299" s="23"/>
      <c r="CT299" s="23"/>
      <c r="CU299" s="23"/>
      <c r="CW299" s="4">
        <v>0</v>
      </c>
      <c r="CX299" s="23"/>
      <c r="CY299" s="23"/>
      <c r="CZ299" s="23"/>
      <c r="DB299" s="4">
        <v>0</v>
      </c>
      <c r="DC299" s="23"/>
      <c r="DD299" s="23"/>
      <c r="DE299" s="23"/>
      <c r="DG299" s="4">
        <v>0</v>
      </c>
      <c r="DH299" s="23"/>
      <c r="DI299" s="23"/>
    </row>
    <row r="300" spans="1:113" x14ac:dyDescent="0.25">
      <c r="A300" s="1">
        <v>2023</v>
      </c>
      <c r="B300" s="3">
        <f>+BD!B302</f>
        <v>297</v>
      </c>
      <c r="AE300" s="1"/>
      <c r="AP300" s="1"/>
      <c r="BA300" s="4">
        <f t="shared" si="16"/>
        <v>0</v>
      </c>
      <c r="BB300" s="1"/>
      <c r="BE300" s="2">
        <f>Tabla1[[#This Row],[TIEMPO PRORROGADO HASTA
(1)]]-Tabla1[[#This Row],[TIEMPO PRORROGADO DESDE
(1)]]</f>
        <v>0</v>
      </c>
      <c r="BJ300" s="1"/>
      <c r="BM300" s="1">
        <f t="shared" si="17"/>
        <v>0</v>
      </c>
      <c r="BR300" s="1"/>
      <c r="BU300" s="2">
        <f t="shared" si="18"/>
        <v>0</v>
      </c>
      <c r="BZ300" s="2">
        <f t="shared" si="19"/>
        <v>0</v>
      </c>
      <c r="CA300" s="2" t="s">
        <v>146</v>
      </c>
      <c r="CF300" s="2" t="s">
        <v>146</v>
      </c>
      <c r="CN300" s="23"/>
      <c r="CO300" s="23"/>
      <c r="CP300" s="23"/>
      <c r="CR300" s="4">
        <v>0</v>
      </c>
      <c r="CS300" s="23"/>
      <c r="CT300" s="23"/>
      <c r="CU300" s="23"/>
      <c r="CW300" s="4">
        <v>0</v>
      </c>
      <c r="CX300" s="23"/>
      <c r="CY300" s="23"/>
      <c r="CZ300" s="23"/>
      <c r="DB300" s="4">
        <v>0</v>
      </c>
      <c r="DC300" s="23"/>
      <c r="DD300" s="23"/>
      <c r="DE300" s="23"/>
      <c r="DG300" s="4">
        <v>0</v>
      </c>
      <c r="DH300" s="23"/>
      <c r="DI300" s="23"/>
    </row>
    <row r="301" spans="1:113" x14ac:dyDescent="0.25">
      <c r="A301" s="1">
        <v>2023</v>
      </c>
      <c r="B301" s="3">
        <f>+BD!B303</f>
        <v>298</v>
      </c>
      <c r="AE301" s="1"/>
      <c r="AP301" s="1"/>
      <c r="BA301" s="4">
        <f t="shared" si="16"/>
        <v>0</v>
      </c>
      <c r="BB301" s="1"/>
      <c r="BE301" s="2">
        <f>Tabla1[[#This Row],[TIEMPO PRORROGADO HASTA
(1)]]-Tabla1[[#This Row],[TIEMPO PRORROGADO DESDE
(1)]]</f>
        <v>0</v>
      </c>
      <c r="BJ301" s="1"/>
      <c r="BM301" s="1">
        <f t="shared" si="17"/>
        <v>0</v>
      </c>
      <c r="BR301" s="1"/>
      <c r="BU301" s="2">
        <f t="shared" si="18"/>
        <v>0</v>
      </c>
      <c r="BZ301" s="2">
        <f t="shared" si="19"/>
        <v>0</v>
      </c>
      <c r="CA301" s="2" t="s">
        <v>146</v>
      </c>
      <c r="CF301" s="2" t="s">
        <v>146</v>
      </c>
      <c r="CN301" s="23"/>
      <c r="CO301" s="23"/>
      <c r="CP301" s="23"/>
      <c r="CR301" s="4">
        <v>0</v>
      </c>
      <c r="CS301" s="23"/>
      <c r="CT301" s="23"/>
      <c r="CU301" s="23"/>
      <c r="CW301" s="4">
        <v>0</v>
      </c>
      <c r="CX301" s="23"/>
      <c r="CY301" s="23"/>
      <c r="CZ301" s="23"/>
      <c r="DB301" s="4">
        <v>0</v>
      </c>
      <c r="DC301" s="23"/>
      <c r="DD301" s="23"/>
      <c r="DE301" s="23"/>
      <c r="DG301" s="4">
        <v>0</v>
      </c>
      <c r="DH301" s="23"/>
      <c r="DI301" s="23"/>
    </row>
    <row r="302" spans="1:113" x14ac:dyDescent="0.25">
      <c r="A302" s="1">
        <v>2023</v>
      </c>
      <c r="B302" s="3">
        <f>+BD!B304</f>
        <v>299</v>
      </c>
      <c r="AE302" s="1"/>
      <c r="AP302" s="1"/>
      <c r="BA302" s="4">
        <f t="shared" si="16"/>
        <v>0</v>
      </c>
      <c r="BB302" s="1"/>
      <c r="BE302" s="2">
        <f>Tabla1[[#This Row],[TIEMPO PRORROGADO HASTA
(1)]]-Tabla1[[#This Row],[TIEMPO PRORROGADO DESDE
(1)]]</f>
        <v>0</v>
      </c>
      <c r="BJ302" s="1"/>
      <c r="BM302" s="1">
        <f t="shared" si="17"/>
        <v>0</v>
      </c>
      <c r="BR302" s="1"/>
      <c r="BU302" s="2">
        <f t="shared" si="18"/>
        <v>0</v>
      </c>
      <c r="BZ302" s="2">
        <f t="shared" si="19"/>
        <v>0</v>
      </c>
      <c r="CA302" s="2" t="s">
        <v>146</v>
      </c>
      <c r="CF302" s="2" t="s">
        <v>146</v>
      </c>
      <c r="CN302" s="23"/>
      <c r="CO302" s="23"/>
      <c r="CP302" s="23"/>
      <c r="CR302" s="4">
        <v>0</v>
      </c>
      <c r="CS302" s="23"/>
      <c r="CT302" s="23"/>
      <c r="CU302" s="23"/>
      <c r="CW302" s="4">
        <v>0</v>
      </c>
      <c r="CX302" s="23"/>
      <c r="CY302" s="23"/>
      <c r="CZ302" s="23"/>
      <c r="DB302" s="4">
        <v>0</v>
      </c>
      <c r="DC302" s="23"/>
      <c r="DD302" s="23"/>
      <c r="DE302" s="23"/>
      <c r="DG302" s="4">
        <v>0</v>
      </c>
      <c r="DH302" s="23"/>
      <c r="DI302" s="23"/>
    </row>
    <row r="303" spans="1:113" x14ac:dyDescent="0.25">
      <c r="A303" s="1">
        <v>2023</v>
      </c>
      <c r="B303" s="3">
        <f>+BD!B305</f>
        <v>300</v>
      </c>
      <c r="AE303" s="1"/>
      <c r="AP303" s="1"/>
      <c r="BA303" s="4">
        <f t="shared" si="16"/>
        <v>0</v>
      </c>
      <c r="BB303" s="1"/>
      <c r="BE303" s="2">
        <f>Tabla1[[#This Row],[TIEMPO PRORROGADO HASTA
(1)]]-Tabla1[[#This Row],[TIEMPO PRORROGADO DESDE
(1)]]</f>
        <v>0</v>
      </c>
      <c r="BJ303" s="1"/>
      <c r="BM303" s="1">
        <f t="shared" si="17"/>
        <v>0</v>
      </c>
      <c r="BR303" s="1"/>
      <c r="BU303" s="2">
        <f t="shared" si="18"/>
        <v>0</v>
      </c>
      <c r="BZ303" s="2">
        <f t="shared" si="19"/>
        <v>0</v>
      </c>
      <c r="CA303" s="2" t="s">
        <v>146</v>
      </c>
      <c r="CF303" s="2" t="s">
        <v>146</v>
      </c>
      <c r="CN303" s="23"/>
      <c r="CO303" s="23"/>
      <c r="CP303" s="23"/>
      <c r="CR303" s="4">
        <v>0</v>
      </c>
      <c r="CS303" s="23"/>
      <c r="CT303" s="23"/>
      <c r="CU303" s="23"/>
      <c r="CW303" s="4">
        <v>0</v>
      </c>
      <c r="CX303" s="23"/>
      <c r="CY303" s="23"/>
      <c r="CZ303" s="23"/>
      <c r="DB303" s="4">
        <v>0</v>
      </c>
      <c r="DC303" s="23"/>
      <c r="DD303" s="23"/>
      <c r="DE303" s="23"/>
      <c r="DG303" s="4">
        <v>0</v>
      </c>
      <c r="DH303" s="23"/>
      <c r="DI303" s="23"/>
    </row>
    <row r="304" spans="1:113" x14ac:dyDescent="0.25">
      <c r="A304" s="1">
        <v>2023</v>
      </c>
      <c r="B304" s="3">
        <f>+BD!B306</f>
        <v>301</v>
      </c>
      <c r="AE304" s="1"/>
      <c r="AP304" s="1"/>
      <c r="BA304" s="4">
        <f t="shared" si="16"/>
        <v>0</v>
      </c>
      <c r="BB304" s="1"/>
      <c r="BE304" s="2">
        <f>Tabla1[[#This Row],[TIEMPO PRORROGADO HASTA
(1)]]-Tabla1[[#This Row],[TIEMPO PRORROGADO DESDE
(1)]]</f>
        <v>0</v>
      </c>
      <c r="BJ304" s="1"/>
      <c r="BM304" s="1">
        <f t="shared" si="17"/>
        <v>0</v>
      </c>
      <c r="BR304" s="1"/>
      <c r="BU304" s="2">
        <f t="shared" si="18"/>
        <v>0</v>
      </c>
      <c r="BZ304" s="2">
        <f t="shared" si="19"/>
        <v>0</v>
      </c>
      <c r="CA304" s="2" t="s">
        <v>146</v>
      </c>
      <c r="CF304" s="2" t="s">
        <v>146</v>
      </c>
      <c r="CN304" s="23"/>
      <c r="CO304" s="23"/>
      <c r="CP304" s="23"/>
      <c r="CR304" s="4">
        <v>0</v>
      </c>
      <c r="CS304" s="23"/>
      <c r="CT304" s="23"/>
      <c r="CU304" s="23"/>
      <c r="CW304" s="4">
        <v>0</v>
      </c>
      <c r="CX304" s="23"/>
      <c r="CY304" s="23"/>
      <c r="CZ304" s="23"/>
      <c r="DB304" s="4">
        <v>0</v>
      </c>
      <c r="DC304" s="23"/>
      <c r="DD304" s="23"/>
      <c r="DE304" s="23"/>
      <c r="DG304" s="4">
        <v>0</v>
      </c>
      <c r="DH304" s="23"/>
      <c r="DI304" s="23"/>
    </row>
    <row r="305" spans="1:113" x14ac:dyDescent="0.25">
      <c r="A305" s="1">
        <v>2023</v>
      </c>
      <c r="B305" s="3">
        <f>+BD!B307</f>
        <v>302</v>
      </c>
      <c r="AE305" s="1"/>
      <c r="AP305" s="1"/>
      <c r="BA305" s="4">
        <f t="shared" si="16"/>
        <v>0</v>
      </c>
      <c r="BB305" s="1"/>
      <c r="BE305" s="2">
        <f>Tabla1[[#This Row],[TIEMPO PRORROGADO HASTA
(1)]]-Tabla1[[#This Row],[TIEMPO PRORROGADO DESDE
(1)]]</f>
        <v>0</v>
      </c>
      <c r="BJ305" s="1"/>
      <c r="BM305" s="1">
        <f t="shared" si="17"/>
        <v>0</v>
      </c>
      <c r="BR305" s="1"/>
      <c r="BU305" s="2">
        <f t="shared" si="18"/>
        <v>0</v>
      </c>
      <c r="BZ305" s="2">
        <f t="shared" si="19"/>
        <v>0</v>
      </c>
      <c r="CA305" s="2" t="s">
        <v>146</v>
      </c>
      <c r="CF305" s="2" t="s">
        <v>146</v>
      </c>
      <c r="CN305" s="23"/>
      <c r="CO305" s="23"/>
      <c r="CP305" s="23"/>
      <c r="CR305" s="4">
        <v>0</v>
      </c>
      <c r="CS305" s="23"/>
      <c r="CT305" s="23"/>
      <c r="CU305" s="23"/>
      <c r="CW305" s="4">
        <v>0</v>
      </c>
      <c r="CX305" s="23"/>
      <c r="CY305" s="23"/>
      <c r="CZ305" s="23"/>
      <c r="DB305" s="4">
        <v>0</v>
      </c>
      <c r="DC305" s="23"/>
      <c r="DD305" s="23"/>
      <c r="DE305" s="23"/>
      <c r="DG305" s="4">
        <v>0</v>
      </c>
      <c r="DH305" s="23"/>
      <c r="DI305" s="23"/>
    </row>
    <row r="306" spans="1:113" x14ac:dyDescent="0.25">
      <c r="A306" s="1">
        <v>2023</v>
      </c>
      <c r="B306" s="3">
        <f>+BD!B308</f>
        <v>303</v>
      </c>
      <c r="AE306" s="1"/>
      <c r="AP306" s="1"/>
      <c r="BA306" s="4">
        <f t="shared" si="16"/>
        <v>0</v>
      </c>
      <c r="BB306" s="1"/>
      <c r="BE306" s="2">
        <f>Tabla1[[#This Row],[TIEMPO PRORROGADO HASTA
(1)]]-Tabla1[[#This Row],[TIEMPO PRORROGADO DESDE
(1)]]</f>
        <v>0</v>
      </c>
      <c r="BJ306" s="1"/>
      <c r="BM306" s="1">
        <f t="shared" si="17"/>
        <v>0</v>
      </c>
      <c r="BR306" s="1"/>
      <c r="BU306" s="2">
        <f t="shared" si="18"/>
        <v>0</v>
      </c>
      <c r="BZ306" s="2">
        <f t="shared" si="19"/>
        <v>0</v>
      </c>
      <c r="CA306" s="2" t="s">
        <v>146</v>
      </c>
      <c r="CF306" s="2" t="s">
        <v>146</v>
      </c>
      <c r="CN306" s="23"/>
      <c r="CO306" s="23"/>
      <c r="CP306" s="23"/>
      <c r="CR306" s="4">
        <v>0</v>
      </c>
      <c r="CS306" s="23"/>
      <c r="CT306" s="23"/>
      <c r="CU306" s="23"/>
      <c r="CW306" s="4">
        <v>0</v>
      </c>
      <c r="CX306" s="23"/>
      <c r="CY306" s="23"/>
      <c r="CZ306" s="23"/>
      <c r="DB306" s="4">
        <v>0</v>
      </c>
      <c r="DC306" s="23"/>
      <c r="DD306" s="23"/>
      <c r="DE306" s="23"/>
      <c r="DG306" s="4">
        <v>0</v>
      </c>
      <c r="DH306" s="23"/>
      <c r="DI306" s="23"/>
    </row>
    <row r="307" spans="1:113" x14ac:dyDescent="0.25">
      <c r="A307" s="1">
        <v>2023</v>
      </c>
      <c r="B307" s="3">
        <f>+BD!B309</f>
        <v>304</v>
      </c>
      <c r="AE307" s="1"/>
      <c r="AP307" s="1"/>
      <c r="BA307" s="4">
        <f t="shared" si="16"/>
        <v>0</v>
      </c>
      <c r="BB307" s="1"/>
      <c r="BE307" s="2">
        <f>Tabla1[[#This Row],[TIEMPO PRORROGADO HASTA
(1)]]-Tabla1[[#This Row],[TIEMPO PRORROGADO DESDE
(1)]]</f>
        <v>0</v>
      </c>
      <c r="BJ307" s="1"/>
      <c r="BM307" s="1">
        <f t="shared" si="17"/>
        <v>0</v>
      </c>
      <c r="BR307" s="1"/>
      <c r="BU307" s="2">
        <f t="shared" si="18"/>
        <v>0</v>
      </c>
      <c r="BZ307" s="2">
        <f t="shared" si="19"/>
        <v>0</v>
      </c>
      <c r="CA307" s="2" t="s">
        <v>146</v>
      </c>
      <c r="CF307" s="2" t="s">
        <v>146</v>
      </c>
      <c r="CN307" s="23"/>
      <c r="CO307" s="23"/>
      <c r="CP307" s="23"/>
      <c r="CR307" s="4">
        <v>0</v>
      </c>
      <c r="CS307" s="23"/>
      <c r="CT307" s="23"/>
      <c r="CU307" s="23"/>
      <c r="CW307" s="4">
        <v>0</v>
      </c>
      <c r="CX307" s="23"/>
      <c r="CY307" s="23"/>
      <c r="CZ307" s="23"/>
      <c r="DB307" s="4">
        <v>0</v>
      </c>
      <c r="DC307" s="23"/>
      <c r="DD307" s="23"/>
      <c r="DE307" s="23"/>
      <c r="DG307" s="4">
        <v>0</v>
      </c>
      <c r="DH307" s="23"/>
      <c r="DI307" s="23"/>
    </row>
    <row r="308" spans="1:113" x14ac:dyDescent="0.25">
      <c r="A308" s="1">
        <v>2023</v>
      </c>
      <c r="B308" s="3">
        <f>+BD!B310</f>
        <v>305</v>
      </c>
      <c r="AE308" s="1"/>
      <c r="AP308" s="1"/>
      <c r="BA308" s="4">
        <f t="shared" si="16"/>
        <v>0</v>
      </c>
      <c r="BB308" s="1"/>
      <c r="BE308" s="2">
        <f>Tabla1[[#This Row],[TIEMPO PRORROGADO HASTA
(1)]]-Tabla1[[#This Row],[TIEMPO PRORROGADO DESDE
(1)]]</f>
        <v>0</v>
      </c>
      <c r="BJ308" s="1"/>
      <c r="BM308" s="1">
        <f t="shared" si="17"/>
        <v>0</v>
      </c>
      <c r="BR308" s="1"/>
      <c r="BU308" s="2">
        <f t="shared" si="18"/>
        <v>0</v>
      </c>
      <c r="BZ308" s="2">
        <f t="shared" si="19"/>
        <v>0</v>
      </c>
      <c r="CA308" s="2" t="s">
        <v>146</v>
      </c>
      <c r="CF308" s="2" t="s">
        <v>146</v>
      </c>
      <c r="CN308" s="23"/>
      <c r="CO308" s="23"/>
      <c r="CP308" s="23"/>
      <c r="CR308" s="4">
        <v>0</v>
      </c>
      <c r="CS308" s="23"/>
      <c r="CT308" s="23"/>
      <c r="CU308" s="23"/>
      <c r="CW308" s="4">
        <v>0</v>
      </c>
      <c r="CX308" s="23"/>
      <c r="CY308" s="23"/>
      <c r="CZ308" s="23"/>
      <c r="DB308" s="4">
        <v>0</v>
      </c>
      <c r="DC308" s="23"/>
      <c r="DD308" s="23"/>
      <c r="DE308" s="23"/>
      <c r="DG308" s="4">
        <v>0</v>
      </c>
      <c r="DH308" s="23"/>
      <c r="DI308" s="23"/>
    </row>
    <row r="309" spans="1:113" x14ac:dyDescent="0.25">
      <c r="A309" s="1">
        <v>2023</v>
      </c>
      <c r="B309" s="3">
        <f>+BD!B311</f>
        <v>306</v>
      </c>
      <c r="AE309" s="1"/>
      <c r="AP309" s="1"/>
      <c r="BA309" s="4">
        <f t="shared" si="16"/>
        <v>0</v>
      </c>
      <c r="BB309" s="1"/>
      <c r="BE309" s="2">
        <f>Tabla1[[#This Row],[TIEMPO PRORROGADO HASTA
(1)]]-Tabla1[[#This Row],[TIEMPO PRORROGADO DESDE
(1)]]</f>
        <v>0</v>
      </c>
      <c r="BJ309" s="1"/>
      <c r="BM309" s="1">
        <f t="shared" si="17"/>
        <v>0</v>
      </c>
      <c r="BR309" s="1"/>
      <c r="BU309" s="2">
        <f t="shared" si="18"/>
        <v>0</v>
      </c>
      <c r="BZ309" s="2">
        <f t="shared" si="19"/>
        <v>0</v>
      </c>
      <c r="CA309" s="2" t="s">
        <v>146</v>
      </c>
      <c r="CF309" s="2" t="s">
        <v>146</v>
      </c>
      <c r="CN309" s="23"/>
      <c r="CO309" s="23"/>
      <c r="CP309" s="23"/>
      <c r="CR309" s="4">
        <v>0</v>
      </c>
      <c r="CS309" s="23"/>
      <c r="CT309" s="23"/>
      <c r="CU309" s="23"/>
      <c r="CW309" s="4">
        <v>0</v>
      </c>
      <c r="CX309" s="23"/>
      <c r="CY309" s="23"/>
      <c r="CZ309" s="23"/>
      <c r="DB309" s="4">
        <v>0</v>
      </c>
      <c r="DC309" s="23"/>
      <c r="DD309" s="23"/>
      <c r="DE309" s="23"/>
      <c r="DG309" s="4">
        <v>0</v>
      </c>
      <c r="DH309" s="23"/>
      <c r="DI309" s="23"/>
    </row>
    <row r="310" spans="1:113" x14ac:dyDescent="0.25">
      <c r="A310" s="1">
        <v>2023</v>
      </c>
      <c r="B310" s="3">
        <f>+BD!B312</f>
        <v>307</v>
      </c>
      <c r="AE310" s="1"/>
      <c r="AP310" s="1"/>
      <c r="BA310" s="4">
        <f t="shared" si="16"/>
        <v>0</v>
      </c>
      <c r="BB310" s="1"/>
      <c r="BE310" s="2">
        <f>Tabla1[[#This Row],[TIEMPO PRORROGADO HASTA
(1)]]-Tabla1[[#This Row],[TIEMPO PRORROGADO DESDE
(1)]]</f>
        <v>0</v>
      </c>
      <c r="BJ310" s="1"/>
      <c r="BM310" s="1">
        <f t="shared" si="17"/>
        <v>0</v>
      </c>
      <c r="BR310" s="1"/>
      <c r="BU310" s="2">
        <f t="shared" si="18"/>
        <v>0</v>
      </c>
      <c r="BZ310" s="2">
        <f t="shared" si="19"/>
        <v>0</v>
      </c>
      <c r="CA310" s="2" t="s">
        <v>146</v>
      </c>
      <c r="CF310" s="2" t="s">
        <v>146</v>
      </c>
      <c r="CN310" s="23"/>
      <c r="CO310" s="23"/>
      <c r="CP310" s="23"/>
      <c r="CR310" s="4">
        <v>0</v>
      </c>
      <c r="CS310" s="23"/>
      <c r="CT310" s="23"/>
      <c r="CU310" s="23"/>
      <c r="CW310" s="4">
        <v>0</v>
      </c>
      <c r="CX310" s="23"/>
      <c r="CY310" s="23"/>
      <c r="CZ310" s="23"/>
      <c r="DB310" s="4">
        <v>0</v>
      </c>
      <c r="DC310" s="23"/>
      <c r="DD310" s="23"/>
      <c r="DE310" s="23"/>
      <c r="DG310" s="4">
        <v>0</v>
      </c>
      <c r="DH310" s="23"/>
      <c r="DI310" s="23"/>
    </row>
    <row r="311" spans="1:113" x14ac:dyDescent="0.25">
      <c r="A311" s="1">
        <v>2023</v>
      </c>
      <c r="B311" s="3">
        <f>+BD!B313</f>
        <v>308</v>
      </c>
      <c r="C311" s="21"/>
      <c r="AE311" s="1"/>
      <c r="AP311" s="1"/>
      <c r="BA311" s="4">
        <f t="shared" si="16"/>
        <v>0</v>
      </c>
      <c r="BB311" s="1"/>
      <c r="BE311" s="2">
        <f>Tabla1[[#This Row],[TIEMPO PRORROGADO HASTA
(1)]]-Tabla1[[#This Row],[TIEMPO PRORROGADO DESDE
(1)]]</f>
        <v>0</v>
      </c>
      <c r="BJ311" s="1"/>
      <c r="BM311" s="1">
        <f t="shared" si="17"/>
        <v>0</v>
      </c>
      <c r="BR311" s="1"/>
      <c r="BU311" s="2">
        <f t="shared" si="18"/>
        <v>0</v>
      </c>
      <c r="BZ311" s="2">
        <f t="shared" si="19"/>
        <v>0</v>
      </c>
      <c r="CA311" s="2" t="s">
        <v>146</v>
      </c>
      <c r="CF311" s="2" t="s">
        <v>146</v>
      </c>
      <c r="CN311" s="23"/>
      <c r="CO311" s="23"/>
      <c r="CP311" s="23"/>
      <c r="CR311" s="4">
        <v>0</v>
      </c>
      <c r="CS311" s="23"/>
      <c r="CT311" s="23"/>
      <c r="CU311" s="23"/>
      <c r="CW311" s="4">
        <v>0</v>
      </c>
      <c r="CX311" s="23"/>
      <c r="CY311" s="23"/>
      <c r="CZ311" s="23"/>
      <c r="DB311" s="4">
        <v>0</v>
      </c>
      <c r="DC311" s="23"/>
      <c r="DD311" s="23"/>
      <c r="DE311" s="23"/>
      <c r="DG311" s="4">
        <v>0</v>
      </c>
      <c r="DH311" s="23"/>
      <c r="DI311" s="23"/>
    </row>
    <row r="312" spans="1:113" x14ac:dyDescent="0.25">
      <c r="A312" s="1">
        <v>2023</v>
      </c>
      <c r="B312" s="3">
        <f>+BD!B314</f>
        <v>309</v>
      </c>
      <c r="AE312" s="1"/>
      <c r="AP312" s="1"/>
      <c r="BA312" s="4">
        <f t="shared" si="16"/>
        <v>0</v>
      </c>
      <c r="BB312" s="1"/>
      <c r="BE312" s="2">
        <f>Tabla1[[#This Row],[TIEMPO PRORROGADO HASTA
(1)]]-Tabla1[[#This Row],[TIEMPO PRORROGADO DESDE
(1)]]</f>
        <v>0</v>
      </c>
      <c r="BJ312" s="1"/>
      <c r="BM312" s="1">
        <f t="shared" si="17"/>
        <v>0</v>
      </c>
      <c r="BR312" s="1"/>
      <c r="BU312" s="2">
        <f t="shared" si="18"/>
        <v>0</v>
      </c>
      <c r="BZ312" s="2">
        <f t="shared" si="19"/>
        <v>0</v>
      </c>
      <c r="CA312" s="2" t="s">
        <v>146</v>
      </c>
      <c r="CF312" s="2" t="s">
        <v>146</v>
      </c>
      <c r="CN312" s="23"/>
      <c r="CO312" s="23"/>
      <c r="CP312" s="23"/>
      <c r="CR312" s="4">
        <v>0</v>
      </c>
      <c r="CS312" s="23"/>
      <c r="CT312" s="23"/>
      <c r="CU312" s="23"/>
      <c r="CW312" s="4">
        <v>0</v>
      </c>
      <c r="CX312" s="23"/>
      <c r="CY312" s="23"/>
      <c r="CZ312" s="23"/>
      <c r="DB312" s="4">
        <v>0</v>
      </c>
      <c r="DC312" s="23"/>
      <c r="DD312" s="23"/>
      <c r="DE312" s="23"/>
      <c r="DG312" s="4">
        <v>0</v>
      </c>
      <c r="DH312" s="23"/>
      <c r="DI312" s="23"/>
    </row>
    <row r="313" spans="1:113" x14ac:dyDescent="0.25">
      <c r="A313" s="1">
        <v>2023</v>
      </c>
      <c r="B313" s="3">
        <f>+BD!B315</f>
        <v>310</v>
      </c>
      <c r="AE313" s="1"/>
      <c r="AP313" s="1"/>
      <c r="BA313" s="4">
        <f t="shared" si="16"/>
        <v>0</v>
      </c>
      <c r="BB313" s="1"/>
      <c r="BE313" s="2">
        <f>Tabla1[[#This Row],[TIEMPO PRORROGADO HASTA
(1)]]-Tabla1[[#This Row],[TIEMPO PRORROGADO DESDE
(1)]]</f>
        <v>0</v>
      </c>
      <c r="BJ313" s="1"/>
      <c r="BM313" s="1">
        <f t="shared" si="17"/>
        <v>0</v>
      </c>
      <c r="BR313" s="1"/>
      <c r="BU313" s="2">
        <f t="shared" si="18"/>
        <v>0</v>
      </c>
      <c r="BZ313" s="2">
        <f t="shared" si="19"/>
        <v>0</v>
      </c>
      <c r="CA313" s="2" t="s">
        <v>146</v>
      </c>
      <c r="CF313" s="2" t="s">
        <v>146</v>
      </c>
      <c r="CN313" s="23"/>
      <c r="CO313" s="23"/>
      <c r="CP313" s="23"/>
      <c r="CR313" s="4">
        <v>0</v>
      </c>
      <c r="CS313" s="23"/>
      <c r="CT313" s="23"/>
      <c r="CU313" s="23"/>
      <c r="CW313" s="4">
        <v>0</v>
      </c>
      <c r="CX313" s="23"/>
      <c r="CY313" s="23"/>
      <c r="CZ313" s="23"/>
      <c r="DB313" s="4">
        <v>0</v>
      </c>
      <c r="DC313" s="23"/>
      <c r="DD313" s="23"/>
      <c r="DE313" s="23"/>
      <c r="DG313" s="4">
        <v>0</v>
      </c>
      <c r="DH313" s="23"/>
      <c r="DI313" s="23"/>
    </row>
    <row r="314" spans="1:113" x14ac:dyDescent="0.25">
      <c r="A314" s="1">
        <v>2023</v>
      </c>
      <c r="B314" s="3">
        <f>+BD!B316</f>
        <v>311</v>
      </c>
      <c r="AE314" s="1"/>
      <c r="AP314" s="1"/>
      <c r="BA314" s="4">
        <f t="shared" si="16"/>
        <v>0</v>
      </c>
      <c r="BB314" s="1"/>
      <c r="BE314" s="2">
        <f>Tabla1[[#This Row],[TIEMPO PRORROGADO HASTA
(1)]]-Tabla1[[#This Row],[TIEMPO PRORROGADO DESDE
(1)]]</f>
        <v>0</v>
      </c>
      <c r="BJ314" s="1"/>
      <c r="BM314" s="1">
        <f t="shared" si="17"/>
        <v>0</v>
      </c>
      <c r="BR314" s="1"/>
      <c r="BU314" s="2">
        <f t="shared" si="18"/>
        <v>0</v>
      </c>
      <c r="BZ314" s="2">
        <f t="shared" si="19"/>
        <v>0</v>
      </c>
      <c r="CA314" s="2" t="s">
        <v>146</v>
      </c>
      <c r="CF314" s="2" t="s">
        <v>146</v>
      </c>
      <c r="CN314" s="23"/>
      <c r="CO314" s="23"/>
      <c r="CP314" s="23"/>
      <c r="CR314" s="4">
        <v>0</v>
      </c>
      <c r="CS314" s="23"/>
      <c r="CT314" s="23"/>
      <c r="CU314" s="23"/>
      <c r="CW314" s="4">
        <v>0</v>
      </c>
      <c r="CX314" s="23"/>
      <c r="CY314" s="23"/>
      <c r="CZ314" s="23"/>
      <c r="DB314" s="4">
        <v>0</v>
      </c>
      <c r="DC314" s="23"/>
      <c r="DD314" s="23"/>
      <c r="DE314" s="23"/>
      <c r="DG314" s="4">
        <v>0</v>
      </c>
      <c r="DH314" s="23"/>
      <c r="DI314" s="23"/>
    </row>
    <row r="315" spans="1:113" x14ac:dyDescent="0.25">
      <c r="A315" s="1">
        <v>2023</v>
      </c>
      <c r="B315" s="3">
        <f>+BD!B317</f>
        <v>312</v>
      </c>
      <c r="AE315" s="1"/>
      <c r="AP315" s="1"/>
      <c r="BA315" s="4">
        <f t="shared" si="16"/>
        <v>0</v>
      </c>
      <c r="BB315" s="1"/>
      <c r="BE315" s="2">
        <f>Tabla1[[#This Row],[TIEMPO PRORROGADO HASTA
(1)]]-Tabla1[[#This Row],[TIEMPO PRORROGADO DESDE
(1)]]</f>
        <v>0</v>
      </c>
      <c r="BJ315" s="1"/>
      <c r="BM315" s="1">
        <f t="shared" si="17"/>
        <v>0</v>
      </c>
      <c r="BR315" s="1"/>
      <c r="BU315" s="2">
        <f t="shared" si="18"/>
        <v>0</v>
      </c>
      <c r="BZ315" s="2">
        <f t="shared" si="19"/>
        <v>0</v>
      </c>
      <c r="CA315" s="2" t="s">
        <v>146</v>
      </c>
      <c r="CF315" s="2" t="s">
        <v>146</v>
      </c>
      <c r="CN315" s="23"/>
      <c r="CO315" s="23"/>
      <c r="CP315" s="23"/>
      <c r="CR315" s="4">
        <v>0</v>
      </c>
      <c r="CS315" s="23"/>
      <c r="CT315" s="23"/>
      <c r="CU315" s="23"/>
      <c r="CW315" s="4">
        <v>0</v>
      </c>
      <c r="CX315" s="23"/>
      <c r="CY315" s="23"/>
      <c r="CZ315" s="23"/>
      <c r="DB315" s="4">
        <v>0</v>
      </c>
      <c r="DC315" s="23"/>
      <c r="DD315" s="23"/>
      <c r="DE315" s="23"/>
      <c r="DG315" s="4">
        <v>0</v>
      </c>
      <c r="DH315" s="23"/>
      <c r="DI315" s="23"/>
    </row>
    <row r="316" spans="1:113" x14ac:dyDescent="0.25">
      <c r="A316" s="1">
        <v>2023</v>
      </c>
      <c r="B316" s="3">
        <f>+BD!B318</f>
        <v>313</v>
      </c>
      <c r="AE316" s="1"/>
      <c r="AP316" s="1"/>
      <c r="BA316" s="4">
        <f t="shared" si="16"/>
        <v>0</v>
      </c>
      <c r="BB316" s="1"/>
      <c r="BE316" s="2">
        <f>Tabla1[[#This Row],[TIEMPO PRORROGADO HASTA
(1)]]-Tabla1[[#This Row],[TIEMPO PRORROGADO DESDE
(1)]]</f>
        <v>0</v>
      </c>
      <c r="BJ316" s="1"/>
      <c r="BM316" s="1">
        <f t="shared" si="17"/>
        <v>0</v>
      </c>
      <c r="BR316" s="1"/>
      <c r="BU316" s="2">
        <f t="shared" si="18"/>
        <v>0</v>
      </c>
      <c r="BZ316" s="2">
        <f t="shared" si="19"/>
        <v>0</v>
      </c>
      <c r="CA316" s="2" t="s">
        <v>146</v>
      </c>
      <c r="CF316" s="2" t="s">
        <v>146</v>
      </c>
      <c r="CN316" s="23"/>
      <c r="CO316" s="23"/>
      <c r="CP316" s="23"/>
      <c r="CR316" s="4">
        <v>0</v>
      </c>
      <c r="CS316" s="23"/>
      <c r="CT316" s="23"/>
      <c r="CU316" s="23"/>
      <c r="CW316" s="4">
        <v>0</v>
      </c>
      <c r="CX316" s="23"/>
      <c r="CY316" s="23"/>
      <c r="CZ316" s="23"/>
      <c r="DB316" s="4">
        <v>0</v>
      </c>
      <c r="DC316" s="23"/>
      <c r="DD316" s="23"/>
      <c r="DE316" s="23"/>
      <c r="DG316" s="4">
        <v>0</v>
      </c>
      <c r="DH316" s="23"/>
      <c r="DI316" s="23"/>
    </row>
    <row r="317" spans="1:113" x14ac:dyDescent="0.25">
      <c r="A317" s="1">
        <v>2023</v>
      </c>
      <c r="B317" s="3">
        <f>+BD!B319</f>
        <v>314</v>
      </c>
      <c r="AE317" s="1"/>
      <c r="AP317" s="1"/>
      <c r="BA317" s="4">
        <f t="shared" si="16"/>
        <v>0</v>
      </c>
      <c r="BB317" s="1"/>
      <c r="BE317" s="2">
        <f>Tabla1[[#This Row],[TIEMPO PRORROGADO HASTA
(1)]]-Tabla1[[#This Row],[TIEMPO PRORROGADO DESDE
(1)]]</f>
        <v>0</v>
      </c>
      <c r="BJ317" s="1"/>
      <c r="BM317" s="1">
        <f t="shared" si="17"/>
        <v>0</v>
      </c>
      <c r="BR317" s="1"/>
      <c r="BU317" s="2">
        <f t="shared" si="18"/>
        <v>0</v>
      </c>
      <c r="BZ317" s="2">
        <f t="shared" si="19"/>
        <v>0</v>
      </c>
      <c r="CA317" s="2" t="s">
        <v>146</v>
      </c>
      <c r="CF317" s="2" t="s">
        <v>146</v>
      </c>
      <c r="CN317" s="23"/>
      <c r="CO317" s="23"/>
      <c r="CP317" s="23"/>
      <c r="CR317" s="4">
        <v>0</v>
      </c>
      <c r="CS317" s="23"/>
      <c r="CT317" s="23"/>
      <c r="CU317" s="23"/>
      <c r="CW317" s="4">
        <v>0</v>
      </c>
      <c r="CX317" s="23"/>
      <c r="CY317" s="23"/>
      <c r="CZ317" s="23"/>
      <c r="DB317" s="4">
        <v>0</v>
      </c>
      <c r="DC317" s="23"/>
      <c r="DD317" s="23"/>
      <c r="DE317" s="23"/>
      <c r="DG317" s="4">
        <v>0</v>
      </c>
      <c r="DH317" s="23"/>
      <c r="DI317" s="23"/>
    </row>
    <row r="318" spans="1:113" x14ac:dyDescent="0.25">
      <c r="A318" s="1">
        <v>2023</v>
      </c>
      <c r="B318" s="3">
        <f>+BD!B320</f>
        <v>315</v>
      </c>
      <c r="AE318" s="1"/>
      <c r="AP318" s="1"/>
      <c r="BA318" s="4">
        <f t="shared" si="16"/>
        <v>0</v>
      </c>
      <c r="BB318" s="1"/>
      <c r="BE318" s="2">
        <f>Tabla1[[#This Row],[TIEMPO PRORROGADO HASTA
(1)]]-Tabla1[[#This Row],[TIEMPO PRORROGADO DESDE
(1)]]</f>
        <v>0</v>
      </c>
      <c r="BJ318" s="1"/>
      <c r="BM318" s="1">
        <f t="shared" si="17"/>
        <v>0</v>
      </c>
      <c r="BR318" s="1"/>
      <c r="BU318" s="2">
        <f t="shared" si="18"/>
        <v>0</v>
      </c>
      <c r="BZ318" s="2">
        <f t="shared" si="19"/>
        <v>0</v>
      </c>
      <c r="CA318" s="2" t="s">
        <v>146</v>
      </c>
      <c r="CF318" s="2" t="s">
        <v>146</v>
      </c>
      <c r="CN318" s="23"/>
      <c r="CO318" s="23"/>
      <c r="CP318" s="23"/>
      <c r="CR318" s="4">
        <v>0</v>
      </c>
      <c r="CS318" s="23"/>
      <c r="CT318" s="23"/>
      <c r="CU318" s="23"/>
      <c r="CW318" s="4">
        <v>0</v>
      </c>
      <c r="CX318" s="23"/>
      <c r="CY318" s="23"/>
      <c r="CZ318" s="23"/>
      <c r="DB318" s="4">
        <v>0</v>
      </c>
      <c r="DC318" s="23"/>
      <c r="DD318" s="23"/>
      <c r="DE318" s="23"/>
      <c r="DG318" s="4">
        <v>0</v>
      </c>
      <c r="DH318" s="23"/>
      <c r="DI318" s="23"/>
    </row>
    <row r="319" spans="1:113" x14ac:dyDescent="0.25">
      <c r="A319" s="1">
        <v>2023</v>
      </c>
      <c r="B319" s="3">
        <f>+BD!B321</f>
        <v>316</v>
      </c>
      <c r="AE319" s="1"/>
      <c r="AP319" s="1"/>
      <c r="BA319" s="4">
        <f t="shared" si="16"/>
        <v>0</v>
      </c>
      <c r="BB319" s="1"/>
      <c r="BE319" s="2">
        <f>Tabla1[[#This Row],[TIEMPO PRORROGADO HASTA
(1)]]-Tabla1[[#This Row],[TIEMPO PRORROGADO DESDE
(1)]]</f>
        <v>0</v>
      </c>
      <c r="BJ319" s="1"/>
      <c r="BM319" s="1">
        <f t="shared" si="17"/>
        <v>0</v>
      </c>
      <c r="BR319" s="1"/>
      <c r="BU319" s="2">
        <f t="shared" si="18"/>
        <v>0</v>
      </c>
      <c r="BZ319" s="2">
        <f t="shared" si="19"/>
        <v>0</v>
      </c>
      <c r="CA319" s="2" t="s">
        <v>146</v>
      </c>
      <c r="CF319" s="2" t="s">
        <v>146</v>
      </c>
      <c r="CN319" s="23"/>
      <c r="CO319" s="23"/>
      <c r="CP319" s="23"/>
      <c r="CR319" s="4">
        <v>0</v>
      </c>
      <c r="CS319" s="23"/>
      <c r="CT319" s="23"/>
      <c r="CU319" s="23"/>
      <c r="CW319" s="4">
        <v>0</v>
      </c>
      <c r="CX319" s="23"/>
      <c r="CY319" s="23"/>
      <c r="CZ319" s="23"/>
      <c r="DB319" s="4">
        <v>0</v>
      </c>
      <c r="DC319" s="23"/>
      <c r="DD319" s="23"/>
      <c r="DE319" s="23"/>
      <c r="DG319" s="4">
        <v>0</v>
      </c>
      <c r="DH319" s="23"/>
      <c r="DI319" s="23"/>
    </row>
    <row r="320" spans="1:113" x14ac:dyDescent="0.25">
      <c r="A320" s="1">
        <v>2023</v>
      </c>
      <c r="B320" s="3">
        <f>+BD!B322</f>
        <v>317</v>
      </c>
      <c r="AE320" s="1"/>
      <c r="AP320" s="1"/>
      <c r="BA320" s="4">
        <f t="shared" si="16"/>
        <v>0</v>
      </c>
      <c r="BB320" s="1"/>
      <c r="BE320" s="2">
        <f>Tabla1[[#This Row],[TIEMPO PRORROGADO HASTA
(1)]]-Tabla1[[#This Row],[TIEMPO PRORROGADO DESDE
(1)]]</f>
        <v>0</v>
      </c>
      <c r="BJ320" s="1"/>
      <c r="BM320" s="1">
        <f t="shared" si="17"/>
        <v>0</v>
      </c>
      <c r="BR320" s="1"/>
      <c r="BU320" s="2">
        <f t="shared" si="18"/>
        <v>0</v>
      </c>
      <c r="BZ320" s="2">
        <f t="shared" si="19"/>
        <v>0</v>
      </c>
      <c r="CA320" s="2" t="s">
        <v>146</v>
      </c>
      <c r="CF320" s="2" t="s">
        <v>146</v>
      </c>
      <c r="CN320" s="23"/>
      <c r="CO320" s="23"/>
      <c r="CP320" s="23"/>
      <c r="CR320" s="4">
        <v>0</v>
      </c>
      <c r="CS320" s="23"/>
      <c r="CT320" s="23"/>
      <c r="CU320" s="23"/>
      <c r="CW320" s="4">
        <v>0</v>
      </c>
      <c r="CX320" s="23"/>
      <c r="CY320" s="23"/>
      <c r="CZ320" s="23"/>
      <c r="DB320" s="4">
        <v>0</v>
      </c>
      <c r="DC320" s="23"/>
      <c r="DD320" s="23"/>
      <c r="DE320" s="23"/>
      <c r="DG320" s="4">
        <v>0</v>
      </c>
      <c r="DH320" s="23"/>
      <c r="DI320" s="23"/>
    </row>
    <row r="321" spans="1:113" x14ac:dyDescent="0.25">
      <c r="A321" s="1">
        <v>2023</v>
      </c>
      <c r="B321" s="3">
        <f>+BD!B323</f>
        <v>318</v>
      </c>
      <c r="AE321" s="1"/>
      <c r="AP321" s="1"/>
      <c r="BA321" s="4">
        <f t="shared" si="16"/>
        <v>0</v>
      </c>
      <c r="BB321" s="1"/>
      <c r="BE321" s="2">
        <f>Tabla1[[#This Row],[TIEMPO PRORROGADO HASTA
(1)]]-Tabla1[[#This Row],[TIEMPO PRORROGADO DESDE
(1)]]</f>
        <v>0</v>
      </c>
      <c r="BJ321" s="1"/>
      <c r="BM321" s="1">
        <f t="shared" si="17"/>
        <v>0</v>
      </c>
      <c r="BR321" s="1"/>
      <c r="BU321" s="2">
        <f t="shared" si="18"/>
        <v>0</v>
      </c>
      <c r="BV321" s="21"/>
      <c r="BW321" s="21"/>
      <c r="BZ321" s="2">
        <f t="shared" si="19"/>
        <v>0</v>
      </c>
      <c r="CA321" s="2" t="s">
        <v>146</v>
      </c>
      <c r="CF321" s="2" t="s">
        <v>146</v>
      </c>
      <c r="CG321" s="9"/>
      <c r="CN321" s="23"/>
      <c r="CO321" s="23"/>
      <c r="CP321" s="23"/>
      <c r="CR321" s="4">
        <v>0</v>
      </c>
      <c r="CS321" s="23"/>
      <c r="CT321" s="23"/>
      <c r="CU321" s="23"/>
      <c r="CW321" s="4">
        <v>0</v>
      </c>
      <c r="CX321" s="23"/>
      <c r="CY321" s="23"/>
      <c r="CZ321" s="23"/>
      <c r="DB321" s="4">
        <v>0</v>
      </c>
      <c r="DC321" s="23"/>
      <c r="DD321" s="23"/>
      <c r="DE321" s="23"/>
      <c r="DG321" s="4">
        <v>0</v>
      </c>
      <c r="DH321" s="23"/>
      <c r="DI321" s="23"/>
    </row>
    <row r="322" spans="1:113" x14ac:dyDescent="0.25">
      <c r="A322" s="1">
        <v>2023</v>
      </c>
      <c r="B322" s="3">
        <f>+BD!B324</f>
        <v>319</v>
      </c>
      <c r="AE322" s="1"/>
      <c r="AP322" s="1"/>
      <c r="BA322" s="4">
        <f t="shared" ref="BA322:BA385" si="20">M322+X322+AI322+AT322</f>
        <v>0</v>
      </c>
      <c r="BB322" s="1"/>
      <c r="BE322" s="2">
        <f>Tabla1[[#This Row],[TIEMPO PRORROGADO HASTA
(1)]]-Tabla1[[#This Row],[TIEMPO PRORROGADO DESDE
(1)]]</f>
        <v>0</v>
      </c>
      <c r="BJ322" s="1"/>
      <c r="BM322" s="1">
        <f t="shared" ref="BM322:BM385" si="21">BO322-BN322</f>
        <v>0</v>
      </c>
      <c r="BR322" s="1"/>
      <c r="BU322" s="2">
        <f t="shared" ref="BU322:BU385" si="22">BW322-BV322</f>
        <v>0</v>
      </c>
      <c r="BZ322" s="2">
        <f t="shared" ref="BZ322:BZ385" si="23">BU322+BM322+BE322</f>
        <v>0</v>
      </c>
      <c r="CA322" s="2" t="s">
        <v>146</v>
      </c>
      <c r="CF322" s="2" t="s">
        <v>146</v>
      </c>
      <c r="CN322" s="23"/>
      <c r="CO322" s="23"/>
      <c r="CP322" s="23"/>
      <c r="CR322" s="4">
        <v>0</v>
      </c>
      <c r="CS322" s="23"/>
      <c r="CT322" s="23"/>
      <c r="CU322" s="23"/>
      <c r="CW322" s="4">
        <v>0</v>
      </c>
      <c r="CX322" s="23"/>
      <c r="CY322" s="23"/>
      <c r="CZ322" s="23"/>
      <c r="DB322" s="4">
        <v>0</v>
      </c>
      <c r="DC322" s="23"/>
      <c r="DD322" s="23"/>
      <c r="DE322" s="23"/>
      <c r="DG322" s="4">
        <v>0</v>
      </c>
      <c r="DH322" s="23"/>
      <c r="DI322" s="23"/>
    </row>
    <row r="323" spans="1:113" x14ac:dyDescent="0.25">
      <c r="A323" s="1">
        <v>2023</v>
      </c>
      <c r="B323" s="3">
        <f>+BD!B325</f>
        <v>320</v>
      </c>
      <c r="AE323" s="1"/>
      <c r="AP323" s="1"/>
      <c r="BA323" s="4">
        <f t="shared" si="20"/>
        <v>0</v>
      </c>
      <c r="BB323" s="1"/>
      <c r="BE323" s="2">
        <f>Tabla1[[#This Row],[TIEMPO PRORROGADO HASTA
(1)]]-Tabla1[[#This Row],[TIEMPO PRORROGADO DESDE
(1)]]</f>
        <v>0</v>
      </c>
      <c r="BJ323" s="1"/>
      <c r="BM323" s="1">
        <f t="shared" si="21"/>
        <v>0</v>
      </c>
      <c r="BR323" s="1"/>
      <c r="BU323" s="2">
        <f t="shared" si="22"/>
        <v>0</v>
      </c>
      <c r="BZ323" s="2">
        <f t="shared" si="23"/>
        <v>0</v>
      </c>
      <c r="CA323" s="2" t="s">
        <v>146</v>
      </c>
      <c r="CF323" s="2" t="s">
        <v>146</v>
      </c>
      <c r="CN323" s="23"/>
      <c r="CO323" s="23"/>
      <c r="CP323" s="23"/>
      <c r="CR323" s="4">
        <v>0</v>
      </c>
      <c r="CS323" s="23"/>
      <c r="CT323" s="23"/>
      <c r="CU323" s="23"/>
      <c r="CW323" s="4">
        <v>0</v>
      </c>
      <c r="CX323" s="23"/>
      <c r="CY323" s="23"/>
      <c r="CZ323" s="23"/>
      <c r="DB323" s="4">
        <v>0</v>
      </c>
      <c r="DC323" s="23"/>
      <c r="DD323" s="23"/>
      <c r="DE323" s="23"/>
      <c r="DG323" s="4">
        <v>0</v>
      </c>
      <c r="DH323" s="23"/>
      <c r="DI323" s="23"/>
    </row>
    <row r="324" spans="1:113" x14ac:dyDescent="0.25">
      <c r="A324" s="1">
        <v>2023</v>
      </c>
      <c r="B324" s="3">
        <f>+BD!B326</f>
        <v>321</v>
      </c>
      <c r="AE324" s="1"/>
      <c r="AP324" s="1"/>
      <c r="BA324" s="4">
        <f t="shared" si="20"/>
        <v>0</v>
      </c>
      <c r="BB324" s="1"/>
      <c r="BE324" s="2">
        <f>Tabla1[[#This Row],[TIEMPO PRORROGADO HASTA
(1)]]-Tabla1[[#This Row],[TIEMPO PRORROGADO DESDE
(1)]]</f>
        <v>0</v>
      </c>
      <c r="BJ324" s="1"/>
      <c r="BM324" s="1">
        <f t="shared" si="21"/>
        <v>0</v>
      </c>
      <c r="BR324" s="1"/>
      <c r="BU324" s="2">
        <f t="shared" si="22"/>
        <v>0</v>
      </c>
      <c r="BZ324" s="2">
        <f t="shared" si="23"/>
        <v>0</v>
      </c>
      <c r="CA324" s="2" t="s">
        <v>146</v>
      </c>
      <c r="CF324" s="2" t="s">
        <v>146</v>
      </c>
      <c r="CN324" s="23"/>
      <c r="CO324" s="23"/>
      <c r="CP324" s="23"/>
      <c r="CR324" s="4">
        <v>0</v>
      </c>
      <c r="CS324" s="23"/>
      <c r="CT324" s="23"/>
      <c r="CU324" s="23"/>
      <c r="CW324" s="4">
        <v>0</v>
      </c>
      <c r="CX324" s="23"/>
      <c r="CY324" s="23"/>
      <c r="CZ324" s="23"/>
      <c r="DB324" s="4">
        <v>0</v>
      </c>
      <c r="DC324" s="23"/>
      <c r="DD324" s="23"/>
      <c r="DE324" s="23"/>
      <c r="DG324" s="4">
        <v>0</v>
      </c>
      <c r="DH324" s="23"/>
      <c r="DI324" s="23"/>
    </row>
    <row r="325" spans="1:113" x14ac:dyDescent="0.25">
      <c r="A325" s="1">
        <v>2023</v>
      </c>
      <c r="B325" s="3">
        <f>+BD!B327</f>
        <v>322</v>
      </c>
      <c r="AE325" s="1"/>
      <c r="AP325" s="1"/>
      <c r="BA325" s="4">
        <f t="shared" si="20"/>
        <v>0</v>
      </c>
      <c r="BB325" s="1"/>
      <c r="BE325" s="2">
        <f>Tabla1[[#This Row],[TIEMPO PRORROGADO HASTA
(1)]]-Tabla1[[#This Row],[TIEMPO PRORROGADO DESDE
(1)]]</f>
        <v>0</v>
      </c>
      <c r="BJ325" s="1"/>
      <c r="BM325" s="1">
        <f t="shared" si="21"/>
        <v>0</v>
      </c>
      <c r="BR325" s="1"/>
      <c r="BU325" s="2">
        <f t="shared" si="22"/>
        <v>0</v>
      </c>
      <c r="BZ325" s="2">
        <f t="shared" si="23"/>
        <v>0</v>
      </c>
      <c r="CA325" s="2" t="s">
        <v>146</v>
      </c>
      <c r="CF325" s="2" t="s">
        <v>146</v>
      </c>
      <c r="CN325" s="23"/>
      <c r="CO325" s="23"/>
      <c r="CP325" s="23"/>
      <c r="CR325" s="4">
        <v>0</v>
      </c>
      <c r="CS325" s="23"/>
      <c r="CT325" s="23"/>
      <c r="CU325" s="23"/>
      <c r="CW325" s="4">
        <v>0</v>
      </c>
      <c r="CX325" s="23"/>
      <c r="CY325" s="23"/>
      <c r="CZ325" s="23"/>
      <c r="DB325" s="4">
        <v>0</v>
      </c>
      <c r="DC325" s="23"/>
      <c r="DD325" s="23"/>
      <c r="DE325" s="23"/>
      <c r="DG325" s="4">
        <v>0</v>
      </c>
      <c r="DH325" s="23"/>
      <c r="DI325" s="23"/>
    </row>
    <row r="326" spans="1:113" x14ac:dyDescent="0.25">
      <c r="A326" s="1">
        <v>2023</v>
      </c>
      <c r="B326" s="3">
        <f>+BD!B328</f>
        <v>323</v>
      </c>
      <c r="AE326" s="1"/>
      <c r="AP326" s="1"/>
      <c r="BA326" s="4">
        <f t="shared" si="20"/>
        <v>0</v>
      </c>
      <c r="BB326" s="1"/>
      <c r="BE326" s="2">
        <f>Tabla1[[#This Row],[TIEMPO PRORROGADO HASTA
(1)]]-Tabla1[[#This Row],[TIEMPO PRORROGADO DESDE
(1)]]</f>
        <v>0</v>
      </c>
      <c r="BJ326" s="1"/>
      <c r="BM326" s="1">
        <f t="shared" si="21"/>
        <v>0</v>
      </c>
      <c r="BR326" s="1"/>
      <c r="BU326" s="2">
        <f t="shared" si="22"/>
        <v>0</v>
      </c>
      <c r="BZ326" s="2">
        <f t="shared" si="23"/>
        <v>0</v>
      </c>
      <c r="CA326" s="2" t="s">
        <v>146</v>
      </c>
      <c r="CF326" s="2" t="s">
        <v>146</v>
      </c>
      <c r="CN326" s="23"/>
      <c r="CO326" s="23"/>
      <c r="CP326" s="23"/>
      <c r="CR326" s="4">
        <v>0</v>
      </c>
      <c r="CS326" s="23"/>
      <c r="CT326" s="23"/>
      <c r="CU326" s="23"/>
      <c r="CW326" s="4">
        <v>0</v>
      </c>
      <c r="CX326" s="23"/>
      <c r="CY326" s="23"/>
      <c r="CZ326" s="23"/>
      <c r="DB326" s="4">
        <v>0</v>
      </c>
      <c r="DC326" s="23"/>
      <c r="DD326" s="23"/>
      <c r="DE326" s="23"/>
      <c r="DG326" s="4">
        <v>0</v>
      </c>
      <c r="DH326" s="23"/>
      <c r="DI326" s="23"/>
    </row>
    <row r="327" spans="1:113" x14ac:dyDescent="0.25">
      <c r="A327" s="1">
        <v>2023</v>
      </c>
      <c r="B327" s="3">
        <f>+BD!B329</f>
        <v>324</v>
      </c>
      <c r="AE327" s="1"/>
      <c r="AP327" s="1"/>
      <c r="BA327" s="4">
        <f t="shared" si="20"/>
        <v>0</v>
      </c>
      <c r="BB327" s="1"/>
      <c r="BE327" s="2">
        <f>Tabla1[[#This Row],[TIEMPO PRORROGADO HASTA
(1)]]-Tabla1[[#This Row],[TIEMPO PRORROGADO DESDE
(1)]]</f>
        <v>0</v>
      </c>
      <c r="BJ327" s="1"/>
      <c r="BM327" s="1">
        <f t="shared" si="21"/>
        <v>0</v>
      </c>
      <c r="BR327" s="1"/>
      <c r="BU327" s="2">
        <f t="shared" si="22"/>
        <v>0</v>
      </c>
      <c r="BZ327" s="2">
        <f t="shared" si="23"/>
        <v>0</v>
      </c>
      <c r="CA327" s="2" t="s">
        <v>146</v>
      </c>
      <c r="CF327" s="2" t="s">
        <v>146</v>
      </c>
      <c r="CN327" s="23"/>
      <c r="CO327" s="23"/>
      <c r="CP327" s="23"/>
      <c r="CR327" s="4">
        <v>0</v>
      </c>
      <c r="CS327" s="23"/>
      <c r="CT327" s="23"/>
      <c r="CU327" s="23"/>
      <c r="CW327" s="4">
        <v>0</v>
      </c>
      <c r="CX327" s="23"/>
      <c r="CY327" s="23"/>
      <c r="CZ327" s="23"/>
      <c r="DB327" s="4">
        <v>0</v>
      </c>
      <c r="DC327" s="23"/>
      <c r="DD327" s="23"/>
      <c r="DE327" s="23"/>
      <c r="DG327" s="4">
        <v>0</v>
      </c>
      <c r="DH327" s="23"/>
      <c r="DI327" s="23"/>
    </row>
    <row r="328" spans="1:113" x14ac:dyDescent="0.25">
      <c r="A328" s="1">
        <v>2023</v>
      </c>
      <c r="B328" s="3">
        <f>+BD!B330</f>
        <v>325</v>
      </c>
      <c r="AE328" s="1"/>
      <c r="AP328" s="1"/>
      <c r="BA328" s="4">
        <f t="shared" si="20"/>
        <v>0</v>
      </c>
      <c r="BB328" s="1"/>
      <c r="BE328" s="2">
        <f>Tabla1[[#This Row],[TIEMPO PRORROGADO HASTA
(1)]]-Tabla1[[#This Row],[TIEMPO PRORROGADO DESDE
(1)]]</f>
        <v>0</v>
      </c>
      <c r="BJ328" s="1"/>
      <c r="BM328" s="1">
        <f t="shared" si="21"/>
        <v>0</v>
      </c>
      <c r="BR328" s="1"/>
      <c r="BU328" s="2">
        <f t="shared" si="22"/>
        <v>0</v>
      </c>
      <c r="BV328" s="21"/>
      <c r="BW328" s="21"/>
      <c r="BZ328" s="2">
        <f t="shared" si="23"/>
        <v>0</v>
      </c>
      <c r="CA328" s="2" t="s">
        <v>146</v>
      </c>
      <c r="CF328" s="2" t="s">
        <v>146</v>
      </c>
      <c r="CN328" s="23"/>
      <c r="CO328" s="23"/>
      <c r="CP328" s="23"/>
      <c r="CR328" s="4">
        <v>0</v>
      </c>
      <c r="CS328" s="23"/>
      <c r="CT328" s="23"/>
      <c r="CU328" s="23"/>
      <c r="CW328" s="4">
        <v>0</v>
      </c>
      <c r="CX328" s="23"/>
      <c r="CY328" s="23"/>
      <c r="CZ328" s="23"/>
      <c r="DB328" s="4">
        <v>0</v>
      </c>
      <c r="DC328" s="23"/>
      <c r="DD328" s="23"/>
      <c r="DE328" s="23"/>
      <c r="DG328" s="4">
        <v>0</v>
      </c>
      <c r="DH328" s="23"/>
      <c r="DI328" s="23"/>
    </row>
    <row r="329" spans="1:113" x14ac:dyDescent="0.25">
      <c r="A329" s="1">
        <v>2023</v>
      </c>
      <c r="B329" s="3">
        <f>+BD!B331</f>
        <v>326</v>
      </c>
      <c r="AE329" s="1"/>
      <c r="AP329" s="1"/>
      <c r="BA329" s="4">
        <f t="shared" si="20"/>
        <v>0</v>
      </c>
      <c r="BB329" s="1"/>
      <c r="BE329" s="2">
        <f>Tabla1[[#This Row],[TIEMPO PRORROGADO HASTA
(1)]]-Tabla1[[#This Row],[TIEMPO PRORROGADO DESDE
(1)]]</f>
        <v>0</v>
      </c>
      <c r="BJ329" s="1"/>
      <c r="BM329" s="1">
        <f t="shared" si="21"/>
        <v>0</v>
      </c>
      <c r="BR329" s="1"/>
      <c r="BU329" s="2">
        <f t="shared" si="22"/>
        <v>0</v>
      </c>
      <c r="BZ329" s="2">
        <f t="shared" si="23"/>
        <v>0</v>
      </c>
      <c r="CA329" s="2" t="s">
        <v>146</v>
      </c>
      <c r="CF329" s="2" t="s">
        <v>146</v>
      </c>
      <c r="CN329" s="23"/>
      <c r="CO329" s="23"/>
      <c r="CP329" s="23"/>
      <c r="CR329" s="4">
        <v>0</v>
      </c>
      <c r="CS329" s="23"/>
      <c r="CT329" s="23"/>
      <c r="CU329" s="23"/>
      <c r="CW329" s="4">
        <v>0</v>
      </c>
      <c r="CX329" s="23"/>
      <c r="CY329" s="23"/>
      <c r="CZ329" s="23"/>
      <c r="DB329" s="4">
        <v>0</v>
      </c>
      <c r="DC329" s="23"/>
      <c r="DD329" s="23"/>
      <c r="DE329" s="23"/>
      <c r="DG329" s="4">
        <v>0</v>
      </c>
      <c r="DH329" s="23"/>
      <c r="DI329" s="23"/>
    </row>
    <row r="330" spans="1:113" x14ac:dyDescent="0.25">
      <c r="A330" s="1">
        <v>2023</v>
      </c>
      <c r="B330" s="3">
        <f>+BD!B332</f>
        <v>327</v>
      </c>
      <c r="AE330" s="1"/>
      <c r="AP330" s="1"/>
      <c r="BA330" s="4">
        <f t="shared" si="20"/>
        <v>0</v>
      </c>
      <c r="BB330" s="1"/>
      <c r="BE330" s="2">
        <f>Tabla1[[#This Row],[TIEMPO PRORROGADO HASTA
(1)]]-Tabla1[[#This Row],[TIEMPO PRORROGADO DESDE
(1)]]</f>
        <v>0</v>
      </c>
      <c r="BJ330" s="1"/>
      <c r="BM330" s="1">
        <f t="shared" si="21"/>
        <v>0</v>
      </c>
      <c r="BR330" s="1"/>
      <c r="BU330" s="2">
        <f t="shared" si="22"/>
        <v>0</v>
      </c>
      <c r="BZ330" s="2">
        <f t="shared" si="23"/>
        <v>0</v>
      </c>
      <c r="CA330" s="2" t="s">
        <v>146</v>
      </c>
      <c r="CF330" s="2" t="s">
        <v>146</v>
      </c>
      <c r="CN330" s="23"/>
      <c r="CO330" s="23"/>
      <c r="CP330" s="23"/>
      <c r="CR330" s="4">
        <v>0</v>
      </c>
      <c r="CS330" s="23"/>
      <c r="CT330" s="23"/>
      <c r="CU330" s="23"/>
      <c r="CW330" s="4">
        <v>0</v>
      </c>
      <c r="CX330" s="23"/>
      <c r="CY330" s="23"/>
      <c r="CZ330" s="23"/>
      <c r="DB330" s="4">
        <v>0</v>
      </c>
      <c r="DC330" s="23"/>
      <c r="DD330" s="23"/>
      <c r="DE330" s="23"/>
      <c r="DG330" s="4">
        <v>0</v>
      </c>
      <c r="DH330" s="23"/>
      <c r="DI330" s="23"/>
    </row>
    <row r="331" spans="1:113" x14ac:dyDescent="0.25">
      <c r="A331" s="1">
        <v>2023</v>
      </c>
      <c r="B331" s="3">
        <f>+BD!B333</f>
        <v>328</v>
      </c>
      <c r="AE331" s="1"/>
      <c r="AP331" s="1"/>
      <c r="BA331" s="4">
        <f t="shared" si="20"/>
        <v>0</v>
      </c>
      <c r="BB331" s="1"/>
      <c r="BE331" s="2">
        <f>Tabla1[[#This Row],[TIEMPO PRORROGADO HASTA
(1)]]-Tabla1[[#This Row],[TIEMPO PRORROGADO DESDE
(1)]]</f>
        <v>0</v>
      </c>
      <c r="BJ331" s="1"/>
      <c r="BM331" s="1">
        <f t="shared" si="21"/>
        <v>0</v>
      </c>
      <c r="BR331" s="1"/>
      <c r="BU331" s="2">
        <f t="shared" si="22"/>
        <v>0</v>
      </c>
      <c r="BZ331" s="2">
        <f t="shared" si="23"/>
        <v>0</v>
      </c>
      <c r="CA331" s="2" t="s">
        <v>146</v>
      </c>
      <c r="CF331" s="2" t="s">
        <v>146</v>
      </c>
      <c r="CN331" s="23"/>
      <c r="CO331" s="23"/>
      <c r="CP331" s="23"/>
      <c r="CR331" s="4">
        <v>0</v>
      </c>
      <c r="CS331" s="23"/>
      <c r="CT331" s="23"/>
      <c r="CU331" s="23"/>
      <c r="CW331" s="4">
        <v>0</v>
      </c>
      <c r="CX331" s="23"/>
      <c r="CY331" s="23"/>
      <c r="CZ331" s="23"/>
      <c r="DB331" s="4">
        <v>0</v>
      </c>
      <c r="DC331" s="23"/>
      <c r="DD331" s="23"/>
      <c r="DE331" s="23"/>
      <c r="DG331" s="4">
        <v>0</v>
      </c>
      <c r="DH331" s="23"/>
      <c r="DI331" s="23"/>
    </row>
    <row r="332" spans="1:113" x14ac:dyDescent="0.25">
      <c r="A332" s="1">
        <v>2023</v>
      </c>
      <c r="B332" s="3">
        <f>+BD!B334</f>
        <v>329</v>
      </c>
      <c r="AE332" s="1"/>
      <c r="AP332" s="1"/>
      <c r="BA332" s="4">
        <f t="shared" si="20"/>
        <v>0</v>
      </c>
      <c r="BB332" s="1"/>
      <c r="BE332" s="2">
        <f>Tabla1[[#This Row],[TIEMPO PRORROGADO HASTA
(1)]]-Tabla1[[#This Row],[TIEMPO PRORROGADO DESDE
(1)]]</f>
        <v>0</v>
      </c>
      <c r="BJ332" s="1"/>
      <c r="BM332" s="1">
        <f t="shared" si="21"/>
        <v>0</v>
      </c>
      <c r="BR332" s="1"/>
      <c r="BU332" s="2">
        <f t="shared" si="22"/>
        <v>0</v>
      </c>
      <c r="BZ332" s="2">
        <f t="shared" si="23"/>
        <v>0</v>
      </c>
      <c r="CA332" s="2" t="s">
        <v>146</v>
      </c>
      <c r="CF332" s="2" t="s">
        <v>146</v>
      </c>
      <c r="CN332" s="23"/>
      <c r="CO332" s="23"/>
      <c r="CP332" s="23"/>
      <c r="CR332" s="4">
        <v>0</v>
      </c>
      <c r="CS332" s="23"/>
      <c r="CT332" s="23"/>
      <c r="CU332" s="23"/>
      <c r="CW332" s="4">
        <v>0</v>
      </c>
      <c r="CX332" s="23"/>
      <c r="CY332" s="23"/>
      <c r="CZ332" s="23"/>
      <c r="DB332" s="4">
        <v>0</v>
      </c>
      <c r="DC332" s="23"/>
      <c r="DD332" s="23"/>
      <c r="DE332" s="23"/>
      <c r="DG332" s="4">
        <v>0</v>
      </c>
      <c r="DH332" s="23"/>
      <c r="DI332" s="23"/>
    </row>
    <row r="333" spans="1:113" x14ac:dyDescent="0.25">
      <c r="A333" s="1">
        <v>2023</v>
      </c>
      <c r="B333" s="3">
        <f>+BD!B335</f>
        <v>330</v>
      </c>
      <c r="AE333" s="1"/>
      <c r="AP333" s="1"/>
      <c r="BA333" s="4">
        <f t="shared" si="20"/>
        <v>0</v>
      </c>
      <c r="BB333" s="1"/>
      <c r="BE333" s="2">
        <f>Tabla1[[#This Row],[TIEMPO PRORROGADO HASTA
(1)]]-Tabla1[[#This Row],[TIEMPO PRORROGADO DESDE
(1)]]</f>
        <v>0</v>
      </c>
      <c r="BJ333" s="1"/>
      <c r="BM333" s="1">
        <f t="shared" si="21"/>
        <v>0</v>
      </c>
      <c r="BR333" s="1"/>
      <c r="BU333" s="2">
        <f t="shared" si="22"/>
        <v>0</v>
      </c>
      <c r="BZ333" s="2">
        <f t="shared" si="23"/>
        <v>0</v>
      </c>
      <c r="CA333" s="2" t="s">
        <v>146</v>
      </c>
      <c r="CF333" s="2" t="s">
        <v>146</v>
      </c>
      <c r="CN333" s="23"/>
      <c r="CO333" s="23"/>
      <c r="CP333" s="23"/>
      <c r="CR333" s="4">
        <v>0</v>
      </c>
      <c r="CS333" s="23"/>
      <c r="CT333" s="23"/>
      <c r="CU333" s="23"/>
      <c r="CW333" s="4">
        <v>0</v>
      </c>
      <c r="CX333" s="23"/>
      <c r="CY333" s="23"/>
      <c r="CZ333" s="23"/>
      <c r="DB333" s="4">
        <v>0</v>
      </c>
      <c r="DC333" s="23"/>
      <c r="DD333" s="23"/>
      <c r="DE333" s="23"/>
      <c r="DG333" s="4">
        <v>0</v>
      </c>
      <c r="DH333" s="23"/>
      <c r="DI333" s="23"/>
    </row>
    <row r="334" spans="1:113" x14ac:dyDescent="0.25">
      <c r="A334" s="1">
        <v>2023</v>
      </c>
      <c r="B334" s="3">
        <f>+BD!B336</f>
        <v>331</v>
      </c>
      <c r="AE334" s="1"/>
      <c r="AP334" s="1"/>
      <c r="BA334" s="4">
        <f t="shared" si="20"/>
        <v>0</v>
      </c>
      <c r="BB334" s="1"/>
      <c r="BE334" s="2">
        <f>Tabla1[[#This Row],[TIEMPO PRORROGADO HASTA
(1)]]-Tabla1[[#This Row],[TIEMPO PRORROGADO DESDE
(1)]]</f>
        <v>0</v>
      </c>
      <c r="BJ334" s="1"/>
      <c r="BM334" s="1">
        <f t="shared" si="21"/>
        <v>0</v>
      </c>
      <c r="BR334" s="1"/>
      <c r="BU334" s="2">
        <f t="shared" si="22"/>
        <v>0</v>
      </c>
      <c r="BZ334" s="2">
        <f t="shared" si="23"/>
        <v>0</v>
      </c>
      <c r="CA334" s="2" t="s">
        <v>146</v>
      </c>
      <c r="CF334" s="2" t="s">
        <v>146</v>
      </c>
      <c r="CN334" s="23"/>
      <c r="CO334" s="23"/>
      <c r="CP334" s="23"/>
      <c r="CR334" s="4">
        <v>0</v>
      </c>
      <c r="CS334" s="23"/>
      <c r="CT334" s="23"/>
      <c r="CU334" s="23"/>
      <c r="CW334" s="4">
        <v>0</v>
      </c>
      <c r="CX334" s="23"/>
      <c r="CY334" s="23"/>
      <c r="CZ334" s="23"/>
      <c r="DB334" s="4">
        <v>0</v>
      </c>
      <c r="DC334" s="23"/>
      <c r="DD334" s="23"/>
      <c r="DE334" s="23"/>
      <c r="DG334" s="4">
        <v>0</v>
      </c>
      <c r="DH334" s="23"/>
      <c r="DI334" s="23"/>
    </row>
    <row r="335" spans="1:113" x14ac:dyDescent="0.25">
      <c r="A335" s="1">
        <v>2023</v>
      </c>
      <c r="B335" s="3">
        <f>+BD!B337</f>
        <v>332</v>
      </c>
      <c r="AE335" s="1"/>
      <c r="AP335" s="1"/>
      <c r="BA335" s="4">
        <f t="shared" si="20"/>
        <v>0</v>
      </c>
      <c r="BB335" s="1"/>
      <c r="BE335" s="2">
        <f>Tabla1[[#This Row],[TIEMPO PRORROGADO HASTA
(1)]]-Tabla1[[#This Row],[TIEMPO PRORROGADO DESDE
(1)]]</f>
        <v>0</v>
      </c>
      <c r="BJ335" s="1"/>
      <c r="BM335" s="1">
        <f t="shared" si="21"/>
        <v>0</v>
      </c>
      <c r="BR335" s="1"/>
      <c r="BU335" s="2">
        <f t="shared" si="22"/>
        <v>0</v>
      </c>
      <c r="BZ335" s="2">
        <f t="shared" si="23"/>
        <v>0</v>
      </c>
      <c r="CA335" s="2" t="s">
        <v>146</v>
      </c>
      <c r="CF335" s="2" t="s">
        <v>146</v>
      </c>
      <c r="CN335" s="23"/>
      <c r="CO335" s="23"/>
      <c r="CP335" s="23"/>
      <c r="CR335" s="4">
        <v>0</v>
      </c>
      <c r="CS335" s="23"/>
      <c r="CT335" s="23"/>
      <c r="CU335" s="23"/>
      <c r="CW335" s="4">
        <v>0</v>
      </c>
      <c r="CX335" s="23"/>
      <c r="CY335" s="23"/>
      <c r="CZ335" s="23"/>
      <c r="DB335" s="4">
        <v>0</v>
      </c>
      <c r="DC335" s="23"/>
      <c r="DD335" s="23"/>
      <c r="DE335" s="23"/>
      <c r="DG335" s="4">
        <v>0</v>
      </c>
      <c r="DH335" s="23"/>
      <c r="DI335" s="23"/>
    </row>
    <row r="336" spans="1:113" x14ac:dyDescent="0.25">
      <c r="A336" s="1">
        <v>2023</v>
      </c>
      <c r="B336" s="3">
        <f>+BD!B338</f>
        <v>333</v>
      </c>
      <c r="AE336" s="1"/>
      <c r="AP336" s="1"/>
      <c r="BA336" s="4">
        <f t="shared" si="20"/>
        <v>0</v>
      </c>
      <c r="BB336" s="1"/>
      <c r="BE336" s="2">
        <f>Tabla1[[#This Row],[TIEMPO PRORROGADO HASTA
(1)]]-Tabla1[[#This Row],[TIEMPO PRORROGADO DESDE
(1)]]</f>
        <v>0</v>
      </c>
      <c r="BJ336" s="1"/>
      <c r="BM336" s="1">
        <f t="shared" si="21"/>
        <v>0</v>
      </c>
      <c r="BR336" s="1"/>
      <c r="BU336" s="2">
        <f t="shared" si="22"/>
        <v>0</v>
      </c>
      <c r="BZ336" s="2">
        <f t="shared" si="23"/>
        <v>0</v>
      </c>
      <c r="CA336" s="2" t="s">
        <v>146</v>
      </c>
      <c r="CF336" s="2" t="s">
        <v>146</v>
      </c>
      <c r="CN336" s="23"/>
      <c r="CO336" s="23"/>
      <c r="CP336" s="23"/>
      <c r="CR336" s="4">
        <v>0</v>
      </c>
      <c r="CS336" s="23"/>
      <c r="CT336" s="23"/>
      <c r="CU336" s="23"/>
      <c r="CW336" s="4">
        <v>0</v>
      </c>
      <c r="CX336" s="23"/>
      <c r="CY336" s="23"/>
      <c r="CZ336" s="23"/>
      <c r="DB336" s="4">
        <v>0</v>
      </c>
      <c r="DC336" s="23"/>
      <c r="DD336" s="23"/>
      <c r="DE336" s="23"/>
      <c r="DG336" s="4">
        <v>0</v>
      </c>
      <c r="DH336" s="23"/>
      <c r="DI336" s="23"/>
    </row>
    <row r="337" spans="1:113" x14ac:dyDescent="0.25">
      <c r="A337" s="1">
        <v>2023</v>
      </c>
      <c r="B337" s="3">
        <f>+BD!B339</f>
        <v>334</v>
      </c>
      <c r="AE337" s="1"/>
      <c r="AP337" s="1"/>
      <c r="BA337" s="4">
        <f t="shared" si="20"/>
        <v>0</v>
      </c>
      <c r="BB337" s="1"/>
      <c r="BE337" s="2">
        <f>Tabla1[[#This Row],[TIEMPO PRORROGADO HASTA
(1)]]-Tabla1[[#This Row],[TIEMPO PRORROGADO DESDE
(1)]]</f>
        <v>0</v>
      </c>
      <c r="BJ337" s="1"/>
      <c r="BM337" s="1">
        <f t="shared" si="21"/>
        <v>0</v>
      </c>
      <c r="BR337" s="1"/>
      <c r="BU337" s="2">
        <f t="shared" si="22"/>
        <v>0</v>
      </c>
      <c r="BZ337" s="2">
        <f t="shared" si="23"/>
        <v>0</v>
      </c>
      <c r="CA337" s="2" t="s">
        <v>146</v>
      </c>
      <c r="CF337" s="2" t="s">
        <v>146</v>
      </c>
      <c r="CN337" s="23"/>
      <c r="CO337" s="23"/>
      <c r="CP337" s="23"/>
      <c r="CR337" s="4">
        <v>0</v>
      </c>
      <c r="CS337" s="23"/>
      <c r="CT337" s="23"/>
      <c r="CU337" s="23"/>
      <c r="CW337" s="4">
        <v>0</v>
      </c>
      <c r="CX337" s="23"/>
      <c r="CY337" s="23"/>
      <c r="CZ337" s="23"/>
      <c r="DB337" s="4">
        <v>0</v>
      </c>
      <c r="DC337" s="23"/>
      <c r="DD337" s="23"/>
      <c r="DE337" s="23"/>
      <c r="DG337" s="4">
        <v>0</v>
      </c>
      <c r="DH337" s="23"/>
      <c r="DI337" s="23"/>
    </row>
    <row r="338" spans="1:113" x14ac:dyDescent="0.25">
      <c r="A338" s="1">
        <v>2023</v>
      </c>
      <c r="B338" s="3">
        <f>+BD!B340</f>
        <v>335</v>
      </c>
      <c r="AE338" s="1"/>
      <c r="AP338" s="1"/>
      <c r="BA338" s="4">
        <f t="shared" si="20"/>
        <v>0</v>
      </c>
      <c r="BB338" s="1"/>
      <c r="BE338" s="2">
        <f>Tabla1[[#This Row],[TIEMPO PRORROGADO HASTA
(1)]]-Tabla1[[#This Row],[TIEMPO PRORROGADO DESDE
(1)]]</f>
        <v>0</v>
      </c>
      <c r="BJ338" s="1"/>
      <c r="BM338" s="1">
        <f t="shared" si="21"/>
        <v>0</v>
      </c>
      <c r="BR338" s="1"/>
      <c r="BU338" s="2">
        <f t="shared" si="22"/>
        <v>0</v>
      </c>
      <c r="BV338" s="21"/>
      <c r="BW338" s="21"/>
      <c r="BZ338" s="2">
        <f t="shared" si="23"/>
        <v>0</v>
      </c>
      <c r="CA338" s="2" t="s">
        <v>146</v>
      </c>
      <c r="CF338" s="2" t="s">
        <v>146</v>
      </c>
      <c r="CN338" s="23"/>
      <c r="CO338" s="23"/>
      <c r="CP338" s="23"/>
      <c r="CR338" s="4">
        <v>0</v>
      </c>
      <c r="CS338" s="23"/>
      <c r="CT338" s="23"/>
      <c r="CU338" s="23"/>
      <c r="CW338" s="4">
        <v>0</v>
      </c>
      <c r="CX338" s="23"/>
      <c r="CY338" s="23"/>
      <c r="CZ338" s="23"/>
      <c r="DB338" s="4">
        <v>0</v>
      </c>
      <c r="DC338" s="23"/>
      <c r="DD338" s="23"/>
      <c r="DE338" s="23"/>
      <c r="DG338" s="4">
        <v>0</v>
      </c>
      <c r="DH338" s="23"/>
      <c r="DI338" s="23"/>
    </row>
    <row r="339" spans="1:113" x14ac:dyDescent="0.25">
      <c r="A339" s="1">
        <v>2023</v>
      </c>
      <c r="B339" s="3">
        <f>+BD!B341</f>
        <v>336</v>
      </c>
      <c r="AE339" s="1"/>
      <c r="AP339" s="1"/>
      <c r="BA339" s="4">
        <f t="shared" si="20"/>
        <v>0</v>
      </c>
      <c r="BB339" s="1"/>
      <c r="BE339" s="2">
        <f>Tabla1[[#This Row],[TIEMPO PRORROGADO HASTA
(1)]]-Tabla1[[#This Row],[TIEMPO PRORROGADO DESDE
(1)]]</f>
        <v>0</v>
      </c>
      <c r="BJ339" s="1"/>
      <c r="BM339" s="1">
        <f t="shared" si="21"/>
        <v>0</v>
      </c>
      <c r="BR339" s="1"/>
      <c r="BU339" s="2">
        <f t="shared" si="22"/>
        <v>0</v>
      </c>
      <c r="BV339" s="21"/>
      <c r="BW339" s="21"/>
      <c r="BZ339" s="2">
        <f t="shared" si="23"/>
        <v>0</v>
      </c>
      <c r="CA339" s="2" t="s">
        <v>146</v>
      </c>
      <c r="CF339" s="2" t="s">
        <v>146</v>
      </c>
      <c r="CN339" s="23"/>
      <c r="CO339" s="23"/>
      <c r="CP339" s="23"/>
      <c r="CR339" s="4">
        <v>0</v>
      </c>
      <c r="CS339" s="23"/>
      <c r="CT339" s="23"/>
      <c r="CU339" s="23"/>
      <c r="CW339" s="4">
        <v>0</v>
      </c>
      <c r="CX339" s="23"/>
      <c r="CY339" s="23"/>
      <c r="CZ339" s="23"/>
      <c r="DB339" s="4">
        <v>0</v>
      </c>
      <c r="DC339" s="23"/>
      <c r="DD339" s="23"/>
      <c r="DE339" s="23"/>
      <c r="DG339" s="4">
        <v>0</v>
      </c>
      <c r="DH339" s="23"/>
      <c r="DI339" s="23"/>
    </row>
    <row r="340" spans="1:113" x14ac:dyDescent="0.25">
      <c r="A340" s="1">
        <v>2023</v>
      </c>
      <c r="B340" s="3">
        <f>+BD!B342</f>
        <v>337</v>
      </c>
      <c r="AE340" s="1"/>
      <c r="AP340" s="1"/>
      <c r="BA340" s="4">
        <f t="shared" si="20"/>
        <v>0</v>
      </c>
      <c r="BB340" s="1"/>
      <c r="BE340" s="2">
        <f>Tabla1[[#This Row],[TIEMPO PRORROGADO HASTA
(1)]]-Tabla1[[#This Row],[TIEMPO PRORROGADO DESDE
(1)]]</f>
        <v>0</v>
      </c>
      <c r="BJ340" s="1"/>
      <c r="BM340" s="1">
        <f t="shared" si="21"/>
        <v>0</v>
      </c>
      <c r="BR340" s="1"/>
      <c r="BU340" s="2">
        <f t="shared" si="22"/>
        <v>0</v>
      </c>
      <c r="BZ340" s="2">
        <f t="shared" si="23"/>
        <v>0</v>
      </c>
      <c r="CA340" s="2" t="s">
        <v>146</v>
      </c>
      <c r="CF340" s="2" t="s">
        <v>146</v>
      </c>
      <c r="CN340" s="23"/>
      <c r="CO340" s="23"/>
      <c r="CP340" s="23"/>
      <c r="CR340" s="4">
        <v>0</v>
      </c>
      <c r="CS340" s="23"/>
      <c r="CT340" s="23"/>
      <c r="CU340" s="23"/>
      <c r="CW340" s="4">
        <v>0</v>
      </c>
      <c r="CX340" s="23"/>
      <c r="CY340" s="23"/>
      <c r="CZ340" s="23"/>
      <c r="DB340" s="4">
        <v>0</v>
      </c>
      <c r="DC340" s="23"/>
      <c r="DD340" s="23"/>
      <c r="DE340" s="23"/>
      <c r="DG340" s="4">
        <v>0</v>
      </c>
      <c r="DH340" s="23"/>
      <c r="DI340" s="23"/>
    </row>
    <row r="341" spans="1:113" x14ac:dyDescent="0.25">
      <c r="A341" s="1">
        <v>2023</v>
      </c>
      <c r="B341" s="3">
        <f>+BD!B343</f>
        <v>338</v>
      </c>
      <c r="AE341" s="1"/>
      <c r="AP341" s="1"/>
      <c r="BA341" s="4">
        <f t="shared" si="20"/>
        <v>0</v>
      </c>
      <c r="BB341" s="1"/>
      <c r="BE341" s="2">
        <f>Tabla1[[#This Row],[TIEMPO PRORROGADO HASTA
(1)]]-Tabla1[[#This Row],[TIEMPO PRORROGADO DESDE
(1)]]</f>
        <v>0</v>
      </c>
      <c r="BJ341" s="1"/>
      <c r="BM341" s="1">
        <f t="shared" si="21"/>
        <v>0</v>
      </c>
      <c r="BR341" s="1"/>
      <c r="BU341" s="2">
        <f t="shared" si="22"/>
        <v>0</v>
      </c>
      <c r="BZ341" s="2">
        <f t="shared" si="23"/>
        <v>0</v>
      </c>
      <c r="CA341" s="2" t="s">
        <v>146</v>
      </c>
      <c r="CF341" s="2" t="s">
        <v>146</v>
      </c>
      <c r="CN341" s="23"/>
      <c r="CO341" s="23"/>
      <c r="CP341" s="23"/>
      <c r="CR341" s="4">
        <v>0</v>
      </c>
      <c r="CS341" s="23"/>
      <c r="CT341" s="23"/>
      <c r="CU341" s="23"/>
      <c r="CW341" s="4">
        <v>0</v>
      </c>
      <c r="CX341" s="23"/>
      <c r="CY341" s="23"/>
      <c r="CZ341" s="23"/>
      <c r="DB341" s="4">
        <v>0</v>
      </c>
      <c r="DC341" s="23"/>
      <c r="DD341" s="23"/>
      <c r="DE341" s="23"/>
      <c r="DG341" s="4">
        <v>0</v>
      </c>
      <c r="DH341" s="23"/>
      <c r="DI341" s="23"/>
    </row>
    <row r="342" spans="1:113" x14ac:dyDescent="0.25">
      <c r="A342" s="1">
        <v>2023</v>
      </c>
      <c r="B342" s="3">
        <f>+BD!B344</f>
        <v>339</v>
      </c>
      <c r="C342" s="21"/>
      <c r="U342" s="21"/>
      <c r="W342" s="2"/>
      <c r="X342" s="99"/>
      <c r="AE342" s="1"/>
      <c r="AP342" s="1"/>
      <c r="BA342" s="4">
        <f t="shared" si="20"/>
        <v>0</v>
      </c>
      <c r="BB342" s="1"/>
      <c r="BE342" s="2">
        <f>Tabla1[[#This Row],[TIEMPO PRORROGADO HASTA
(1)]]-Tabla1[[#This Row],[TIEMPO PRORROGADO DESDE
(1)]]</f>
        <v>0</v>
      </c>
      <c r="BJ342" s="1"/>
      <c r="BK342" s="21"/>
      <c r="BM342" s="1">
        <f t="shared" si="21"/>
        <v>0</v>
      </c>
      <c r="BN342" s="21"/>
      <c r="BO342" s="21"/>
      <c r="BR342" s="1"/>
      <c r="BU342" s="2">
        <f t="shared" si="22"/>
        <v>0</v>
      </c>
      <c r="BZ342" s="2">
        <f t="shared" si="23"/>
        <v>0</v>
      </c>
      <c r="CA342" s="2" t="s">
        <v>146</v>
      </c>
      <c r="CF342" s="2" t="s">
        <v>146</v>
      </c>
      <c r="CN342" s="23"/>
      <c r="CO342" s="23"/>
      <c r="CP342" s="23"/>
      <c r="CR342" s="4">
        <v>0</v>
      </c>
      <c r="CS342" s="23"/>
      <c r="CT342" s="23"/>
      <c r="CU342" s="23"/>
      <c r="CW342" s="4">
        <v>0</v>
      </c>
      <c r="CX342" s="23"/>
      <c r="CY342" s="23"/>
      <c r="CZ342" s="23"/>
      <c r="DB342" s="4">
        <v>0</v>
      </c>
      <c r="DC342" s="23"/>
      <c r="DD342" s="23"/>
      <c r="DE342" s="23"/>
      <c r="DG342" s="4">
        <v>0</v>
      </c>
      <c r="DH342" s="23"/>
      <c r="DI342" s="23"/>
    </row>
    <row r="343" spans="1:113" x14ac:dyDescent="0.25">
      <c r="A343" s="1">
        <v>2023</v>
      </c>
      <c r="B343" s="3">
        <f>+BD!B345</f>
        <v>340</v>
      </c>
      <c r="AE343" s="1"/>
      <c r="AP343" s="1"/>
      <c r="BA343" s="4">
        <f t="shared" si="20"/>
        <v>0</v>
      </c>
      <c r="BB343" s="1"/>
      <c r="BC343" s="9"/>
      <c r="BE343" s="2">
        <f>Tabla1[[#This Row],[TIEMPO PRORROGADO HASTA
(1)]]-Tabla1[[#This Row],[TIEMPO PRORROGADO DESDE
(1)]]</f>
        <v>0</v>
      </c>
      <c r="BJ343" s="1"/>
      <c r="BM343" s="1">
        <f t="shared" si="21"/>
        <v>0</v>
      </c>
      <c r="BR343" s="1"/>
      <c r="BU343" s="2">
        <f t="shared" si="22"/>
        <v>0</v>
      </c>
      <c r="BZ343" s="2">
        <f t="shared" si="23"/>
        <v>0</v>
      </c>
      <c r="CA343" s="2" t="s">
        <v>146</v>
      </c>
      <c r="CF343" s="2" t="s">
        <v>146</v>
      </c>
      <c r="CN343" s="23"/>
      <c r="CO343" s="23"/>
      <c r="CP343" s="23"/>
      <c r="CR343" s="4">
        <v>0</v>
      </c>
      <c r="CS343" s="23"/>
      <c r="CT343" s="23"/>
      <c r="CU343" s="23"/>
      <c r="CW343" s="4">
        <v>0</v>
      </c>
      <c r="CX343" s="23"/>
      <c r="CY343" s="23"/>
      <c r="CZ343" s="23"/>
      <c r="DB343" s="4">
        <v>0</v>
      </c>
      <c r="DC343" s="23"/>
      <c r="DD343" s="23"/>
      <c r="DE343" s="23"/>
      <c r="DG343" s="4">
        <v>0</v>
      </c>
      <c r="DH343" s="23"/>
      <c r="DI343" s="23"/>
    </row>
    <row r="344" spans="1:113" x14ac:dyDescent="0.25">
      <c r="A344" s="1">
        <v>2023</v>
      </c>
      <c r="B344" s="3">
        <f>+BD!B346</f>
        <v>341</v>
      </c>
      <c r="AE344" s="1"/>
      <c r="AP344" s="1"/>
      <c r="BA344" s="4">
        <f t="shared" si="20"/>
        <v>0</v>
      </c>
      <c r="BB344" s="1"/>
      <c r="BE344" s="2">
        <f>Tabla1[[#This Row],[TIEMPO PRORROGADO HASTA
(1)]]-Tabla1[[#This Row],[TIEMPO PRORROGADO DESDE
(1)]]</f>
        <v>0</v>
      </c>
      <c r="BJ344" s="1"/>
      <c r="BM344" s="1">
        <f t="shared" si="21"/>
        <v>0</v>
      </c>
      <c r="BR344" s="1"/>
      <c r="BU344" s="2">
        <f t="shared" si="22"/>
        <v>0</v>
      </c>
      <c r="BZ344" s="2">
        <f t="shared" si="23"/>
        <v>0</v>
      </c>
      <c r="CA344" s="2" t="s">
        <v>146</v>
      </c>
      <c r="CF344" s="2" t="s">
        <v>146</v>
      </c>
      <c r="CN344" s="23"/>
      <c r="CO344" s="23"/>
      <c r="CP344" s="23"/>
      <c r="CR344" s="4">
        <v>0</v>
      </c>
      <c r="CS344" s="23"/>
      <c r="CT344" s="23"/>
      <c r="CU344" s="23"/>
      <c r="CW344" s="4">
        <v>0</v>
      </c>
      <c r="CX344" s="23"/>
      <c r="CY344" s="23"/>
      <c r="CZ344" s="23"/>
      <c r="DB344" s="4">
        <v>0</v>
      </c>
      <c r="DC344" s="23"/>
      <c r="DD344" s="23"/>
      <c r="DE344" s="23"/>
      <c r="DG344" s="4">
        <v>0</v>
      </c>
      <c r="DH344" s="23"/>
      <c r="DI344" s="23"/>
    </row>
    <row r="345" spans="1:113" x14ac:dyDescent="0.25">
      <c r="A345" s="1">
        <v>2023</v>
      </c>
      <c r="B345" s="3">
        <f>+BD!B347</f>
        <v>342</v>
      </c>
      <c r="AE345" s="1"/>
      <c r="AP345" s="1"/>
      <c r="BA345" s="4">
        <f t="shared" si="20"/>
        <v>0</v>
      </c>
      <c r="BB345" s="1"/>
      <c r="BE345" s="2">
        <f>Tabla1[[#This Row],[TIEMPO PRORROGADO HASTA
(1)]]-Tabla1[[#This Row],[TIEMPO PRORROGADO DESDE
(1)]]</f>
        <v>0</v>
      </c>
      <c r="BJ345" s="1"/>
      <c r="BM345" s="1">
        <f t="shared" si="21"/>
        <v>0</v>
      </c>
      <c r="BR345" s="1"/>
      <c r="BU345" s="2">
        <f t="shared" si="22"/>
        <v>0</v>
      </c>
      <c r="BZ345" s="2">
        <f t="shared" si="23"/>
        <v>0</v>
      </c>
      <c r="CA345" s="2" t="s">
        <v>146</v>
      </c>
      <c r="CF345" s="2" t="s">
        <v>146</v>
      </c>
      <c r="CN345" s="23"/>
      <c r="CO345" s="23"/>
      <c r="CP345" s="23"/>
      <c r="CR345" s="4">
        <v>0</v>
      </c>
      <c r="CS345" s="23"/>
      <c r="CT345" s="23"/>
      <c r="CU345" s="23"/>
      <c r="CW345" s="4">
        <v>0</v>
      </c>
      <c r="CX345" s="23"/>
      <c r="CY345" s="23"/>
      <c r="CZ345" s="23"/>
      <c r="DB345" s="4">
        <v>0</v>
      </c>
      <c r="DC345" s="23"/>
      <c r="DD345" s="23"/>
      <c r="DE345" s="23"/>
      <c r="DG345" s="4">
        <v>0</v>
      </c>
      <c r="DH345" s="23"/>
      <c r="DI345" s="23"/>
    </row>
    <row r="346" spans="1:113" x14ac:dyDescent="0.25">
      <c r="A346" s="1">
        <v>2023</v>
      </c>
      <c r="B346" s="3">
        <f>+BD!B348</f>
        <v>343</v>
      </c>
      <c r="AE346" s="1"/>
      <c r="AP346" s="1"/>
      <c r="BA346" s="4">
        <f t="shared" si="20"/>
        <v>0</v>
      </c>
      <c r="BB346" s="1"/>
      <c r="BE346" s="2">
        <f>Tabla1[[#This Row],[TIEMPO PRORROGADO HASTA
(1)]]-Tabla1[[#This Row],[TIEMPO PRORROGADO DESDE
(1)]]</f>
        <v>0</v>
      </c>
      <c r="BJ346" s="1"/>
      <c r="BM346" s="1">
        <f t="shared" si="21"/>
        <v>0</v>
      </c>
      <c r="BR346" s="1"/>
      <c r="BU346" s="2">
        <f t="shared" si="22"/>
        <v>0</v>
      </c>
      <c r="BZ346" s="2">
        <f t="shared" si="23"/>
        <v>0</v>
      </c>
      <c r="CA346" s="2" t="s">
        <v>146</v>
      </c>
      <c r="CF346" s="2" t="s">
        <v>146</v>
      </c>
      <c r="CN346" s="23"/>
      <c r="CO346" s="23"/>
      <c r="CP346" s="23"/>
      <c r="CR346" s="4">
        <v>0</v>
      </c>
      <c r="CS346" s="23"/>
      <c r="CT346" s="23"/>
      <c r="CU346" s="23"/>
      <c r="CW346" s="4">
        <v>0</v>
      </c>
      <c r="CX346" s="23"/>
      <c r="CY346" s="23"/>
      <c r="CZ346" s="23"/>
      <c r="DB346" s="4">
        <v>0</v>
      </c>
      <c r="DC346" s="23"/>
      <c r="DD346" s="23"/>
      <c r="DE346" s="23"/>
      <c r="DG346" s="4">
        <v>0</v>
      </c>
      <c r="DH346" s="23"/>
      <c r="DI346" s="23"/>
    </row>
    <row r="347" spans="1:113" x14ac:dyDescent="0.25">
      <c r="A347" s="1">
        <v>2023</v>
      </c>
      <c r="B347" s="3">
        <f>+BD!B349</f>
        <v>344</v>
      </c>
      <c r="AE347" s="1"/>
      <c r="AP347" s="1"/>
      <c r="BA347" s="4">
        <f t="shared" si="20"/>
        <v>0</v>
      </c>
      <c r="BB347" s="1"/>
      <c r="BE347" s="2">
        <f>Tabla1[[#This Row],[TIEMPO PRORROGADO HASTA
(1)]]-Tabla1[[#This Row],[TIEMPO PRORROGADO DESDE
(1)]]</f>
        <v>0</v>
      </c>
      <c r="BJ347" s="1"/>
      <c r="BM347" s="1">
        <f t="shared" si="21"/>
        <v>0</v>
      </c>
      <c r="BR347" s="1"/>
      <c r="BU347" s="2">
        <f t="shared" si="22"/>
        <v>0</v>
      </c>
      <c r="BV347" s="21"/>
      <c r="BW347" s="21"/>
      <c r="BZ347" s="2">
        <f t="shared" si="23"/>
        <v>0</v>
      </c>
      <c r="CA347" s="2" t="s">
        <v>146</v>
      </c>
      <c r="CF347" s="2" t="s">
        <v>146</v>
      </c>
      <c r="CN347" s="23"/>
      <c r="CO347" s="23"/>
      <c r="CP347" s="23"/>
      <c r="CR347" s="4">
        <v>0</v>
      </c>
      <c r="CS347" s="23"/>
      <c r="CT347" s="23"/>
      <c r="CU347" s="23"/>
      <c r="CW347" s="4">
        <v>0</v>
      </c>
      <c r="CX347" s="23"/>
      <c r="CY347" s="23"/>
      <c r="CZ347" s="23"/>
      <c r="DB347" s="4">
        <v>0</v>
      </c>
      <c r="DC347" s="23"/>
      <c r="DD347" s="23"/>
      <c r="DE347" s="23"/>
      <c r="DG347" s="4">
        <v>0</v>
      </c>
      <c r="DH347" s="23"/>
      <c r="DI347" s="23"/>
    </row>
    <row r="348" spans="1:113" x14ac:dyDescent="0.25">
      <c r="A348" s="1">
        <v>2023</v>
      </c>
      <c r="B348" s="3">
        <f>+BD!B350</f>
        <v>345</v>
      </c>
      <c r="AE348" s="1"/>
      <c r="AP348" s="1"/>
      <c r="BA348" s="4">
        <f t="shared" si="20"/>
        <v>0</v>
      </c>
      <c r="BB348" s="1"/>
      <c r="BE348" s="2">
        <f>Tabla1[[#This Row],[TIEMPO PRORROGADO HASTA
(1)]]-Tabla1[[#This Row],[TIEMPO PRORROGADO DESDE
(1)]]</f>
        <v>0</v>
      </c>
      <c r="BJ348" s="1"/>
      <c r="BM348" s="1">
        <f t="shared" si="21"/>
        <v>0</v>
      </c>
      <c r="BR348" s="1"/>
      <c r="BU348" s="2">
        <f t="shared" si="22"/>
        <v>0</v>
      </c>
      <c r="BZ348" s="2">
        <f t="shared" si="23"/>
        <v>0</v>
      </c>
      <c r="CA348" s="2" t="s">
        <v>146</v>
      </c>
      <c r="CF348" s="2" t="s">
        <v>146</v>
      </c>
      <c r="CN348" s="23"/>
      <c r="CO348" s="23"/>
      <c r="CP348" s="23"/>
      <c r="CR348" s="4">
        <v>0</v>
      </c>
      <c r="CS348" s="23"/>
      <c r="CT348" s="23"/>
      <c r="CU348" s="23"/>
      <c r="CW348" s="4">
        <v>0</v>
      </c>
      <c r="CX348" s="23"/>
      <c r="CY348" s="23"/>
      <c r="CZ348" s="23"/>
      <c r="DB348" s="4">
        <v>0</v>
      </c>
      <c r="DC348" s="23"/>
      <c r="DD348" s="23"/>
      <c r="DE348" s="23"/>
      <c r="DG348" s="4">
        <v>0</v>
      </c>
      <c r="DH348" s="23"/>
      <c r="DI348" s="23"/>
    </row>
    <row r="349" spans="1:113" x14ac:dyDescent="0.25">
      <c r="A349" s="1">
        <v>2023</v>
      </c>
      <c r="B349" s="3">
        <f>+BD!B351</f>
        <v>346</v>
      </c>
      <c r="AE349" s="1"/>
      <c r="AP349" s="1"/>
      <c r="BA349" s="4">
        <f t="shared" si="20"/>
        <v>0</v>
      </c>
      <c r="BB349" s="1"/>
      <c r="BE349" s="2">
        <f>Tabla1[[#This Row],[TIEMPO PRORROGADO HASTA
(1)]]-Tabla1[[#This Row],[TIEMPO PRORROGADO DESDE
(1)]]</f>
        <v>0</v>
      </c>
      <c r="BJ349" s="1"/>
      <c r="BM349" s="1">
        <f t="shared" si="21"/>
        <v>0</v>
      </c>
      <c r="BR349" s="1"/>
      <c r="BU349" s="2">
        <f t="shared" si="22"/>
        <v>0</v>
      </c>
      <c r="BZ349" s="2">
        <f t="shared" si="23"/>
        <v>0</v>
      </c>
      <c r="CA349" s="2" t="s">
        <v>146</v>
      </c>
      <c r="CF349" s="2" t="s">
        <v>146</v>
      </c>
      <c r="CN349" s="23"/>
      <c r="CO349" s="23"/>
      <c r="CP349" s="23"/>
      <c r="CR349" s="4">
        <v>0</v>
      </c>
      <c r="CS349" s="23"/>
      <c r="CT349" s="23"/>
      <c r="CU349" s="23"/>
      <c r="CW349" s="4">
        <v>0</v>
      </c>
      <c r="CX349" s="23"/>
      <c r="CY349" s="23"/>
      <c r="CZ349" s="23"/>
      <c r="DB349" s="4">
        <v>0</v>
      </c>
      <c r="DC349" s="23"/>
      <c r="DD349" s="23"/>
      <c r="DE349" s="23"/>
      <c r="DG349" s="4">
        <v>0</v>
      </c>
      <c r="DH349" s="23"/>
      <c r="DI349" s="23"/>
    </row>
    <row r="350" spans="1:113" x14ac:dyDescent="0.25">
      <c r="A350" s="1">
        <v>2023</v>
      </c>
      <c r="B350" s="3">
        <f>+BD!B352</f>
        <v>347</v>
      </c>
      <c r="AE350" s="1"/>
      <c r="AP350" s="1"/>
      <c r="BA350" s="4">
        <f t="shared" si="20"/>
        <v>0</v>
      </c>
      <c r="BB350" s="1"/>
      <c r="BE350" s="2">
        <f>Tabla1[[#This Row],[TIEMPO PRORROGADO HASTA
(1)]]-Tabla1[[#This Row],[TIEMPO PRORROGADO DESDE
(1)]]</f>
        <v>0</v>
      </c>
      <c r="BJ350" s="1"/>
      <c r="BM350" s="1">
        <f t="shared" si="21"/>
        <v>0</v>
      </c>
      <c r="BR350" s="1"/>
      <c r="BU350" s="2">
        <f t="shared" si="22"/>
        <v>0</v>
      </c>
      <c r="BZ350" s="2">
        <f t="shared" si="23"/>
        <v>0</v>
      </c>
      <c r="CA350" s="2" t="s">
        <v>146</v>
      </c>
      <c r="CF350" s="2" t="s">
        <v>146</v>
      </c>
      <c r="CN350" s="23"/>
      <c r="CO350" s="23"/>
      <c r="CP350" s="23"/>
      <c r="CR350" s="4">
        <v>0</v>
      </c>
      <c r="CS350" s="23"/>
      <c r="CT350" s="23"/>
      <c r="CU350" s="23"/>
      <c r="CW350" s="4">
        <v>0</v>
      </c>
      <c r="CX350" s="23"/>
      <c r="CY350" s="23"/>
      <c r="CZ350" s="23"/>
      <c r="DB350" s="4">
        <v>0</v>
      </c>
      <c r="DC350" s="23"/>
      <c r="DD350" s="23"/>
      <c r="DE350" s="23"/>
      <c r="DG350" s="4">
        <v>0</v>
      </c>
      <c r="DH350" s="23"/>
      <c r="DI350" s="23"/>
    </row>
    <row r="351" spans="1:113" x14ac:dyDescent="0.25">
      <c r="A351" s="1">
        <v>2023</v>
      </c>
      <c r="B351" s="3">
        <f>+BD!B353</f>
        <v>348</v>
      </c>
      <c r="AE351" s="1"/>
      <c r="AP351" s="1"/>
      <c r="BA351" s="4">
        <f t="shared" si="20"/>
        <v>0</v>
      </c>
      <c r="BB351" s="1"/>
      <c r="BE351" s="2">
        <f>Tabla1[[#This Row],[TIEMPO PRORROGADO HASTA
(1)]]-Tabla1[[#This Row],[TIEMPO PRORROGADO DESDE
(1)]]</f>
        <v>0</v>
      </c>
      <c r="BJ351" s="1"/>
      <c r="BM351" s="1">
        <f t="shared" si="21"/>
        <v>0</v>
      </c>
      <c r="BR351" s="1"/>
      <c r="BU351" s="2">
        <f t="shared" si="22"/>
        <v>0</v>
      </c>
      <c r="BZ351" s="2">
        <f t="shared" si="23"/>
        <v>0</v>
      </c>
      <c r="CA351" s="2" t="s">
        <v>146</v>
      </c>
      <c r="CF351" s="2" t="s">
        <v>146</v>
      </c>
      <c r="CN351" s="23"/>
      <c r="CO351" s="23"/>
      <c r="CP351" s="23"/>
      <c r="CR351" s="4">
        <v>0</v>
      </c>
      <c r="CS351" s="23"/>
      <c r="CT351" s="23"/>
      <c r="CU351" s="23"/>
      <c r="CW351" s="4">
        <v>0</v>
      </c>
      <c r="CX351" s="23"/>
      <c r="CY351" s="23"/>
      <c r="CZ351" s="23"/>
      <c r="DB351" s="4">
        <v>0</v>
      </c>
      <c r="DC351" s="23"/>
      <c r="DD351" s="23"/>
      <c r="DE351" s="23"/>
      <c r="DG351" s="4">
        <v>0</v>
      </c>
      <c r="DH351" s="23"/>
      <c r="DI351" s="23"/>
    </row>
    <row r="352" spans="1:113" x14ac:dyDescent="0.25">
      <c r="A352" s="1">
        <v>2023</v>
      </c>
      <c r="B352" s="3">
        <f>+BD!B354</f>
        <v>349</v>
      </c>
      <c r="AE352" s="1"/>
      <c r="AP352" s="1"/>
      <c r="BA352" s="4">
        <f t="shared" si="20"/>
        <v>0</v>
      </c>
      <c r="BB352" s="1"/>
      <c r="BE352" s="2">
        <f>Tabla1[[#This Row],[TIEMPO PRORROGADO HASTA
(1)]]-Tabla1[[#This Row],[TIEMPO PRORROGADO DESDE
(1)]]</f>
        <v>0</v>
      </c>
      <c r="BJ352" s="1"/>
      <c r="BM352" s="1">
        <f t="shared" si="21"/>
        <v>0</v>
      </c>
      <c r="BR352" s="1"/>
      <c r="BU352" s="2">
        <f t="shared" si="22"/>
        <v>0</v>
      </c>
      <c r="BZ352" s="2">
        <f t="shared" si="23"/>
        <v>0</v>
      </c>
      <c r="CA352" s="2" t="s">
        <v>146</v>
      </c>
      <c r="CF352" s="2" t="s">
        <v>146</v>
      </c>
      <c r="CN352" s="23"/>
      <c r="CO352" s="23"/>
      <c r="CP352" s="23"/>
      <c r="CR352" s="4">
        <v>0</v>
      </c>
      <c r="CS352" s="23"/>
      <c r="CT352" s="23"/>
      <c r="CU352" s="23"/>
      <c r="CW352" s="4">
        <v>0</v>
      </c>
      <c r="CX352" s="23"/>
      <c r="CY352" s="23"/>
      <c r="CZ352" s="23"/>
      <c r="DB352" s="4">
        <v>0</v>
      </c>
      <c r="DC352" s="23"/>
      <c r="DD352" s="23"/>
      <c r="DE352" s="23"/>
      <c r="DG352" s="4">
        <v>0</v>
      </c>
      <c r="DH352" s="23"/>
      <c r="DI352" s="23"/>
    </row>
    <row r="353" spans="1:113" x14ac:dyDescent="0.25">
      <c r="A353" s="1">
        <v>2023</v>
      </c>
      <c r="B353" s="3">
        <f>+BD!B355</f>
        <v>350</v>
      </c>
      <c r="AE353" s="1"/>
      <c r="AP353" s="1"/>
      <c r="BA353" s="4">
        <f t="shared" si="20"/>
        <v>0</v>
      </c>
      <c r="BB353" s="1"/>
      <c r="BE353" s="2">
        <f>Tabla1[[#This Row],[TIEMPO PRORROGADO HASTA
(1)]]-Tabla1[[#This Row],[TIEMPO PRORROGADO DESDE
(1)]]</f>
        <v>0</v>
      </c>
      <c r="BJ353" s="1"/>
      <c r="BM353" s="1">
        <f t="shared" si="21"/>
        <v>0</v>
      </c>
      <c r="BR353" s="1"/>
      <c r="BU353" s="2">
        <f t="shared" si="22"/>
        <v>0</v>
      </c>
      <c r="BZ353" s="2">
        <f t="shared" si="23"/>
        <v>0</v>
      </c>
      <c r="CA353" s="2" t="s">
        <v>146</v>
      </c>
      <c r="CF353" s="2" t="s">
        <v>146</v>
      </c>
      <c r="CN353" s="23"/>
      <c r="CO353" s="23"/>
      <c r="CP353" s="23"/>
      <c r="CR353" s="4">
        <v>0</v>
      </c>
      <c r="CS353" s="23"/>
      <c r="CT353" s="23"/>
      <c r="CU353" s="23"/>
      <c r="CW353" s="4">
        <v>0</v>
      </c>
      <c r="CX353" s="23"/>
      <c r="CY353" s="23"/>
      <c r="CZ353" s="23"/>
      <c r="DB353" s="4">
        <v>0</v>
      </c>
      <c r="DC353" s="23"/>
      <c r="DD353" s="23"/>
      <c r="DE353" s="23"/>
      <c r="DG353" s="4">
        <v>0</v>
      </c>
      <c r="DH353" s="23"/>
      <c r="DI353" s="23"/>
    </row>
    <row r="354" spans="1:113" x14ac:dyDescent="0.25">
      <c r="A354" s="1">
        <v>2023</v>
      </c>
      <c r="B354" s="3">
        <f>+BD!B356</f>
        <v>351</v>
      </c>
      <c r="AE354" s="1"/>
      <c r="AP354" s="1"/>
      <c r="BA354" s="4">
        <f t="shared" si="20"/>
        <v>0</v>
      </c>
      <c r="BB354" s="1"/>
      <c r="BE354" s="2">
        <f>Tabla1[[#This Row],[TIEMPO PRORROGADO HASTA
(1)]]-Tabla1[[#This Row],[TIEMPO PRORROGADO DESDE
(1)]]</f>
        <v>0</v>
      </c>
      <c r="BJ354" s="1"/>
      <c r="BM354" s="1">
        <f t="shared" si="21"/>
        <v>0</v>
      </c>
      <c r="BR354" s="1"/>
      <c r="BU354" s="2">
        <f t="shared" si="22"/>
        <v>0</v>
      </c>
      <c r="BV354" s="21"/>
      <c r="BW354" s="21"/>
      <c r="BZ354" s="2">
        <f t="shared" si="23"/>
        <v>0</v>
      </c>
      <c r="CA354" s="2" t="s">
        <v>146</v>
      </c>
      <c r="CF354" s="2" t="s">
        <v>146</v>
      </c>
      <c r="CN354" s="23"/>
      <c r="CO354" s="23"/>
      <c r="CP354" s="23"/>
      <c r="CR354" s="4">
        <v>0</v>
      </c>
      <c r="CS354" s="23"/>
      <c r="CT354" s="23"/>
      <c r="CU354" s="23"/>
      <c r="CW354" s="4">
        <v>0</v>
      </c>
      <c r="CX354" s="23"/>
      <c r="CY354" s="23"/>
      <c r="CZ354" s="23"/>
      <c r="DB354" s="4">
        <v>0</v>
      </c>
      <c r="DC354" s="23"/>
      <c r="DD354" s="23"/>
      <c r="DE354" s="23"/>
      <c r="DG354" s="4">
        <v>0</v>
      </c>
      <c r="DH354" s="23"/>
      <c r="DI354" s="23"/>
    </row>
    <row r="355" spans="1:113" x14ac:dyDescent="0.25">
      <c r="A355" s="1">
        <v>2023</v>
      </c>
      <c r="B355" s="3">
        <f>+BD!B357</f>
        <v>352</v>
      </c>
      <c r="AE355" s="1"/>
      <c r="AP355" s="1"/>
      <c r="BA355" s="4">
        <f t="shared" si="20"/>
        <v>0</v>
      </c>
      <c r="BB355" s="1"/>
      <c r="BE355" s="2">
        <f>Tabla1[[#This Row],[TIEMPO PRORROGADO HASTA
(1)]]-Tabla1[[#This Row],[TIEMPO PRORROGADO DESDE
(1)]]</f>
        <v>0</v>
      </c>
      <c r="BJ355" s="1"/>
      <c r="BM355" s="1">
        <f t="shared" si="21"/>
        <v>0</v>
      </c>
      <c r="BR355" s="1"/>
      <c r="BU355" s="2">
        <f t="shared" si="22"/>
        <v>0</v>
      </c>
      <c r="BV355" s="21"/>
      <c r="BW355" s="21"/>
      <c r="BZ355" s="2">
        <f t="shared" si="23"/>
        <v>0</v>
      </c>
      <c r="CA355" s="2" t="s">
        <v>146</v>
      </c>
      <c r="CF355" s="2" t="s">
        <v>146</v>
      </c>
      <c r="CN355" s="23"/>
      <c r="CO355" s="23"/>
      <c r="CP355" s="23"/>
      <c r="CR355" s="4">
        <v>0</v>
      </c>
      <c r="CS355" s="23"/>
      <c r="CT355" s="23"/>
      <c r="CU355" s="23"/>
      <c r="CW355" s="4">
        <v>0</v>
      </c>
      <c r="CX355" s="23"/>
      <c r="CY355" s="23"/>
      <c r="CZ355" s="23"/>
      <c r="DB355" s="4">
        <v>0</v>
      </c>
      <c r="DC355" s="23"/>
      <c r="DD355" s="23"/>
      <c r="DE355" s="23"/>
      <c r="DG355" s="4">
        <v>0</v>
      </c>
      <c r="DH355" s="23"/>
      <c r="DI355" s="23"/>
    </row>
    <row r="356" spans="1:113" x14ac:dyDescent="0.25">
      <c r="A356" s="1">
        <v>2023</v>
      </c>
      <c r="B356" s="3">
        <f>+BD!B358</f>
        <v>353</v>
      </c>
      <c r="AE356" s="1"/>
      <c r="AP356" s="1"/>
      <c r="BA356" s="4">
        <f t="shared" si="20"/>
        <v>0</v>
      </c>
      <c r="BB356" s="1"/>
      <c r="BE356" s="2">
        <f>Tabla1[[#This Row],[TIEMPO PRORROGADO HASTA
(1)]]-Tabla1[[#This Row],[TIEMPO PRORROGADO DESDE
(1)]]</f>
        <v>0</v>
      </c>
      <c r="BJ356" s="1"/>
      <c r="BM356" s="1">
        <f t="shared" si="21"/>
        <v>0</v>
      </c>
      <c r="BR356" s="1"/>
      <c r="BU356" s="2">
        <f t="shared" si="22"/>
        <v>0</v>
      </c>
      <c r="BZ356" s="2">
        <f t="shared" si="23"/>
        <v>0</v>
      </c>
      <c r="CA356" s="2" t="s">
        <v>146</v>
      </c>
      <c r="CF356" s="2" t="s">
        <v>146</v>
      </c>
      <c r="CN356" s="23"/>
      <c r="CO356" s="23"/>
      <c r="CP356" s="23"/>
      <c r="CR356" s="4">
        <v>0</v>
      </c>
      <c r="CS356" s="23"/>
      <c r="CT356" s="23"/>
      <c r="CU356" s="23"/>
      <c r="CW356" s="4">
        <v>0</v>
      </c>
      <c r="CX356" s="23"/>
      <c r="CY356" s="23"/>
      <c r="CZ356" s="23"/>
      <c r="DB356" s="4">
        <v>0</v>
      </c>
      <c r="DC356" s="23"/>
      <c r="DD356" s="23"/>
      <c r="DE356" s="23"/>
      <c r="DG356" s="4">
        <v>0</v>
      </c>
      <c r="DH356" s="23"/>
      <c r="DI356" s="23"/>
    </row>
    <row r="357" spans="1:113" x14ac:dyDescent="0.25">
      <c r="A357" s="1">
        <v>2023</v>
      </c>
      <c r="B357" s="3">
        <f>+BD!B359</f>
        <v>354</v>
      </c>
      <c r="AE357" s="1"/>
      <c r="AP357" s="1"/>
      <c r="BA357" s="4">
        <f t="shared" si="20"/>
        <v>0</v>
      </c>
      <c r="BB357" s="1"/>
      <c r="BE357" s="2">
        <f>Tabla1[[#This Row],[TIEMPO PRORROGADO HASTA
(1)]]-Tabla1[[#This Row],[TIEMPO PRORROGADO DESDE
(1)]]</f>
        <v>0</v>
      </c>
      <c r="BJ357" s="1"/>
      <c r="BM357" s="1">
        <f t="shared" si="21"/>
        <v>0</v>
      </c>
      <c r="BR357" s="1"/>
      <c r="BU357" s="2">
        <f t="shared" si="22"/>
        <v>0</v>
      </c>
      <c r="BZ357" s="2">
        <f t="shared" si="23"/>
        <v>0</v>
      </c>
      <c r="CA357" s="2" t="s">
        <v>146</v>
      </c>
      <c r="CF357" s="2" t="s">
        <v>146</v>
      </c>
      <c r="CN357" s="23"/>
      <c r="CO357" s="23"/>
      <c r="CP357" s="23"/>
      <c r="CR357" s="4">
        <v>0</v>
      </c>
      <c r="CS357" s="23"/>
      <c r="CT357" s="23"/>
      <c r="CU357" s="23"/>
      <c r="CW357" s="4">
        <v>0</v>
      </c>
      <c r="CX357" s="23"/>
      <c r="CY357" s="23"/>
      <c r="CZ357" s="23"/>
      <c r="DB357" s="4">
        <v>0</v>
      </c>
      <c r="DC357" s="23"/>
      <c r="DD357" s="23"/>
      <c r="DE357" s="23"/>
      <c r="DG357" s="4">
        <v>0</v>
      </c>
      <c r="DH357" s="23"/>
      <c r="DI357" s="23"/>
    </row>
    <row r="358" spans="1:113" x14ac:dyDescent="0.25">
      <c r="A358" s="1">
        <v>2023</v>
      </c>
      <c r="B358" s="3">
        <f>+BD!B360</f>
        <v>355</v>
      </c>
      <c r="AE358" s="1"/>
      <c r="AP358" s="1"/>
      <c r="BA358" s="4">
        <f t="shared" si="20"/>
        <v>0</v>
      </c>
      <c r="BB358" s="1"/>
      <c r="BE358" s="2">
        <f>Tabla1[[#This Row],[TIEMPO PRORROGADO HASTA
(1)]]-Tabla1[[#This Row],[TIEMPO PRORROGADO DESDE
(1)]]</f>
        <v>0</v>
      </c>
      <c r="BJ358" s="1"/>
      <c r="BM358" s="1">
        <f t="shared" si="21"/>
        <v>0</v>
      </c>
      <c r="BR358" s="1"/>
      <c r="BU358" s="2">
        <f t="shared" si="22"/>
        <v>0</v>
      </c>
      <c r="BZ358" s="2">
        <f t="shared" si="23"/>
        <v>0</v>
      </c>
      <c r="CA358" s="2" t="s">
        <v>146</v>
      </c>
      <c r="CF358" s="2" t="s">
        <v>146</v>
      </c>
      <c r="CN358" s="23"/>
      <c r="CO358" s="23"/>
      <c r="CP358" s="23"/>
      <c r="CR358" s="4">
        <v>0</v>
      </c>
      <c r="CS358" s="23"/>
      <c r="CT358" s="23"/>
      <c r="CU358" s="23"/>
      <c r="CW358" s="4">
        <v>0</v>
      </c>
      <c r="CX358" s="23"/>
      <c r="CY358" s="23"/>
      <c r="CZ358" s="23"/>
      <c r="DB358" s="4">
        <v>0</v>
      </c>
      <c r="DC358" s="23"/>
      <c r="DD358" s="23"/>
      <c r="DE358" s="23"/>
      <c r="DG358" s="4">
        <v>0</v>
      </c>
      <c r="DH358" s="23"/>
      <c r="DI358" s="23"/>
    </row>
    <row r="359" spans="1:113" x14ac:dyDescent="0.25">
      <c r="A359" s="1">
        <v>2023</v>
      </c>
      <c r="B359" s="3">
        <f>+BD!B361</f>
        <v>356</v>
      </c>
      <c r="AE359" s="1"/>
      <c r="AP359" s="1"/>
      <c r="BA359" s="4">
        <f t="shared" si="20"/>
        <v>0</v>
      </c>
      <c r="BB359" s="1"/>
      <c r="BE359" s="2">
        <f>Tabla1[[#This Row],[TIEMPO PRORROGADO HASTA
(1)]]-Tabla1[[#This Row],[TIEMPO PRORROGADO DESDE
(1)]]</f>
        <v>0</v>
      </c>
      <c r="BJ359" s="1"/>
      <c r="BM359" s="1">
        <f t="shared" si="21"/>
        <v>0</v>
      </c>
      <c r="BR359" s="1"/>
      <c r="BU359" s="2">
        <f t="shared" si="22"/>
        <v>0</v>
      </c>
      <c r="BZ359" s="2">
        <f t="shared" si="23"/>
        <v>0</v>
      </c>
      <c r="CA359" s="2" t="s">
        <v>146</v>
      </c>
      <c r="CF359" s="2" t="s">
        <v>146</v>
      </c>
      <c r="CN359" s="23"/>
      <c r="CO359" s="23"/>
      <c r="CP359" s="23"/>
      <c r="CR359" s="4">
        <v>0</v>
      </c>
      <c r="CS359" s="23"/>
      <c r="CT359" s="23"/>
      <c r="CU359" s="23"/>
      <c r="CW359" s="4">
        <v>0</v>
      </c>
      <c r="CX359" s="23"/>
      <c r="CY359" s="23"/>
      <c r="CZ359" s="23"/>
      <c r="DB359" s="4">
        <v>0</v>
      </c>
      <c r="DC359" s="23"/>
      <c r="DD359" s="23"/>
      <c r="DE359" s="23"/>
      <c r="DG359" s="4">
        <v>0</v>
      </c>
      <c r="DH359" s="23"/>
      <c r="DI359" s="23"/>
    </row>
    <row r="360" spans="1:113" x14ac:dyDescent="0.25">
      <c r="A360" s="1">
        <v>2023</v>
      </c>
      <c r="B360" s="3">
        <f>+BD!B362</f>
        <v>357</v>
      </c>
      <c r="AE360" s="1"/>
      <c r="AP360" s="1"/>
      <c r="BA360" s="4">
        <f t="shared" si="20"/>
        <v>0</v>
      </c>
      <c r="BB360" s="1"/>
      <c r="BE360" s="2">
        <f>Tabla1[[#This Row],[TIEMPO PRORROGADO HASTA
(1)]]-Tabla1[[#This Row],[TIEMPO PRORROGADO DESDE
(1)]]</f>
        <v>0</v>
      </c>
      <c r="BJ360" s="1"/>
      <c r="BM360" s="1">
        <f t="shared" si="21"/>
        <v>0</v>
      </c>
      <c r="BR360" s="1"/>
      <c r="BU360" s="2">
        <f t="shared" si="22"/>
        <v>0</v>
      </c>
      <c r="BZ360" s="2">
        <f t="shared" si="23"/>
        <v>0</v>
      </c>
      <c r="CA360" s="2" t="s">
        <v>146</v>
      </c>
      <c r="CF360" s="2" t="s">
        <v>146</v>
      </c>
      <c r="CN360" s="23"/>
      <c r="CO360" s="23"/>
      <c r="CP360" s="23"/>
      <c r="CR360" s="4">
        <v>0</v>
      </c>
      <c r="CS360" s="23"/>
      <c r="CT360" s="23"/>
      <c r="CU360" s="23"/>
      <c r="CW360" s="4">
        <v>0</v>
      </c>
      <c r="CX360" s="23"/>
      <c r="CY360" s="23"/>
      <c r="CZ360" s="23"/>
      <c r="DB360" s="4">
        <v>0</v>
      </c>
      <c r="DC360" s="23"/>
      <c r="DD360" s="23"/>
      <c r="DE360" s="23"/>
      <c r="DG360" s="4">
        <v>0</v>
      </c>
      <c r="DH360" s="23"/>
      <c r="DI360" s="23"/>
    </row>
    <row r="361" spans="1:113" x14ac:dyDescent="0.25">
      <c r="A361" s="1">
        <v>2023</v>
      </c>
      <c r="B361" s="3">
        <f>+BD!B363</f>
        <v>358</v>
      </c>
      <c r="AE361" s="1"/>
      <c r="AP361" s="1"/>
      <c r="BA361" s="4">
        <f t="shared" si="20"/>
        <v>0</v>
      </c>
      <c r="BB361" s="1"/>
      <c r="BE361" s="2">
        <f>Tabla1[[#This Row],[TIEMPO PRORROGADO HASTA
(1)]]-Tabla1[[#This Row],[TIEMPO PRORROGADO DESDE
(1)]]</f>
        <v>0</v>
      </c>
      <c r="BJ361" s="1"/>
      <c r="BM361" s="1">
        <f t="shared" si="21"/>
        <v>0</v>
      </c>
      <c r="BR361" s="1"/>
      <c r="BU361" s="2">
        <f t="shared" si="22"/>
        <v>0</v>
      </c>
      <c r="BZ361" s="2">
        <f t="shared" si="23"/>
        <v>0</v>
      </c>
      <c r="CA361" s="2" t="s">
        <v>146</v>
      </c>
      <c r="CF361" s="2" t="s">
        <v>146</v>
      </c>
      <c r="CN361" s="23"/>
      <c r="CO361" s="23"/>
      <c r="CP361" s="23"/>
      <c r="CR361" s="4">
        <v>0</v>
      </c>
      <c r="CS361" s="23"/>
      <c r="CT361" s="23"/>
      <c r="CU361" s="23"/>
      <c r="CW361" s="4">
        <v>0</v>
      </c>
      <c r="CX361" s="23"/>
      <c r="CY361" s="23"/>
      <c r="CZ361" s="23"/>
      <c r="DB361" s="4">
        <v>0</v>
      </c>
      <c r="DC361" s="23"/>
      <c r="DD361" s="23"/>
      <c r="DE361" s="23"/>
      <c r="DG361" s="4">
        <v>0</v>
      </c>
      <c r="DH361" s="23"/>
      <c r="DI361" s="23"/>
    </row>
    <row r="362" spans="1:113" x14ac:dyDescent="0.25">
      <c r="A362" s="1">
        <v>2023</v>
      </c>
      <c r="B362" s="3">
        <f>+BD!B364</f>
        <v>359</v>
      </c>
      <c r="AE362" s="1"/>
      <c r="AP362" s="1"/>
      <c r="BA362" s="4">
        <f t="shared" si="20"/>
        <v>0</v>
      </c>
      <c r="BB362" s="1"/>
      <c r="BE362" s="2">
        <f>Tabla1[[#This Row],[TIEMPO PRORROGADO HASTA
(1)]]-Tabla1[[#This Row],[TIEMPO PRORROGADO DESDE
(1)]]</f>
        <v>0</v>
      </c>
      <c r="BJ362" s="1"/>
      <c r="BM362" s="1">
        <f t="shared" si="21"/>
        <v>0</v>
      </c>
      <c r="BR362" s="1"/>
      <c r="BU362" s="2">
        <f t="shared" si="22"/>
        <v>0</v>
      </c>
      <c r="BZ362" s="2">
        <f t="shared" si="23"/>
        <v>0</v>
      </c>
      <c r="CA362" s="2" t="s">
        <v>146</v>
      </c>
      <c r="CF362" s="2" t="s">
        <v>146</v>
      </c>
      <c r="CN362" s="23"/>
      <c r="CO362" s="23"/>
      <c r="CP362" s="23"/>
      <c r="CR362" s="4">
        <v>0</v>
      </c>
      <c r="CS362" s="23"/>
      <c r="CT362" s="23"/>
      <c r="CU362" s="23"/>
      <c r="CW362" s="4">
        <v>0</v>
      </c>
      <c r="CX362" s="23"/>
      <c r="CY362" s="23"/>
      <c r="CZ362" s="23"/>
      <c r="DB362" s="4">
        <v>0</v>
      </c>
      <c r="DC362" s="23"/>
      <c r="DD362" s="23"/>
      <c r="DE362" s="23"/>
      <c r="DG362" s="4">
        <v>0</v>
      </c>
      <c r="DH362" s="23"/>
      <c r="DI362" s="23"/>
    </row>
    <row r="363" spans="1:113" x14ac:dyDescent="0.25">
      <c r="A363" s="1">
        <v>2023</v>
      </c>
      <c r="B363" s="3">
        <f>+BD!B365</f>
        <v>360</v>
      </c>
      <c r="AE363" s="1"/>
      <c r="AP363" s="1"/>
      <c r="BA363" s="4">
        <f t="shared" si="20"/>
        <v>0</v>
      </c>
      <c r="BB363" s="1"/>
      <c r="BE363" s="2">
        <f>Tabla1[[#This Row],[TIEMPO PRORROGADO HASTA
(1)]]-Tabla1[[#This Row],[TIEMPO PRORROGADO DESDE
(1)]]</f>
        <v>0</v>
      </c>
      <c r="BJ363" s="1"/>
      <c r="BM363" s="1">
        <f t="shared" si="21"/>
        <v>0</v>
      </c>
      <c r="BR363" s="1"/>
      <c r="BU363" s="2">
        <f t="shared" si="22"/>
        <v>0</v>
      </c>
      <c r="BZ363" s="2">
        <f t="shared" si="23"/>
        <v>0</v>
      </c>
      <c r="CA363" s="2" t="s">
        <v>146</v>
      </c>
      <c r="CF363" s="2" t="s">
        <v>146</v>
      </c>
      <c r="CN363" s="23"/>
      <c r="CO363" s="23"/>
      <c r="CP363" s="23"/>
      <c r="CR363" s="4">
        <v>0</v>
      </c>
      <c r="CS363" s="23"/>
      <c r="CT363" s="23"/>
      <c r="CU363" s="23"/>
      <c r="CW363" s="4">
        <v>0</v>
      </c>
      <c r="CX363" s="23"/>
      <c r="CY363" s="23"/>
      <c r="CZ363" s="23"/>
      <c r="DB363" s="4">
        <v>0</v>
      </c>
      <c r="DC363" s="23"/>
      <c r="DD363" s="23"/>
      <c r="DE363" s="23"/>
      <c r="DG363" s="4">
        <v>0</v>
      </c>
      <c r="DH363" s="23"/>
      <c r="DI363" s="23"/>
    </row>
    <row r="364" spans="1:113" x14ac:dyDescent="0.25">
      <c r="A364" s="1">
        <v>2023</v>
      </c>
      <c r="B364" s="3">
        <f>+BD!B366</f>
        <v>361</v>
      </c>
      <c r="AE364" s="1"/>
      <c r="AP364" s="1"/>
      <c r="BA364" s="4">
        <f t="shared" si="20"/>
        <v>0</v>
      </c>
      <c r="BB364" s="1"/>
      <c r="BC364" s="9"/>
      <c r="BE364" s="2">
        <f>Tabla1[[#This Row],[TIEMPO PRORROGADO HASTA
(1)]]-Tabla1[[#This Row],[TIEMPO PRORROGADO DESDE
(1)]]</f>
        <v>0</v>
      </c>
      <c r="BJ364" s="1"/>
      <c r="BM364" s="1">
        <f t="shared" si="21"/>
        <v>0</v>
      </c>
      <c r="BR364" s="1"/>
      <c r="BU364" s="2">
        <f t="shared" si="22"/>
        <v>0</v>
      </c>
      <c r="BZ364" s="2">
        <f t="shared" si="23"/>
        <v>0</v>
      </c>
      <c r="CA364" s="2" t="s">
        <v>146</v>
      </c>
      <c r="CF364" s="2" t="s">
        <v>146</v>
      </c>
      <c r="CN364" s="23"/>
      <c r="CO364" s="23"/>
      <c r="CP364" s="23"/>
      <c r="CR364" s="4">
        <v>0</v>
      </c>
      <c r="CS364" s="23"/>
      <c r="CT364" s="23"/>
      <c r="CU364" s="23"/>
      <c r="CW364" s="4">
        <v>0</v>
      </c>
      <c r="CX364" s="23"/>
      <c r="CY364" s="23"/>
      <c r="CZ364" s="23"/>
      <c r="DB364" s="4">
        <v>0</v>
      </c>
      <c r="DC364" s="23"/>
      <c r="DD364" s="23"/>
      <c r="DE364" s="23"/>
      <c r="DG364" s="4">
        <v>0</v>
      </c>
      <c r="DH364" s="23"/>
      <c r="DI364" s="23"/>
    </row>
    <row r="365" spans="1:113" x14ac:dyDescent="0.25">
      <c r="A365" s="1">
        <v>2023</v>
      </c>
      <c r="B365" s="3">
        <f>+BD!B367</f>
        <v>362</v>
      </c>
      <c r="AE365" s="1"/>
      <c r="AP365" s="1"/>
      <c r="BA365" s="4">
        <f t="shared" si="20"/>
        <v>0</v>
      </c>
      <c r="BB365" s="1"/>
      <c r="BE365" s="2">
        <f>Tabla1[[#This Row],[TIEMPO PRORROGADO HASTA
(1)]]-Tabla1[[#This Row],[TIEMPO PRORROGADO DESDE
(1)]]</f>
        <v>0</v>
      </c>
      <c r="BJ365" s="1"/>
      <c r="BM365" s="1">
        <f t="shared" si="21"/>
        <v>0</v>
      </c>
      <c r="BR365" s="1"/>
      <c r="BU365" s="2">
        <f t="shared" si="22"/>
        <v>0</v>
      </c>
      <c r="BZ365" s="2">
        <f t="shared" si="23"/>
        <v>0</v>
      </c>
      <c r="CA365" s="2" t="s">
        <v>146</v>
      </c>
      <c r="CF365" s="2" t="s">
        <v>146</v>
      </c>
      <c r="CN365" s="23"/>
      <c r="CO365" s="23"/>
      <c r="CP365" s="23"/>
      <c r="CR365" s="4">
        <v>0</v>
      </c>
      <c r="CS365" s="23"/>
      <c r="CT365" s="23"/>
      <c r="CU365" s="23"/>
      <c r="CW365" s="4">
        <v>0</v>
      </c>
      <c r="CX365" s="23"/>
      <c r="CY365" s="23"/>
      <c r="CZ365" s="23"/>
      <c r="DB365" s="4">
        <v>0</v>
      </c>
      <c r="DC365" s="23"/>
      <c r="DD365" s="23"/>
      <c r="DE365" s="23"/>
      <c r="DG365" s="4">
        <v>0</v>
      </c>
      <c r="DH365" s="23"/>
      <c r="DI365" s="23"/>
    </row>
    <row r="366" spans="1:113" x14ac:dyDescent="0.25">
      <c r="A366" s="1">
        <v>2023</v>
      </c>
      <c r="B366" s="3">
        <f>+BD!B368</f>
        <v>363</v>
      </c>
      <c r="AE366" s="1"/>
      <c r="AP366" s="1"/>
      <c r="BA366" s="4">
        <f t="shared" si="20"/>
        <v>0</v>
      </c>
      <c r="BB366" s="1"/>
      <c r="BE366" s="2">
        <f>Tabla1[[#This Row],[TIEMPO PRORROGADO HASTA
(1)]]-Tabla1[[#This Row],[TIEMPO PRORROGADO DESDE
(1)]]</f>
        <v>0</v>
      </c>
      <c r="BJ366" s="1"/>
      <c r="BM366" s="1">
        <f t="shared" si="21"/>
        <v>0</v>
      </c>
      <c r="BR366" s="1"/>
      <c r="BU366" s="2">
        <f t="shared" si="22"/>
        <v>0</v>
      </c>
      <c r="BZ366" s="2">
        <f t="shared" si="23"/>
        <v>0</v>
      </c>
      <c r="CA366" s="2" t="s">
        <v>146</v>
      </c>
      <c r="CF366" s="2" t="s">
        <v>146</v>
      </c>
      <c r="CN366" s="23"/>
      <c r="CO366" s="23"/>
      <c r="CP366" s="23"/>
      <c r="CR366" s="4">
        <v>0</v>
      </c>
      <c r="CS366" s="23"/>
      <c r="CT366" s="23"/>
      <c r="CU366" s="23"/>
      <c r="CW366" s="4">
        <v>0</v>
      </c>
      <c r="CX366" s="23"/>
      <c r="CY366" s="23"/>
      <c r="CZ366" s="23"/>
      <c r="DB366" s="4">
        <v>0</v>
      </c>
      <c r="DC366" s="23"/>
      <c r="DD366" s="23"/>
      <c r="DE366" s="23"/>
      <c r="DG366" s="4">
        <v>0</v>
      </c>
      <c r="DH366" s="23"/>
      <c r="DI366" s="23"/>
    </row>
    <row r="367" spans="1:113" x14ac:dyDescent="0.25">
      <c r="A367" s="1">
        <v>2023</v>
      </c>
      <c r="B367" s="3">
        <f>+BD!B369</f>
        <v>364</v>
      </c>
      <c r="AE367" s="1"/>
      <c r="AP367" s="1"/>
      <c r="BA367" s="4">
        <f t="shared" si="20"/>
        <v>0</v>
      </c>
      <c r="BB367" s="1"/>
      <c r="BE367" s="2">
        <f>Tabla1[[#This Row],[TIEMPO PRORROGADO HASTA
(1)]]-Tabla1[[#This Row],[TIEMPO PRORROGADO DESDE
(1)]]</f>
        <v>0</v>
      </c>
      <c r="BJ367" s="1"/>
      <c r="BM367" s="1">
        <f t="shared" si="21"/>
        <v>0</v>
      </c>
      <c r="BR367" s="1"/>
      <c r="BU367" s="2">
        <f t="shared" si="22"/>
        <v>0</v>
      </c>
      <c r="BZ367" s="2">
        <f t="shared" si="23"/>
        <v>0</v>
      </c>
      <c r="CA367" s="2" t="s">
        <v>146</v>
      </c>
      <c r="CF367" s="2" t="s">
        <v>146</v>
      </c>
      <c r="CN367" s="23"/>
      <c r="CO367" s="23"/>
      <c r="CP367" s="23"/>
      <c r="CR367" s="4">
        <v>0</v>
      </c>
      <c r="CS367" s="23"/>
      <c r="CT367" s="23"/>
      <c r="CU367" s="23"/>
      <c r="CW367" s="4">
        <v>0</v>
      </c>
      <c r="CX367" s="23"/>
      <c r="CY367" s="23"/>
      <c r="CZ367" s="23"/>
      <c r="DB367" s="4">
        <v>0</v>
      </c>
      <c r="DC367" s="23"/>
      <c r="DD367" s="23"/>
      <c r="DE367" s="23"/>
      <c r="DG367" s="4">
        <v>0</v>
      </c>
      <c r="DH367" s="23"/>
      <c r="DI367" s="23"/>
    </row>
    <row r="368" spans="1:113" x14ac:dyDescent="0.25">
      <c r="A368" s="1">
        <v>2023</v>
      </c>
      <c r="B368" s="3">
        <f>+BD!B370</f>
        <v>365</v>
      </c>
      <c r="AE368" s="1"/>
      <c r="AP368" s="1"/>
      <c r="BA368" s="4">
        <f t="shared" si="20"/>
        <v>0</v>
      </c>
      <c r="BB368" s="1"/>
      <c r="BE368" s="2">
        <f>Tabla1[[#This Row],[TIEMPO PRORROGADO HASTA
(1)]]-Tabla1[[#This Row],[TIEMPO PRORROGADO DESDE
(1)]]</f>
        <v>0</v>
      </c>
      <c r="BJ368" s="1"/>
      <c r="BM368" s="1">
        <f t="shared" si="21"/>
        <v>0</v>
      </c>
      <c r="BR368" s="1"/>
      <c r="BU368" s="2">
        <f t="shared" si="22"/>
        <v>0</v>
      </c>
      <c r="BZ368" s="2">
        <f t="shared" si="23"/>
        <v>0</v>
      </c>
      <c r="CA368" s="2" t="s">
        <v>146</v>
      </c>
      <c r="CF368" s="2" t="s">
        <v>146</v>
      </c>
      <c r="CN368" s="23"/>
      <c r="CO368" s="23"/>
      <c r="CP368" s="23"/>
      <c r="CR368" s="4">
        <v>0</v>
      </c>
      <c r="CS368" s="23"/>
      <c r="CT368" s="23"/>
      <c r="CU368" s="23"/>
      <c r="CW368" s="4">
        <v>0</v>
      </c>
      <c r="CX368" s="23"/>
      <c r="CY368" s="23"/>
      <c r="CZ368" s="23"/>
      <c r="DB368" s="4">
        <v>0</v>
      </c>
      <c r="DC368" s="23"/>
      <c r="DD368" s="23"/>
      <c r="DE368" s="23"/>
      <c r="DG368" s="4">
        <v>0</v>
      </c>
      <c r="DH368" s="23"/>
      <c r="DI368" s="23"/>
    </row>
    <row r="369" spans="1:113" x14ac:dyDescent="0.25">
      <c r="A369" s="1">
        <v>2023</v>
      </c>
      <c r="B369" s="3">
        <f>+BD!B371</f>
        <v>366</v>
      </c>
      <c r="AE369" s="1"/>
      <c r="AP369" s="1"/>
      <c r="BA369" s="4">
        <f t="shared" si="20"/>
        <v>0</v>
      </c>
      <c r="BB369" s="1"/>
      <c r="BE369" s="2">
        <f>Tabla1[[#This Row],[TIEMPO PRORROGADO HASTA
(1)]]-Tabla1[[#This Row],[TIEMPO PRORROGADO DESDE
(1)]]</f>
        <v>0</v>
      </c>
      <c r="BJ369" s="1"/>
      <c r="BM369" s="1">
        <f t="shared" si="21"/>
        <v>0</v>
      </c>
      <c r="BR369" s="1"/>
      <c r="BU369" s="2">
        <f t="shared" si="22"/>
        <v>0</v>
      </c>
      <c r="BZ369" s="2">
        <f t="shared" si="23"/>
        <v>0</v>
      </c>
      <c r="CA369" s="2" t="s">
        <v>146</v>
      </c>
      <c r="CF369" s="2" t="s">
        <v>146</v>
      </c>
      <c r="CN369" s="23"/>
      <c r="CO369" s="23"/>
      <c r="CP369" s="23"/>
      <c r="CR369" s="4">
        <v>0</v>
      </c>
      <c r="CS369" s="23"/>
      <c r="CT369" s="23"/>
      <c r="CU369" s="23"/>
      <c r="CW369" s="4">
        <v>0</v>
      </c>
      <c r="CX369" s="23"/>
      <c r="CY369" s="23"/>
      <c r="CZ369" s="23"/>
      <c r="DB369" s="4">
        <v>0</v>
      </c>
      <c r="DC369" s="23"/>
      <c r="DD369" s="23"/>
      <c r="DE369" s="23"/>
      <c r="DG369" s="4">
        <v>0</v>
      </c>
      <c r="DH369" s="23"/>
      <c r="DI369" s="23"/>
    </row>
    <row r="370" spans="1:113" x14ac:dyDescent="0.25">
      <c r="A370" s="1">
        <v>2023</v>
      </c>
      <c r="B370" s="3">
        <f>+BD!B372</f>
        <v>367</v>
      </c>
      <c r="AE370" s="1"/>
      <c r="AP370" s="1"/>
      <c r="BA370" s="4">
        <f t="shared" si="20"/>
        <v>0</v>
      </c>
      <c r="BB370" s="1"/>
      <c r="BE370" s="2">
        <f>Tabla1[[#This Row],[TIEMPO PRORROGADO HASTA
(1)]]-Tabla1[[#This Row],[TIEMPO PRORROGADO DESDE
(1)]]</f>
        <v>0</v>
      </c>
      <c r="BJ370" s="1"/>
      <c r="BM370" s="1">
        <f t="shared" si="21"/>
        <v>0</v>
      </c>
      <c r="BR370" s="1"/>
      <c r="BU370" s="2">
        <f t="shared" si="22"/>
        <v>0</v>
      </c>
      <c r="BZ370" s="2">
        <f t="shared" si="23"/>
        <v>0</v>
      </c>
      <c r="CA370" s="2" t="s">
        <v>146</v>
      </c>
      <c r="CF370" s="2" t="s">
        <v>146</v>
      </c>
      <c r="CN370" s="23"/>
      <c r="CO370" s="23"/>
      <c r="CP370" s="23"/>
      <c r="CR370" s="4">
        <v>0</v>
      </c>
      <c r="CS370" s="23"/>
      <c r="CT370" s="23"/>
      <c r="CU370" s="23"/>
      <c r="CW370" s="4">
        <v>0</v>
      </c>
      <c r="CX370" s="23"/>
      <c r="CY370" s="23"/>
      <c r="CZ370" s="23"/>
      <c r="DB370" s="4">
        <v>0</v>
      </c>
      <c r="DC370" s="23"/>
      <c r="DD370" s="23"/>
      <c r="DE370" s="23"/>
      <c r="DG370" s="4">
        <v>0</v>
      </c>
      <c r="DH370" s="23"/>
      <c r="DI370" s="23"/>
    </row>
    <row r="371" spans="1:113" x14ac:dyDescent="0.25">
      <c r="A371" s="1">
        <v>2023</v>
      </c>
      <c r="B371" s="3">
        <f>+BD!B373</f>
        <v>368</v>
      </c>
      <c r="AE371" s="1"/>
      <c r="AP371" s="1"/>
      <c r="BA371" s="4">
        <f t="shared" si="20"/>
        <v>0</v>
      </c>
      <c r="BB371" s="1"/>
      <c r="BE371" s="2">
        <f>Tabla1[[#This Row],[TIEMPO PRORROGADO HASTA
(1)]]-Tabla1[[#This Row],[TIEMPO PRORROGADO DESDE
(1)]]</f>
        <v>0</v>
      </c>
      <c r="BJ371" s="1"/>
      <c r="BM371" s="1">
        <f t="shared" si="21"/>
        <v>0</v>
      </c>
      <c r="BR371" s="1"/>
      <c r="BU371" s="2">
        <f t="shared" si="22"/>
        <v>0</v>
      </c>
      <c r="BZ371" s="2">
        <f t="shared" si="23"/>
        <v>0</v>
      </c>
      <c r="CA371" s="2" t="s">
        <v>146</v>
      </c>
      <c r="CF371" s="2" t="s">
        <v>146</v>
      </c>
      <c r="CN371" s="23"/>
      <c r="CO371" s="23"/>
      <c r="CP371" s="23"/>
      <c r="CR371" s="4">
        <v>0</v>
      </c>
      <c r="CS371" s="23"/>
      <c r="CT371" s="23"/>
      <c r="CU371" s="23"/>
      <c r="CW371" s="4">
        <v>0</v>
      </c>
      <c r="CX371" s="23"/>
      <c r="CY371" s="23"/>
      <c r="CZ371" s="23"/>
      <c r="DB371" s="4">
        <v>0</v>
      </c>
      <c r="DC371" s="23"/>
      <c r="DD371" s="23"/>
      <c r="DE371" s="23"/>
      <c r="DG371" s="4">
        <v>0</v>
      </c>
      <c r="DH371" s="23"/>
      <c r="DI371" s="23"/>
    </row>
    <row r="372" spans="1:113" x14ac:dyDescent="0.25">
      <c r="A372" s="1">
        <v>2023</v>
      </c>
      <c r="B372" s="3">
        <f>+BD!B374</f>
        <v>369</v>
      </c>
      <c r="AE372" s="1"/>
      <c r="AP372" s="1"/>
      <c r="BA372" s="4">
        <f t="shared" si="20"/>
        <v>0</v>
      </c>
      <c r="BB372" s="1"/>
      <c r="BE372" s="2">
        <f>Tabla1[[#This Row],[TIEMPO PRORROGADO HASTA
(1)]]-Tabla1[[#This Row],[TIEMPO PRORROGADO DESDE
(1)]]</f>
        <v>0</v>
      </c>
      <c r="BJ372" s="1"/>
      <c r="BM372" s="1">
        <f t="shared" si="21"/>
        <v>0</v>
      </c>
      <c r="BR372" s="1"/>
      <c r="BU372" s="2">
        <f t="shared" si="22"/>
        <v>0</v>
      </c>
      <c r="BZ372" s="2">
        <f t="shared" si="23"/>
        <v>0</v>
      </c>
      <c r="CA372" s="2" t="s">
        <v>146</v>
      </c>
      <c r="CF372" s="2" t="s">
        <v>146</v>
      </c>
      <c r="CN372" s="23"/>
      <c r="CO372" s="23"/>
      <c r="CP372" s="23"/>
      <c r="CR372" s="4">
        <v>0</v>
      </c>
      <c r="CS372" s="23"/>
      <c r="CT372" s="23"/>
      <c r="CU372" s="23"/>
      <c r="CW372" s="4">
        <v>0</v>
      </c>
      <c r="CX372" s="23"/>
      <c r="CY372" s="23"/>
      <c r="CZ372" s="23"/>
      <c r="DB372" s="4">
        <v>0</v>
      </c>
      <c r="DC372" s="23"/>
      <c r="DD372" s="23"/>
      <c r="DE372" s="23"/>
      <c r="DG372" s="4">
        <v>0</v>
      </c>
      <c r="DH372" s="23"/>
      <c r="DI372" s="23"/>
    </row>
    <row r="373" spans="1:113" x14ac:dyDescent="0.25">
      <c r="A373" s="1">
        <v>2023</v>
      </c>
      <c r="B373" s="3">
        <f>+BD!B375</f>
        <v>370</v>
      </c>
      <c r="AE373" s="1"/>
      <c r="AP373" s="1"/>
      <c r="BA373" s="4">
        <f t="shared" si="20"/>
        <v>0</v>
      </c>
      <c r="BB373" s="1"/>
      <c r="BE373" s="2">
        <f>Tabla1[[#This Row],[TIEMPO PRORROGADO HASTA
(1)]]-Tabla1[[#This Row],[TIEMPO PRORROGADO DESDE
(1)]]</f>
        <v>0</v>
      </c>
      <c r="BJ373" s="1"/>
      <c r="BM373" s="1">
        <f t="shared" si="21"/>
        <v>0</v>
      </c>
      <c r="BR373" s="1"/>
      <c r="BU373" s="2">
        <f t="shared" si="22"/>
        <v>0</v>
      </c>
      <c r="BZ373" s="2">
        <f t="shared" si="23"/>
        <v>0</v>
      </c>
      <c r="CA373" s="2" t="s">
        <v>146</v>
      </c>
      <c r="CF373" s="2" t="s">
        <v>146</v>
      </c>
      <c r="CN373" s="23"/>
      <c r="CO373" s="23"/>
      <c r="CP373" s="23"/>
      <c r="CR373" s="4">
        <v>0</v>
      </c>
      <c r="CS373" s="23"/>
      <c r="CT373" s="23"/>
      <c r="CU373" s="23"/>
      <c r="CW373" s="4">
        <v>0</v>
      </c>
      <c r="CX373" s="23"/>
      <c r="CY373" s="23"/>
      <c r="CZ373" s="23"/>
      <c r="DB373" s="4">
        <v>0</v>
      </c>
      <c r="DC373" s="23"/>
      <c r="DD373" s="23"/>
      <c r="DE373" s="23"/>
      <c r="DG373" s="4">
        <v>0</v>
      </c>
      <c r="DH373" s="23"/>
      <c r="DI373" s="23"/>
    </row>
    <row r="374" spans="1:113" x14ac:dyDescent="0.25">
      <c r="A374" s="1">
        <v>2023</v>
      </c>
      <c r="B374" s="3">
        <f>+BD!B376</f>
        <v>371</v>
      </c>
      <c r="AE374" s="1"/>
      <c r="AP374" s="1"/>
      <c r="BA374" s="4">
        <f t="shared" si="20"/>
        <v>0</v>
      </c>
      <c r="BB374" s="1"/>
      <c r="BE374" s="2">
        <f>Tabla1[[#This Row],[TIEMPO PRORROGADO HASTA
(1)]]-Tabla1[[#This Row],[TIEMPO PRORROGADO DESDE
(1)]]</f>
        <v>0</v>
      </c>
      <c r="BJ374" s="1"/>
      <c r="BM374" s="1">
        <f t="shared" si="21"/>
        <v>0</v>
      </c>
      <c r="BR374" s="1"/>
      <c r="BU374" s="2">
        <f t="shared" si="22"/>
        <v>0</v>
      </c>
      <c r="BZ374" s="2">
        <f t="shared" si="23"/>
        <v>0</v>
      </c>
      <c r="CA374" s="2" t="s">
        <v>146</v>
      </c>
      <c r="CF374" s="2" t="s">
        <v>146</v>
      </c>
      <c r="CN374" s="23"/>
      <c r="CO374" s="23"/>
      <c r="CP374" s="23"/>
      <c r="CR374" s="4">
        <v>0</v>
      </c>
      <c r="CS374" s="23"/>
      <c r="CT374" s="23"/>
      <c r="CU374" s="23"/>
      <c r="CW374" s="4">
        <v>0</v>
      </c>
      <c r="CX374" s="23"/>
      <c r="CY374" s="23"/>
      <c r="CZ374" s="23"/>
      <c r="DB374" s="4">
        <v>0</v>
      </c>
      <c r="DC374" s="23"/>
      <c r="DD374" s="23"/>
      <c r="DE374" s="23"/>
      <c r="DG374" s="4">
        <v>0</v>
      </c>
      <c r="DH374" s="23"/>
      <c r="DI374" s="23"/>
    </row>
    <row r="375" spans="1:113" x14ac:dyDescent="0.25">
      <c r="A375" s="1">
        <v>2023</v>
      </c>
      <c r="B375" s="3">
        <f>+BD!B377</f>
        <v>372</v>
      </c>
      <c r="AE375" s="1"/>
      <c r="AP375" s="1"/>
      <c r="BA375" s="4">
        <f t="shared" si="20"/>
        <v>0</v>
      </c>
      <c r="BB375" s="1"/>
      <c r="BE375" s="2">
        <f>Tabla1[[#This Row],[TIEMPO PRORROGADO HASTA
(1)]]-Tabla1[[#This Row],[TIEMPO PRORROGADO DESDE
(1)]]</f>
        <v>0</v>
      </c>
      <c r="BJ375" s="1"/>
      <c r="BM375" s="1">
        <f t="shared" si="21"/>
        <v>0</v>
      </c>
      <c r="BR375" s="1"/>
      <c r="BU375" s="2">
        <f t="shared" si="22"/>
        <v>0</v>
      </c>
      <c r="BZ375" s="2">
        <f t="shared" si="23"/>
        <v>0</v>
      </c>
      <c r="CA375" s="2" t="s">
        <v>146</v>
      </c>
      <c r="CF375" s="2" t="s">
        <v>146</v>
      </c>
      <c r="CN375" s="23"/>
      <c r="CO375" s="23"/>
      <c r="CP375" s="23"/>
      <c r="CR375" s="4">
        <v>0</v>
      </c>
      <c r="CS375" s="23"/>
      <c r="CT375" s="23"/>
      <c r="CU375" s="23"/>
      <c r="CW375" s="4">
        <v>0</v>
      </c>
      <c r="CX375" s="23"/>
      <c r="CY375" s="23"/>
      <c r="CZ375" s="23"/>
      <c r="DB375" s="4">
        <v>0</v>
      </c>
      <c r="DC375" s="23"/>
      <c r="DD375" s="23"/>
      <c r="DE375" s="23"/>
      <c r="DG375" s="4">
        <v>0</v>
      </c>
      <c r="DH375" s="23"/>
      <c r="DI375" s="23"/>
    </row>
    <row r="376" spans="1:113" x14ac:dyDescent="0.25">
      <c r="A376" s="1">
        <v>2023</v>
      </c>
      <c r="B376" s="3">
        <f>+BD!B378</f>
        <v>373</v>
      </c>
      <c r="AE376" s="1"/>
      <c r="AP376" s="1"/>
      <c r="BA376" s="4">
        <f t="shared" si="20"/>
        <v>0</v>
      </c>
      <c r="BB376" s="1"/>
      <c r="BE376" s="2">
        <f>Tabla1[[#This Row],[TIEMPO PRORROGADO HASTA
(1)]]-Tabla1[[#This Row],[TIEMPO PRORROGADO DESDE
(1)]]</f>
        <v>0</v>
      </c>
      <c r="BJ376" s="1"/>
      <c r="BM376" s="1">
        <f t="shared" si="21"/>
        <v>0</v>
      </c>
      <c r="BR376" s="1"/>
      <c r="BU376" s="2">
        <f t="shared" si="22"/>
        <v>0</v>
      </c>
      <c r="BZ376" s="2">
        <f t="shared" si="23"/>
        <v>0</v>
      </c>
      <c r="CA376" s="2" t="s">
        <v>146</v>
      </c>
      <c r="CF376" s="2" t="s">
        <v>146</v>
      </c>
      <c r="CN376" s="23"/>
      <c r="CO376" s="23"/>
      <c r="CP376" s="23"/>
      <c r="CR376" s="4">
        <v>0</v>
      </c>
      <c r="CS376" s="23"/>
      <c r="CT376" s="23"/>
      <c r="CU376" s="23"/>
      <c r="CW376" s="4">
        <v>0</v>
      </c>
      <c r="CX376" s="23"/>
      <c r="CY376" s="23"/>
      <c r="CZ376" s="23"/>
      <c r="DB376" s="4">
        <v>0</v>
      </c>
      <c r="DC376" s="23"/>
      <c r="DD376" s="23"/>
      <c r="DE376" s="23"/>
      <c r="DG376" s="4">
        <v>0</v>
      </c>
      <c r="DH376" s="23"/>
      <c r="DI376" s="23"/>
    </row>
    <row r="377" spans="1:113" x14ac:dyDescent="0.25">
      <c r="A377" s="1">
        <v>2023</v>
      </c>
      <c r="B377" s="3">
        <f>+BD!B379</f>
        <v>374</v>
      </c>
      <c r="AE377" s="1"/>
      <c r="AP377" s="1"/>
      <c r="BA377" s="4">
        <f t="shared" si="20"/>
        <v>0</v>
      </c>
      <c r="BB377" s="1"/>
      <c r="BE377" s="2">
        <f>Tabla1[[#This Row],[TIEMPO PRORROGADO HASTA
(1)]]-Tabla1[[#This Row],[TIEMPO PRORROGADO DESDE
(1)]]</f>
        <v>0</v>
      </c>
      <c r="BJ377" s="1"/>
      <c r="BM377" s="1">
        <f t="shared" si="21"/>
        <v>0</v>
      </c>
      <c r="BR377" s="1"/>
      <c r="BU377" s="2">
        <f t="shared" si="22"/>
        <v>0</v>
      </c>
      <c r="BZ377" s="2">
        <f t="shared" si="23"/>
        <v>0</v>
      </c>
      <c r="CA377" s="2" t="s">
        <v>146</v>
      </c>
      <c r="CF377" s="2" t="s">
        <v>146</v>
      </c>
      <c r="CN377" s="23"/>
      <c r="CO377" s="23"/>
      <c r="CP377" s="23"/>
      <c r="CR377" s="4">
        <v>0</v>
      </c>
      <c r="CS377" s="23"/>
      <c r="CT377" s="23"/>
      <c r="CU377" s="23"/>
      <c r="CW377" s="4">
        <v>0</v>
      </c>
      <c r="CX377" s="23"/>
      <c r="CY377" s="23"/>
      <c r="CZ377" s="23"/>
      <c r="DB377" s="4">
        <v>0</v>
      </c>
      <c r="DC377" s="23"/>
      <c r="DD377" s="23"/>
      <c r="DE377" s="23"/>
      <c r="DG377" s="4">
        <v>0</v>
      </c>
      <c r="DH377" s="23"/>
      <c r="DI377" s="23"/>
    </row>
    <row r="378" spans="1:113" x14ac:dyDescent="0.25">
      <c r="A378" s="1">
        <v>2023</v>
      </c>
      <c r="B378" s="3">
        <f>+BD!B380</f>
        <v>375</v>
      </c>
      <c r="AE378" s="1"/>
      <c r="AP378" s="1"/>
      <c r="BA378" s="4">
        <f t="shared" si="20"/>
        <v>0</v>
      </c>
      <c r="BB378" s="1"/>
      <c r="BE378" s="2">
        <f>Tabla1[[#This Row],[TIEMPO PRORROGADO HASTA
(1)]]-Tabla1[[#This Row],[TIEMPO PRORROGADO DESDE
(1)]]</f>
        <v>0</v>
      </c>
      <c r="BJ378" s="1"/>
      <c r="BM378" s="1">
        <f t="shared" si="21"/>
        <v>0</v>
      </c>
      <c r="BR378" s="1"/>
      <c r="BU378" s="2">
        <f t="shared" si="22"/>
        <v>0</v>
      </c>
      <c r="BZ378" s="2">
        <f t="shared" si="23"/>
        <v>0</v>
      </c>
      <c r="CA378" s="2" t="s">
        <v>146</v>
      </c>
      <c r="CF378" s="2" t="s">
        <v>146</v>
      </c>
      <c r="CN378" s="23"/>
      <c r="CO378" s="23"/>
      <c r="CP378" s="23"/>
      <c r="CR378" s="4">
        <v>0</v>
      </c>
      <c r="CS378" s="23"/>
      <c r="CT378" s="23"/>
      <c r="CU378" s="23"/>
      <c r="CW378" s="4">
        <v>0</v>
      </c>
      <c r="CX378" s="23"/>
      <c r="CY378" s="23"/>
      <c r="CZ378" s="23"/>
      <c r="DB378" s="4">
        <v>0</v>
      </c>
      <c r="DC378" s="23"/>
      <c r="DD378" s="23"/>
      <c r="DE378" s="23"/>
      <c r="DG378" s="4">
        <v>0</v>
      </c>
      <c r="DH378" s="23"/>
      <c r="DI378" s="23"/>
    </row>
    <row r="379" spans="1:113" x14ac:dyDescent="0.25">
      <c r="A379" s="1">
        <v>2023</v>
      </c>
      <c r="B379" s="3">
        <f>+BD!B381</f>
        <v>376</v>
      </c>
      <c r="AE379" s="1"/>
      <c r="AP379" s="1"/>
      <c r="BA379" s="4">
        <f t="shared" si="20"/>
        <v>0</v>
      </c>
      <c r="BB379" s="1"/>
      <c r="BE379" s="2">
        <f>Tabla1[[#This Row],[TIEMPO PRORROGADO HASTA
(1)]]-Tabla1[[#This Row],[TIEMPO PRORROGADO DESDE
(1)]]</f>
        <v>0</v>
      </c>
      <c r="BJ379" s="1"/>
      <c r="BM379" s="1">
        <f t="shared" si="21"/>
        <v>0</v>
      </c>
      <c r="BR379" s="1"/>
      <c r="BU379" s="2">
        <f t="shared" si="22"/>
        <v>0</v>
      </c>
      <c r="BZ379" s="2">
        <f t="shared" si="23"/>
        <v>0</v>
      </c>
      <c r="CA379" s="2" t="s">
        <v>146</v>
      </c>
      <c r="CF379" s="2" t="s">
        <v>146</v>
      </c>
      <c r="CN379" s="23"/>
      <c r="CO379" s="23"/>
      <c r="CP379" s="23"/>
      <c r="CR379" s="4">
        <v>0</v>
      </c>
      <c r="CS379" s="23"/>
      <c r="CT379" s="23"/>
      <c r="CU379" s="23"/>
      <c r="CW379" s="4">
        <v>0</v>
      </c>
      <c r="CX379" s="23"/>
      <c r="CY379" s="23"/>
      <c r="CZ379" s="23"/>
      <c r="DB379" s="4">
        <v>0</v>
      </c>
      <c r="DC379" s="23"/>
      <c r="DD379" s="23"/>
      <c r="DE379" s="23"/>
      <c r="DG379" s="4">
        <v>0</v>
      </c>
      <c r="DH379" s="23"/>
      <c r="DI379" s="23"/>
    </row>
    <row r="380" spans="1:113" x14ac:dyDescent="0.25">
      <c r="A380" s="1">
        <v>2023</v>
      </c>
      <c r="B380" s="3">
        <f>+BD!B382</f>
        <v>377</v>
      </c>
      <c r="AE380" s="1"/>
      <c r="AP380" s="1"/>
      <c r="BA380" s="4">
        <f t="shared" si="20"/>
        <v>0</v>
      </c>
      <c r="BB380" s="1"/>
      <c r="BE380" s="2">
        <f>Tabla1[[#This Row],[TIEMPO PRORROGADO HASTA
(1)]]-Tabla1[[#This Row],[TIEMPO PRORROGADO DESDE
(1)]]</f>
        <v>0</v>
      </c>
      <c r="BJ380" s="1"/>
      <c r="BM380" s="1">
        <f t="shared" si="21"/>
        <v>0</v>
      </c>
      <c r="BR380" s="1"/>
      <c r="BU380" s="2">
        <f t="shared" si="22"/>
        <v>0</v>
      </c>
      <c r="BZ380" s="2">
        <f t="shared" si="23"/>
        <v>0</v>
      </c>
      <c r="CA380" s="2" t="s">
        <v>146</v>
      </c>
      <c r="CF380" s="2" t="s">
        <v>146</v>
      </c>
      <c r="CN380" s="23"/>
      <c r="CO380" s="23"/>
      <c r="CP380" s="23"/>
      <c r="CR380" s="4">
        <v>0</v>
      </c>
      <c r="CS380" s="23"/>
      <c r="CT380" s="23"/>
      <c r="CU380" s="23"/>
      <c r="CW380" s="4">
        <v>0</v>
      </c>
      <c r="CX380" s="23"/>
      <c r="CY380" s="23"/>
      <c r="CZ380" s="23"/>
      <c r="DB380" s="4">
        <v>0</v>
      </c>
      <c r="DC380" s="23"/>
      <c r="DD380" s="23"/>
      <c r="DE380" s="23"/>
      <c r="DG380" s="4">
        <v>0</v>
      </c>
      <c r="DH380" s="23"/>
      <c r="DI380" s="23"/>
    </row>
    <row r="381" spans="1:113" x14ac:dyDescent="0.25">
      <c r="A381" s="1">
        <v>2023</v>
      </c>
      <c r="B381" s="3">
        <f>+BD!B383</f>
        <v>378</v>
      </c>
      <c r="AE381" s="1"/>
      <c r="AP381" s="1"/>
      <c r="BA381" s="4">
        <f t="shared" si="20"/>
        <v>0</v>
      </c>
      <c r="BB381" s="1"/>
      <c r="BE381" s="2">
        <f>Tabla1[[#This Row],[TIEMPO PRORROGADO HASTA
(1)]]-Tabla1[[#This Row],[TIEMPO PRORROGADO DESDE
(1)]]</f>
        <v>0</v>
      </c>
      <c r="BJ381" s="1"/>
      <c r="BM381" s="1">
        <f t="shared" si="21"/>
        <v>0</v>
      </c>
      <c r="BR381" s="1"/>
      <c r="BU381" s="2">
        <f t="shared" si="22"/>
        <v>0</v>
      </c>
      <c r="BZ381" s="2">
        <f t="shared" si="23"/>
        <v>0</v>
      </c>
      <c r="CA381" s="2" t="s">
        <v>146</v>
      </c>
      <c r="CF381" s="2" t="s">
        <v>146</v>
      </c>
      <c r="CN381" s="23"/>
      <c r="CO381" s="23"/>
      <c r="CP381" s="23"/>
      <c r="CR381" s="4">
        <v>0</v>
      </c>
      <c r="CS381" s="23"/>
      <c r="CT381" s="23"/>
      <c r="CU381" s="23"/>
      <c r="CW381" s="4">
        <v>0</v>
      </c>
      <c r="CX381" s="23"/>
      <c r="CY381" s="23"/>
      <c r="CZ381" s="23"/>
      <c r="DB381" s="4">
        <v>0</v>
      </c>
      <c r="DC381" s="23"/>
      <c r="DD381" s="23"/>
      <c r="DE381" s="23"/>
      <c r="DG381" s="4">
        <v>0</v>
      </c>
      <c r="DH381" s="23"/>
      <c r="DI381" s="23"/>
    </row>
    <row r="382" spans="1:113" x14ac:dyDescent="0.25">
      <c r="A382" s="1">
        <v>2023</v>
      </c>
      <c r="B382" s="3">
        <f>+BD!B384</f>
        <v>379</v>
      </c>
      <c r="AE382" s="1"/>
      <c r="AP382" s="1"/>
      <c r="BA382" s="4">
        <f t="shared" si="20"/>
        <v>0</v>
      </c>
      <c r="BB382" s="1"/>
      <c r="BE382" s="2">
        <f>Tabla1[[#This Row],[TIEMPO PRORROGADO HASTA
(1)]]-Tabla1[[#This Row],[TIEMPO PRORROGADO DESDE
(1)]]</f>
        <v>0</v>
      </c>
      <c r="BJ382" s="1"/>
      <c r="BM382" s="1">
        <f t="shared" si="21"/>
        <v>0</v>
      </c>
      <c r="BR382" s="1"/>
      <c r="BU382" s="2">
        <f t="shared" si="22"/>
        <v>0</v>
      </c>
      <c r="BZ382" s="2">
        <f t="shared" si="23"/>
        <v>0</v>
      </c>
      <c r="CA382" s="2" t="s">
        <v>146</v>
      </c>
      <c r="CF382" s="2" t="s">
        <v>146</v>
      </c>
      <c r="CN382" s="23"/>
      <c r="CO382" s="23"/>
      <c r="CP382" s="23"/>
      <c r="CR382" s="4">
        <v>0</v>
      </c>
      <c r="CS382" s="23"/>
      <c r="CT382" s="23"/>
      <c r="CU382" s="23"/>
      <c r="CW382" s="4">
        <v>0</v>
      </c>
      <c r="CX382" s="23"/>
      <c r="CY382" s="23"/>
      <c r="CZ382" s="23"/>
      <c r="DB382" s="4">
        <v>0</v>
      </c>
      <c r="DC382" s="23"/>
      <c r="DD382" s="23"/>
      <c r="DE382" s="23"/>
      <c r="DG382" s="4">
        <v>0</v>
      </c>
      <c r="DH382" s="23"/>
      <c r="DI382" s="23"/>
    </row>
    <row r="383" spans="1:113" x14ac:dyDescent="0.25">
      <c r="A383" s="1">
        <v>2023</v>
      </c>
      <c r="B383" s="3">
        <f>+BD!B385</f>
        <v>380</v>
      </c>
      <c r="AE383" s="1"/>
      <c r="AP383" s="1"/>
      <c r="BA383" s="4">
        <f t="shared" si="20"/>
        <v>0</v>
      </c>
      <c r="BB383" s="1"/>
      <c r="BE383" s="2">
        <f>Tabla1[[#This Row],[TIEMPO PRORROGADO HASTA
(1)]]-Tabla1[[#This Row],[TIEMPO PRORROGADO DESDE
(1)]]</f>
        <v>0</v>
      </c>
      <c r="BJ383" s="1"/>
      <c r="BM383" s="1">
        <f t="shared" si="21"/>
        <v>0</v>
      </c>
      <c r="BR383" s="1"/>
      <c r="BU383" s="2">
        <f t="shared" si="22"/>
        <v>0</v>
      </c>
      <c r="BZ383" s="2">
        <f t="shared" si="23"/>
        <v>0</v>
      </c>
      <c r="CA383" s="2" t="s">
        <v>146</v>
      </c>
      <c r="CF383" s="2" t="s">
        <v>146</v>
      </c>
      <c r="CN383" s="23"/>
      <c r="CO383" s="23"/>
      <c r="CP383" s="23"/>
      <c r="CR383" s="4">
        <v>0</v>
      </c>
      <c r="CS383" s="23"/>
      <c r="CT383" s="23"/>
      <c r="CU383" s="23"/>
      <c r="CW383" s="4">
        <v>0</v>
      </c>
      <c r="CX383" s="23"/>
      <c r="CY383" s="23"/>
      <c r="CZ383" s="23"/>
      <c r="DB383" s="4">
        <v>0</v>
      </c>
      <c r="DC383" s="23"/>
      <c r="DD383" s="23"/>
      <c r="DE383" s="23"/>
      <c r="DG383" s="4">
        <v>0</v>
      </c>
      <c r="DH383" s="23"/>
      <c r="DI383" s="23"/>
    </row>
    <row r="384" spans="1:113" x14ac:dyDescent="0.25">
      <c r="A384" s="1">
        <v>2023</v>
      </c>
      <c r="B384" s="3">
        <f>+BD!B386</f>
        <v>381</v>
      </c>
      <c r="AE384" s="1"/>
      <c r="AP384" s="1"/>
      <c r="BA384" s="4">
        <f t="shared" si="20"/>
        <v>0</v>
      </c>
      <c r="BB384" s="1"/>
      <c r="BE384" s="2">
        <f>Tabla1[[#This Row],[TIEMPO PRORROGADO HASTA
(1)]]-Tabla1[[#This Row],[TIEMPO PRORROGADO DESDE
(1)]]</f>
        <v>0</v>
      </c>
      <c r="BJ384" s="1"/>
      <c r="BM384" s="1">
        <f t="shared" si="21"/>
        <v>0</v>
      </c>
      <c r="BR384" s="1"/>
      <c r="BU384" s="2">
        <f t="shared" si="22"/>
        <v>0</v>
      </c>
      <c r="BZ384" s="2">
        <f t="shared" si="23"/>
        <v>0</v>
      </c>
      <c r="CA384" s="2" t="s">
        <v>146</v>
      </c>
      <c r="CF384" s="2" t="s">
        <v>146</v>
      </c>
      <c r="CN384" s="23"/>
      <c r="CO384" s="23"/>
      <c r="CP384" s="23"/>
      <c r="CR384" s="4">
        <v>0</v>
      </c>
      <c r="CS384" s="23"/>
      <c r="CT384" s="23"/>
      <c r="CU384" s="23"/>
      <c r="CW384" s="4">
        <v>0</v>
      </c>
      <c r="CX384" s="23"/>
      <c r="CY384" s="23"/>
      <c r="CZ384" s="23"/>
      <c r="DB384" s="4">
        <v>0</v>
      </c>
      <c r="DC384" s="23"/>
      <c r="DD384" s="23"/>
      <c r="DE384" s="23"/>
      <c r="DG384" s="4">
        <v>0</v>
      </c>
      <c r="DH384" s="23"/>
      <c r="DI384" s="23"/>
    </row>
    <row r="385" spans="1:113" x14ac:dyDescent="0.25">
      <c r="A385" s="1">
        <v>2023</v>
      </c>
      <c r="B385" s="3">
        <f>+BD!B387</f>
        <v>382</v>
      </c>
      <c r="AE385" s="1"/>
      <c r="AP385" s="1"/>
      <c r="BA385" s="4">
        <f t="shared" si="20"/>
        <v>0</v>
      </c>
      <c r="BB385" s="1"/>
      <c r="BE385" s="2">
        <f>Tabla1[[#This Row],[TIEMPO PRORROGADO HASTA
(1)]]-Tabla1[[#This Row],[TIEMPO PRORROGADO DESDE
(1)]]</f>
        <v>0</v>
      </c>
      <c r="BJ385" s="1"/>
      <c r="BM385" s="1">
        <f t="shared" si="21"/>
        <v>0</v>
      </c>
      <c r="BR385" s="1"/>
      <c r="BU385" s="2">
        <f t="shared" si="22"/>
        <v>0</v>
      </c>
      <c r="BZ385" s="2">
        <f t="shared" si="23"/>
        <v>0</v>
      </c>
      <c r="CA385" s="2" t="s">
        <v>146</v>
      </c>
      <c r="CF385" s="2" t="s">
        <v>146</v>
      </c>
      <c r="CN385" s="23"/>
      <c r="CO385" s="23"/>
      <c r="CP385" s="23"/>
      <c r="CR385" s="4">
        <v>0</v>
      </c>
      <c r="CS385" s="23"/>
      <c r="CT385" s="23"/>
      <c r="CU385" s="23"/>
      <c r="CW385" s="4">
        <v>0</v>
      </c>
      <c r="CX385" s="23"/>
      <c r="CY385" s="23"/>
      <c r="CZ385" s="23"/>
      <c r="DB385" s="4">
        <v>0</v>
      </c>
      <c r="DC385" s="23"/>
      <c r="DD385" s="23"/>
      <c r="DE385" s="23"/>
      <c r="DG385" s="4">
        <v>0</v>
      </c>
      <c r="DH385" s="23"/>
      <c r="DI385" s="23"/>
    </row>
    <row r="386" spans="1:113" x14ac:dyDescent="0.25">
      <c r="A386" s="1">
        <v>2023</v>
      </c>
      <c r="B386" s="3">
        <f>+BD!B388</f>
        <v>383</v>
      </c>
      <c r="AE386" s="1"/>
      <c r="AP386" s="1"/>
      <c r="BA386" s="4">
        <f t="shared" ref="BA386:BA449" si="24">M386+X386+AI386+AT386</f>
        <v>0</v>
      </c>
      <c r="BB386" s="1"/>
      <c r="BE386" s="2">
        <f>Tabla1[[#This Row],[TIEMPO PRORROGADO HASTA
(1)]]-Tabla1[[#This Row],[TIEMPO PRORROGADO DESDE
(1)]]</f>
        <v>0</v>
      </c>
      <c r="BJ386" s="1"/>
      <c r="BM386" s="1">
        <f t="shared" ref="BM386:BM449" si="25">BO386-BN386</f>
        <v>0</v>
      </c>
      <c r="BR386" s="1"/>
      <c r="BU386" s="2">
        <f t="shared" ref="BU386:BU449" si="26">BW386-BV386</f>
        <v>0</v>
      </c>
      <c r="BZ386" s="2">
        <f t="shared" ref="BZ386:BZ449" si="27">BU386+BM386+BE386</f>
        <v>0</v>
      </c>
      <c r="CA386" s="2" t="s">
        <v>146</v>
      </c>
      <c r="CF386" s="2" t="s">
        <v>146</v>
      </c>
      <c r="CN386" s="23"/>
      <c r="CO386" s="23"/>
      <c r="CP386" s="23"/>
      <c r="CR386" s="4">
        <v>0</v>
      </c>
      <c r="CS386" s="23"/>
      <c r="CT386" s="23"/>
      <c r="CU386" s="23"/>
      <c r="CW386" s="4">
        <v>0</v>
      </c>
      <c r="CX386" s="23"/>
      <c r="CY386" s="23"/>
      <c r="CZ386" s="23"/>
      <c r="DB386" s="4">
        <v>0</v>
      </c>
      <c r="DC386" s="23"/>
      <c r="DD386" s="23"/>
      <c r="DE386" s="23"/>
      <c r="DG386" s="4">
        <v>0</v>
      </c>
      <c r="DH386" s="23"/>
      <c r="DI386" s="23"/>
    </row>
    <row r="387" spans="1:113" x14ac:dyDescent="0.25">
      <c r="A387" s="1">
        <v>2023</v>
      </c>
      <c r="B387" s="3">
        <f>+BD!B389</f>
        <v>384</v>
      </c>
      <c r="AE387" s="1"/>
      <c r="AP387" s="1"/>
      <c r="BA387" s="4">
        <f t="shared" si="24"/>
        <v>0</v>
      </c>
      <c r="BB387" s="1"/>
      <c r="BE387" s="2">
        <f>Tabla1[[#This Row],[TIEMPO PRORROGADO HASTA
(1)]]-Tabla1[[#This Row],[TIEMPO PRORROGADO DESDE
(1)]]</f>
        <v>0</v>
      </c>
      <c r="BJ387" s="1"/>
      <c r="BM387" s="1">
        <f t="shared" si="25"/>
        <v>0</v>
      </c>
      <c r="BR387" s="1"/>
      <c r="BU387" s="2">
        <f t="shared" si="26"/>
        <v>0</v>
      </c>
      <c r="BZ387" s="2">
        <f t="shared" si="27"/>
        <v>0</v>
      </c>
      <c r="CA387" s="2" t="s">
        <v>146</v>
      </c>
      <c r="CF387" s="2" t="s">
        <v>146</v>
      </c>
      <c r="CN387" s="23"/>
      <c r="CO387" s="23"/>
      <c r="CP387" s="23"/>
      <c r="CR387" s="4">
        <v>0</v>
      </c>
      <c r="CS387" s="23"/>
      <c r="CT387" s="23"/>
      <c r="CU387" s="23"/>
      <c r="CW387" s="4">
        <v>0</v>
      </c>
      <c r="CX387" s="23"/>
      <c r="CY387" s="23"/>
      <c r="CZ387" s="23"/>
      <c r="DB387" s="4">
        <v>0</v>
      </c>
      <c r="DC387" s="23"/>
      <c r="DD387" s="23"/>
      <c r="DE387" s="23"/>
      <c r="DG387" s="4">
        <v>0</v>
      </c>
      <c r="DH387" s="23"/>
      <c r="DI387" s="23"/>
    </row>
    <row r="388" spans="1:113" x14ac:dyDescent="0.25">
      <c r="A388" s="1">
        <v>2023</v>
      </c>
      <c r="B388" s="3">
        <f>+BD!B390</f>
        <v>385</v>
      </c>
      <c r="AE388" s="1"/>
      <c r="AP388" s="1"/>
      <c r="BA388" s="4">
        <f t="shared" si="24"/>
        <v>0</v>
      </c>
      <c r="BB388" s="1"/>
      <c r="BE388" s="2">
        <f>Tabla1[[#This Row],[TIEMPO PRORROGADO HASTA
(1)]]-Tabla1[[#This Row],[TIEMPO PRORROGADO DESDE
(1)]]</f>
        <v>0</v>
      </c>
      <c r="BJ388" s="1"/>
      <c r="BM388" s="1">
        <f t="shared" si="25"/>
        <v>0</v>
      </c>
      <c r="BR388" s="1"/>
      <c r="BU388" s="2">
        <f t="shared" si="26"/>
        <v>0</v>
      </c>
      <c r="BZ388" s="2">
        <f t="shared" si="27"/>
        <v>0</v>
      </c>
      <c r="CA388" s="2" t="s">
        <v>146</v>
      </c>
      <c r="CF388" s="2" t="s">
        <v>146</v>
      </c>
      <c r="CN388" s="23"/>
      <c r="CO388" s="23"/>
      <c r="CP388" s="23"/>
      <c r="CR388" s="4">
        <v>0</v>
      </c>
      <c r="CS388" s="23"/>
      <c r="CT388" s="23"/>
      <c r="CU388" s="23"/>
      <c r="CW388" s="4">
        <v>0</v>
      </c>
      <c r="CX388" s="23"/>
      <c r="CY388" s="23"/>
      <c r="CZ388" s="23"/>
      <c r="DB388" s="4">
        <v>0</v>
      </c>
      <c r="DC388" s="23"/>
      <c r="DD388" s="23"/>
      <c r="DE388" s="23"/>
      <c r="DG388" s="4">
        <v>0</v>
      </c>
      <c r="DH388" s="23"/>
      <c r="DI388" s="23"/>
    </row>
    <row r="389" spans="1:113" x14ac:dyDescent="0.25">
      <c r="A389" s="1">
        <v>2023</v>
      </c>
      <c r="B389" s="3">
        <f>+BD!B391</f>
        <v>386</v>
      </c>
      <c r="AE389" s="1"/>
      <c r="AP389" s="1"/>
      <c r="BA389" s="4">
        <f t="shared" si="24"/>
        <v>0</v>
      </c>
      <c r="BB389" s="1"/>
      <c r="BE389" s="2">
        <f>Tabla1[[#This Row],[TIEMPO PRORROGADO HASTA
(1)]]-Tabla1[[#This Row],[TIEMPO PRORROGADO DESDE
(1)]]</f>
        <v>0</v>
      </c>
      <c r="BJ389" s="1"/>
      <c r="BM389" s="1">
        <f t="shared" si="25"/>
        <v>0</v>
      </c>
      <c r="BR389" s="1"/>
      <c r="BU389" s="2">
        <f t="shared" si="26"/>
        <v>0</v>
      </c>
      <c r="BZ389" s="2">
        <f t="shared" si="27"/>
        <v>0</v>
      </c>
      <c r="CA389" s="2" t="s">
        <v>146</v>
      </c>
      <c r="CF389" s="2" t="s">
        <v>146</v>
      </c>
      <c r="CN389" s="23"/>
      <c r="CO389" s="23"/>
      <c r="CP389" s="23"/>
      <c r="CR389" s="4">
        <v>0</v>
      </c>
      <c r="CS389" s="23"/>
      <c r="CT389" s="23"/>
      <c r="CU389" s="23"/>
      <c r="CW389" s="4">
        <v>0</v>
      </c>
      <c r="CX389" s="23"/>
      <c r="CY389" s="23"/>
      <c r="CZ389" s="23"/>
      <c r="DB389" s="4">
        <v>0</v>
      </c>
      <c r="DC389" s="23"/>
      <c r="DD389" s="23"/>
      <c r="DE389" s="23"/>
      <c r="DG389" s="4">
        <v>0</v>
      </c>
      <c r="DH389" s="23"/>
      <c r="DI389" s="23"/>
    </row>
    <row r="390" spans="1:113" x14ac:dyDescent="0.25">
      <c r="A390" s="1">
        <v>2023</v>
      </c>
      <c r="B390" s="3">
        <f>+BD!B392</f>
        <v>387</v>
      </c>
      <c r="AE390" s="1"/>
      <c r="AP390" s="1"/>
      <c r="BA390" s="4">
        <f t="shared" si="24"/>
        <v>0</v>
      </c>
      <c r="BB390" s="1"/>
      <c r="BE390" s="2">
        <f>Tabla1[[#This Row],[TIEMPO PRORROGADO HASTA
(1)]]-Tabla1[[#This Row],[TIEMPO PRORROGADO DESDE
(1)]]</f>
        <v>0</v>
      </c>
      <c r="BJ390" s="1"/>
      <c r="BM390" s="1">
        <f t="shared" si="25"/>
        <v>0</v>
      </c>
      <c r="BR390" s="1"/>
      <c r="BU390" s="2">
        <f t="shared" si="26"/>
        <v>0</v>
      </c>
      <c r="BZ390" s="2">
        <f t="shared" si="27"/>
        <v>0</v>
      </c>
      <c r="CA390" s="2" t="s">
        <v>146</v>
      </c>
      <c r="CF390" s="2" t="s">
        <v>146</v>
      </c>
      <c r="CN390" s="23"/>
      <c r="CO390" s="23"/>
      <c r="CP390" s="23"/>
      <c r="CR390" s="4">
        <v>0</v>
      </c>
      <c r="CS390" s="23"/>
      <c r="CT390" s="23"/>
      <c r="CU390" s="23"/>
      <c r="CW390" s="4">
        <v>0</v>
      </c>
      <c r="CX390" s="23"/>
      <c r="CY390" s="23"/>
      <c r="CZ390" s="23"/>
      <c r="DB390" s="4">
        <v>0</v>
      </c>
      <c r="DC390" s="23"/>
      <c r="DD390" s="23"/>
      <c r="DE390" s="23"/>
      <c r="DG390" s="4">
        <v>0</v>
      </c>
      <c r="DH390" s="23"/>
      <c r="DI390" s="23"/>
    </row>
    <row r="391" spans="1:113" x14ac:dyDescent="0.25">
      <c r="A391" s="1">
        <v>2023</v>
      </c>
      <c r="B391" s="3">
        <f>+BD!B393</f>
        <v>388</v>
      </c>
      <c r="AE391" s="1"/>
      <c r="AP391" s="1"/>
      <c r="BA391" s="4">
        <f t="shared" si="24"/>
        <v>0</v>
      </c>
      <c r="BB391" s="1"/>
      <c r="BE391" s="2">
        <f>Tabla1[[#This Row],[TIEMPO PRORROGADO HASTA
(1)]]-Tabla1[[#This Row],[TIEMPO PRORROGADO DESDE
(1)]]</f>
        <v>0</v>
      </c>
      <c r="BJ391" s="1"/>
      <c r="BM391" s="1">
        <f t="shared" si="25"/>
        <v>0</v>
      </c>
      <c r="BR391" s="1"/>
      <c r="BU391" s="2">
        <f t="shared" si="26"/>
        <v>0</v>
      </c>
      <c r="BZ391" s="2">
        <f t="shared" si="27"/>
        <v>0</v>
      </c>
      <c r="CA391" s="2" t="s">
        <v>146</v>
      </c>
      <c r="CF391" s="2" t="s">
        <v>146</v>
      </c>
      <c r="CN391" s="23"/>
      <c r="CO391" s="23"/>
      <c r="CP391" s="23"/>
      <c r="CR391" s="4">
        <v>0</v>
      </c>
      <c r="CS391" s="23"/>
      <c r="CT391" s="23"/>
      <c r="CU391" s="23"/>
      <c r="CW391" s="4">
        <v>0</v>
      </c>
      <c r="CX391" s="23"/>
      <c r="CY391" s="23"/>
      <c r="CZ391" s="23"/>
      <c r="DB391" s="4">
        <v>0</v>
      </c>
      <c r="DC391" s="23"/>
      <c r="DD391" s="23"/>
      <c r="DE391" s="23"/>
      <c r="DG391" s="4">
        <v>0</v>
      </c>
      <c r="DH391" s="23"/>
      <c r="DI391" s="23"/>
    </row>
    <row r="392" spans="1:113" x14ac:dyDescent="0.25">
      <c r="A392" s="1">
        <v>2023</v>
      </c>
      <c r="B392" s="3">
        <f>+BD!B394</f>
        <v>389</v>
      </c>
      <c r="AE392" s="1"/>
      <c r="AP392" s="1"/>
      <c r="BA392" s="4">
        <f t="shared" si="24"/>
        <v>0</v>
      </c>
      <c r="BB392" s="1"/>
      <c r="BE392" s="2">
        <f>Tabla1[[#This Row],[TIEMPO PRORROGADO HASTA
(1)]]-Tabla1[[#This Row],[TIEMPO PRORROGADO DESDE
(1)]]</f>
        <v>0</v>
      </c>
      <c r="BJ392" s="1"/>
      <c r="BM392" s="1">
        <f t="shared" si="25"/>
        <v>0</v>
      </c>
      <c r="BR392" s="1"/>
      <c r="BU392" s="2">
        <f t="shared" si="26"/>
        <v>0</v>
      </c>
      <c r="BV392" s="21"/>
      <c r="BW392" s="21"/>
      <c r="BZ392" s="2">
        <f t="shared" si="27"/>
        <v>0</v>
      </c>
      <c r="CA392" s="2" t="s">
        <v>146</v>
      </c>
      <c r="CF392" s="2" t="s">
        <v>146</v>
      </c>
      <c r="CN392" s="23"/>
      <c r="CO392" s="23"/>
      <c r="CP392" s="23"/>
      <c r="CR392" s="4">
        <v>0</v>
      </c>
      <c r="CS392" s="23"/>
      <c r="CT392" s="23"/>
      <c r="CU392" s="23"/>
      <c r="CW392" s="4">
        <v>0</v>
      </c>
      <c r="CX392" s="23"/>
      <c r="CY392" s="23"/>
      <c r="CZ392" s="23"/>
      <c r="DB392" s="4">
        <v>0</v>
      </c>
      <c r="DC392" s="23"/>
      <c r="DD392" s="23"/>
      <c r="DE392" s="23"/>
      <c r="DG392" s="4">
        <v>0</v>
      </c>
      <c r="DH392" s="23"/>
      <c r="DI392" s="23"/>
    </row>
    <row r="393" spans="1:113" x14ac:dyDescent="0.25">
      <c r="A393" s="1">
        <v>2023</v>
      </c>
      <c r="B393" s="3">
        <f>+BD!B395</f>
        <v>390</v>
      </c>
      <c r="AE393" s="1"/>
      <c r="AP393" s="1"/>
      <c r="BA393" s="4">
        <f t="shared" si="24"/>
        <v>0</v>
      </c>
      <c r="BB393" s="1"/>
      <c r="BE393" s="2">
        <f>Tabla1[[#This Row],[TIEMPO PRORROGADO HASTA
(1)]]-Tabla1[[#This Row],[TIEMPO PRORROGADO DESDE
(1)]]</f>
        <v>0</v>
      </c>
      <c r="BJ393" s="1"/>
      <c r="BM393" s="1">
        <f t="shared" si="25"/>
        <v>0</v>
      </c>
      <c r="BR393" s="1"/>
      <c r="BU393" s="2">
        <f t="shared" si="26"/>
        <v>0</v>
      </c>
      <c r="BZ393" s="2">
        <f t="shared" si="27"/>
        <v>0</v>
      </c>
      <c r="CA393" s="2" t="s">
        <v>146</v>
      </c>
      <c r="CF393" s="2" t="s">
        <v>146</v>
      </c>
      <c r="CN393" s="23"/>
      <c r="CO393" s="23"/>
      <c r="CP393" s="23"/>
      <c r="CR393" s="4">
        <v>0</v>
      </c>
      <c r="CS393" s="23"/>
      <c r="CT393" s="23"/>
      <c r="CU393" s="23"/>
      <c r="CW393" s="4">
        <v>0</v>
      </c>
      <c r="CX393" s="23"/>
      <c r="CY393" s="23"/>
      <c r="CZ393" s="23"/>
      <c r="DB393" s="4">
        <v>0</v>
      </c>
      <c r="DC393" s="23"/>
      <c r="DD393" s="23"/>
      <c r="DE393" s="23"/>
      <c r="DG393" s="4">
        <v>0</v>
      </c>
      <c r="DH393" s="23"/>
      <c r="DI393" s="23"/>
    </row>
    <row r="394" spans="1:113" x14ac:dyDescent="0.25">
      <c r="A394" s="1">
        <v>2023</v>
      </c>
      <c r="B394" s="3">
        <f>+BD!B396</f>
        <v>391</v>
      </c>
      <c r="AE394" s="1"/>
      <c r="AP394" s="1"/>
      <c r="BA394" s="4">
        <f t="shared" si="24"/>
        <v>0</v>
      </c>
      <c r="BB394" s="1"/>
      <c r="BE394" s="2">
        <f>Tabla1[[#This Row],[TIEMPO PRORROGADO HASTA
(1)]]-Tabla1[[#This Row],[TIEMPO PRORROGADO DESDE
(1)]]</f>
        <v>0</v>
      </c>
      <c r="BJ394" s="1"/>
      <c r="BM394" s="1">
        <f t="shared" si="25"/>
        <v>0</v>
      </c>
      <c r="BR394" s="1"/>
      <c r="BU394" s="2">
        <f t="shared" si="26"/>
        <v>0</v>
      </c>
      <c r="BZ394" s="2">
        <f t="shared" si="27"/>
        <v>0</v>
      </c>
      <c r="CA394" s="2" t="s">
        <v>146</v>
      </c>
      <c r="CF394" s="2" t="s">
        <v>146</v>
      </c>
      <c r="CN394" s="23"/>
      <c r="CO394" s="23"/>
      <c r="CP394" s="23"/>
      <c r="CR394" s="4">
        <v>0</v>
      </c>
      <c r="CS394" s="23"/>
      <c r="CT394" s="23"/>
      <c r="CU394" s="23"/>
      <c r="CW394" s="4">
        <v>0</v>
      </c>
      <c r="CX394" s="23"/>
      <c r="CY394" s="23"/>
      <c r="CZ394" s="23"/>
      <c r="DB394" s="4">
        <v>0</v>
      </c>
      <c r="DC394" s="23"/>
      <c r="DD394" s="23"/>
      <c r="DE394" s="23"/>
      <c r="DG394" s="4">
        <v>0</v>
      </c>
      <c r="DH394" s="23"/>
      <c r="DI394" s="23"/>
    </row>
    <row r="395" spans="1:113" x14ac:dyDescent="0.25">
      <c r="A395" s="1">
        <v>2023</v>
      </c>
      <c r="B395" s="3">
        <f>+BD!B397</f>
        <v>392</v>
      </c>
      <c r="AE395" s="1"/>
      <c r="AP395" s="1"/>
      <c r="BA395" s="4">
        <f t="shared" si="24"/>
        <v>0</v>
      </c>
      <c r="BB395" s="1"/>
      <c r="BE395" s="2">
        <f>Tabla1[[#This Row],[TIEMPO PRORROGADO HASTA
(1)]]-Tabla1[[#This Row],[TIEMPO PRORROGADO DESDE
(1)]]</f>
        <v>0</v>
      </c>
      <c r="BJ395" s="1"/>
      <c r="BM395" s="1">
        <f t="shared" si="25"/>
        <v>0</v>
      </c>
      <c r="BR395" s="1"/>
      <c r="BU395" s="2">
        <f t="shared" si="26"/>
        <v>0</v>
      </c>
      <c r="BZ395" s="2">
        <f t="shared" si="27"/>
        <v>0</v>
      </c>
      <c r="CA395" s="2" t="s">
        <v>146</v>
      </c>
      <c r="CF395" s="2" t="s">
        <v>146</v>
      </c>
      <c r="CN395" s="23"/>
      <c r="CO395" s="23"/>
      <c r="CP395" s="23"/>
      <c r="CR395" s="4">
        <v>0</v>
      </c>
      <c r="CS395" s="23"/>
      <c r="CT395" s="23"/>
      <c r="CU395" s="23"/>
      <c r="CW395" s="4">
        <v>0</v>
      </c>
      <c r="CX395" s="23"/>
      <c r="CY395" s="23"/>
      <c r="CZ395" s="23"/>
      <c r="DB395" s="4">
        <v>0</v>
      </c>
      <c r="DC395" s="23"/>
      <c r="DD395" s="23"/>
      <c r="DE395" s="23"/>
      <c r="DG395" s="4">
        <v>0</v>
      </c>
      <c r="DH395" s="23"/>
      <c r="DI395" s="23"/>
    </row>
    <row r="396" spans="1:113" x14ac:dyDescent="0.25">
      <c r="A396" s="1">
        <v>2023</v>
      </c>
      <c r="B396" s="3">
        <f>+BD!B398</f>
        <v>393</v>
      </c>
      <c r="AE396" s="1"/>
      <c r="AP396" s="1"/>
      <c r="BA396" s="4">
        <f t="shared" si="24"/>
        <v>0</v>
      </c>
      <c r="BB396" s="1"/>
      <c r="BE396" s="2">
        <f>Tabla1[[#This Row],[TIEMPO PRORROGADO HASTA
(1)]]-Tabla1[[#This Row],[TIEMPO PRORROGADO DESDE
(1)]]</f>
        <v>0</v>
      </c>
      <c r="BJ396" s="1"/>
      <c r="BM396" s="1">
        <f t="shared" si="25"/>
        <v>0</v>
      </c>
      <c r="BR396" s="1"/>
      <c r="BU396" s="2">
        <f t="shared" si="26"/>
        <v>0</v>
      </c>
      <c r="BZ396" s="2">
        <f t="shared" si="27"/>
        <v>0</v>
      </c>
      <c r="CA396" s="2" t="s">
        <v>146</v>
      </c>
      <c r="CF396" s="2" t="s">
        <v>146</v>
      </c>
      <c r="CN396" s="23"/>
      <c r="CO396" s="23"/>
      <c r="CP396" s="23"/>
      <c r="CR396" s="4">
        <v>0</v>
      </c>
      <c r="CS396" s="23"/>
      <c r="CT396" s="23"/>
      <c r="CU396" s="23"/>
      <c r="CW396" s="4">
        <v>0</v>
      </c>
      <c r="CX396" s="23"/>
      <c r="CY396" s="23"/>
      <c r="CZ396" s="23"/>
      <c r="DB396" s="4">
        <v>0</v>
      </c>
      <c r="DC396" s="23"/>
      <c r="DD396" s="23"/>
      <c r="DE396" s="23"/>
      <c r="DG396" s="4">
        <v>0</v>
      </c>
      <c r="DH396" s="23"/>
      <c r="DI396" s="23"/>
    </row>
    <row r="397" spans="1:113" x14ac:dyDescent="0.25">
      <c r="A397" s="1">
        <v>2023</v>
      </c>
      <c r="B397" s="3">
        <f>+BD!B399</f>
        <v>394</v>
      </c>
      <c r="AE397" s="1"/>
      <c r="AP397" s="1"/>
      <c r="BA397" s="4">
        <f t="shared" si="24"/>
        <v>0</v>
      </c>
      <c r="BB397" s="1"/>
      <c r="BE397" s="2">
        <f>Tabla1[[#This Row],[TIEMPO PRORROGADO HASTA
(1)]]-Tabla1[[#This Row],[TIEMPO PRORROGADO DESDE
(1)]]</f>
        <v>0</v>
      </c>
      <c r="BJ397" s="1"/>
      <c r="BM397" s="1">
        <f t="shared" si="25"/>
        <v>0</v>
      </c>
      <c r="BR397" s="1"/>
      <c r="BU397" s="2">
        <f t="shared" si="26"/>
        <v>0</v>
      </c>
      <c r="BZ397" s="2">
        <f t="shared" si="27"/>
        <v>0</v>
      </c>
      <c r="CA397" s="2" t="s">
        <v>146</v>
      </c>
      <c r="CF397" s="2" t="s">
        <v>146</v>
      </c>
      <c r="CN397" s="23"/>
      <c r="CO397" s="23"/>
      <c r="CP397" s="23"/>
      <c r="CR397" s="4">
        <v>0</v>
      </c>
      <c r="CS397" s="23"/>
      <c r="CT397" s="23"/>
      <c r="CU397" s="23"/>
      <c r="CW397" s="4">
        <v>0</v>
      </c>
      <c r="CX397" s="23"/>
      <c r="CY397" s="23"/>
      <c r="CZ397" s="23"/>
      <c r="DB397" s="4">
        <v>0</v>
      </c>
      <c r="DC397" s="23"/>
      <c r="DD397" s="23"/>
      <c r="DE397" s="23"/>
      <c r="DG397" s="4">
        <v>0</v>
      </c>
      <c r="DH397" s="23"/>
      <c r="DI397" s="23"/>
    </row>
    <row r="398" spans="1:113" x14ac:dyDescent="0.25">
      <c r="A398" s="1">
        <v>2023</v>
      </c>
      <c r="B398" s="3">
        <f>+BD!B400</f>
        <v>395</v>
      </c>
      <c r="AE398" s="1"/>
      <c r="AP398" s="1"/>
      <c r="BA398" s="4">
        <f t="shared" si="24"/>
        <v>0</v>
      </c>
      <c r="BB398" s="1"/>
      <c r="BE398" s="2">
        <f>Tabla1[[#This Row],[TIEMPO PRORROGADO HASTA
(1)]]-Tabla1[[#This Row],[TIEMPO PRORROGADO DESDE
(1)]]</f>
        <v>0</v>
      </c>
      <c r="BJ398" s="1"/>
      <c r="BM398" s="1">
        <f t="shared" si="25"/>
        <v>0</v>
      </c>
      <c r="BR398" s="1"/>
      <c r="BU398" s="2">
        <f t="shared" si="26"/>
        <v>0</v>
      </c>
      <c r="BV398" s="21"/>
      <c r="BW398" s="21"/>
      <c r="BZ398" s="2">
        <f t="shared" si="27"/>
        <v>0</v>
      </c>
      <c r="CA398" s="2" t="s">
        <v>146</v>
      </c>
      <c r="CF398" s="2" t="s">
        <v>146</v>
      </c>
      <c r="CN398" s="23"/>
      <c r="CO398" s="23"/>
      <c r="CP398" s="23"/>
      <c r="CR398" s="4">
        <v>0</v>
      </c>
      <c r="CS398" s="23"/>
      <c r="CT398" s="23"/>
      <c r="CU398" s="23"/>
      <c r="CW398" s="4">
        <v>0</v>
      </c>
      <c r="CX398" s="23"/>
      <c r="CY398" s="23"/>
      <c r="CZ398" s="23"/>
      <c r="DB398" s="4">
        <v>0</v>
      </c>
      <c r="DC398" s="23"/>
      <c r="DD398" s="23"/>
      <c r="DE398" s="23"/>
      <c r="DG398" s="4">
        <v>0</v>
      </c>
      <c r="DH398" s="23"/>
      <c r="DI398" s="23"/>
    </row>
    <row r="399" spans="1:113" x14ac:dyDescent="0.25">
      <c r="A399" s="1">
        <v>2023</v>
      </c>
      <c r="B399" s="3">
        <f>+BD!B401</f>
        <v>396</v>
      </c>
      <c r="AE399" s="1"/>
      <c r="AP399" s="1"/>
      <c r="BA399" s="4">
        <f t="shared" si="24"/>
        <v>0</v>
      </c>
      <c r="BB399" s="1"/>
      <c r="BE399" s="2">
        <f>Tabla1[[#This Row],[TIEMPO PRORROGADO HASTA
(1)]]-Tabla1[[#This Row],[TIEMPO PRORROGADO DESDE
(1)]]</f>
        <v>0</v>
      </c>
      <c r="BJ399" s="1"/>
      <c r="BM399" s="1">
        <f t="shared" si="25"/>
        <v>0</v>
      </c>
      <c r="BR399" s="1"/>
      <c r="BU399" s="2">
        <f t="shared" si="26"/>
        <v>0</v>
      </c>
      <c r="BZ399" s="2">
        <f t="shared" si="27"/>
        <v>0</v>
      </c>
      <c r="CA399" s="2" t="s">
        <v>146</v>
      </c>
      <c r="CF399" s="2" t="s">
        <v>146</v>
      </c>
      <c r="CN399" s="23"/>
      <c r="CO399" s="23"/>
      <c r="CP399" s="23"/>
      <c r="CR399" s="4">
        <v>0</v>
      </c>
      <c r="CS399" s="23"/>
      <c r="CT399" s="23"/>
      <c r="CU399" s="23"/>
      <c r="CW399" s="4">
        <v>0</v>
      </c>
      <c r="CX399" s="23"/>
      <c r="CY399" s="23"/>
      <c r="CZ399" s="23"/>
      <c r="DB399" s="4">
        <v>0</v>
      </c>
      <c r="DC399" s="23"/>
      <c r="DD399" s="23"/>
      <c r="DE399" s="23"/>
      <c r="DG399" s="4">
        <v>0</v>
      </c>
      <c r="DH399" s="23"/>
      <c r="DI399" s="23"/>
    </row>
    <row r="400" spans="1:113" x14ac:dyDescent="0.25">
      <c r="A400" s="1">
        <v>2023</v>
      </c>
      <c r="B400" s="3">
        <f>+BD!B402</f>
        <v>397</v>
      </c>
      <c r="AE400" s="1"/>
      <c r="AP400" s="1"/>
      <c r="BA400" s="4">
        <f t="shared" si="24"/>
        <v>0</v>
      </c>
      <c r="BB400" s="1"/>
      <c r="BE400" s="2">
        <f>Tabla1[[#This Row],[TIEMPO PRORROGADO HASTA
(1)]]-Tabla1[[#This Row],[TIEMPO PRORROGADO DESDE
(1)]]</f>
        <v>0</v>
      </c>
      <c r="BJ400" s="1"/>
      <c r="BM400" s="1">
        <f t="shared" si="25"/>
        <v>0</v>
      </c>
      <c r="BR400" s="1"/>
      <c r="BU400" s="2">
        <f t="shared" si="26"/>
        <v>0</v>
      </c>
      <c r="BZ400" s="2">
        <f t="shared" si="27"/>
        <v>0</v>
      </c>
      <c r="CA400" s="2" t="s">
        <v>146</v>
      </c>
      <c r="CF400" s="2" t="s">
        <v>146</v>
      </c>
      <c r="CN400" s="23"/>
      <c r="CO400" s="23"/>
      <c r="CP400" s="23"/>
      <c r="CR400" s="4">
        <v>0</v>
      </c>
      <c r="CS400" s="23"/>
      <c r="CT400" s="23"/>
      <c r="CU400" s="23"/>
      <c r="CW400" s="4">
        <v>0</v>
      </c>
      <c r="CX400" s="23"/>
      <c r="CY400" s="23"/>
      <c r="CZ400" s="23"/>
      <c r="DB400" s="4">
        <v>0</v>
      </c>
      <c r="DC400" s="23"/>
      <c r="DD400" s="23"/>
      <c r="DE400" s="23"/>
      <c r="DG400" s="4">
        <v>0</v>
      </c>
      <c r="DH400" s="23"/>
      <c r="DI400" s="23"/>
    </row>
    <row r="401" spans="1:113" x14ac:dyDescent="0.25">
      <c r="A401" s="1">
        <v>2023</v>
      </c>
      <c r="B401" s="3">
        <f>+BD!B403</f>
        <v>398</v>
      </c>
      <c r="AE401" s="1"/>
      <c r="AP401" s="1"/>
      <c r="BA401" s="4">
        <f t="shared" si="24"/>
        <v>0</v>
      </c>
      <c r="BB401" s="1"/>
      <c r="BE401" s="2">
        <f>Tabla1[[#This Row],[TIEMPO PRORROGADO HASTA
(1)]]-Tabla1[[#This Row],[TIEMPO PRORROGADO DESDE
(1)]]</f>
        <v>0</v>
      </c>
      <c r="BJ401" s="1"/>
      <c r="BM401" s="1">
        <f t="shared" si="25"/>
        <v>0</v>
      </c>
      <c r="BR401" s="1"/>
      <c r="BU401" s="2">
        <f t="shared" si="26"/>
        <v>0</v>
      </c>
      <c r="BZ401" s="2">
        <f t="shared" si="27"/>
        <v>0</v>
      </c>
      <c r="CA401" s="2" t="s">
        <v>146</v>
      </c>
      <c r="CF401" s="2" t="s">
        <v>146</v>
      </c>
      <c r="CN401" s="23"/>
      <c r="CO401" s="23"/>
      <c r="CP401" s="23"/>
      <c r="CR401" s="4">
        <v>0</v>
      </c>
      <c r="CS401" s="23"/>
      <c r="CT401" s="23"/>
      <c r="CU401" s="23"/>
      <c r="CW401" s="4">
        <v>0</v>
      </c>
      <c r="CX401" s="23"/>
      <c r="CY401" s="23"/>
      <c r="CZ401" s="23"/>
      <c r="DB401" s="4">
        <v>0</v>
      </c>
      <c r="DC401" s="23"/>
      <c r="DD401" s="23"/>
      <c r="DE401" s="23"/>
      <c r="DG401" s="4">
        <v>0</v>
      </c>
      <c r="DH401" s="23"/>
      <c r="DI401" s="23"/>
    </row>
    <row r="402" spans="1:113" x14ac:dyDescent="0.25">
      <c r="A402" s="1">
        <v>2023</v>
      </c>
      <c r="B402" s="3">
        <f>+BD!B404</f>
        <v>399</v>
      </c>
      <c r="AE402" s="1"/>
      <c r="AP402" s="1"/>
      <c r="BA402" s="4">
        <f t="shared" si="24"/>
        <v>0</v>
      </c>
      <c r="BB402" s="1"/>
      <c r="BE402" s="2">
        <f>Tabla1[[#This Row],[TIEMPO PRORROGADO HASTA
(1)]]-Tabla1[[#This Row],[TIEMPO PRORROGADO DESDE
(1)]]</f>
        <v>0</v>
      </c>
      <c r="BJ402" s="1"/>
      <c r="BM402" s="1">
        <f t="shared" si="25"/>
        <v>0</v>
      </c>
      <c r="BR402" s="1"/>
      <c r="BU402" s="2">
        <f t="shared" si="26"/>
        <v>0</v>
      </c>
      <c r="BZ402" s="2">
        <f t="shared" si="27"/>
        <v>0</v>
      </c>
      <c r="CA402" s="2" t="s">
        <v>146</v>
      </c>
      <c r="CF402" s="2" t="s">
        <v>146</v>
      </c>
      <c r="CN402" s="23"/>
      <c r="CO402" s="23"/>
      <c r="CP402" s="23"/>
      <c r="CR402" s="4">
        <v>0</v>
      </c>
      <c r="CS402" s="23"/>
      <c r="CT402" s="23"/>
      <c r="CU402" s="23"/>
      <c r="CW402" s="4">
        <v>0</v>
      </c>
      <c r="CX402" s="23"/>
      <c r="CY402" s="23"/>
      <c r="CZ402" s="23"/>
      <c r="DB402" s="4">
        <v>0</v>
      </c>
      <c r="DC402" s="23"/>
      <c r="DD402" s="23"/>
      <c r="DE402" s="23"/>
      <c r="DG402" s="4">
        <v>0</v>
      </c>
      <c r="DH402" s="23"/>
      <c r="DI402" s="23"/>
    </row>
    <row r="403" spans="1:113" x14ac:dyDescent="0.25">
      <c r="A403" s="1">
        <v>2023</v>
      </c>
      <c r="B403" s="3">
        <f>+BD!B405</f>
        <v>400</v>
      </c>
      <c r="AE403" s="1"/>
      <c r="AP403" s="1"/>
      <c r="BA403" s="4">
        <f t="shared" si="24"/>
        <v>0</v>
      </c>
      <c r="BB403" s="1"/>
      <c r="BE403" s="2">
        <f>Tabla1[[#This Row],[TIEMPO PRORROGADO HASTA
(1)]]-Tabla1[[#This Row],[TIEMPO PRORROGADO DESDE
(1)]]</f>
        <v>0</v>
      </c>
      <c r="BJ403" s="1"/>
      <c r="BM403" s="1">
        <f t="shared" si="25"/>
        <v>0</v>
      </c>
      <c r="BR403" s="1"/>
      <c r="BU403" s="2">
        <f t="shared" si="26"/>
        <v>0</v>
      </c>
      <c r="BZ403" s="2">
        <f t="shared" si="27"/>
        <v>0</v>
      </c>
      <c r="CA403" s="2" t="s">
        <v>146</v>
      </c>
      <c r="CF403" s="2" t="s">
        <v>146</v>
      </c>
      <c r="CN403" s="23"/>
      <c r="CO403" s="23"/>
      <c r="CP403" s="23"/>
      <c r="CR403" s="4">
        <v>0</v>
      </c>
      <c r="CS403" s="23"/>
      <c r="CT403" s="23"/>
      <c r="CU403" s="23"/>
      <c r="CW403" s="4">
        <v>0</v>
      </c>
      <c r="CX403" s="23"/>
      <c r="CY403" s="23"/>
      <c r="CZ403" s="23"/>
      <c r="DB403" s="4">
        <v>0</v>
      </c>
      <c r="DC403" s="23"/>
      <c r="DD403" s="23"/>
      <c r="DE403" s="23"/>
      <c r="DG403" s="4">
        <v>0</v>
      </c>
      <c r="DH403" s="23"/>
      <c r="DI403" s="23"/>
    </row>
    <row r="404" spans="1:113" x14ac:dyDescent="0.25">
      <c r="A404" s="1">
        <v>2023</v>
      </c>
      <c r="B404" s="3">
        <f>+BD!B406</f>
        <v>401</v>
      </c>
      <c r="AE404" s="1"/>
      <c r="AP404" s="1"/>
      <c r="BA404" s="4">
        <f t="shared" si="24"/>
        <v>0</v>
      </c>
      <c r="BB404" s="1"/>
      <c r="BE404" s="2">
        <f>Tabla1[[#This Row],[TIEMPO PRORROGADO HASTA
(1)]]-Tabla1[[#This Row],[TIEMPO PRORROGADO DESDE
(1)]]</f>
        <v>0</v>
      </c>
      <c r="BJ404" s="1"/>
      <c r="BM404" s="1">
        <f t="shared" si="25"/>
        <v>0</v>
      </c>
      <c r="BR404" s="1"/>
      <c r="BU404" s="2">
        <f t="shared" si="26"/>
        <v>0</v>
      </c>
      <c r="BZ404" s="2">
        <f t="shared" si="27"/>
        <v>0</v>
      </c>
      <c r="CA404" s="2" t="s">
        <v>146</v>
      </c>
      <c r="CF404" s="2" t="s">
        <v>146</v>
      </c>
      <c r="CN404" s="23"/>
      <c r="CO404" s="23"/>
      <c r="CP404" s="23"/>
      <c r="CR404" s="4">
        <v>0</v>
      </c>
      <c r="CS404" s="23"/>
      <c r="CT404" s="23"/>
      <c r="CU404" s="23"/>
      <c r="CW404" s="4">
        <v>0</v>
      </c>
      <c r="CX404" s="23"/>
      <c r="CY404" s="23"/>
      <c r="CZ404" s="23"/>
      <c r="DB404" s="4">
        <v>0</v>
      </c>
      <c r="DC404" s="23"/>
      <c r="DD404" s="23"/>
      <c r="DE404" s="23"/>
      <c r="DG404" s="4">
        <v>0</v>
      </c>
      <c r="DH404" s="23"/>
      <c r="DI404" s="23"/>
    </row>
    <row r="405" spans="1:113" x14ac:dyDescent="0.25">
      <c r="A405" s="1">
        <v>2023</v>
      </c>
      <c r="B405" s="3">
        <f>+BD!B407</f>
        <v>402</v>
      </c>
      <c r="AE405" s="1"/>
      <c r="AP405" s="1"/>
      <c r="BA405" s="4">
        <f t="shared" si="24"/>
        <v>0</v>
      </c>
      <c r="BB405" s="1"/>
      <c r="BE405" s="2">
        <f>Tabla1[[#This Row],[TIEMPO PRORROGADO HASTA
(1)]]-Tabla1[[#This Row],[TIEMPO PRORROGADO DESDE
(1)]]</f>
        <v>0</v>
      </c>
      <c r="BJ405" s="1"/>
      <c r="BM405" s="1">
        <f t="shared" si="25"/>
        <v>0</v>
      </c>
      <c r="BR405" s="1"/>
      <c r="BU405" s="2">
        <f t="shared" si="26"/>
        <v>0</v>
      </c>
      <c r="BZ405" s="2">
        <f t="shared" si="27"/>
        <v>0</v>
      </c>
      <c r="CA405" s="2" t="s">
        <v>146</v>
      </c>
      <c r="CF405" s="2" t="s">
        <v>146</v>
      </c>
      <c r="CN405" s="23"/>
      <c r="CO405" s="23"/>
      <c r="CP405" s="23"/>
      <c r="CR405" s="4">
        <v>0</v>
      </c>
      <c r="CS405" s="23"/>
      <c r="CT405" s="23"/>
      <c r="CU405" s="23"/>
      <c r="CW405" s="4">
        <v>0</v>
      </c>
      <c r="CX405" s="23"/>
      <c r="CY405" s="23"/>
      <c r="CZ405" s="23"/>
      <c r="DB405" s="4">
        <v>0</v>
      </c>
      <c r="DC405" s="23"/>
      <c r="DD405" s="23"/>
      <c r="DE405" s="23"/>
      <c r="DG405" s="4">
        <v>0</v>
      </c>
      <c r="DH405" s="23"/>
      <c r="DI405" s="23"/>
    </row>
    <row r="406" spans="1:113" x14ac:dyDescent="0.25">
      <c r="A406" s="1">
        <v>2023</v>
      </c>
      <c r="B406" s="3">
        <f>+BD!B408</f>
        <v>403</v>
      </c>
      <c r="AE406" s="1"/>
      <c r="AP406" s="1"/>
      <c r="BA406" s="4">
        <f t="shared" si="24"/>
        <v>0</v>
      </c>
      <c r="BB406" s="1"/>
      <c r="BE406" s="2">
        <f>Tabla1[[#This Row],[TIEMPO PRORROGADO HASTA
(1)]]-Tabla1[[#This Row],[TIEMPO PRORROGADO DESDE
(1)]]</f>
        <v>0</v>
      </c>
      <c r="BJ406" s="1"/>
      <c r="BM406" s="1">
        <f t="shared" si="25"/>
        <v>0</v>
      </c>
      <c r="BR406" s="1"/>
      <c r="BU406" s="2">
        <f t="shared" si="26"/>
        <v>0</v>
      </c>
      <c r="BZ406" s="2">
        <f t="shared" si="27"/>
        <v>0</v>
      </c>
      <c r="CA406" s="2" t="s">
        <v>146</v>
      </c>
      <c r="CF406" s="2" t="s">
        <v>146</v>
      </c>
      <c r="CN406" s="23"/>
      <c r="CO406" s="23"/>
      <c r="CP406" s="23"/>
      <c r="CR406" s="4">
        <v>0</v>
      </c>
      <c r="CS406" s="23"/>
      <c r="CT406" s="23"/>
      <c r="CU406" s="23"/>
      <c r="CW406" s="4">
        <v>0</v>
      </c>
      <c r="CX406" s="23"/>
      <c r="CY406" s="23"/>
      <c r="CZ406" s="23"/>
      <c r="DB406" s="4">
        <v>0</v>
      </c>
      <c r="DC406" s="23"/>
      <c r="DD406" s="23"/>
      <c r="DE406" s="23"/>
      <c r="DG406" s="4">
        <v>0</v>
      </c>
      <c r="DH406" s="23"/>
      <c r="DI406" s="23"/>
    </row>
    <row r="407" spans="1:113" x14ac:dyDescent="0.25">
      <c r="A407" s="1">
        <v>2023</v>
      </c>
      <c r="B407" s="3">
        <f>+BD!B409</f>
        <v>404</v>
      </c>
      <c r="AE407" s="1"/>
      <c r="AP407" s="1"/>
      <c r="BA407" s="4">
        <f t="shared" si="24"/>
        <v>0</v>
      </c>
      <c r="BB407" s="1"/>
      <c r="BE407" s="2">
        <f>Tabla1[[#This Row],[TIEMPO PRORROGADO HASTA
(1)]]-Tabla1[[#This Row],[TIEMPO PRORROGADO DESDE
(1)]]</f>
        <v>0</v>
      </c>
      <c r="BJ407" s="1"/>
      <c r="BM407" s="1">
        <f t="shared" si="25"/>
        <v>0</v>
      </c>
      <c r="BR407" s="1"/>
      <c r="BU407" s="2">
        <f t="shared" si="26"/>
        <v>0</v>
      </c>
      <c r="BZ407" s="2">
        <f t="shared" si="27"/>
        <v>0</v>
      </c>
      <c r="CA407" s="2" t="s">
        <v>146</v>
      </c>
      <c r="CF407" s="2" t="s">
        <v>146</v>
      </c>
      <c r="CN407" s="23"/>
      <c r="CO407" s="23"/>
      <c r="CP407" s="23"/>
      <c r="CR407" s="4">
        <v>0</v>
      </c>
      <c r="CS407" s="23"/>
      <c r="CT407" s="23"/>
      <c r="CU407" s="23"/>
      <c r="CW407" s="4">
        <v>0</v>
      </c>
      <c r="CX407" s="23"/>
      <c r="CY407" s="23"/>
      <c r="CZ407" s="23"/>
      <c r="DB407" s="4">
        <v>0</v>
      </c>
      <c r="DC407" s="23"/>
      <c r="DD407" s="23"/>
      <c r="DE407" s="23"/>
      <c r="DG407" s="4">
        <v>0</v>
      </c>
      <c r="DH407" s="23"/>
      <c r="DI407" s="23"/>
    </row>
    <row r="408" spans="1:113" x14ac:dyDescent="0.25">
      <c r="A408" s="1">
        <v>2023</v>
      </c>
      <c r="B408" s="3">
        <f>+BD!B410</f>
        <v>405</v>
      </c>
      <c r="AE408" s="1"/>
      <c r="AP408" s="1"/>
      <c r="BA408" s="4">
        <f t="shared" si="24"/>
        <v>0</v>
      </c>
      <c r="BB408" s="1"/>
      <c r="BE408" s="2">
        <f>Tabla1[[#This Row],[TIEMPO PRORROGADO HASTA
(1)]]-Tabla1[[#This Row],[TIEMPO PRORROGADO DESDE
(1)]]</f>
        <v>0</v>
      </c>
      <c r="BJ408" s="1"/>
      <c r="BM408" s="1">
        <f t="shared" si="25"/>
        <v>0</v>
      </c>
      <c r="BR408" s="1"/>
      <c r="BU408" s="2">
        <f t="shared" si="26"/>
        <v>0</v>
      </c>
      <c r="BZ408" s="2">
        <f t="shared" si="27"/>
        <v>0</v>
      </c>
      <c r="CA408" s="2" t="s">
        <v>146</v>
      </c>
      <c r="CF408" s="2" t="s">
        <v>146</v>
      </c>
      <c r="CN408" s="23"/>
      <c r="CO408" s="23"/>
      <c r="CP408" s="23"/>
      <c r="CR408" s="4">
        <v>0</v>
      </c>
      <c r="CS408" s="23"/>
      <c r="CT408" s="23"/>
      <c r="CU408" s="23"/>
      <c r="CW408" s="4">
        <v>0</v>
      </c>
      <c r="CX408" s="23"/>
      <c r="CY408" s="23"/>
      <c r="CZ408" s="23"/>
      <c r="DB408" s="4">
        <v>0</v>
      </c>
      <c r="DC408" s="23"/>
      <c r="DD408" s="23"/>
      <c r="DE408" s="23"/>
      <c r="DG408" s="4">
        <v>0</v>
      </c>
      <c r="DH408" s="23"/>
      <c r="DI408" s="23"/>
    </row>
    <row r="409" spans="1:113" x14ac:dyDescent="0.25">
      <c r="A409" s="1">
        <v>2023</v>
      </c>
      <c r="B409" s="3">
        <f>+BD!B411</f>
        <v>406</v>
      </c>
      <c r="AE409" s="1"/>
      <c r="AP409" s="1"/>
      <c r="BA409" s="4">
        <f t="shared" si="24"/>
        <v>0</v>
      </c>
      <c r="BB409" s="1"/>
      <c r="BE409" s="2">
        <f>Tabla1[[#This Row],[TIEMPO PRORROGADO HASTA
(1)]]-Tabla1[[#This Row],[TIEMPO PRORROGADO DESDE
(1)]]</f>
        <v>0</v>
      </c>
      <c r="BJ409" s="1"/>
      <c r="BM409" s="1">
        <f t="shared" si="25"/>
        <v>0</v>
      </c>
      <c r="BN409" s="21"/>
      <c r="BO409" s="21"/>
      <c r="BR409" s="1"/>
      <c r="BU409" s="2">
        <f t="shared" si="26"/>
        <v>0</v>
      </c>
      <c r="BZ409" s="2">
        <f t="shared" si="27"/>
        <v>0</v>
      </c>
      <c r="CA409" s="2" t="s">
        <v>146</v>
      </c>
      <c r="CF409" s="2" t="s">
        <v>146</v>
      </c>
      <c r="CN409" s="23"/>
      <c r="CO409" s="23"/>
      <c r="CP409" s="23"/>
      <c r="CR409" s="4">
        <v>0</v>
      </c>
      <c r="CS409" s="23"/>
      <c r="CT409" s="23"/>
      <c r="CU409" s="23"/>
      <c r="CW409" s="4">
        <v>0</v>
      </c>
      <c r="CX409" s="23"/>
      <c r="CY409" s="23"/>
      <c r="CZ409" s="23"/>
      <c r="DB409" s="4">
        <v>0</v>
      </c>
      <c r="DC409" s="23"/>
      <c r="DD409" s="23"/>
      <c r="DE409" s="23"/>
      <c r="DG409" s="4">
        <v>0</v>
      </c>
      <c r="DH409" s="23"/>
      <c r="DI409" s="23"/>
    </row>
    <row r="410" spans="1:113" x14ac:dyDescent="0.25">
      <c r="A410" s="1">
        <v>2023</v>
      </c>
      <c r="B410" s="3">
        <f>+BD!B412</f>
        <v>407</v>
      </c>
      <c r="AE410" s="1"/>
      <c r="AP410" s="1"/>
      <c r="BA410" s="4">
        <f t="shared" si="24"/>
        <v>0</v>
      </c>
      <c r="BB410" s="1"/>
      <c r="BE410" s="2">
        <f>Tabla1[[#This Row],[TIEMPO PRORROGADO HASTA
(1)]]-Tabla1[[#This Row],[TIEMPO PRORROGADO DESDE
(1)]]</f>
        <v>0</v>
      </c>
      <c r="BJ410" s="1"/>
      <c r="BM410" s="1">
        <f t="shared" si="25"/>
        <v>0</v>
      </c>
      <c r="BR410" s="1"/>
      <c r="BU410" s="2">
        <f t="shared" si="26"/>
        <v>0</v>
      </c>
      <c r="BZ410" s="2">
        <f t="shared" si="27"/>
        <v>0</v>
      </c>
      <c r="CA410" s="2" t="s">
        <v>146</v>
      </c>
      <c r="CF410" s="2" t="s">
        <v>146</v>
      </c>
      <c r="CN410" s="23"/>
      <c r="CO410" s="23"/>
      <c r="CP410" s="23"/>
      <c r="CR410" s="4">
        <v>0</v>
      </c>
      <c r="CS410" s="23"/>
      <c r="CT410" s="23"/>
      <c r="CU410" s="23"/>
      <c r="CW410" s="4">
        <v>0</v>
      </c>
      <c r="CX410" s="23"/>
      <c r="CY410" s="23"/>
      <c r="CZ410" s="23"/>
      <c r="DB410" s="4">
        <v>0</v>
      </c>
      <c r="DC410" s="23"/>
      <c r="DD410" s="23"/>
      <c r="DE410" s="23"/>
      <c r="DG410" s="4">
        <v>0</v>
      </c>
      <c r="DH410" s="23"/>
      <c r="DI410" s="23"/>
    </row>
    <row r="411" spans="1:113" x14ac:dyDescent="0.25">
      <c r="A411" s="1">
        <v>2023</v>
      </c>
      <c r="B411" s="3">
        <f>+BD!B413</f>
        <v>408</v>
      </c>
      <c r="AE411" s="1"/>
      <c r="AP411" s="1"/>
      <c r="BA411" s="4">
        <f t="shared" si="24"/>
        <v>0</v>
      </c>
      <c r="BB411" s="1"/>
      <c r="BE411" s="2">
        <f>Tabla1[[#This Row],[TIEMPO PRORROGADO HASTA
(1)]]-Tabla1[[#This Row],[TIEMPO PRORROGADO DESDE
(1)]]</f>
        <v>0</v>
      </c>
      <c r="BJ411" s="1"/>
      <c r="BM411" s="1">
        <f t="shared" si="25"/>
        <v>0</v>
      </c>
      <c r="BR411" s="1"/>
      <c r="BU411" s="2">
        <f t="shared" si="26"/>
        <v>0</v>
      </c>
      <c r="BZ411" s="2">
        <f t="shared" si="27"/>
        <v>0</v>
      </c>
      <c r="CA411" s="2" t="s">
        <v>146</v>
      </c>
      <c r="CF411" s="2" t="s">
        <v>146</v>
      </c>
      <c r="CN411" s="23"/>
      <c r="CO411" s="23"/>
      <c r="CP411" s="23"/>
      <c r="CR411" s="4">
        <v>0</v>
      </c>
      <c r="CS411" s="23"/>
      <c r="CT411" s="23"/>
      <c r="CU411" s="23"/>
      <c r="CW411" s="4">
        <v>0</v>
      </c>
      <c r="CX411" s="23"/>
      <c r="CY411" s="23"/>
      <c r="CZ411" s="23"/>
      <c r="DB411" s="4">
        <v>0</v>
      </c>
      <c r="DC411" s="23"/>
      <c r="DD411" s="23"/>
      <c r="DE411" s="23"/>
      <c r="DG411" s="4">
        <v>0</v>
      </c>
      <c r="DH411" s="23"/>
      <c r="DI411" s="23"/>
    </row>
    <row r="412" spans="1:113" x14ac:dyDescent="0.25">
      <c r="A412" s="1">
        <v>2023</v>
      </c>
      <c r="B412" s="3">
        <f>+BD!B414</f>
        <v>409</v>
      </c>
      <c r="AE412" s="1"/>
      <c r="AP412" s="1"/>
      <c r="BA412" s="4">
        <f t="shared" si="24"/>
        <v>0</v>
      </c>
      <c r="BB412" s="1"/>
      <c r="BC412" s="9"/>
      <c r="BE412" s="2">
        <f>Tabla1[[#This Row],[TIEMPO PRORROGADO HASTA
(1)]]-Tabla1[[#This Row],[TIEMPO PRORROGADO DESDE
(1)]]</f>
        <v>0</v>
      </c>
      <c r="BJ412" s="1"/>
      <c r="BM412" s="1">
        <f t="shared" si="25"/>
        <v>0</v>
      </c>
      <c r="BR412" s="1"/>
      <c r="BU412" s="2">
        <f t="shared" si="26"/>
        <v>0</v>
      </c>
      <c r="BZ412" s="2">
        <f t="shared" si="27"/>
        <v>0</v>
      </c>
      <c r="CA412" s="2" t="s">
        <v>146</v>
      </c>
      <c r="CF412" s="2" t="s">
        <v>146</v>
      </c>
      <c r="CN412" s="23"/>
      <c r="CO412" s="23"/>
      <c r="CP412" s="23"/>
      <c r="CR412" s="4">
        <v>0</v>
      </c>
      <c r="CS412" s="23"/>
      <c r="CT412" s="23"/>
      <c r="CU412" s="23"/>
      <c r="CW412" s="4">
        <v>0</v>
      </c>
      <c r="CX412" s="23"/>
      <c r="CY412" s="23"/>
      <c r="CZ412" s="23"/>
      <c r="DB412" s="4">
        <v>0</v>
      </c>
      <c r="DC412" s="23"/>
      <c r="DD412" s="23"/>
      <c r="DE412" s="23"/>
      <c r="DG412" s="4">
        <v>0</v>
      </c>
      <c r="DH412" s="23"/>
      <c r="DI412" s="23"/>
    </row>
    <row r="413" spans="1:113" x14ac:dyDescent="0.25">
      <c r="A413" s="1">
        <v>2023</v>
      </c>
      <c r="B413" s="3">
        <f>+BD!B415</f>
        <v>410</v>
      </c>
      <c r="AE413" s="1"/>
      <c r="AP413" s="1"/>
      <c r="BA413" s="4">
        <f t="shared" si="24"/>
        <v>0</v>
      </c>
      <c r="BB413" s="1"/>
      <c r="BE413" s="2">
        <f>Tabla1[[#This Row],[TIEMPO PRORROGADO HASTA
(1)]]-Tabla1[[#This Row],[TIEMPO PRORROGADO DESDE
(1)]]</f>
        <v>0</v>
      </c>
      <c r="BJ413" s="1"/>
      <c r="BM413" s="1">
        <f t="shared" si="25"/>
        <v>0</v>
      </c>
      <c r="BR413" s="1"/>
      <c r="BU413" s="2">
        <f t="shared" si="26"/>
        <v>0</v>
      </c>
      <c r="BV413" s="21"/>
      <c r="BW413" s="21"/>
      <c r="BZ413" s="2">
        <f t="shared" si="27"/>
        <v>0</v>
      </c>
      <c r="CA413" s="2" t="s">
        <v>146</v>
      </c>
      <c r="CF413" s="2" t="s">
        <v>146</v>
      </c>
      <c r="CN413" s="23"/>
      <c r="CO413" s="23"/>
      <c r="CP413" s="23"/>
      <c r="CR413" s="4">
        <v>0</v>
      </c>
      <c r="CS413" s="23"/>
      <c r="CT413" s="23"/>
      <c r="CU413" s="23"/>
      <c r="CW413" s="4">
        <v>0</v>
      </c>
      <c r="CX413" s="23"/>
      <c r="CY413" s="23"/>
      <c r="CZ413" s="23"/>
      <c r="DB413" s="4">
        <v>0</v>
      </c>
      <c r="DC413" s="23"/>
      <c r="DD413" s="23"/>
      <c r="DE413" s="23"/>
      <c r="DG413" s="4">
        <v>0</v>
      </c>
      <c r="DH413" s="23"/>
      <c r="DI413" s="23"/>
    </row>
    <row r="414" spans="1:113" x14ac:dyDescent="0.25">
      <c r="A414" s="1">
        <v>2023</v>
      </c>
      <c r="B414" s="3">
        <f>+BD!B416</f>
        <v>411</v>
      </c>
      <c r="AE414" s="1"/>
      <c r="AP414" s="1"/>
      <c r="BA414" s="4">
        <f t="shared" si="24"/>
        <v>0</v>
      </c>
      <c r="BB414" s="1"/>
      <c r="BE414" s="2">
        <f>Tabla1[[#This Row],[TIEMPO PRORROGADO HASTA
(1)]]-Tabla1[[#This Row],[TIEMPO PRORROGADO DESDE
(1)]]</f>
        <v>0</v>
      </c>
      <c r="BJ414" s="1"/>
      <c r="BM414" s="1">
        <f t="shared" si="25"/>
        <v>0</v>
      </c>
      <c r="BR414" s="1"/>
      <c r="BU414" s="2">
        <f t="shared" si="26"/>
        <v>0</v>
      </c>
      <c r="BZ414" s="2">
        <f t="shared" si="27"/>
        <v>0</v>
      </c>
      <c r="CA414" s="2" t="s">
        <v>146</v>
      </c>
      <c r="CF414" s="2" t="s">
        <v>146</v>
      </c>
      <c r="CN414" s="23"/>
      <c r="CO414" s="23"/>
      <c r="CP414" s="23"/>
      <c r="CR414" s="4">
        <v>0</v>
      </c>
      <c r="CS414" s="23"/>
      <c r="CT414" s="23"/>
      <c r="CU414" s="23"/>
      <c r="CW414" s="4">
        <v>0</v>
      </c>
      <c r="CX414" s="23"/>
      <c r="CY414" s="23"/>
      <c r="CZ414" s="23"/>
      <c r="DB414" s="4">
        <v>0</v>
      </c>
      <c r="DC414" s="23"/>
      <c r="DD414" s="23"/>
      <c r="DE414" s="23"/>
      <c r="DG414" s="4">
        <v>0</v>
      </c>
      <c r="DH414" s="23"/>
      <c r="DI414" s="23"/>
    </row>
    <row r="415" spans="1:113" x14ac:dyDescent="0.25">
      <c r="A415" s="1">
        <v>2023</v>
      </c>
      <c r="B415" s="3">
        <f>+BD!B417</f>
        <v>412</v>
      </c>
      <c r="AE415" s="1"/>
      <c r="AP415" s="1"/>
      <c r="BA415" s="4">
        <f t="shared" si="24"/>
        <v>0</v>
      </c>
      <c r="BB415" s="1"/>
      <c r="BE415" s="2">
        <f>Tabla1[[#This Row],[TIEMPO PRORROGADO HASTA
(1)]]-Tabla1[[#This Row],[TIEMPO PRORROGADO DESDE
(1)]]</f>
        <v>0</v>
      </c>
      <c r="BJ415" s="1"/>
      <c r="BM415" s="1">
        <f t="shared" si="25"/>
        <v>0</v>
      </c>
      <c r="BR415" s="1"/>
      <c r="BU415" s="2">
        <f t="shared" si="26"/>
        <v>0</v>
      </c>
      <c r="BZ415" s="2">
        <f t="shared" si="27"/>
        <v>0</v>
      </c>
      <c r="CA415" s="2" t="s">
        <v>146</v>
      </c>
      <c r="CF415" s="2" t="s">
        <v>146</v>
      </c>
      <c r="CN415" s="23"/>
      <c r="CO415" s="23"/>
      <c r="CP415" s="23"/>
      <c r="CR415" s="4">
        <v>0</v>
      </c>
      <c r="CS415" s="23"/>
      <c r="CT415" s="23"/>
      <c r="CU415" s="23"/>
      <c r="CW415" s="4">
        <v>0</v>
      </c>
      <c r="CX415" s="23"/>
      <c r="CY415" s="23"/>
      <c r="CZ415" s="23"/>
      <c r="DB415" s="4">
        <v>0</v>
      </c>
      <c r="DC415" s="23"/>
      <c r="DD415" s="23"/>
      <c r="DE415" s="23"/>
      <c r="DG415" s="4">
        <v>0</v>
      </c>
      <c r="DH415" s="23"/>
      <c r="DI415" s="23"/>
    </row>
    <row r="416" spans="1:113" x14ac:dyDescent="0.25">
      <c r="A416" s="1">
        <v>2023</v>
      </c>
      <c r="B416" s="3">
        <f>+BD!B418</f>
        <v>413</v>
      </c>
      <c r="AE416" s="1"/>
      <c r="AP416" s="1"/>
      <c r="BA416" s="4">
        <f t="shared" si="24"/>
        <v>0</v>
      </c>
      <c r="BB416" s="1"/>
      <c r="BE416" s="2">
        <f>Tabla1[[#This Row],[TIEMPO PRORROGADO HASTA
(1)]]-Tabla1[[#This Row],[TIEMPO PRORROGADO DESDE
(1)]]</f>
        <v>0</v>
      </c>
      <c r="BJ416" s="1"/>
      <c r="BM416" s="1">
        <f t="shared" si="25"/>
        <v>0</v>
      </c>
      <c r="BR416" s="1"/>
      <c r="BU416" s="2">
        <f t="shared" si="26"/>
        <v>0</v>
      </c>
      <c r="BZ416" s="2">
        <f t="shared" si="27"/>
        <v>0</v>
      </c>
      <c r="CA416" s="2" t="s">
        <v>146</v>
      </c>
      <c r="CF416" s="2" t="s">
        <v>146</v>
      </c>
      <c r="CN416" s="23"/>
      <c r="CO416" s="23"/>
      <c r="CP416" s="23"/>
      <c r="CR416" s="4">
        <v>0</v>
      </c>
      <c r="CS416" s="23"/>
      <c r="CT416" s="23"/>
      <c r="CU416" s="23"/>
      <c r="CW416" s="4">
        <v>0</v>
      </c>
      <c r="CX416" s="23"/>
      <c r="CY416" s="23"/>
      <c r="CZ416" s="23"/>
      <c r="DB416" s="4">
        <v>0</v>
      </c>
      <c r="DC416" s="23"/>
      <c r="DD416" s="23"/>
      <c r="DE416" s="23"/>
      <c r="DG416" s="4">
        <v>0</v>
      </c>
      <c r="DH416" s="23"/>
      <c r="DI416" s="23"/>
    </row>
    <row r="417" spans="1:113" x14ac:dyDescent="0.25">
      <c r="A417" s="1">
        <v>2023</v>
      </c>
      <c r="B417" s="3">
        <f>+BD!B419</f>
        <v>414</v>
      </c>
      <c r="AE417" s="1"/>
      <c r="AP417" s="1"/>
      <c r="BA417" s="4">
        <f t="shared" si="24"/>
        <v>0</v>
      </c>
      <c r="BB417" s="1"/>
      <c r="BE417" s="2">
        <f>Tabla1[[#This Row],[TIEMPO PRORROGADO HASTA
(1)]]-Tabla1[[#This Row],[TIEMPO PRORROGADO DESDE
(1)]]</f>
        <v>0</v>
      </c>
      <c r="BJ417" s="1"/>
      <c r="BM417" s="1">
        <f t="shared" si="25"/>
        <v>0</v>
      </c>
      <c r="BR417" s="1"/>
      <c r="BU417" s="2">
        <f t="shared" si="26"/>
        <v>0</v>
      </c>
      <c r="BZ417" s="2">
        <f t="shared" si="27"/>
        <v>0</v>
      </c>
      <c r="CA417" s="2" t="s">
        <v>146</v>
      </c>
      <c r="CF417" s="2" t="s">
        <v>146</v>
      </c>
      <c r="CN417" s="23"/>
      <c r="CO417" s="23"/>
      <c r="CP417" s="23"/>
      <c r="CR417" s="4">
        <v>0</v>
      </c>
      <c r="CS417" s="23"/>
      <c r="CT417" s="23"/>
      <c r="CU417" s="23"/>
      <c r="CW417" s="4">
        <v>0</v>
      </c>
      <c r="CX417" s="23"/>
      <c r="CY417" s="23"/>
      <c r="CZ417" s="23"/>
      <c r="DB417" s="4">
        <v>0</v>
      </c>
      <c r="DC417" s="23"/>
      <c r="DD417" s="23"/>
      <c r="DE417" s="23"/>
      <c r="DG417" s="4">
        <v>0</v>
      </c>
      <c r="DH417" s="23"/>
      <c r="DI417" s="23"/>
    </row>
    <row r="418" spans="1:113" x14ac:dyDescent="0.25">
      <c r="A418" s="1">
        <v>2023</v>
      </c>
      <c r="B418" s="3">
        <f>+BD!B420</f>
        <v>415</v>
      </c>
      <c r="AE418" s="1"/>
      <c r="AP418" s="1"/>
      <c r="BA418" s="4">
        <f t="shared" si="24"/>
        <v>0</v>
      </c>
      <c r="BB418" s="1"/>
      <c r="BE418" s="2">
        <f>Tabla1[[#This Row],[TIEMPO PRORROGADO HASTA
(1)]]-Tabla1[[#This Row],[TIEMPO PRORROGADO DESDE
(1)]]</f>
        <v>0</v>
      </c>
      <c r="BJ418" s="1"/>
      <c r="BM418" s="1">
        <f t="shared" si="25"/>
        <v>0</v>
      </c>
      <c r="BR418" s="1"/>
      <c r="BU418" s="2">
        <f t="shared" si="26"/>
        <v>0</v>
      </c>
      <c r="BZ418" s="2">
        <f t="shared" si="27"/>
        <v>0</v>
      </c>
      <c r="CA418" s="2" t="s">
        <v>146</v>
      </c>
      <c r="CF418" s="2" t="s">
        <v>146</v>
      </c>
      <c r="CN418" s="23"/>
      <c r="CO418" s="23"/>
      <c r="CP418" s="23"/>
      <c r="CR418" s="4">
        <v>0</v>
      </c>
      <c r="CS418" s="23"/>
      <c r="CT418" s="23"/>
      <c r="CU418" s="23"/>
      <c r="CW418" s="4">
        <v>0</v>
      </c>
      <c r="CX418" s="23"/>
      <c r="CY418" s="23"/>
      <c r="CZ418" s="23"/>
      <c r="DB418" s="4">
        <v>0</v>
      </c>
      <c r="DC418" s="23"/>
      <c r="DD418" s="23"/>
      <c r="DE418" s="23"/>
      <c r="DG418" s="4">
        <v>0</v>
      </c>
      <c r="DH418" s="23"/>
      <c r="DI418" s="23"/>
    </row>
    <row r="419" spans="1:113" x14ac:dyDescent="0.25">
      <c r="A419" s="1">
        <v>2023</v>
      </c>
      <c r="B419" s="3">
        <f>+BD!B421</f>
        <v>416</v>
      </c>
      <c r="AE419" s="1"/>
      <c r="AP419" s="1"/>
      <c r="BA419" s="4">
        <f t="shared" si="24"/>
        <v>0</v>
      </c>
      <c r="BB419" s="1"/>
      <c r="BE419" s="2">
        <f>Tabla1[[#This Row],[TIEMPO PRORROGADO HASTA
(1)]]-Tabla1[[#This Row],[TIEMPO PRORROGADO DESDE
(1)]]</f>
        <v>0</v>
      </c>
      <c r="BJ419" s="1"/>
      <c r="BM419" s="1">
        <f t="shared" si="25"/>
        <v>0</v>
      </c>
      <c r="BR419" s="1"/>
      <c r="BU419" s="2">
        <f t="shared" si="26"/>
        <v>0</v>
      </c>
      <c r="BZ419" s="2">
        <f t="shared" si="27"/>
        <v>0</v>
      </c>
      <c r="CA419" s="2" t="s">
        <v>146</v>
      </c>
      <c r="CF419" s="2" t="s">
        <v>146</v>
      </c>
      <c r="CN419" s="23"/>
      <c r="CO419" s="23"/>
      <c r="CP419" s="23"/>
      <c r="CR419" s="4">
        <v>0</v>
      </c>
      <c r="CS419" s="23"/>
      <c r="CT419" s="23"/>
      <c r="CU419" s="23"/>
      <c r="CW419" s="4">
        <v>0</v>
      </c>
      <c r="CX419" s="23"/>
      <c r="CY419" s="23"/>
      <c r="CZ419" s="23"/>
      <c r="DB419" s="4">
        <v>0</v>
      </c>
      <c r="DC419" s="23"/>
      <c r="DD419" s="23"/>
      <c r="DE419" s="23"/>
      <c r="DG419" s="4">
        <v>0</v>
      </c>
      <c r="DH419" s="23"/>
      <c r="DI419" s="23"/>
    </row>
    <row r="420" spans="1:113" x14ac:dyDescent="0.25">
      <c r="A420" s="1">
        <v>2023</v>
      </c>
      <c r="B420" s="3">
        <f>+BD!B422</f>
        <v>417</v>
      </c>
      <c r="AE420" s="1"/>
      <c r="AP420" s="1"/>
      <c r="BA420" s="4">
        <f t="shared" si="24"/>
        <v>0</v>
      </c>
      <c r="BB420" s="1"/>
      <c r="BE420" s="2">
        <f>Tabla1[[#This Row],[TIEMPO PRORROGADO HASTA
(1)]]-Tabla1[[#This Row],[TIEMPO PRORROGADO DESDE
(1)]]</f>
        <v>0</v>
      </c>
      <c r="BJ420" s="1"/>
      <c r="BM420" s="1">
        <f t="shared" si="25"/>
        <v>0</v>
      </c>
      <c r="BR420" s="1"/>
      <c r="BU420" s="2">
        <f t="shared" si="26"/>
        <v>0</v>
      </c>
      <c r="BZ420" s="2">
        <f t="shared" si="27"/>
        <v>0</v>
      </c>
      <c r="CA420" s="2" t="s">
        <v>146</v>
      </c>
      <c r="CF420" s="2" t="s">
        <v>146</v>
      </c>
      <c r="CN420" s="23"/>
      <c r="CO420" s="23"/>
      <c r="CP420" s="23"/>
      <c r="CR420" s="4">
        <v>0</v>
      </c>
      <c r="CS420" s="23"/>
      <c r="CT420" s="23"/>
      <c r="CU420" s="23"/>
      <c r="CW420" s="4">
        <v>0</v>
      </c>
      <c r="CX420" s="23"/>
      <c r="CY420" s="23"/>
      <c r="CZ420" s="23"/>
      <c r="DB420" s="4">
        <v>0</v>
      </c>
      <c r="DC420" s="23"/>
      <c r="DD420" s="23"/>
      <c r="DE420" s="23"/>
      <c r="DG420" s="4">
        <v>0</v>
      </c>
      <c r="DH420" s="23"/>
      <c r="DI420" s="23"/>
    </row>
    <row r="421" spans="1:113" x14ac:dyDescent="0.25">
      <c r="A421" s="1">
        <v>2023</v>
      </c>
      <c r="B421" s="3">
        <f>+BD!B423</f>
        <v>418</v>
      </c>
      <c r="AE421" s="1"/>
      <c r="AP421" s="1"/>
      <c r="BA421" s="4">
        <f t="shared" si="24"/>
        <v>0</v>
      </c>
      <c r="BB421" s="1"/>
      <c r="BE421" s="2">
        <f>Tabla1[[#This Row],[TIEMPO PRORROGADO HASTA
(1)]]-Tabla1[[#This Row],[TIEMPO PRORROGADO DESDE
(1)]]</f>
        <v>0</v>
      </c>
      <c r="BJ421" s="1"/>
      <c r="BM421" s="1">
        <f t="shared" si="25"/>
        <v>0</v>
      </c>
      <c r="BR421" s="1"/>
      <c r="BU421" s="2">
        <f t="shared" si="26"/>
        <v>0</v>
      </c>
      <c r="BZ421" s="2">
        <f t="shared" si="27"/>
        <v>0</v>
      </c>
      <c r="CA421" s="2" t="s">
        <v>146</v>
      </c>
      <c r="CF421" s="2" t="s">
        <v>146</v>
      </c>
      <c r="CN421" s="23"/>
      <c r="CO421" s="23"/>
      <c r="CP421" s="23"/>
      <c r="CR421" s="4">
        <v>0</v>
      </c>
      <c r="CS421" s="23"/>
      <c r="CT421" s="23"/>
      <c r="CU421" s="23"/>
      <c r="CW421" s="4">
        <v>0</v>
      </c>
      <c r="CX421" s="23"/>
      <c r="CY421" s="23"/>
      <c r="CZ421" s="23"/>
      <c r="DB421" s="4">
        <v>0</v>
      </c>
      <c r="DC421" s="23"/>
      <c r="DD421" s="23"/>
      <c r="DE421" s="23"/>
      <c r="DG421" s="4">
        <v>0</v>
      </c>
      <c r="DH421" s="23"/>
      <c r="DI421" s="23"/>
    </row>
    <row r="422" spans="1:113" x14ac:dyDescent="0.25">
      <c r="A422" s="1">
        <v>2023</v>
      </c>
      <c r="B422" s="3">
        <f>+BD!B424</f>
        <v>419</v>
      </c>
      <c r="AE422" s="1"/>
      <c r="AP422" s="1"/>
      <c r="BA422" s="4">
        <f t="shared" si="24"/>
        <v>0</v>
      </c>
      <c r="BB422" s="1"/>
      <c r="BE422" s="2">
        <f>Tabla1[[#This Row],[TIEMPO PRORROGADO HASTA
(1)]]-Tabla1[[#This Row],[TIEMPO PRORROGADO DESDE
(1)]]</f>
        <v>0</v>
      </c>
      <c r="BJ422" s="1"/>
      <c r="BM422" s="1">
        <f t="shared" si="25"/>
        <v>0</v>
      </c>
      <c r="BR422" s="1"/>
      <c r="BU422" s="2">
        <f t="shared" si="26"/>
        <v>0</v>
      </c>
      <c r="BZ422" s="2">
        <f t="shared" si="27"/>
        <v>0</v>
      </c>
      <c r="CA422" s="2" t="s">
        <v>146</v>
      </c>
      <c r="CF422" s="2" t="s">
        <v>146</v>
      </c>
      <c r="CN422" s="23"/>
      <c r="CO422" s="23"/>
      <c r="CP422" s="23"/>
      <c r="CR422" s="4">
        <v>0</v>
      </c>
      <c r="CS422" s="23"/>
      <c r="CT422" s="23"/>
      <c r="CU422" s="23"/>
      <c r="CW422" s="4">
        <v>0</v>
      </c>
      <c r="CX422" s="23"/>
      <c r="CY422" s="23"/>
      <c r="CZ422" s="23"/>
      <c r="DB422" s="4">
        <v>0</v>
      </c>
      <c r="DC422" s="23"/>
      <c r="DD422" s="23"/>
      <c r="DE422" s="23"/>
      <c r="DG422" s="4">
        <v>0</v>
      </c>
      <c r="DH422" s="23"/>
      <c r="DI422" s="23"/>
    </row>
    <row r="423" spans="1:113" x14ac:dyDescent="0.25">
      <c r="A423" s="1">
        <v>2023</v>
      </c>
      <c r="B423" s="3">
        <f>+BD!B425</f>
        <v>420</v>
      </c>
      <c r="AE423" s="1"/>
      <c r="AP423" s="1"/>
      <c r="BA423" s="4">
        <f t="shared" si="24"/>
        <v>0</v>
      </c>
      <c r="BB423" s="1"/>
      <c r="BE423" s="2">
        <f>Tabla1[[#This Row],[TIEMPO PRORROGADO HASTA
(1)]]-Tabla1[[#This Row],[TIEMPO PRORROGADO DESDE
(1)]]</f>
        <v>0</v>
      </c>
      <c r="BJ423" s="1"/>
      <c r="BM423" s="1">
        <f t="shared" si="25"/>
        <v>0</v>
      </c>
      <c r="BR423" s="1"/>
      <c r="BU423" s="2">
        <f t="shared" si="26"/>
        <v>0</v>
      </c>
      <c r="BZ423" s="2">
        <f t="shared" si="27"/>
        <v>0</v>
      </c>
      <c r="CA423" s="2" t="s">
        <v>146</v>
      </c>
      <c r="CF423" s="2" t="s">
        <v>146</v>
      </c>
      <c r="CN423" s="23"/>
      <c r="CO423" s="23"/>
      <c r="CP423" s="23"/>
      <c r="CR423" s="4">
        <v>0</v>
      </c>
      <c r="CS423" s="23"/>
      <c r="CT423" s="23"/>
      <c r="CU423" s="23"/>
      <c r="CW423" s="4">
        <v>0</v>
      </c>
      <c r="CX423" s="23"/>
      <c r="CY423" s="23"/>
      <c r="CZ423" s="23"/>
      <c r="DB423" s="4">
        <v>0</v>
      </c>
      <c r="DC423" s="23"/>
      <c r="DD423" s="23"/>
      <c r="DE423" s="23"/>
      <c r="DG423" s="4">
        <v>0</v>
      </c>
      <c r="DH423" s="23"/>
      <c r="DI423" s="23"/>
    </row>
    <row r="424" spans="1:113" x14ac:dyDescent="0.25">
      <c r="A424" s="1">
        <v>2023</v>
      </c>
      <c r="B424" s="3">
        <f>+BD!B426</f>
        <v>421</v>
      </c>
      <c r="AE424" s="1"/>
      <c r="AP424" s="1"/>
      <c r="BA424" s="4">
        <f t="shared" si="24"/>
        <v>0</v>
      </c>
      <c r="BB424" s="1"/>
      <c r="BE424" s="2">
        <f>Tabla1[[#This Row],[TIEMPO PRORROGADO HASTA
(1)]]-Tabla1[[#This Row],[TIEMPO PRORROGADO DESDE
(1)]]</f>
        <v>0</v>
      </c>
      <c r="BJ424" s="1"/>
      <c r="BM424" s="1">
        <f t="shared" si="25"/>
        <v>0</v>
      </c>
      <c r="BR424" s="1"/>
      <c r="BU424" s="2">
        <f t="shared" si="26"/>
        <v>0</v>
      </c>
      <c r="BZ424" s="2">
        <f t="shared" si="27"/>
        <v>0</v>
      </c>
      <c r="CA424" s="2" t="s">
        <v>146</v>
      </c>
      <c r="CF424" s="2" t="s">
        <v>146</v>
      </c>
      <c r="CN424" s="23"/>
      <c r="CO424" s="23"/>
      <c r="CP424" s="23"/>
      <c r="CR424" s="4">
        <v>0</v>
      </c>
      <c r="CS424" s="23"/>
      <c r="CT424" s="23"/>
      <c r="CU424" s="23"/>
      <c r="CW424" s="4">
        <v>0</v>
      </c>
      <c r="CX424" s="23"/>
      <c r="CY424" s="23"/>
      <c r="CZ424" s="23"/>
      <c r="DB424" s="4">
        <v>0</v>
      </c>
      <c r="DC424" s="23"/>
      <c r="DD424" s="23"/>
      <c r="DE424" s="23"/>
      <c r="DG424" s="4">
        <v>0</v>
      </c>
      <c r="DH424" s="23"/>
      <c r="DI424" s="23"/>
    </row>
    <row r="425" spans="1:113" x14ac:dyDescent="0.25">
      <c r="A425" s="1">
        <v>2023</v>
      </c>
      <c r="B425" s="3">
        <f>+BD!B427</f>
        <v>422</v>
      </c>
      <c r="AE425" s="1"/>
      <c r="AP425" s="1"/>
      <c r="BA425" s="4">
        <f t="shared" si="24"/>
        <v>0</v>
      </c>
      <c r="BB425" s="1"/>
      <c r="BE425" s="2">
        <f>Tabla1[[#This Row],[TIEMPO PRORROGADO HASTA
(1)]]-Tabla1[[#This Row],[TIEMPO PRORROGADO DESDE
(1)]]</f>
        <v>0</v>
      </c>
      <c r="BJ425" s="1"/>
      <c r="BM425" s="1">
        <f t="shared" si="25"/>
        <v>0</v>
      </c>
      <c r="BR425" s="1"/>
      <c r="BU425" s="2">
        <f t="shared" si="26"/>
        <v>0</v>
      </c>
      <c r="BZ425" s="2">
        <f t="shared" si="27"/>
        <v>0</v>
      </c>
      <c r="CA425" s="2" t="s">
        <v>146</v>
      </c>
      <c r="CF425" s="2" t="s">
        <v>146</v>
      </c>
      <c r="CN425" s="23"/>
      <c r="CO425" s="23"/>
      <c r="CP425" s="23"/>
      <c r="CR425" s="4">
        <v>0</v>
      </c>
      <c r="CS425" s="23"/>
      <c r="CT425" s="23"/>
      <c r="CU425" s="23"/>
      <c r="CW425" s="4">
        <v>0</v>
      </c>
      <c r="CX425" s="23"/>
      <c r="CY425" s="23"/>
      <c r="CZ425" s="23"/>
      <c r="DB425" s="4">
        <v>0</v>
      </c>
      <c r="DC425" s="23"/>
      <c r="DD425" s="23"/>
      <c r="DE425" s="23"/>
      <c r="DG425" s="4">
        <v>0</v>
      </c>
      <c r="DH425" s="23"/>
      <c r="DI425" s="23"/>
    </row>
    <row r="426" spans="1:113" x14ac:dyDescent="0.25">
      <c r="A426" s="1">
        <v>2023</v>
      </c>
      <c r="B426" s="3">
        <f>+BD!B428</f>
        <v>423</v>
      </c>
      <c r="AE426" s="1"/>
      <c r="AP426" s="1"/>
      <c r="BA426" s="4">
        <f t="shared" si="24"/>
        <v>0</v>
      </c>
      <c r="BB426" s="1"/>
      <c r="BE426" s="2">
        <f>Tabla1[[#This Row],[TIEMPO PRORROGADO HASTA
(1)]]-Tabla1[[#This Row],[TIEMPO PRORROGADO DESDE
(1)]]</f>
        <v>0</v>
      </c>
      <c r="BJ426" s="1"/>
      <c r="BM426" s="1">
        <f t="shared" si="25"/>
        <v>0</v>
      </c>
      <c r="BR426" s="1"/>
      <c r="BU426" s="2">
        <f t="shared" si="26"/>
        <v>0</v>
      </c>
      <c r="BZ426" s="2">
        <f t="shared" si="27"/>
        <v>0</v>
      </c>
      <c r="CA426" s="2" t="s">
        <v>146</v>
      </c>
      <c r="CF426" s="2" t="s">
        <v>146</v>
      </c>
      <c r="CN426" s="23"/>
      <c r="CO426" s="23"/>
      <c r="CP426" s="23"/>
      <c r="CR426" s="4">
        <v>0</v>
      </c>
      <c r="CS426" s="23"/>
      <c r="CT426" s="23"/>
      <c r="CU426" s="23"/>
      <c r="CW426" s="4">
        <v>0</v>
      </c>
      <c r="CX426" s="23"/>
      <c r="CY426" s="23"/>
      <c r="CZ426" s="23"/>
      <c r="DB426" s="4">
        <v>0</v>
      </c>
      <c r="DC426" s="23"/>
      <c r="DD426" s="23"/>
      <c r="DE426" s="23"/>
      <c r="DG426" s="4">
        <v>0</v>
      </c>
      <c r="DH426" s="23"/>
      <c r="DI426" s="23"/>
    </row>
    <row r="427" spans="1:113" x14ac:dyDescent="0.25">
      <c r="A427" s="1">
        <v>2023</v>
      </c>
      <c r="B427" s="3">
        <f>+BD!B429</f>
        <v>424</v>
      </c>
      <c r="AE427" s="1"/>
      <c r="AP427" s="1"/>
      <c r="BA427" s="4">
        <f t="shared" si="24"/>
        <v>0</v>
      </c>
      <c r="BB427" s="1"/>
      <c r="BE427" s="2">
        <f>Tabla1[[#This Row],[TIEMPO PRORROGADO HASTA
(1)]]-Tabla1[[#This Row],[TIEMPO PRORROGADO DESDE
(1)]]</f>
        <v>0</v>
      </c>
      <c r="BJ427" s="1"/>
      <c r="BM427" s="1">
        <f t="shared" si="25"/>
        <v>0</v>
      </c>
      <c r="BR427" s="1"/>
      <c r="BU427" s="2">
        <f t="shared" si="26"/>
        <v>0</v>
      </c>
      <c r="BZ427" s="2">
        <f t="shared" si="27"/>
        <v>0</v>
      </c>
      <c r="CA427" s="2" t="s">
        <v>146</v>
      </c>
      <c r="CF427" s="2" t="s">
        <v>146</v>
      </c>
      <c r="CN427" s="23"/>
      <c r="CO427" s="23"/>
      <c r="CP427" s="23"/>
      <c r="CR427" s="4">
        <v>0</v>
      </c>
      <c r="CS427" s="23"/>
      <c r="CT427" s="23"/>
      <c r="CU427" s="23"/>
      <c r="CW427" s="4">
        <v>0</v>
      </c>
      <c r="CX427" s="23"/>
      <c r="CY427" s="23"/>
      <c r="CZ427" s="23"/>
      <c r="DB427" s="4">
        <v>0</v>
      </c>
      <c r="DC427" s="23"/>
      <c r="DD427" s="23"/>
      <c r="DE427" s="23"/>
      <c r="DG427" s="4">
        <v>0</v>
      </c>
      <c r="DH427" s="23"/>
      <c r="DI427" s="23"/>
    </row>
    <row r="428" spans="1:113" x14ac:dyDescent="0.25">
      <c r="A428" s="1">
        <v>2023</v>
      </c>
      <c r="B428" s="3">
        <f>+BD!B430</f>
        <v>425</v>
      </c>
      <c r="AE428" s="1"/>
      <c r="AP428" s="1"/>
      <c r="BA428" s="4">
        <f t="shared" si="24"/>
        <v>0</v>
      </c>
      <c r="BB428" s="1"/>
      <c r="BE428" s="2">
        <f>Tabla1[[#This Row],[TIEMPO PRORROGADO HASTA
(1)]]-Tabla1[[#This Row],[TIEMPO PRORROGADO DESDE
(1)]]</f>
        <v>0</v>
      </c>
      <c r="BJ428" s="1"/>
      <c r="BM428" s="1">
        <f t="shared" si="25"/>
        <v>0</v>
      </c>
      <c r="BR428" s="1"/>
      <c r="BU428" s="2">
        <f t="shared" si="26"/>
        <v>0</v>
      </c>
      <c r="BZ428" s="2">
        <f t="shared" si="27"/>
        <v>0</v>
      </c>
      <c r="CA428" s="2" t="s">
        <v>146</v>
      </c>
      <c r="CF428" s="2" t="s">
        <v>146</v>
      </c>
      <c r="CN428" s="23"/>
      <c r="CO428" s="23"/>
      <c r="CP428" s="23"/>
      <c r="CR428" s="4">
        <v>0</v>
      </c>
      <c r="CS428" s="23"/>
      <c r="CT428" s="23"/>
      <c r="CU428" s="23"/>
      <c r="CW428" s="4">
        <v>0</v>
      </c>
      <c r="CX428" s="23"/>
      <c r="CY428" s="23"/>
      <c r="CZ428" s="23"/>
      <c r="DB428" s="4">
        <v>0</v>
      </c>
      <c r="DC428" s="23"/>
      <c r="DD428" s="23"/>
      <c r="DE428" s="23"/>
      <c r="DG428" s="4">
        <v>0</v>
      </c>
      <c r="DH428" s="23"/>
      <c r="DI428" s="23"/>
    </row>
    <row r="429" spans="1:113" x14ac:dyDescent="0.25">
      <c r="A429" s="1">
        <v>2023</v>
      </c>
      <c r="B429" s="3">
        <f>+BD!B431</f>
        <v>426</v>
      </c>
      <c r="AE429" s="1"/>
      <c r="AP429" s="1"/>
      <c r="BA429" s="4">
        <f t="shared" si="24"/>
        <v>0</v>
      </c>
      <c r="BB429" s="1"/>
      <c r="BE429" s="2">
        <f>Tabla1[[#This Row],[TIEMPO PRORROGADO HASTA
(1)]]-Tabla1[[#This Row],[TIEMPO PRORROGADO DESDE
(1)]]</f>
        <v>0</v>
      </c>
      <c r="BJ429" s="1"/>
      <c r="BM429" s="1">
        <f t="shared" si="25"/>
        <v>0</v>
      </c>
      <c r="BR429" s="1"/>
      <c r="BU429" s="2">
        <f t="shared" si="26"/>
        <v>0</v>
      </c>
      <c r="BZ429" s="2">
        <f t="shared" si="27"/>
        <v>0</v>
      </c>
      <c r="CA429" s="2" t="s">
        <v>146</v>
      </c>
      <c r="CF429" s="2" t="s">
        <v>146</v>
      </c>
      <c r="CN429" s="23"/>
      <c r="CO429" s="23"/>
      <c r="CP429" s="23"/>
      <c r="CR429" s="4">
        <v>0</v>
      </c>
      <c r="CS429" s="23"/>
      <c r="CT429" s="23"/>
      <c r="CU429" s="23"/>
      <c r="CW429" s="4">
        <v>0</v>
      </c>
      <c r="CX429" s="23"/>
      <c r="CY429" s="23"/>
      <c r="CZ429" s="23"/>
      <c r="DB429" s="4">
        <v>0</v>
      </c>
      <c r="DC429" s="23"/>
      <c r="DD429" s="23"/>
      <c r="DE429" s="23"/>
      <c r="DG429" s="4">
        <v>0</v>
      </c>
      <c r="DH429" s="23"/>
      <c r="DI429" s="23"/>
    </row>
    <row r="430" spans="1:113" x14ac:dyDescent="0.25">
      <c r="A430" s="1">
        <v>2023</v>
      </c>
      <c r="B430" s="3">
        <f>+BD!B432</f>
        <v>427</v>
      </c>
      <c r="AE430" s="1"/>
      <c r="AP430" s="1"/>
      <c r="BA430" s="4">
        <f t="shared" si="24"/>
        <v>0</v>
      </c>
      <c r="BB430" s="1"/>
      <c r="BE430" s="2">
        <f>Tabla1[[#This Row],[TIEMPO PRORROGADO HASTA
(1)]]-Tabla1[[#This Row],[TIEMPO PRORROGADO DESDE
(1)]]</f>
        <v>0</v>
      </c>
      <c r="BJ430" s="1"/>
      <c r="BM430" s="1">
        <f t="shared" si="25"/>
        <v>0</v>
      </c>
      <c r="BR430" s="1"/>
      <c r="BU430" s="2">
        <f t="shared" si="26"/>
        <v>0</v>
      </c>
      <c r="BZ430" s="2">
        <f t="shared" si="27"/>
        <v>0</v>
      </c>
      <c r="CA430" s="2" t="s">
        <v>146</v>
      </c>
      <c r="CF430" s="2" t="s">
        <v>146</v>
      </c>
      <c r="CN430" s="23"/>
      <c r="CO430" s="23"/>
      <c r="CP430" s="23"/>
      <c r="CR430" s="4">
        <v>0</v>
      </c>
      <c r="CS430" s="23"/>
      <c r="CT430" s="23"/>
      <c r="CU430" s="23"/>
      <c r="CW430" s="4">
        <v>0</v>
      </c>
      <c r="CX430" s="23"/>
      <c r="CY430" s="23"/>
      <c r="CZ430" s="23"/>
      <c r="DB430" s="4">
        <v>0</v>
      </c>
      <c r="DC430" s="23"/>
      <c r="DD430" s="23"/>
      <c r="DE430" s="23"/>
      <c r="DG430" s="4">
        <v>0</v>
      </c>
      <c r="DH430" s="23"/>
      <c r="DI430" s="23"/>
    </row>
    <row r="431" spans="1:113" x14ac:dyDescent="0.25">
      <c r="A431" s="1">
        <v>2023</v>
      </c>
      <c r="B431" s="3">
        <f>+BD!B433</f>
        <v>428</v>
      </c>
      <c r="AE431" s="1"/>
      <c r="AP431" s="1"/>
      <c r="BA431" s="4">
        <f t="shared" si="24"/>
        <v>0</v>
      </c>
      <c r="BB431" s="1"/>
      <c r="BE431" s="2">
        <f>Tabla1[[#This Row],[TIEMPO PRORROGADO HASTA
(1)]]-Tabla1[[#This Row],[TIEMPO PRORROGADO DESDE
(1)]]</f>
        <v>0</v>
      </c>
      <c r="BJ431" s="1"/>
      <c r="BM431" s="1">
        <f t="shared" si="25"/>
        <v>0</v>
      </c>
      <c r="BR431" s="1"/>
      <c r="BU431" s="2">
        <f t="shared" si="26"/>
        <v>0</v>
      </c>
      <c r="BZ431" s="2">
        <f t="shared" si="27"/>
        <v>0</v>
      </c>
      <c r="CA431" s="2" t="s">
        <v>146</v>
      </c>
      <c r="CF431" s="2" t="s">
        <v>146</v>
      </c>
      <c r="CN431" s="23"/>
      <c r="CO431" s="23"/>
      <c r="CP431" s="23"/>
      <c r="CR431" s="4">
        <v>0</v>
      </c>
      <c r="CS431" s="23"/>
      <c r="CT431" s="23"/>
      <c r="CU431" s="23"/>
      <c r="CW431" s="4">
        <v>0</v>
      </c>
      <c r="CX431" s="23"/>
      <c r="CY431" s="23"/>
      <c r="CZ431" s="23"/>
      <c r="DB431" s="4">
        <v>0</v>
      </c>
      <c r="DC431" s="23"/>
      <c r="DD431" s="23"/>
      <c r="DE431" s="23"/>
      <c r="DG431" s="4">
        <v>0</v>
      </c>
      <c r="DH431" s="23"/>
      <c r="DI431" s="23"/>
    </row>
    <row r="432" spans="1:113" x14ac:dyDescent="0.25">
      <c r="A432" s="1">
        <v>2023</v>
      </c>
      <c r="B432" s="3">
        <f>+BD!B434</f>
        <v>429</v>
      </c>
      <c r="AE432" s="1"/>
      <c r="AP432" s="1"/>
      <c r="BA432" s="4">
        <f t="shared" si="24"/>
        <v>0</v>
      </c>
      <c r="BB432" s="1"/>
      <c r="BE432" s="2">
        <f>Tabla1[[#This Row],[TIEMPO PRORROGADO HASTA
(1)]]-Tabla1[[#This Row],[TIEMPO PRORROGADO DESDE
(1)]]</f>
        <v>0</v>
      </c>
      <c r="BJ432" s="1"/>
      <c r="BM432" s="1">
        <f t="shared" si="25"/>
        <v>0</v>
      </c>
      <c r="BR432" s="1"/>
      <c r="BU432" s="2">
        <f t="shared" si="26"/>
        <v>0</v>
      </c>
      <c r="BZ432" s="2">
        <f t="shared" si="27"/>
        <v>0</v>
      </c>
      <c r="CA432" s="2" t="s">
        <v>146</v>
      </c>
      <c r="CF432" s="2" t="s">
        <v>146</v>
      </c>
      <c r="CN432" s="23"/>
      <c r="CO432" s="23"/>
      <c r="CP432" s="23"/>
      <c r="CR432" s="4">
        <v>0</v>
      </c>
      <c r="CS432" s="23"/>
      <c r="CT432" s="23"/>
      <c r="CU432" s="23"/>
      <c r="CW432" s="4">
        <v>0</v>
      </c>
      <c r="CX432" s="23"/>
      <c r="CY432" s="23"/>
      <c r="CZ432" s="23"/>
      <c r="DB432" s="4">
        <v>0</v>
      </c>
      <c r="DC432" s="23"/>
      <c r="DD432" s="23"/>
      <c r="DE432" s="23"/>
      <c r="DG432" s="4">
        <v>0</v>
      </c>
      <c r="DH432" s="23"/>
      <c r="DI432" s="23"/>
    </row>
    <row r="433" spans="1:113" x14ac:dyDescent="0.25">
      <c r="A433" s="1">
        <v>2023</v>
      </c>
      <c r="B433" s="3">
        <f>+BD!B435</f>
        <v>430</v>
      </c>
      <c r="AE433" s="1"/>
      <c r="AP433" s="1"/>
      <c r="BA433" s="4">
        <f t="shared" si="24"/>
        <v>0</v>
      </c>
      <c r="BB433" s="1"/>
      <c r="BE433" s="2">
        <f>Tabla1[[#This Row],[TIEMPO PRORROGADO HASTA
(1)]]-Tabla1[[#This Row],[TIEMPO PRORROGADO DESDE
(1)]]</f>
        <v>0</v>
      </c>
      <c r="BJ433" s="1"/>
      <c r="BM433" s="1">
        <f t="shared" si="25"/>
        <v>0</v>
      </c>
      <c r="BR433" s="1"/>
      <c r="BU433" s="2">
        <f t="shared" si="26"/>
        <v>0</v>
      </c>
      <c r="BV433" s="21"/>
      <c r="BW433" s="21"/>
      <c r="BZ433" s="2">
        <f t="shared" si="27"/>
        <v>0</v>
      </c>
      <c r="CA433" s="2" t="s">
        <v>146</v>
      </c>
      <c r="CF433" s="2" t="s">
        <v>146</v>
      </c>
      <c r="CN433" s="23"/>
      <c r="CO433" s="23"/>
      <c r="CP433" s="23"/>
      <c r="CR433" s="4">
        <v>0</v>
      </c>
      <c r="CS433" s="23"/>
      <c r="CT433" s="23"/>
      <c r="CU433" s="23"/>
      <c r="CW433" s="4">
        <v>0</v>
      </c>
      <c r="CX433" s="23"/>
      <c r="CY433" s="23"/>
      <c r="CZ433" s="23"/>
      <c r="DB433" s="4">
        <v>0</v>
      </c>
      <c r="DC433" s="23"/>
      <c r="DD433" s="23"/>
      <c r="DE433" s="23"/>
      <c r="DG433" s="4">
        <v>0</v>
      </c>
      <c r="DH433" s="23"/>
      <c r="DI433" s="23"/>
    </row>
    <row r="434" spans="1:113" x14ac:dyDescent="0.25">
      <c r="A434" s="1">
        <v>2023</v>
      </c>
      <c r="B434" s="3">
        <f>+BD!B436</f>
        <v>431</v>
      </c>
      <c r="AE434" s="1"/>
      <c r="AP434" s="1"/>
      <c r="BA434" s="4">
        <f t="shared" si="24"/>
        <v>0</v>
      </c>
      <c r="BB434" s="1"/>
      <c r="BE434" s="2">
        <f>Tabla1[[#This Row],[TIEMPO PRORROGADO HASTA
(1)]]-Tabla1[[#This Row],[TIEMPO PRORROGADO DESDE
(1)]]</f>
        <v>0</v>
      </c>
      <c r="BJ434" s="1"/>
      <c r="BM434" s="1">
        <f t="shared" si="25"/>
        <v>0</v>
      </c>
      <c r="BR434" s="1"/>
      <c r="BU434" s="2">
        <f t="shared" si="26"/>
        <v>0</v>
      </c>
      <c r="BZ434" s="2">
        <f t="shared" si="27"/>
        <v>0</v>
      </c>
      <c r="CA434" s="2" t="s">
        <v>146</v>
      </c>
      <c r="CF434" s="2" t="s">
        <v>146</v>
      </c>
      <c r="CN434" s="23"/>
      <c r="CO434" s="23"/>
      <c r="CP434" s="23"/>
      <c r="CR434" s="4">
        <v>0</v>
      </c>
      <c r="CS434" s="23"/>
      <c r="CT434" s="23"/>
      <c r="CU434" s="23"/>
      <c r="CW434" s="4">
        <v>0</v>
      </c>
      <c r="CX434" s="23"/>
      <c r="CY434" s="23"/>
      <c r="CZ434" s="23"/>
      <c r="DB434" s="4">
        <v>0</v>
      </c>
      <c r="DC434" s="23"/>
      <c r="DD434" s="23"/>
      <c r="DE434" s="23"/>
      <c r="DG434" s="4">
        <v>0</v>
      </c>
      <c r="DH434" s="23"/>
      <c r="DI434" s="23"/>
    </row>
    <row r="435" spans="1:113" x14ac:dyDescent="0.25">
      <c r="A435" s="1">
        <v>2023</v>
      </c>
      <c r="B435" s="3">
        <f>+BD!B437</f>
        <v>432</v>
      </c>
      <c r="AE435" s="1"/>
      <c r="AP435" s="1"/>
      <c r="BA435" s="4">
        <f t="shared" si="24"/>
        <v>0</v>
      </c>
      <c r="BB435" s="1"/>
      <c r="BE435" s="2">
        <f>Tabla1[[#This Row],[TIEMPO PRORROGADO HASTA
(1)]]-Tabla1[[#This Row],[TIEMPO PRORROGADO DESDE
(1)]]</f>
        <v>0</v>
      </c>
      <c r="BJ435" s="1"/>
      <c r="BM435" s="1">
        <f t="shared" si="25"/>
        <v>0</v>
      </c>
      <c r="BR435" s="1"/>
      <c r="BU435" s="2">
        <f t="shared" si="26"/>
        <v>0</v>
      </c>
      <c r="BZ435" s="2">
        <f t="shared" si="27"/>
        <v>0</v>
      </c>
      <c r="CA435" s="2" t="s">
        <v>146</v>
      </c>
      <c r="CF435" s="2" t="s">
        <v>146</v>
      </c>
      <c r="CN435" s="23"/>
      <c r="CO435" s="23"/>
      <c r="CP435" s="23"/>
      <c r="CR435" s="4">
        <v>0</v>
      </c>
      <c r="CS435" s="23"/>
      <c r="CT435" s="23"/>
      <c r="CU435" s="23"/>
      <c r="CW435" s="4">
        <v>0</v>
      </c>
      <c r="CX435" s="23"/>
      <c r="CY435" s="23"/>
      <c r="CZ435" s="23"/>
      <c r="DB435" s="4">
        <v>0</v>
      </c>
      <c r="DC435" s="23"/>
      <c r="DD435" s="23"/>
      <c r="DE435" s="23"/>
      <c r="DG435" s="4">
        <v>0</v>
      </c>
      <c r="DH435" s="23"/>
      <c r="DI435" s="23"/>
    </row>
    <row r="436" spans="1:113" x14ac:dyDescent="0.25">
      <c r="A436" s="1">
        <v>2023</v>
      </c>
      <c r="B436" s="3">
        <f>+BD!B438</f>
        <v>433</v>
      </c>
      <c r="AE436" s="1"/>
      <c r="AP436" s="1"/>
      <c r="BA436" s="4">
        <f t="shared" si="24"/>
        <v>0</v>
      </c>
      <c r="BB436" s="1"/>
      <c r="BE436" s="2">
        <f>Tabla1[[#This Row],[TIEMPO PRORROGADO HASTA
(1)]]-Tabla1[[#This Row],[TIEMPO PRORROGADO DESDE
(1)]]</f>
        <v>0</v>
      </c>
      <c r="BJ436" s="1"/>
      <c r="BM436" s="1">
        <f t="shared" si="25"/>
        <v>0</v>
      </c>
      <c r="BR436" s="1"/>
      <c r="BU436" s="2">
        <f t="shared" si="26"/>
        <v>0</v>
      </c>
      <c r="BZ436" s="2">
        <f t="shared" si="27"/>
        <v>0</v>
      </c>
      <c r="CA436" s="2" t="s">
        <v>146</v>
      </c>
      <c r="CF436" s="2" t="s">
        <v>146</v>
      </c>
      <c r="CN436" s="23"/>
      <c r="CO436" s="23"/>
      <c r="CP436" s="23"/>
      <c r="CR436" s="4">
        <v>0</v>
      </c>
      <c r="CS436" s="23"/>
      <c r="CT436" s="23"/>
      <c r="CU436" s="23"/>
      <c r="CW436" s="4">
        <v>0</v>
      </c>
      <c r="CX436" s="23"/>
      <c r="CY436" s="23"/>
      <c r="CZ436" s="23"/>
      <c r="DB436" s="4">
        <v>0</v>
      </c>
      <c r="DC436" s="23"/>
      <c r="DD436" s="23"/>
      <c r="DE436" s="23"/>
      <c r="DG436" s="4">
        <v>0</v>
      </c>
      <c r="DH436" s="23"/>
      <c r="DI436" s="23"/>
    </row>
    <row r="437" spans="1:113" x14ac:dyDescent="0.25">
      <c r="A437" s="1">
        <v>2023</v>
      </c>
      <c r="B437" s="3">
        <f>+BD!B439</f>
        <v>434</v>
      </c>
      <c r="AE437" s="1"/>
      <c r="AP437" s="1"/>
      <c r="BA437" s="4">
        <f t="shared" si="24"/>
        <v>0</v>
      </c>
      <c r="BB437" s="1"/>
      <c r="BE437" s="2">
        <f>Tabla1[[#This Row],[TIEMPO PRORROGADO HASTA
(1)]]-Tabla1[[#This Row],[TIEMPO PRORROGADO DESDE
(1)]]</f>
        <v>0</v>
      </c>
      <c r="BJ437" s="1"/>
      <c r="BM437" s="1">
        <f t="shared" si="25"/>
        <v>0</v>
      </c>
      <c r="BR437" s="1"/>
      <c r="BU437" s="2">
        <f t="shared" si="26"/>
        <v>0</v>
      </c>
      <c r="BZ437" s="2">
        <f t="shared" si="27"/>
        <v>0</v>
      </c>
      <c r="CA437" s="2" t="s">
        <v>146</v>
      </c>
      <c r="CF437" s="2" t="s">
        <v>146</v>
      </c>
      <c r="CN437" s="23"/>
      <c r="CO437" s="23"/>
      <c r="CP437" s="23"/>
      <c r="CR437" s="4">
        <v>0</v>
      </c>
      <c r="CS437" s="23"/>
      <c r="CT437" s="23"/>
      <c r="CU437" s="23"/>
      <c r="CW437" s="4">
        <v>0</v>
      </c>
      <c r="CX437" s="23"/>
      <c r="CY437" s="23"/>
      <c r="CZ437" s="23"/>
      <c r="DB437" s="4">
        <v>0</v>
      </c>
      <c r="DC437" s="23"/>
      <c r="DD437" s="23"/>
      <c r="DE437" s="23"/>
      <c r="DG437" s="4">
        <v>0</v>
      </c>
      <c r="DH437" s="23"/>
      <c r="DI437" s="23"/>
    </row>
    <row r="438" spans="1:113" x14ac:dyDescent="0.25">
      <c r="A438" s="1">
        <v>2023</v>
      </c>
      <c r="B438" s="3">
        <f>+BD!B440</f>
        <v>435</v>
      </c>
      <c r="AE438" s="1"/>
      <c r="AP438" s="1"/>
      <c r="BA438" s="4">
        <f t="shared" si="24"/>
        <v>0</v>
      </c>
      <c r="BB438" s="1"/>
      <c r="BE438" s="2">
        <f>Tabla1[[#This Row],[TIEMPO PRORROGADO HASTA
(1)]]-Tabla1[[#This Row],[TIEMPO PRORROGADO DESDE
(1)]]</f>
        <v>0</v>
      </c>
      <c r="BJ438" s="1"/>
      <c r="BM438" s="1">
        <f t="shared" si="25"/>
        <v>0</v>
      </c>
      <c r="BR438" s="1"/>
      <c r="BU438" s="2">
        <f t="shared" si="26"/>
        <v>0</v>
      </c>
      <c r="BZ438" s="2">
        <f t="shared" si="27"/>
        <v>0</v>
      </c>
      <c r="CA438" s="2" t="s">
        <v>146</v>
      </c>
      <c r="CF438" s="2" t="s">
        <v>146</v>
      </c>
      <c r="CN438" s="23"/>
      <c r="CO438" s="23"/>
      <c r="CP438" s="23"/>
      <c r="CR438" s="4">
        <v>0</v>
      </c>
      <c r="CS438" s="23"/>
      <c r="CT438" s="23"/>
      <c r="CU438" s="23"/>
      <c r="CW438" s="4">
        <v>0</v>
      </c>
      <c r="CX438" s="23"/>
      <c r="CY438" s="23"/>
      <c r="CZ438" s="23"/>
      <c r="DB438" s="4">
        <v>0</v>
      </c>
      <c r="DC438" s="23"/>
      <c r="DD438" s="23"/>
      <c r="DE438" s="23"/>
      <c r="DG438" s="4">
        <v>0</v>
      </c>
      <c r="DH438" s="23"/>
      <c r="DI438" s="23"/>
    </row>
    <row r="439" spans="1:113" x14ac:dyDescent="0.25">
      <c r="A439" s="1">
        <v>2023</v>
      </c>
      <c r="B439" s="3">
        <f>+BD!B441</f>
        <v>436</v>
      </c>
      <c r="AE439" s="1"/>
      <c r="AP439" s="1"/>
      <c r="BA439" s="4">
        <f t="shared" si="24"/>
        <v>0</v>
      </c>
      <c r="BB439" s="1"/>
      <c r="BE439" s="2">
        <f>Tabla1[[#This Row],[TIEMPO PRORROGADO HASTA
(1)]]-Tabla1[[#This Row],[TIEMPO PRORROGADO DESDE
(1)]]</f>
        <v>0</v>
      </c>
      <c r="BJ439" s="1"/>
      <c r="BM439" s="1">
        <f t="shared" si="25"/>
        <v>0</v>
      </c>
      <c r="BR439" s="1"/>
      <c r="BU439" s="2">
        <f t="shared" si="26"/>
        <v>0</v>
      </c>
      <c r="BZ439" s="2">
        <f t="shared" si="27"/>
        <v>0</v>
      </c>
      <c r="CA439" s="2" t="s">
        <v>146</v>
      </c>
      <c r="CF439" s="2" t="s">
        <v>146</v>
      </c>
      <c r="CN439" s="23"/>
      <c r="CO439" s="23"/>
      <c r="CP439" s="23"/>
      <c r="CR439" s="4">
        <v>0</v>
      </c>
      <c r="CS439" s="23"/>
      <c r="CT439" s="23"/>
      <c r="CU439" s="23"/>
      <c r="CW439" s="4">
        <v>0</v>
      </c>
      <c r="CX439" s="23"/>
      <c r="CY439" s="23"/>
      <c r="CZ439" s="23"/>
      <c r="DB439" s="4">
        <v>0</v>
      </c>
      <c r="DC439" s="23"/>
      <c r="DD439" s="23"/>
      <c r="DE439" s="23"/>
      <c r="DG439" s="4">
        <v>0</v>
      </c>
      <c r="DH439" s="23"/>
      <c r="DI439" s="23"/>
    </row>
    <row r="440" spans="1:113" x14ac:dyDescent="0.25">
      <c r="A440" s="1">
        <v>2023</v>
      </c>
      <c r="B440" s="3">
        <f>+BD!B442</f>
        <v>437</v>
      </c>
      <c r="AE440" s="1"/>
      <c r="AP440" s="1"/>
      <c r="BA440" s="4">
        <f t="shared" si="24"/>
        <v>0</v>
      </c>
      <c r="BB440" s="1"/>
      <c r="BE440" s="2">
        <f>Tabla1[[#This Row],[TIEMPO PRORROGADO HASTA
(1)]]-Tabla1[[#This Row],[TIEMPO PRORROGADO DESDE
(1)]]</f>
        <v>0</v>
      </c>
      <c r="BJ440" s="1"/>
      <c r="BM440" s="1">
        <f t="shared" si="25"/>
        <v>0</v>
      </c>
      <c r="BR440" s="1"/>
      <c r="BU440" s="2">
        <f t="shared" si="26"/>
        <v>0</v>
      </c>
      <c r="BZ440" s="2">
        <f t="shared" si="27"/>
        <v>0</v>
      </c>
      <c r="CA440" s="2" t="s">
        <v>146</v>
      </c>
      <c r="CF440" s="2" t="s">
        <v>146</v>
      </c>
      <c r="CN440" s="23"/>
      <c r="CO440" s="23"/>
      <c r="CP440" s="23"/>
      <c r="CR440" s="4">
        <v>0</v>
      </c>
      <c r="CS440" s="23"/>
      <c r="CT440" s="23"/>
      <c r="CU440" s="23"/>
      <c r="CW440" s="4">
        <v>0</v>
      </c>
      <c r="CX440" s="23"/>
      <c r="CY440" s="23"/>
      <c r="CZ440" s="23"/>
      <c r="DB440" s="4">
        <v>0</v>
      </c>
      <c r="DC440" s="23"/>
      <c r="DD440" s="23"/>
      <c r="DE440" s="23"/>
      <c r="DG440" s="4">
        <v>0</v>
      </c>
      <c r="DH440" s="23"/>
      <c r="DI440" s="23"/>
    </row>
    <row r="441" spans="1:113" x14ac:dyDescent="0.25">
      <c r="A441" s="1">
        <v>2023</v>
      </c>
      <c r="B441" s="3">
        <f>+BD!B443</f>
        <v>438</v>
      </c>
      <c r="AE441" s="1"/>
      <c r="AP441" s="1"/>
      <c r="BA441" s="4">
        <f t="shared" si="24"/>
        <v>0</v>
      </c>
      <c r="BB441" s="1"/>
      <c r="BE441" s="2">
        <f>Tabla1[[#This Row],[TIEMPO PRORROGADO HASTA
(1)]]-Tabla1[[#This Row],[TIEMPO PRORROGADO DESDE
(1)]]</f>
        <v>0</v>
      </c>
      <c r="BJ441" s="1"/>
      <c r="BM441" s="1">
        <f t="shared" si="25"/>
        <v>0</v>
      </c>
      <c r="BR441" s="1"/>
      <c r="BU441" s="2">
        <f t="shared" si="26"/>
        <v>0</v>
      </c>
      <c r="BZ441" s="2">
        <f t="shared" si="27"/>
        <v>0</v>
      </c>
      <c r="CA441" s="2" t="s">
        <v>146</v>
      </c>
      <c r="CF441" s="2" t="s">
        <v>146</v>
      </c>
      <c r="CN441" s="23"/>
      <c r="CO441" s="23"/>
      <c r="CP441" s="23"/>
      <c r="CR441" s="4">
        <v>0</v>
      </c>
      <c r="CS441" s="23"/>
      <c r="CT441" s="23"/>
      <c r="CU441" s="23"/>
      <c r="CW441" s="4">
        <v>0</v>
      </c>
      <c r="CX441" s="23"/>
      <c r="CY441" s="23"/>
      <c r="CZ441" s="23"/>
      <c r="DB441" s="4">
        <v>0</v>
      </c>
      <c r="DC441" s="23"/>
      <c r="DD441" s="23"/>
      <c r="DE441" s="23"/>
      <c r="DG441" s="4">
        <v>0</v>
      </c>
      <c r="DH441" s="23"/>
      <c r="DI441" s="23"/>
    </row>
    <row r="442" spans="1:113" x14ac:dyDescent="0.25">
      <c r="A442" s="1">
        <v>2023</v>
      </c>
      <c r="B442" s="3">
        <f>+BD!B444</f>
        <v>439</v>
      </c>
      <c r="AE442" s="1"/>
      <c r="AP442" s="1"/>
      <c r="BA442" s="4">
        <f t="shared" si="24"/>
        <v>0</v>
      </c>
      <c r="BB442" s="1"/>
      <c r="BE442" s="2">
        <f>Tabla1[[#This Row],[TIEMPO PRORROGADO HASTA
(1)]]-Tabla1[[#This Row],[TIEMPO PRORROGADO DESDE
(1)]]</f>
        <v>0</v>
      </c>
      <c r="BJ442" s="1"/>
      <c r="BM442" s="1">
        <f t="shared" si="25"/>
        <v>0</v>
      </c>
      <c r="BR442" s="1"/>
      <c r="BU442" s="2">
        <f t="shared" si="26"/>
        <v>0</v>
      </c>
      <c r="BZ442" s="2">
        <f t="shared" si="27"/>
        <v>0</v>
      </c>
      <c r="CA442" s="2" t="s">
        <v>146</v>
      </c>
      <c r="CF442" s="2" t="s">
        <v>146</v>
      </c>
      <c r="CN442" s="23"/>
      <c r="CO442" s="23"/>
      <c r="CP442" s="23"/>
      <c r="CR442" s="4">
        <v>0</v>
      </c>
      <c r="CS442" s="23"/>
      <c r="CT442" s="23"/>
      <c r="CU442" s="23"/>
      <c r="CW442" s="4">
        <v>0</v>
      </c>
      <c r="CX442" s="23"/>
      <c r="CY442" s="23"/>
      <c r="CZ442" s="23"/>
      <c r="DB442" s="4">
        <v>0</v>
      </c>
      <c r="DC442" s="23"/>
      <c r="DD442" s="23"/>
      <c r="DE442" s="23"/>
      <c r="DG442" s="4">
        <v>0</v>
      </c>
      <c r="DH442" s="23"/>
      <c r="DI442" s="23"/>
    </row>
    <row r="443" spans="1:113" x14ac:dyDescent="0.25">
      <c r="A443" s="1">
        <v>2023</v>
      </c>
      <c r="B443" s="3">
        <f>+BD!B445</f>
        <v>440</v>
      </c>
      <c r="AE443" s="1"/>
      <c r="AP443" s="1"/>
      <c r="BA443" s="4">
        <f t="shared" si="24"/>
        <v>0</v>
      </c>
      <c r="BB443" s="1"/>
      <c r="BE443" s="2">
        <f>Tabla1[[#This Row],[TIEMPO PRORROGADO HASTA
(1)]]-Tabla1[[#This Row],[TIEMPO PRORROGADO DESDE
(1)]]</f>
        <v>0</v>
      </c>
      <c r="BJ443" s="1"/>
      <c r="BM443" s="1">
        <f t="shared" si="25"/>
        <v>0</v>
      </c>
      <c r="BR443" s="1"/>
      <c r="BU443" s="2">
        <f t="shared" si="26"/>
        <v>0</v>
      </c>
      <c r="BZ443" s="2">
        <f t="shared" si="27"/>
        <v>0</v>
      </c>
      <c r="CA443" s="2" t="s">
        <v>146</v>
      </c>
      <c r="CF443" s="2" t="s">
        <v>146</v>
      </c>
      <c r="CN443" s="23"/>
      <c r="CO443" s="23"/>
      <c r="CP443" s="23"/>
      <c r="CR443" s="4">
        <v>0</v>
      </c>
      <c r="CS443" s="23"/>
      <c r="CT443" s="23"/>
      <c r="CU443" s="23"/>
      <c r="CW443" s="4">
        <v>0</v>
      </c>
      <c r="CX443" s="23"/>
      <c r="CY443" s="23"/>
      <c r="CZ443" s="23"/>
      <c r="DB443" s="4">
        <v>0</v>
      </c>
      <c r="DC443" s="23"/>
      <c r="DD443" s="23"/>
      <c r="DE443" s="23"/>
      <c r="DG443" s="4">
        <v>0</v>
      </c>
      <c r="DH443" s="23"/>
      <c r="DI443" s="23"/>
    </row>
    <row r="444" spans="1:113" x14ac:dyDescent="0.25">
      <c r="A444" s="1">
        <v>2023</v>
      </c>
      <c r="B444" s="3">
        <f>+BD!B446</f>
        <v>441</v>
      </c>
      <c r="AE444" s="1"/>
      <c r="AP444" s="1"/>
      <c r="BA444" s="4">
        <f t="shared" si="24"/>
        <v>0</v>
      </c>
      <c r="BB444" s="1"/>
      <c r="BE444" s="2">
        <f>Tabla1[[#This Row],[TIEMPO PRORROGADO HASTA
(1)]]-Tabla1[[#This Row],[TIEMPO PRORROGADO DESDE
(1)]]</f>
        <v>0</v>
      </c>
      <c r="BJ444" s="1"/>
      <c r="BM444" s="1">
        <f t="shared" si="25"/>
        <v>0</v>
      </c>
      <c r="BR444" s="1"/>
      <c r="BU444" s="2">
        <f t="shared" si="26"/>
        <v>0</v>
      </c>
      <c r="BV444" s="21"/>
      <c r="BW444" s="21"/>
      <c r="BZ444" s="2">
        <f t="shared" si="27"/>
        <v>0</v>
      </c>
      <c r="CA444" s="2" t="s">
        <v>146</v>
      </c>
      <c r="CF444" s="2" t="s">
        <v>146</v>
      </c>
      <c r="CN444" s="23"/>
      <c r="CO444" s="23"/>
      <c r="CP444" s="23"/>
      <c r="CR444" s="4">
        <v>0</v>
      </c>
      <c r="CS444" s="23"/>
      <c r="CT444" s="23"/>
      <c r="CU444" s="23"/>
      <c r="CW444" s="4">
        <v>0</v>
      </c>
      <c r="CX444" s="23"/>
      <c r="CY444" s="23"/>
      <c r="CZ444" s="23"/>
      <c r="DB444" s="4">
        <v>0</v>
      </c>
      <c r="DC444" s="23"/>
      <c r="DD444" s="23"/>
      <c r="DE444" s="23"/>
      <c r="DG444" s="4">
        <v>0</v>
      </c>
      <c r="DH444" s="23"/>
      <c r="DI444" s="23"/>
    </row>
    <row r="445" spans="1:113" x14ac:dyDescent="0.25">
      <c r="A445" s="1">
        <v>2023</v>
      </c>
      <c r="B445" s="3">
        <f>+BD!B447</f>
        <v>442</v>
      </c>
      <c r="AE445" s="1"/>
      <c r="AP445" s="1"/>
      <c r="BA445" s="4">
        <f t="shared" si="24"/>
        <v>0</v>
      </c>
      <c r="BB445" s="1"/>
      <c r="BE445" s="2">
        <f>Tabla1[[#This Row],[TIEMPO PRORROGADO HASTA
(1)]]-Tabla1[[#This Row],[TIEMPO PRORROGADO DESDE
(1)]]</f>
        <v>0</v>
      </c>
      <c r="BJ445" s="1"/>
      <c r="BM445" s="1">
        <f t="shared" si="25"/>
        <v>0</v>
      </c>
      <c r="BR445" s="1"/>
      <c r="BU445" s="2">
        <f t="shared" si="26"/>
        <v>0</v>
      </c>
      <c r="BZ445" s="2">
        <f t="shared" si="27"/>
        <v>0</v>
      </c>
      <c r="CA445" s="2" t="s">
        <v>146</v>
      </c>
      <c r="CF445" s="2" t="s">
        <v>146</v>
      </c>
      <c r="CN445" s="23"/>
      <c r="CO445" s="23"/>
      <c r="CP445" s="23"/>
      <c r="CR445" s="4">
        <v>0</v>
      </c>
      <c r="CS445" s="23"/>
      <c r="CT445" s="23"/>
      <c r="CU445" s="23"/>
      <c r="CW445" s="4">
        <v>0</v>
      </c>
      <c r="CX445" s="23"/>
      <c r="CY445" s="23"/>
      <c r="CZ445" s="23"/>
      <c r="DB445" s="4">
        <v>0</v>
      </c>
      <c r="DC445" s="23"/>
      <c r="DD445" s="23"/>
      <c r="DE445" s="23"/>
      <c r="DG445" s="4">
        <v>0</v>
      </c>
      <c r="DH445" s="23"/>
      <c r="DI445" s="23"/>
    </row>
    <row r="446" spans="1:113" x14ac:dyDescent="0.25">
      <c r="A446" s="1">
        <v>2023</v>
      </c>
      <c r="B446" s="3">
        <f>+BD!B448</f>
        <v>443</v>
      </c>
      <c r="AE446" s="1"/>
      <c r="AP446" s="1"/>
      <c r="BA446" s="4">
        <f t="shared" si="24"/>
        <v>0</v>
      </c>
      <c r="BB446" s="1"/>
      <c r="BE446" s="2">
        <f>Tabla1[[#This Row],[TIEMPO PRORROGADO HASTA
(1)]]-Tabla1[[#This Row],[TIEMPO PRORROGADO DESDE
(1)]]</f>
        <v>0</v>
      </c>
      <c r="BJ446" s="1"/>
      <c r="BM446" s="1">
        <f t="shared" si="25"/>
        <v>0</v>
      </c>
      <c r="BR446" s="1"/>
      <c r="BU446" s="2">
        <f t="shared" si="26"/>
        <v>0</v>
      </c>
      <c r="BZ446" s="2">
        <f t="shared" si="27"/>
        <v>0</v>
      </c>
      <c r="CA446" s="2" t="s">
        <v>146</v>
      </c>
      <c r="CF446" s="2" t="s">
        <v>146</v>
      </c>
      <c r="CN446" s="23"/>
      <c r="CO446" s="23"/>
      <c r="CP446" s="23"/>
      <c r="CR446" s="4">
        <v>0</v>
      </c>
      <c r="CS446" s="23"/>
      <c r="CT446" s="23"/>
      <c r="CU446" s="23"/>
      <c r="CW446" s="4">
        <v>0</v>
      </c>
      <c r="CX446" s="23"/>
      <c r="CY446" s="23"/>
      <c r="CZ446" s="23"/>
      <c r="DB446" s="4">
        <v>0</v>
      </c>
      <c r="DC446" s="23"/>
      <c r="DD446" s="23"/>
      <c r="DE446" s="23"/>
      <c r="DG446" s="4">
        <v>0</v>
      </c>
      <c r="DH446" s="23"/>
      <c r="DI446" s="23"/>
    </row>
    <row r="447" spans="1:113" x14ac:dyDescent="0.25">
      <c r="A447" s="1">
        <v>2023</v>
      </c>
      <c r="B447" s="3">
        <f>+BD!B449</f>
        <v>444</v>
      </c>
      <c r="AE447" s="1"/>
      <c r="AP447" s="1"/>
      <c r="BA447" s="4">
        <f t="shared" si="24"/>
        <v>0</v>
      </c>
      <c r="BB447" s="1"/>
      <c r="BE447" s="2">
        <f>Tabla1[[#This Row],[TIEMPO PRORROGADO HASTA
(1)]]-Tabla1[[#This Row],[TIEMPO PRORROGADO DESDE
(1)]]</f>
        <v>0</v>
      </c>
      <c r="BJ447" s="1"/>
      <c r="BM447" s="1">
        <f t="shared" si="25"/>
        <v>0</v>
      </c>
      <c r="BR447" s="1"/>
      <c r="BU447" s="2">
        <f t="shared" si="26"/>
        <v>0</v>
      </c>
      <c r="BZ447" s="2">
        <f t="shared" si="27"/>
        <v>0</v>
      </c>
      <c r="CA447" s="2" t="s">
        <v>146</v>
      </c>
      <c r="CF447" s="2" t="s">
        <v>146</v>
      </c>
      <c r="CN447" s="23"/>
      <c r="CO447" s="23"/>
      <c r="CP447" s="23"/>
      <c r="CR447" s="4">
        <v>0</v>
      </c>
      <c r="CS447" s="23"/>
      <c r="CT447" s="23"/>
      <c r="CU447" s="23"/>
      <c r="CW447" s="4">
        <v>0</v>
      </c>
      <c r="CX447" s="23"/>
      <c r="CY447" s="23"/>
      <c r="CZ447" s="23"/>
      <c r="DB447" s="4">
        <v>0</v>
      </c>
      <c r="DC447" s="23"/>
      <c r="DD447" s="23"/>
      <c r="DE447" s="23"/>
      <c r="DG447" s="4">
        <v>0</v>
      </c>
      <c r="DH447" s="23"/>
      <c r="DI447" s="23"/>
    </row>
    <row r="448" spans="1:113" x14ac:dyDescent="0.25">
      <c r="A448" s="1">
        <v>2023</v>
      </c>
      <c r="B448" s="3">
        <f>+BD!B450</f>
        <v>445</v>
      </c>
      <c r="AE448" s="1"/>
      <c r="AP448" s="1"/>
      <c r="BA448" s="4">
        <f t="shared" si="24"/>
        <v>0</v>
      </c>
      <c r="BB448" s="1"/>
      <c r="BE448" s="2">
        <f>Tabla1[[#This Row],[TIEMPO PRORROGADO HASTA
(1)]]-Tabla1[[#This Row],[TIEMPO PRORROGADO DESDE
(1)]]</f>
        <v>0</v>
      </c>
      <c r="BJ448" s="1"/>
      <c r="BM448" s="1">
        <f t="shared" si="25"/>
        <v>0</v>
      </c>
      <c r="BR448" s="1"/>
      <c r="BU448" s="2">
        <f t="shared" si="26"/>
        <v>0</v>
      </c>
      <c r="BZ448" s="2">
        <f t="shared" si="27"/>
        <v>0</v>
      </c>
      <c r="CA448" s="2" t="s">
        <v>146</v>
      </c>
      <c r="CF448" s="2" t="s">
        <v>146</v>
      </c>
      <c r="CN448" s="23"/>
      <c r="CO448" s="23"/>
      <c r="CP448" s="23"/>
      <c r="CR448" s="4">
        <v>0</v>
      </c>
      <c r="CS448" s="23"/>
      <c r="CT448" s="23"/>
      <c r="CU448" s="23"/>
      <c r="CW448" s="4">
        <v>0</v>
      </c>
      <c r="CX448" s="23"/>
      <c r="CY448" s="23"/>
      <c r="CZ448" s="23"/>
      <c r="DB448" s="4">
        <v>0</v>
      </c>
      <c r="DC448" s="23"/>
      <c r="DD448" s="23"/>
      <c r="DE448" s="23"/>
      <c r="DG448" s="4">
        <v>0</v>
      </c>
      <c r="DH448" s="23"/>
      <c r="DI448" s="23"/>
    </row>
    <row r="449" spans="1:113" x14ac:dyDescent="0.25">
      <c r="A449" s="1">
        <v>2023</v>
      </c>
      <c r="B449" s="3">
        <f>+BD!B451</f>
        <v>446</v>
      </c>
      <c r="AE449" s="1"/>
      <c r="AP449" s="1"/>
      <c r="BA449" s="4">
        <f t="shared" si="24"/>
        <v>0</v>
      </c>
      <c r="BB449" s="1"/>
      <c r="BE449" s="2">
        <f>Tabla1[[#This Row],[TIEMPO PRORROGADO HASTA
(1)]]-Tabla1[[#This Row],[TIEMPO PRORROGADO DESDE
(1)]]</f>
        <v>0</v>
      </c>
      <c r="BJ449" s="1"/>
      <c r="BM449" s="1">
        <f t="shared" si="25"/>
        <v>0</v>
      </c>
      <c r="BR449" s="1"/>
      <c r="BU449" s="2">
        <f t="shared" si="26"/>
        <v>0</v>
      </c>
      <c r="BZ449" s="2">
        <f t="shared" si="27"/>
        <v>0</v>
      </c>
      <c r="CA449" s="2" t="s">
        <v>146</v>
      </c>
      <c r="CF449" s="2" t="s">
        <v>146</v>
      </c>
      <c r="CN449" s="23"/>
      <c r="CO449" s="23"/>
      <c r="CP449" s="23"/>
      <c r="CR449" s="4">
        <v>0</v>
      </c>
      <c r="CS449" s="23"/>
      <c r="CT449" s="23"/>
      <c r="CU449" s="23"/>
      <c r="CW449" s="4">
        <v>0</v>
      </c>
      <c r="CX449" s="23"/>
      <c r="CY449" s="23"/>
      <c r="CZ449" s="23"/>
      <c r="DB449" s="4">
        <v>0</v>
      </c>
      <c r="DC449" s="23"/>
      <c r="DD449" s="23"/>
      <c r="DE449" s="23"/>
      <c r="DG449" s="4">
        <v>0</v>
      </c>
      <c r="DH449" s="23"/>
      <c r="DI449" s="23"/>
    </row>
    <row r="450" spans="1:113" x14ac:dyDescent="0.25">
      <c r="A450" s="1">
        <v>2023</v>
      </c>
      <c r="B450" s="3">
        <f>+BD!B452</f>
        <v>447</v>
      </c>
      <c r="AE450" s="1"/>
      <c r="AP450" s="1"/>
      <c r="BA450" s="4">
        <f t="shared" ref="BA450:BA513" si="28">M450+X450+AI450+AT450</f>
        <v>0</v>
      </c>
      <c r="BB450" s="1"/>
      <c r="BE450" s="2">
        <f>Tabla1[[#This Row],[TIEMPO PRORROGADO HASTA
(1)]]-Tabla1[[#This Row],[TIEMPO PRORROGADO DESDE
(1)]]</f>
        <v>0</v>
      </c>
      <c r="BJ450" s="1"/>
      <c r="BM450" s="1">
        <f t="shared" ref="BM450:BM513" si="29">BO450-BN450</f>
        <v>0</v>
      </c>
      <c r="BR450" s="1"/>
      <c r="BU450" s="2">
        <f t="shared" ref="BU450:BU513" si="30">BW450-BV450</f>
        <v>0</v>
      </c>
      <c r="BZ450" s="2">
        <f t="shared" ref="BZ450:BZ513" si="31">BU450+BM450+BE450</f>
        <v>0</v>
      </c>
      <c r="CA450" s="2" t="s">
        <v>146</v>
      </c>
      <c r="CF450" s="2" t="s">
        <v>146</v>
      </c>
      <c r="CN450" s="23"/>
      <c r="CO450" s="23"/>
      <c r="CP450" s="23"/>
      <c r="CR450" s="4">
        <v>0</v>
      </c>
      <c r="CS450" s="23"/>
      <c r="CT450" s="23"/>
      <c r="CU450" s="23"/>
      <c r="CW450" s="4">
        <v>0</v>
      </c>
      <c r="CX450" s="23"/>
      <c r="CY450" s="23"/>
      <c r="CZ450" s="23"/>
      <c r="DB450" s="4">
        <v>0</v>
      </c>
      <c r="DC450" s="23"/>
      <c r="DD450" s="23"/>
      <c r="DE450" s="23"/>
      <c r="DG450" s="4">
        <v>0</v>
      </c>
      <c r="DH450" s="23"/>
      <c r="DI450" s="23"/>
    </row>
    <row r="451" spans="1:113" x14ac:dyDescent="0.25">
      <c r="A451" s="1">
        <v>2023</v>
      </c>
      <c r="B451" s="3">
        <f>+BD!B453</f>
        <v>448</v>
      </c>
      <c r="AE451" s="1"/>
      <c r="AP451" s="1"/>
      <c r="BA451" s="4">
        <f t="shared" si="28"/>
        <v>0</v>
      </c>
      <c r="BB451" s="1"/>
      <c r="BE451" s="2">
        <f>Tabla1[[#This Row],[TIEMPO PRORROGADO HASTA
(1)]]-Tabla1[[#This Row],[TIEMPO PRORROGADO DESDE
(1)]]</f>
        <v>0</v>
      </c>
      <c r="BJ451" s="1"/>
      <c r="BM451" s="1">
        <f t="shared" si="29"/>
        <v>0</v>
      </c>
      <c r="BR451" s="1"/>
      <c r="BU451" s="2">
        <f t="shared" si="30"/>
        <v>0</v>
      </c>
      <c r="BZ451" s="2">
        <f t="shared" si="31"/>
        <v>0</v>
      </c>
      <c r="CA451" s="2" t="s">
        <v>146</v>
      </c>
      <c r="CF451" s="2" t="s">
        <v>146</v>
      </c>
      <c r="CN451" s="23"/>
      <c r="CO451" s="23"/>
      <c r="CP451" s="23"/>
      <c r="CR451" s="4">
        <v>0</v>
      </c>
      <c r="CS451" s="23"/>
      <c r="CT451" s="23"/>
      <c r="CU451" s="23"/>
      <c r="CW451" s="4">
        <v>0</v>
      </c>
      <c r="CX451" s="23"/>
      <c r="CY451" s="23"/>
      <c r="CZ451" s="23"/>
      <c r="DB451" s="4">
        <v>0</v>
      </c>
      <c r="DC451" s="23"/>
      <c r="DD451" s="23"/>
      <c r="DE451" s="23"/>
      <c r="DG451" s="4">
        <v>0</v>
      </c>
      <c r="DH451" s="23"/>
      <c r="DI451" s="23"/>
    </row>
    <row r="452" spans="1:113" x14ac:dyDescent="0.25">
      <c r="A452" s="1">
        <v>2023</v>
      </c>
      <c r="B452" s="3">
        <f>+BD!B454</f>
        <v>449</v>
      </c>
      <c r="AE452" s="1"/>
      <c r="AP452" s="1"/>
      <c r="BA452" s="4">
        <f t="shared" si="28"/>
        <v>0</v>
      </c>
      <c r="BB452" s="1"/>
      <c r="BE452" s="2">
        <f>Tabla1[[#This Row],[TIEMPO PRORROGADO HASTA
(1)]]-Tabla1[[#This Row],[TIEMPO PRORROGADO DESDE
(1)]]</f>
        <v>0</v>
      </c>
      <c r="BJ452" s="1"/>
      <c r="BM452" s="1">
        <f t="shared" si="29"/>
        <v>0</v>
      </c>
      <c r="BR452" s="1"/>
      <c r="BU452" s="2">
        <f t="shared" si="30"/>
        <v>0</v>
      </c>
      <c r="BZ452" s="2">
        <f t="shared" si="31"/>
        <v>0</v>
      </c>
      <c r="CA452" s="2" t="s">
        <v>146</v>
      </c>
      <c r="CF452" s="2" t="s">
        <v>146</v>
      </c>
      <c r="CN452" s="23"/>
      <c r="CO452" s="23"/>
      <c r="CP452" s="23"/>
      <c r="CR452" s="4">
        <v>0</v>
      </c>
      <c r="CS452" s="23"/>
      <c r="CT452" s="23"/>
      <c r="CU452" s="23"/>
      <c r="CW452" s="4">
        <v>0</v>
      </c>
      <c r="CX452" s="23"/>
      <c r="CY452" s="23"/>
      <c r="CZ452" s="23"/>
      <c r="DB452" s="4">
        <v>0</v>
      </c>
      <c r="DC452" s="23"/>
      <c r="DD452" s="23"/>
      <c r="DE452" s="23"/>
      <c r="DG452" s="4">
        <v>0</v>
      </c>
      <c r="DH452" s="23"/>
      <c r="DI452" s="23"/>
    </row>
    <row r="453" spans="1:113" x14ac:dyDescent="0.25">
      <c r="A453" s="1">
        <v>2023</v>
      </c>
      <c r="B453" s="3">
        <f>+BD!B455</f>
        <v>450</v>
      </c>
      <c r="AE453" s="1"/>
      <c r="AP453" s="1"/>
      <c r="BA453" s="4">
        <f t="shared" si="28"/>
        <v>0</v>
      </c>
      <c r="BB453" s="1"/>
      <c r="BE453" s="2">
        <f>Tabla1[[#This Row],[TIEMPO PRORROGADO HASTA
(1)]]-Tabla1[[#This Row],[TIEMPO PRORROGADO DESDE
(1)]]</f>
        <v>0</v>
      </c>
      <c r="BJ453" s="1"/>
      <c r="BM453" s="1">
        <f t="shared" si="29"/>
        <v>0</v>
      </c>
      <c r="BR453" s="1"/>
      <c r="BU453" s="2">
        <f t="shared" si="30"/>
        <v>0</v>
      </c>
      <c r="BZ453" s="2">
        <f t="shared" si="31"/>
        <v>0</v>
      </c>
      <c r="CA453" s="2" t="s">
        <v>146</v>
      </c>
      <c r="CF453" s="2" t="s">
        <v>146</v>
      </c>
      <c r="CN453" s="23"/>
      <c r="CO453" s="23"/>
      <c r="CP453" s="23"/>
      <c r="CR453" s="4">
        <v>0</v>
      </c>
      <c r="CS453" s="23"/>
      <c r="CT453" s="23"/>
      <c r="CU453" s="23"/>
      <c r="CW453" s="4">
        <v>0</v>
      </c>
      <c r="CX453" s="23"/>
      <c r="CY453" s="23"/>
      <c r="CZ453" s="23"/>
      <c r="DB453" s="4">
        <v>0</v>
      </c>
      <c r="DC453" s="23"/>
      <c r="DD453" s="23"/>
      <c r="DE453" s="23"/>
      <c r="DG453" s="4">
        <v>0</v>
      </c>
      <c r="DH453" s="23"/>
      <c r="DI453" s="23"/>
    </row>
    <row r="454" spans="1:113" x14ac:dyDescent="0.25">
      <c r="A454" s="1">
        <v>2023</v>
      </c>
      <c r="B454" s="3">
        <f>+BD!B456</f>
        <v>451</v>
      </c>
      <c r="AE454" s="1"/>
      <c r="AP454" s="1"/>
      <c r="BA454" s="4">
        <f t="shared" si="28"/>
        <v>0</v>
      </c>
      <c r="BB454" s="1"/>
      <c r="BE454" s="2">
        <f>Tabla1[[#This Row],[TIEMPO PRORROGADO HASTA
(1)]]-Tabla1[[#This Row],[TIEMPO PRORROGADO DESDE
(1)]]</f>
        <v>0</v>
      </c>
      <c r="BJ454" s="1"/>
      <c r="BM454" s="1">
        <f t="shared" si="29"/>
        <v>0</v>
      </c>
      <c r="BR454" s="1"/>
      <c r="BU454" s="2">
        <f t="shared" si="30"/>
        <v>0</v>
      </c>
      <c r="BZ454" s="2">
        <f t="shared" si="31"/>
        <v>0</v>
      </c>
      <c r="CA454" s="2" t="s">
        <v>146</v>
      </c>
      <c r="CF454" s="2" t="s">
        <v>146</v>
      </c>
      <c r="CN454" s="23"/>
      <c r="CO454" s="23"/>
      <c r="CP454" s="23"/>
      <c r="CR454" s="4">
        <v>0</v>
      </c>
      <c r="CS454" s="23"/>
      <c r="CT454" s="23"/>
      <c r="CU454" s="23"/>
      <c r="CW454" s="4">
        <v>0</v>
      </c>
      <c r="CX454" s="23"/>
      <c r="CY454" s="23"/>
      <c r="CZ454" s="23"/>
      <c r="DB454" s="4">
        <v>0</v>
      </c>
      <c r="DC454" s="23"/>
      <c r="DD454" s="23"/>
      <c r="DE454" s="23"/>
      <c r="DG454" s="4">
        <v>0</v>
      </c>
      <c r="DH454" s="23"/>
      <c r="DI454" s="23"/>
    </row>
    <row r="455" spans="1:113" x14ac:dyDescent="0.25">
      <c r="A455" s="1">
        <v>2023</v>
      </c>
      <c r="B455" s="3">
        <f>+BD!B457</f>
        <v>452</v>
      </c>
      <c r="AE455" s="1"/>
      <c r="AP455" s="1"/>
      <c r="BA455" s="4">
        <f t="shared" si="28"/>
        <v>0</v>
      </c>
      <c r="BB455" s="1"/>
      <c r="BE455" s="2">
        <f>Tabla1[[#This Row],[TIEMPO PRORROGADO HASTA
(1)]]-Tabla1[[#This Row],[TIEMPO PRORROGADO DESDE
(1)]]</f>
        <v>0</v>
      </c>
      <c r="BJ455" s="1"/>
      <c r="BM455" s="1">
        <f t="shared" si="29"/>
        <v>0</v>
      </c>
      <c r="BR455" s="1"/>
      <c r="BU455" s="2">
        <f t="shared" si="30"/>
        <v>0</v>
      </c>
      <c r="BZ455" s="2">
        <f t="shared" si="31"/>
        <v>0</v>
      </c>
      <c r="CA455" s="2" t="s">
        <v>146</v>
      </c>
      <c r="CF455" s="2" t="s">
        <v>146</v>
      </c>
      <c r="CN455" s="23"/>
      <c r="CO455" s="23"/>
      <c r="CP455" s="23"/>
      <c r="CR455" s="4">
        <v>0</v>
      </c>
      <c r="CS455" s="23"/>
      <c r="CT455" s="23"/>
      <c r="CU455" s="23"/>
      <c r="CW455" s="4">
        <v>0</v>
      </c>
      <c r="CX455" s="23"/>
      <c r="CY455" s="23"/>
      <c r="CZ455" s="23"/>
      <c r="DB455" s="4">
        <v>0</v>
      </c>
      <c r="DC455" s="23"/>
      <c r="DD455" s="23"/>
      <c r="DE455" s="23"/>
      <c r="DG455" s="4">
        <v>0</v>
      </c>
      <c r="DH455" s="23"/>
      <c r="DI455" s="23"/>
    </row>
    <row r="456" spans="1:113" x14ac:dyDescent="0.25">
      <c r="A456" s="1">
        <v>2023</v>
      </c>
      <c r="B456" s="3">
        <f>+BD!B458</f>
        <v>453</v>
      </c>
      <c r="AE456" s="1"/>
      <c r="AP456" s="1"/>
      <c r="BA456" s="4">
        <f t="shared" si="28"/>
        <v>0</v>
      </c>
      <c r="BB456" s="1"/>
      <c r="BE456" s="2">
        <f>Tabla1[[#This Row],[TIEMPO PRORROGADO HASTA
(1)]]-Tabla1[[#This Row],[TIEMPO PRORROGADO DESDE
(1)]]</f>
        <v>0</v>
      </c>
      <c r="BJ456" s="1"/>
      <c r="BM456" s="1">
        <f t="shared" si="29"/>
        <v>0</v>
      </c>
      <c r="BR456" s="1"/>
      <c r="BU456" s="2">
        <f t="shared" si="30"/>
        <v>0</v>
      </c>
      <c r="BZ456" s="2">
        <f t="shared" si="31"/>
        <v>0</v>
      </c>
      <c r="CA456" s="2" t="s">
        <v>146</v>
      </c>
      <c r="CF456" s="2" t="s">
        <v>146</v>
      </c>
      <c r="CN456" s="23"/>
      <c r="CO456" s="23"/>
      <c r="CP456" s="23"/>
      <c r="CR456" s="4">
        <v>0</v>
      </c>
      <c r="CS456" s="23"/>
      <c r="CT456" s="23"/>
      <c r="CU456" s="23"/>
      <c r="CW456" s="4">
        <v>0</v>
      </c>
      <c r="CX456" s="23"/>
      <c r="CY456" s="23"/>
      <c r="CZ456" s="23"/>
      <c r="DB456" s="4">
        <v>0</v>
      </c>
      <c r="DC456" s="23"/>
      <c r="DD456" s="23"/>
      <c r="DE456" s="23"/>
      <c r="DG456" s="4">
        <v>0</v>
      </c>
      <c r="DH456" s="23"/>
      <c r="DI456" s="23"/>
    </row>
    <row r="457" spans="1:113" x14ac:dyDescent="0.25">
      <c r="A457" s="1">
        <v>2023</v>
      </c>
      <c r="B457" s="3">
        <f>+BD!B459</f>
        <v>454</v>
      </c>
      <c r="AE457" s="1"/>
      <c r="AP457" s="1"/>
      <c r="BA457" s="4">
        <f t="shared" si="28"/>
        <v>0</v>
      </c>
      <c r="BB457" s="1"/>
      <c r="BE457" s="2">
        <f>Tabla1[[#This Row],[TIEMPO PRORROGADO HASTA
(1)]]-Tabla1[[#This Row],[TIEMPO PRORROGADO DESDE
(1)]]</f>
        <v>0</v>
      </c>
      <c r="BJ457" s="1"/>
      <c r="BM457" s="1">
        <f t="shared" si="29"/>
        <v>0</v>
      </c>
      <c r="BR457" s="1"/>
      <c r="BU457" s="2">
        <f t="shared" si="30"/>
        <v>0</v>
      </c>
      <c r="BZ457" s="2">
        <f t="shared" si="31"/>
        <v>0</v>
      </c>
      <c r="CA457" s="2" t="s">
        <v>146</v>
      </c>
      <c r="CF457" s="2" t="s">
        <v>146</v>
      </c>
      <c r="CN457" s="23"/>
      <c r="CO457" s="23"/>
      <c r="CP457" s="23"/>
      <c r="CR457" s="4">
        <v>0</v>
      </c>
      <c r="CS457" s="23"/>
      <c r="CT457" s="23"/>
      <c r="CU457" s="23"/>
      <c r="CW457" s="4">
        <v>0</v>
      </c>
      <c r="CX457" s="23"/>
      <c r="CY457" s="23"/>
      <c r="CZ457" s="23"/>
      <c r="DB457" s="4">
        <v>0</v>
      </c>
      <c r="DC457" s="23"/>
      <c r="DD457" s="23"/>
      <c r="DE457" s="23"/>
      <c r="DG457" s="4">
        <v>0</v>
      </c>
      <c r="DH457" s="23"/>
      <c r="DI457" s="23"/>
    </row>
    <row r="458" spans="1:113" x14ac:dyDescent="0.25">
      <c r="A458" s="1">
        <v>2023</v>
      </c>
      <c r="B458" s="3">
        <f>+BD!B460</f>
        <v>455</v>
      </c>
      <c r="AE458" s="1"/>
      <c r="AP458" s="1"/>
      <c r="BA458" s="4">
        <f t="shared" si="28"/>
        <v>0</v>
      </c>
      <c r="BB458" s="1"/>
      <c r="BE458" s="2">
        <f>Tabla1[[#This Row],[TIEMPO PRORROGADO HASTA
(1)]]-Tabla1[[#This Row],[TIEMPO PRORROGADO DESDE
(1)]]</f>
        <v>0</v>
      </c>
      <c r="BJ458" s="1"/>
      <c r="BM458" s="1">
        <f t="shared" si="29"/>
        <v>0</v>
      </c>
      <c r="BR458" s="1"/>
      <c r="BU458" s="2">
        <f t="shared" si="30"/>
        <v>0</v>
      </c>
      <c r="BZ458" s="2">
        <f t="shared" si="31"/>
        <v>0</v>
      </c>
      <c r="CA458" s="2" t="s">
        <v>146</v>
      </c>
      <c r="CF458" s="2" t="s">
        <v>146</v>
      </c>
      <c r="CN458" s="23"/>
      <c r="CO458" s="23"/>
      <c r="CP458" s="23"/>
      <c r="CR458" s="4">
        <v>0</v>
      </c>
      <c r="CS458" s="23"/>
      <c r="CT458" s="23"/>
      <c r="CU458" s="23"/>
      <c r="CW458" s="4">
        <v>0</v>
      </c>
      <c r="CX458" s="23"/>
      <c r="CY458" s="23"/>
      <c r="CZ458" s="23"/>
      <c r="DB458" s="4">
        <v>0</v>
      </c>
      <c r="DC458" s="23"/>
      <c r="DD458" s="23"/>
      <c r="DE458" s="23"/>
      <c r="DG458" s="4">
        <v>0</v>
      </c>
      <c r="DH458" s="23"/>
      <c r="DI458" s="23"/>
    </row>
    <row r="459" spans="1:113" x14ac:dyDescent="0.25">
      <c r="A459" s="1">
        <v>2023</v>
      </c>
      <c r="B459" s="3">
        <f>+BD!B461</f>
        <v>456</v>
      </c>
      <c r="AE459" s="1"/>
      <c r="AP459" s="1"/>
      <c r="BA459" s="4">
        <f t="shared" si="28"/>
        <v>0</v>
      </c>
      <c r="BB459" s="1"/>
      <c r="BE459" s="2">
        <f>Tabla1[[#This Row],[TIEMPO PRORROGADO HASTA
(1)]]-Tabla1[[#This Row],[TIEMPO PRORROGADO DESDE
(1)]]</f>
        <v>0</v>
      </c>
      <c r="BJ459" s="1"/>
      <c r="BM459" s="1">
        <f t="shared" si="29"/>
        <v>0</v>
      </c>
      <c r="BR459" s="1"/>
      <c r="BU459" s="2">
        <f t="shared" si="30"/>
        <v>0</v>
      </c>
      <c r="BZ459" s="2">
        <f t="shared" si="31"/>
        <v>0</v>
      </c>
      <c r="CA459" s="2" t="s">
        <v>146</v>
      </c>
      <c r="CF459" s="2" t="s">
        <v>146</v>
      </c>
      <c r="CN459" s="23"/>
      <c r="CO459" s="23"/>
      <c r="CP459" s="23"/>
      <c r="CR459" s="4">
        <v>0</v>
      </c>
      <c r="CS459" s="23"/>
      <c r="CT459" s="23"/>
      <c r="CU459" s="23"/>
      <c r="CW459" s="4">
        <v>0</v>
      </c>
      <c r="CX459" s="23"/>
      <c r="CY459" s="23"/>
      <c r="CZ459" s="23"/>
      <c r="DB459" s="4">
        <v>0</v>
      </c>
      <c r="DC459" s="23"/>
      <c r="DD459" s="23"/>
      <c r="DE459" s="23"/>
      <c r="DG459" s="4">
        <v>0</v>
      </c>
      <c r="DH459" s="23"/>
      <c r="DI459" s="23"/>
    </row>
    <row r="460" spans="1:113" x14ac:dyDescent="0.25">
      <c r="A460" s="1">
        <v>2023</v>
      </c>
      <c r="B460" s="3">
        <f>+BD!B462</f>
        <v>457</v>
      </c>
      <c r="AE460" s="1"/>
      <c r="AP460" s="1"/>
      <c r="BA460" s="4">
        <f t="shared" si="28"/>
        <v>0</v>
      </c>
      <c r="BB460" s="1"/>
      <c r="BE460" s="2">
        <f>Tabla1[[#This Row],[TIEMPO PRORROGADO HASTA
(1)]]-Tabla1[[#This Row],[TIEMPO PRORROGADO DESDE
(1)]]</f>
        <v>0</v>
      </c>
      <c r="BJ460" s="1"/>
      <c r="BM460" s="1">
        <f t="shared" si="29"/>
        <v>0</v>
      </c>
      <c r="BR460" s="1"/>
      <c r="BU460" s="2">
        <f t="shared" si="30"/>
        <v>0</v>
      </c>
      <c r="BZ460" s="2">
        <f t="shared" si="31"/>
        <v>0</v>
      </c>
      <c r="CA460" s="2" t="s">
        <v>146</v>
      </c>
      <c r="CF460" s="2" t="s">
        <v>146</v>
      </c>
      <c r="CN460" s="23"/>
      <c r="CO460" s="23"/>
      <c r="CP460" s="23"/>
      <c r="CR460" s="4">
        <v>0</v>
      </c>
      <c r="CS460" s="23"/>
      <c r="CT460" s="23"/>
      <c r="CU460" s="23"/>
      <c r="CW460" s="4">
        <v>0</v>
      </c>
      <c r="CX460" s="23"/>
      <c r="CY460" s="23"/>
      <c r="CZ460" s="23"/>
      <c r="DB460" s="4">
        <v>0</v>
      </c>
      <c r="DC460" s="23"/>
      <c r="DD460" s="23"/>
      <c r="DE460" s="23"/>
      <c r="DG460" s="4">
        <v>0</v>
      </c>
      <c r="DH460" s="23"/>
      <c r="DI460" s="23"/>
    </row>
    <row r="461" spans="1:113" x14ac:dyDescent="0.25">
      <c r="A461" s="1">
        <v>2023</v>
      </c>
      <c r="B461" s="3">
        <f>+BD!B463</f>
        <v>458</v>
      </c>
      <c r="AE461" s="1"/>
      <c r="AP461" s="1"/>
      <c r="BA461" s="4">
        <f t="shared" si="28"/>
        <v>0</v>
      </c>
      <c r="BB461" s="1"/>
      <c r="BE461" s="2">
        <f>Tabla1[[#This Row],[TIEMPO PRORROGADO HASTA
(1)]]-Tabla1[[#This Row],[TIEMPO PRORROGADO DESDE
(1)]]</f>
        <v>0</v>
      </c>
      <c r="BJ461" s="1"/>
      <c r="BM461" s="1">
        <f t="shared" si="29"/>
        <v>0</v>
      </c>
      <c r="BR461" s="1"/>
      <c r="BU461" s="2">
        <f t="shared" si="30"/>
        <v>0</v>
      </c>
      <c r="BZ461" s="2">
        <f t="shared" si="31"/>
        <v>0</v>
      </c>
      <c r="CA461" s="2" t="s">
        <v>146</v>
      </c>
      <c r="CF461" s="2" t="s">
        <v>146</v>
      </c>
      <c r="CN461" s="23"/>
      <c r="CO461" s="23"/>
      <c r="CP461" s="23"/>
      <c r="CR461" s="4">
        <v>0</v>
      </c>
      <c r="CS461" s="23"/>
      <c r="CT461" s="23"/>
      <c r="CU461" s="23"/>
      <c r="CW461" s="4">
        <v>0</v>
      </c>
      <c r="CX461" s="23"/>
      <c r="CY461" s="23"/>
      <c r="CZ461" s="23"/>
      <c r="DB461" s="4">
        <v>0</v>
      </c>
      <c r="DC461" s="23"/>
      <c r="DD461" s="23"/>
      <c r="DE461" s="23"/>
      <c r="DG461" s="4">
        <v>0</v>
      </c>
      <c r="DH461" s="23"/>
      <c r="DI461" s="23"/>
    </row>
    <row r="462" spans="1:113" x14ac:dyDescent="0.25">
      <c r="A462" s="1">
        <v>2023</v>
      </c>
      <c r="B462" s="3">
        <f>+BD!B464</f>
        <v>459</v>
      </c>
      <c r="AE462" s="1"/>
      <c r="AP462" s="1"/>
      <c r="BA462" s="4">
        <f t="shared" si="28"/>
        <v>0</v>
      </c>
      <c r="BB462" s="1"/>
      <c r="BE462" s="2">
        <f>Tabla1[[#This Row],[TIEMPO PRORROGADO HASTA
(1)]]-Tabla1[[#This Row],[TIEMPO PRORROGADO DESDE
(1)]]</f>
        <v>0</v>
      </c>
      <c r="BJ462" s="1"/>
      <c r="BM462" s="1">
        <f t="shared" si="29"/>
        <v>0</v>
      </c>
      <c r="BR462" s="1"/>
      <c r="BU462" s="2">
        <f t="shared" si="30"/>
        <v>0</v>
      </c>
      <c r="BZ462" s="2">
        <f t="shared" si="31"/>
        <v>0</v>
      </c>
      <c r="CA462" s="2" t="s">
        <v>146</v>
      </c>
      <c r="CF462" s="2" t="s">
        <v>146</v>
      </c>
      <c r="CN462" s="23"/>
      <c r="CO462" s="23"/>
      <c r="CP462" s="23"/>
      <c r="CR462" s="4">
        <v>0</v>
      </c>
      <c r="CS462" s="23"/>
      <c r="CT462" s="23"/>
      <c r="CU462" s="23"/>
      <c r="CW462" s="4">
        <v>0</v>
      </c>
      <c r="CX462" s="23"/>
      <c r="CY462" s="23"/>
      <c r="CZ462" s="23"/>
      <c r="DB462" s="4">
        <v>0</v>
      </c>
      <c r="DC462" s="23"/>
      <c r="DD462" s="23"/>
      <c r="DE462" s="23"/>
      <c r="DG462" s="4">
        <v>0</v>
      </c>
      <c r="DH462" s="23"/>
      <c r="DI462" s="23"/>
    </row>
    <row r="463" spans="1:113" x14ac:dyDescent="0.25">
      <c r="A463" s="1">
        <v>2023</v>
      </c>
      <c r="B463" s="3">
        <f>+BD!B465</f>
        <v>460</v>
      </c>
      <c r="AE463" s="1"/>
      <c r="AP463" s="1"/>
      <c r="BA463" s="4">
        <f t="shared" si="28"/>
        <v>0</v>
      </c>
      <c r="BB463" s="1"/>
      <c r="BE463" s="2">
        <f>Tabla1[[#This Row],[TIEMPO PRORROGADO HASTA
(1)]]-Tabla1[[#This Row],[TIEMPO PRORROGADO DESDE
(1)]]</f>
        <v>0</v>
      </c>
      <c r="BJ463" s="1"/>
      <c r="BM463" s="1">
        <f t="shared" si="29"/>
        <v>0</v>
      </c>
      <c r="BR463" s="1"/>
      <c r="BU463" s="2">
        <f t="shared" si="30"/>
        <v>0</v>
      </c>
      <c r="BZ463" s="2">
        <f t="shared" si="31"/>
        <v>0</v>
      </c>
      <c r="CA463" s="2" t="s">
        <v>146</v>
      </c>
      <c r="CF463" s="2" t="s">
        <v>146</v>
      </c>
      <c r="CN463" s="23"/>
      <c r="CO463" s="23"/>
      <c r="CP463" s="23"/>
      <c r="CR463" s="4">
        <v>0</v>
      </c>
      <c r="CS463" s="23"/>
      <c r="CT463" s="23"/>
      <c r="CU463" s="23"/>
      <c r="CW463" s="4">
        <v>0</v>
      </c>
      <c r="CX463" s="23"/>
      <c r="CY463" s="23"/>
      <c r="CZ463" s="23"/>
      <c r="DB463" s="4">
        <v>0</v>
      </c>
      <c r="DC463" s="23"/>
      <c r="DD463" s="23"/>
      <c r="DE463" s="23"/>
      <c r="DG463" s="4">
        <v>0</v>
      </c>
      <c r="DH463" s="23"/>
      <c r="DI463" s="23"/>
    </row>
    <row r="464" spans="1:113" x14ac:dyDescent="0.25">
      <c r="A464" s="1">
        <v>2023</v>
      </c>
      <c r="B464" s="3">
        <f>+BD!B466</f>
        <v>461</v>
      </c>
      <c r="AE464" s="1"/>
      <c r="AP464" s="1"/>
      <c r="BA464" s="4">
        <f t="shared" si="28"/>
        <v>0</v>
      </c>
      <c r="BB464" s="1"/>
      <c r="BE464" s="2">
        <f>Tabla1[[#This Row],[TIEMPO PRORROGADO HASTA
(1)]]-Tabla1[[#This Row],[TIEMPO PRORROGADO DESDE
(1)]]</f>
        <v>0</v>
      </c>
      <c r="BJ464" s="1"/>
      <c r="BM464" s="1">
        <f t="shared" si="29"/>
        <v>0</v>
      </c>
      <c r="BR464" s="1"/>
      <c r="BU464" s="2">
        <f t="shared" si="30"/>
        <v>0</v>
      </c>
      <c r="BZ464" s="2">
        <f t="shared" si="31"/>
        <v>0</v>
      </c>
      <c r="CA464" s="2" t="s">
        <v>146</v>
      </c>
      <c r="CF464" s="2" t="s">
        <v>146</v>
      </c>
      <c r="CN464" s="23"/>
      <c r="CO464" s="23"/>
      <c r="CP464" s="23"/>
      <c r="CR464" s="4">
        <v>0</v>
      </c>
      <c r="CS464" s="23"/>
      <c r="CT464" s="23"/>
      <c r="CU464" s="23"/>
      <c r="CW464" s="4">
        <v>0</v>
      </c>
      <c r="CX464" s="23"/>
      <c r="CY464" s="23"/>
      <c r="CZ464" s="23"/>
      <c r="DB464" s="4">
        <v>0</v>
      </c>
      <c r="DC464" s="23"/>
      <c r="DD464" s="23"/>
      <c r="DE464" s="23"/>
      <c r="DG464" s="4">
        <v>0</v>
      </c>
      <c r="DH464" s="23"/>
      <c r="DI464" s="23"/>
    </row>
    <row r="465" spans="1:113" x14ac:dyDescent="0.25">
      <c r="A465" s="1">
        <v>2023</v>
      </c>
      <c r="B465" s="3">
        <f>+BD!B467</f>
        <v>462</v>
      </c>
      <c r="AE465" s="1"/>
      <c r="AP465" s="1"/>
      <c r="BA465" s="4">
        <f t="shared" si="28"/>
        <v>0</v>
      </c>
      <c r="BB465" s="1"/>
      <c r="BE465" s="2">
        <f>Tabla1[[#This Row],[TIEMPO PRORROGADO HASTA
(1)]]-Tabla1[[#This Row],[TIEMPO PRORROGADO DESDE
(1)]]</f>
        <v>0</v>
      </c>
      <c r="BJ465" s="1"/>
      <c r="BM465" s="1">
        <f t="shared" si="29"/>
        <v>0</v>
      </c>
      <c r="BR465" s="1"/>
      <c r="BU465" s="2">
        <f t="shared" si="30"/>
        <v>0</v>
      </c>
      <c r="BZ465" s="2">
        <f t="shared" si="31"/>
        <v>0</v>
      </c>
      <c r="CA465" s="2" t="s">
        <v>146</v>
      </c>
      <c r="CF465" s="2" t="s">
        <v>146</v>
      </c>
      <c r="CN465" s="23"/>
      <c r="CO465" s="23"/>
      <c r="CP465" s="23"/>
      <c r="CR465" s="4">
        <v>0</v>
      </c>
      <c r="CS465" s="23"/>
      <c r="CT465" s="23"/>
      <c r="CU465" s="23"/>
      <c r="CW465" s="4">
        <v>0</v>
      </c>
      <c r="CX465" s="23"/>
      <c r="CY465" s="23"/>
      <c r="CZ465" s="23"/>
      <c r="DB465" s="4">
        <v>0</v>
      </c>
      <c r="DC465" s="23"/>
      <c r="DD465" s="23"/>
      <c r="DE465" s="23"/>
      <c r="DG465" s="4">
        <v>0</v>
      </c>
      <c r="DH465" s="23"/>
      <c r="DI465" s="23"/>
    </row>
    <row r="466" spans="1:113" x14ac:dyDescent="0.25">
      <c r="A466" s="1">
        <v>2023</v>
      </c>
      <c r="B466" s="3">
        <f>+BD!B468</f>
        <v>463</v>
      </c>
      <c r="AE466" s="1"/>
      <c r="AP466" s="1"/>
      <c r="BA466" s="4">
        <f t="shared" si="28"/>
        <v>0</v>
      </c>
      <c r="BB466" s="1"/>
      <c r="BE466" s="2">
        <f>Tabla1[[#This Row],[TIEMPO PRORROGADO HASTA
(1)]]-Tabla1[[#This Row],[TIEMPO PRORROGADO DESDE
(1)]]</f>
        <v>0</v>
      </c>
      <c r="BJ466" s="1"/>
      <c r="BM466" s="1">
        <f t="shared" si="29"/>
        <v>0</v>
      </c>
      <c r="BR466" s="1"/>
      <c r="BU466" s="2">
        <f t="shared" si="30"/>
        <v>0</v>
      </c>
      <c r="BZ466" s="2">
        <f t="shared" si="31"/>
        <v>0</v>
      </c>
      <c r="CA466" s="2" t="s">
        <v>146</v>
      </c>
      <c r="CF466" s="2" t="s">
        <v>146</v>
      </c>
      <c r="CN466" s="23"/>
      <c r="CO466" s="23"/>
      <c r="CP466" s="23"/>
      <c r="CR466" s="4">
        <v>0</v>
      </c>
      <c r="CS466" s="23"/>
      <c r="CT466" s="23"/>
      <c r="CU466" s="23"/>
      <c r="CW466" s="4">
        <v>0</v>
      </c>
      <c r="CX466" s="23"/>
      <c r="CY466" s="23"/>
      <c r="CZ466" s="23"/>
      <c r="DB466" s="4">
        <v>0</v>
      </c>
      <c r="DC466" s="23"/>
      <c r="DD466" s="23"/>
      <c r="DE466" s="23"/>
      <c r="DG466" s="4">
        <v>0</v>
      </c>
      <c r="DH466" s="23"/>
      <c r="DI466" s="23"/>
    </row>
    <row r="467" spans="1:113" x14ac:dyDescent="0.25">
      <c r="A467" s="1">
        <v>2023</v>
      </c>
      <c r="B467" s="3">
        <f>+BD!B469</f>
        <v>464</v>
      </c>
      <c r="AE467" s="1"/>
      <c r="AP467" s="1"/>
      <c r="BA467" s="4">
        <f t="shared" si="28"/>
        <v>0</v>
      </c>
      <c r="BB467" s="1"/>
      <c r="BE467" s="2">
        <f>Tabla1[[#This Row],[TIEMPO PRORROGADO HASTA
(1)]]-Tabla1[[#This Row],[TIEMPO PRORROGADO DESDE
(1)]]</f>
        <v>0</v>
      </c>
      <c r="BJ467" s="1"/>
      <c r="BM467" s="1">
        <f t="shared" si="29"/>
        <v>0</v>
      </c>
      <c r="BR467" s="1"/>
      <c r="BU467" s="2">
        <f t="shared" si="30"/>
        <v>0</v>
      </c>
      <c r="BZ467" s="2">
        <f t="shared" si="31"/>
        <v>0</v>
      </c>
      <c r="CA467" s="2" t="s">
        <v>146</v>
      </c>
      <c r="CF467" s="2" t="s">
        <v>146</v>
      </c>
      <c r="CN467" s="23"/>
      <c r="CO467" s="23"/>
      <c r="CP467" s="23"/>
      <c r="CR467" s="4">
        <v>0</v>
      </c>
      <c r="CS467" s="23"/>
      <c r="CT467" s="23"/>
      <c r="CU467" s="23"/>
      <c r="CW467" s="4">
        <v>0</v>
      </c>
      <c r="CX467" s="23"/>
      <c r="CY467" s="23"/>
      <c r="CZ467" s="23"/>
      <c r="DB467" s="4">
        <v>0</v>
      </c>
      <c r="DC467" s="23"/>
      <c r="DD467" s="23"/>
      <c r="DE467" s="23"/>
      <c r="DG467" s="4">
        <v>0</v>
      </c>
      <c r="DH467" s="23"/>
      <c r="DI467" s="23"/>
    </row>
    <row r="468" spans="1:113" x14ac:dyDescent="0.25">
      <c r="A468" s="1">
        <v>2023</v>
      </c>
      <c r="B468" s="3">
        <f>+BD!B470</f>
        <v>465</v>
      </c>
      <c r="AE468" s="1"/>
      <c r="AP468" s="1"/>
      <c r="BA468" s="4">
        <f t="shared" si="28"/>
        <v>0</v>
      </c>
      <c r="BB468" s="1"/>
      <c r="BE468" s="2">
        <f>Tabla1[[#This Row],[TIEMPO PRORROGADO HASTA
(1)]]-Tabla1[[#This Row],[TIEMPO PRORROGADO DESDE
(1)]]</f>
        <v>0</v>
      </c>
      <c r="BJ468" s="1"/>
      <c r="BM468" s="1">
        <f t="shared" si="29"/>
        <v>0</v>
      </c>
      <c r="BR468" s="1"/>
      <c r="BU468" s="2">
        <f t="shared" si="30"/>
        <v>0</v>
      </c>
      <c r="BZ468" s="2">
        <f t="shared" si="31"/>
        <v>0</v>
      </c>
      <c r="CA468" s="2" t="s">
        <v>146</v>
      </c>
      <c r="CF468" s="2" t="s">
        <v>146</v>
      </c>
      <c r="CN468" s="23"/>
      <c r="CO468" s="23"/>
      <c r="CP468" s="23"/>
      <c r="CR468" s="4">
        <v>0</v>
      </c>
      <c r="CS468" s="23"/>
      <c r="CT468" s="23"/>
      <c r="CU468" s="23"/>
      <c r="CW468" s="4">
        <v>0</v>
      </c>
      <c r="CX468" s="23"/>
      <c r="CY468" s="23"/>
      <c r="CZ468" s="23"/>
      <c r="DB468" s="4">
        <v>0</v>
      </c>
      <c r="DC468" s="23"/>
      <c r="DD468" s="23"/>
      <c r="DE468" s="23"/>
      <c r="DG468" s="4">
        <v>0</v>
      </c>
      <c r="DH468" s="23"/>
      <c r="DI468" s="23"/>
    </row>
    <row r="469" spans="1:113" x14ac:dyDescent="0.25">
      <c r="A469" s="1">
        <v>2023</v>
      </c>
      <c r="B469" s="3">
        <f>+BD!B471</f>
        <v>466</v>
      </c>
      <c r="AE469" s="1"/>
      <c r="AP469" s="1"/>
      <c r="BA469" s="4">
        <f t="shared" si="28"/>
        <v>0</v>
      </c>
      <c r="BB469" s="1"/>
      <c r="BE469" s="2">
        <f>Tabla1[[#This Row],[TIEMPO PRORROGADO HASTA
(1)]]-Tabla1[[#This Row],[TIEMPO PRORROGADO DESDE
(1)]]</f>
        <v>0</v>
      </c>
      <c r="BJ469" s="1"/>
      <c r="BM469" s="1">
        <f t="shared" si="29"/>
        <v>0</v>
      </c>
      <c r="BR469" s="1"/>
      <c r="BU469" s="2">
        <f t="shared" si="30"/>
        <v>0</v>
      </c>
      <c r="BZ469" s="2">
        <f t="shared" si="31"/>
        <v>0</v>
      </c>
      <c r="CA469" s="2" t="s">
        <v>146</v>
      </c>
      <c r="CF469" s="2" t="s">
        <v>146</v>
      </c>
      <c r="CN469" s="23"/>
      <c r="CO469" s="23"/>
      <c r="CP469" s="23"/>
      <c r="CR469" s="4">
        <v>0</v>
      </c>
      <c r="CS469" s="23"/>
      <c r="CT469" s="23"/>
      <c r="CU469" s="23"/>
      <c r="CW469" s="4">
        <v>0</v>
      </c>
      <c r="CX469" s="23"/>
      <c r="CY469" s="23"/>
      <c r="CZ469" s="23"/>
      <c r="DB469" s="4">
        <v>0</v>
      </c>
      <c r="DC469" s="23"/>
      <c r="DD469" s="23"/>
      <c r="DE469" s="23"/>
      <c r="DG469" s="4">
        <v>0</v>
      </c>
      <c r="DH469" s="23"/>
      <c r="DI469" s="23"/>
    </row>
    <row r="470" spans="1:113" x14ac:dyDescent="0.25">
      <c r="A470" s="1">
        <v>2023</v>
      </c>
      <c r="B470" s="3">
        <f>+BD!B472</f>
        <v>467</v>
      </c>
      <c r="AE470" s="1"/>
      <c r="AP470" s="1"/>
      <c r="BA470" s="4">
        <f t="shared" si="28"/>
        <v>0</v>
      </c>
      <c r="BB470" s="1"/>
      <c r="BE470" s="2">
        <f>Tabla1[[#This Row],[TIEMPO PRORROGADO HASTA
(1)]]-Tabla1[[#This Row],[TIEMPO PRORROGADO DESDE
(1)]]</f>
        <v>0</v>
      </c>
      <c r="BJ470" s="1"/>
      <c r="BM470" s="1">
        <f t="shared" si="29"/>
        <v>0</v>
      </c>
      <c r="BR470" s="1"/>
      <c r="BU470" s="2">
        <f t="shared" si="30"/>
        <v>0</v>
      </c>
      <c r="BZ470" s="2">
        <f t="shared" si="31"/>
        <v>0</v>
      </c>
      <c r="CA470" s="2" t="s">
        <v>146</v>
      </c>
      <c r="CF470" s="2" t="s">
        <v>146</v>
      </c>
      <c r="CN470" s="23"/>
      <c r="CO470" s="23"/>
      <c r="CP470" s="23"/>
      <c r="CR470" s="4">
        <v>0</v>
      </c>
      <c r="CS470" s="23"/>
      <c r="CT470" s="23"/>
      <c r="CU470" s="23"/>
      <c r="CW470" s="4">
        <v>0</v>
      </c>
      <c r="CX470" s="23"/>
      <c r="CY470" s="23"/>
      <c r="CZ470" s="23"/>
      <c r="DB470" s="4">
        <v>0</v>
      </c>
      <c r="DC470" s="23"/>
      <c r="DD470" s="23"/>
      <c r="DE470" s="23"/>
      <c r="DG470" s="4">
        <v>0</v>
      </c>
      <c r="DH470" s="23"/>
      <c r="DI470" s="23"/>
    </row>
    <row r="471" spans="1:113" x14ac:dyDescent="0.25">
      <c r="A471" s="1">
        <v>2023</v>
      </c>
      <c r="B471" s="3">
        <f>+BD!B473</f>
        <v>468</v>
      </c>
      <c r="AE471" s="1"/>
      <c r="AP471" s="1"/>
      <c r="BA471" s="4">
        <f t="shared" si="28"/>
        <v>0</v>
      </c>
      <c r="BB471" s="1"/>
      <c r="BE471" s="2">
        <f>Tabla1[[#This Row],[TIEMPO PRORROGADO HASTA
(1)]]-Tabla1[[#This Row],[TIEMPO PRORROGADO DESDE
(1)]]</f>
        <v>0</v>
      </c>
      <c r="BJ471" s="1"/>
      <c r="BM471" s="1">
        <f t="shared" si="29"/>
        <v>0</v>
      </c>
      <c r="BR471" s="1"/>
      <c r="BU471" s="2">
        <f t="shared" si="30"/>
        <v>0</v>
      </c>
      <c r="BZ471" s="2">
        <f t="shared" si="31"/>
        <v>0</v>
      </c>
      <c r="CA471" s="2" t="s">
        <v>146</v>
      </c>
      <c r="CF471" s="2" t="s">
        <v>146</v>
      </c>
      <c r="CN471" s="23"/>
      <c r="CO471" s="23"/>
      <c r="CP471" s="23"/>
      <c r="CR471" s="4">
        <v>0</v>
      </c>
      <c r="CS471" s="23"/>
      <c r="CT471" s="23"/>
      <c r="CU471" s="23"/>
      <c r="CW471" s="4">
        <v>0</v>
      </c>
      <c r="CX471" s="23"/>
      <c r="CY471" s="23"/>
      <c r="CZ471" s="23"/>
      <c r="DB471" s="4">
        <v>0</v>
      </c>
      <c r="DC471" s="23"/>
      <c r="DD471" s="23"/>
      <c r="DE471" s="23"/>
      <c r="DG471" s="4">
        <v>0</v>
      </c>
      <c r="DH471" s="23"/>
      <c r="DI471" s="23"/>
    </row>
    <row r="472" spans="1:113" x14ac:dyDescent="0.25">
      <c r="A472" s="1">
        <v>2023</v>
      </c>
      <c r="B472" s="3">
        <f>+BD!B474</f>
        <v>469</v>
      </c>
      <c r="AE472" s="1"/>
      <c r="AP472" s="1"/>
      <c r="BA472" s="4">
        <f t="shared" si="28"/>
        <v>0</v>
      </c>
      <c r="BB472" s="1"/>
      <c r="BE472" s="2">
        <f>Tabla1[[#This Row],[TIEMPO PRORROGADO HASTA
(1)]]-Tabla1[[#This Row],[TIEMPO PRORROGADO DESDE
(1)]]</f>
        <v>0</v>
      </c>
      <c r="BJ472" s="1"/>
      <c r="BM472" s="1">
        <f t="shared" si="29"/>
        <v>0</v>
      </c>
      <c r="BR472" s="1"/>
      <c r="BU472" s="2">
        <f t="shared" si="30"/>
        <v>0</v>
      </c>
      <c r="BZ472" s="2">
        <f t="shared" si="31"/>
        <v>0</v>
      </c>
      <c r="CA472" s="2" t="s">
        <v>146</v>
      </c>
      <c r="CF472" s="2" t="s">
        <v>146</v>
      </c>
      <c r="CN472" s="23"/>
      <c r="CO472" s="23"/>
      <c r="CP472" s="23"/>
      <c r="CR472" s="4">
        <v>0</v>
      </c>
      <c r="CS472" s="23"/>
      <c r="CT472" s="23"/>
      <c r="CU472" s="23"/>
      <c r="CW472" s="4">
        <v>0</v>
      </c>
      <c r="CX472" s="23"/>
      <c r="CY472" s="23"/>
      <c r="CZ472" s="23"/>
      <c r="DB472" s="4">
        <v>0</v>
      </c>
      <c r="DC472" s="23"/>
      <c r="DD472" s="23"/>
      <c r="DE472" s="23"/>
      <c r="DG472" s="4">
        <v>0</v>
      </c>
      <c r="DH472" s="23"/>
      <c r="DI472" s="23"/>
    </row>
    <row r="473" spans="1:113" x14ac:dyDescent="0.25">
      <c r="A473" s="1">
        <v>2023</v>
      </c>
      <c r="B473" s="3">
        <f>+BD!B475</f>
        <v>470</v>
      </c>
      <c r="AE473" s="1"/>
      <c r="AP473" s="1"/>
      <c r="BA473" s="4">
        <f t="shared" si="28"/>
        <v>0</v>
      </c>
      <c r="BB473" s="1"/>
      <c r="BE473" s="2">
        <f>Tabla1[[#This Row],[TIEMPO PRORROGADO HASTA
(1)]]-Tabla1[[#This Row],[TIEMPO PRORROGADO DESDE
(1)]]</f>
        <v>0</v>
      </c>
      <c r="BJ473" s="1"/>
      <c r="BM473" s="1">
        <f t="shared" si="29"/>
        <v>0</v>
      </c>
      <c r="BR473" s="1"/>
      <c r="BU473" s="2">
        <f t="shared" si="30"/>
        <v>0</v>
      </c>
      <c r="BZ473" s="2">
        <f t="shared" si="31"/>
        <v>0</v>
      </c>
      <c r="CA473" s="2" t="s">
        <v>146</v>
      </c>
      <c r="CF473" s="2" t="s">
        <v>146</v>
      </c>
      <c r="CN473" s="23"/>
      <c r="CO473" s="23"/>
      <c r="CP473" s="23"/>
      <c r="CR473" s="4">
        <v>0</v>
      </c>
      <c r="CS473" s="23"/>
      <c r="CT473" s="23"/>
      <c r="CU473" s="23"/>
      <c r="CW473" s="4">
        <v>0</v>
      </c>
      <c r="CX473" s="23"/>
      <c r="CY473" s="23"/>
      <c r="CZ473" s="23"/>
      <c r="DB473" s="4">
        <v>0</v>
      </c>
      <c r="DC473" s="23"/>
      <c r="DD473" s="23"/>
      <c r="DE473" s="23"/>
      <c r="DG473" s="4">
        <v>0</v>
      </c>
      <c r="DH473" s="23"/>
      <c r="DI473" s="23"/>
    </row>
    <row r="474" spans="1:113" x14ac:dyDescent="0.25">
      <c r="A474" s="1">
        <v>2023</v>
      </c>
      <c r="B474" s="3">
        <f>+BD!B476</f>
        <v>471</v>
      </c>
      <c r="AE474" s="1"/>
      <c r="AP474" s="1"/>
      <c r="BA474" s="4">
        <f t="shared" si="28"/>
        <v>0</v>
      </c>
      <c r="BB474" s="1"/>
      <c r="BE474" s="2">
        <f>Tabla1[[#This Row],[TIEMPO PRORROGADO HASTA
(1)]]-Tabla1[[#This Row],[TIEMPO PRORROGADO DESDE
(1)]]</f>
        <v>0</v>
      </c>
      <c r="BJ474" s="1"/>
      <c r="BM474" s="1">
        <f t="shared" si="29"/>
        <v>0</v>
      </c>
      <c r="BR474" s="1"/>
      <c r="BU474" s="2">
        <f t="shared" si="30"/>
        <v>0</v>
      </c>
      <c r="BZ474" s="2">
        <f t="shared" si="31"/>
        <v>0</v>
      </c>
      <c r="CA474" s="2" t="s">
        <v>146</v>
      </c>
      <c r="CF474" s="2" t="s">
        <v>146</v>
      </c>
      <c r="CN474" s="23"/>
      <c r="CO474" s="23"/>
      <c r="CP474" s="23"/>
      <c r="CR474" s="4">
        <v>0</v>
      </c>
      <c r="CS474" s="23"/>
      <c r="CT474" s="23"/>
      <c r="CU474" s="23"/>
      <c r="CW474" s="4">
        <v>0</v>
      </c>
      <c r="CX474" s="23"/>
      <c r="CY474" s="23"/>
      <c r="CZ474" s="23"/>
      <c r="DB474" s="4">
        <v>0</v>
      </c>
      <c r="DC474" s="23"/>
      <c r="DD474" s="23"/>
      <c r="DE474" s="23"/>
      <c r="DG474" s="4">
        <v>0</v>
      </c>
      <c r="DH474" s="23"/>
      <c r="DI474" s="23"/>
    </row>
    <row r="475" spans="1:113" x14ac:dyDescent="0.25">
      <c r="A475" s="1">
        <v>2023</v>
      </c>
      <c r="B475" s="3">
        <f>+BD!B477</f>
        <v>472</v>
      </c>
      <c r="AE475" s="1"/>
      <c r="AP475" s="1"/>
      <c r="BA475" s="4">
        <f t="shared" si="28"/>
        <v>0</v>
      </c>
      <c r="BB475" s="1"/>
      <c r="BE475" s="2">
        <f>Tabla1[[#This Row],[TIEMPO PRORROGADO HASTA
(1)]]-Tabla1[[#This Row],[TIEMPO PRORROGADO DESDE
(1)]]</f>
        <v>0</v>
      </c>
      <c r="BJ475" s="1"/>
      <c r="BM475" s="1">
        <f t="shared" si="29"/>
        <v>0</v>
      </c>
      <c r="BR475" s="1"/>
      <c r="BU475" s="2">
        <f t="shared" si="30"/>
        <v>0</v>
      </c>
      <c r="BZ475" s="2">
        <f t="shared" si="31"/>
        <v>0</v>
      </c>
      <c r="CA475" s="2" t="s">
        <v>146</v>
      </c>
      <c r="CF475" s="2" t="s">
        <v>146</v>
      </c>
      <c r="CN475" s="23"/>
      <c r="CO475" s="23"/>
      <c r="CP475" s="23"/>
      <c r="CR475" s="4">
        <v>0</v>
      </c>
      <c r="CS475" s="23"/>
      <c r="CT475" s="23"/>
      <c r="CU475" s="23"/>
      <c r="CW475" s="4">
        <v>0</v>
      </c>
      <c r="CX475" s="23"/>
      <c r="CY475" s="23"/>
      <c r="CZ475" s="23"/>
      <c r="DB475" s="4">
        <v>0</v>
      </c>
      <c r="DC475" s="23"/>
      <c r="DD475" s="23"/>
      <c r="DE475" s="23"/>
      <c r="DG475" s="4">
        <v>0</v>
      </c>
      <c r="DH475" s="23"/>
      <c r="DI475" s="23"/>
    </row>
    <row r="476" spans="1:113" x14ac:dyDescent="0.25">
      <c r="A476" s="1">
        <v>2023</v>
      </c>
      <c r="B476" s="3">
        <f>+BD!B478</f>
        <v>473</v>
      </c>
      <c r="AE476" s="1"/>
      <c r="AP476" s="1"/>
      <c r="BA476" s="4">
        <f t="shared" si="28"/>
        <v>0</v>
      </c>
      <c r="BB476" s="1"/>
      <c r="BE476" s="2">
        <f>Tabla1[[#This Row],[TIEMPO PRORROGADO HASTA
(1)]]-Tabla1[[#This Row],[TIEMPO PRORROGADO DESDE
(1)]]</f>
        <v>0</v>
      </c>
      <c r="BJ476" s="1"/>
      <c r="BM476" s="1">
        <f t="shared" si="29"/>
        <v>0</v>
      </c>
      <c r="BR476" s="1"/>
      <c r="BU476" s="2">
        <f t="shared" si="30"/>
        <v>0</v>
      </c>
      <c r="BZ476" s="2">
        <f t="shared" si="31"/>
        <v>0</v>
      </c>
      <c r="CA476" s="2" t="s">
        <v>146</v>
      </c>
      <c r="CF476" s="2" t="s">
        <v>146</v>
      </c>
      <c r="CN476" s="23"/>
      <c r="CO476" s="23"/>
      <c r="CP476" s="23"/>
      <c r="CR476" s="4">
        <v>0</v>
      </c>
      <c r="CS476" s="23"/>
      <c r="CT476" s="23"/>
      <c r="CU476" s="23"/>
      <c r="CW476" s="4">
        <v>0</v>
      </c>
      <c r="CX476" s="23"/>
      <c r="CY476" s="23"/>
      <c r="CZ476" s="23"/>
      <c r="DB476" s="4">
        <v>0</v>
      </c>
      <c r="DC476" s="23"/>
      <c r="DD476" s="23"/>
      <c r="DE476" s="23"/>
      <c r="DG476" s="4">
        <v>0</v>
      </c>
      <c r="DH476" s="23"/>
      <c r="DI476" s="23"/>
    </row>
    <row r="477" spans="1:113" x14ac:dyDescent="0.25">
      <c r="A477" s="1">
        <v>2023</v>
      </c>
      <c r="B477" s="3">
        <f>+BD!B479</f>
        <v>474</v>
      </c>
      <c r="AE477" s="1"/>
      <c r="AP477" s="1"/>
      <c r="BA477" s="4">
        <f t="shared" si="28"/>
        <v>0</v>
      </c>
      <c r="BB477" s="1"/>
      <c r="BE477" s="2">
        <f>Tabla1[[#This Row],[TIEMPO PRORROGADO HASTA
(1)]]-Tabla1[[#This Row],[TIEMPO PRORROGADO DESDE
(1)]]</f>
        <v>0</v>
      </c>
      <c r="BJ477" s="1"/>
      <c r="BM477" s="1">
        <f t="shared" si="29"/>
        <v>0</v>
      </c>
      <c r="BR477" s="1"/>
      <c r="BU477" s="2">
        <f t="shared" si="30"/>
        <v>0</v>
      </c>
      <c r="BZ477" s="2">
        <f t="shared" si="31"/>
        <v>0</v>
      </c>
      <c r="CA477" s="2" t="s">
        <v>146</v>
      </c>
      <c r="CF477" s="2" t="s">
        <v>146</v>
      </c>
      <c r="CN477" s="23"/>
      <c r="CO477" s="23"/>
      <c r="CP477" s="23"/>
      <c r="CR477" s="4">
        <v>0</v>
      </c>
      <c r="CS477" s="23"/>
      <c r="CT477" s="23"/>
      <c r="CU477" s="23"/>
      <c r="CW477" s="4">
        <v>0</v>
      </c>
      <c r="CX477" s="23"/>
      <c r="CY477" s="23"/>
      <c r="CZ477" s="23"/>
      <c r="DB477" s="4">
        <v>0</v>
      </c>
      <c r="DC477" s="23"/>
      <c r="DD477" s="23"/>
      <c r="DE477" s="23"/>
      <c r="DG477" s="4">
        <v>0</v>
      </c>
      <c r="DH477" s="23"/>
      <c r="DI477" s="23"/>
    </row>
    <row r="478" spans="1:113" x14ac:dyDescent="0.25">
      <c r="A478" s="1">
        <v>2023</v>
      </c>
      <c r="B478" s="3">
        <f>+BD!B480</f>
        <v>475</v>
      </c>
      <c r="AE478" s="1"/>
      <c r="AP478" s="1"/>
      <c r="BA478" s="4">
        <f t="shared" si="28"/>
        <v>0</v>
      </c>
      <c r="BB478" s="1"/>
      <c r="BE478" s="2">
        <f>Tabla1[[#This Row],[TIEMPO PRORROGADO HASTA
(1)]]-Tabla1[[#This Row],[TIEMPO PRORROGADO DESDE
(1)]]</f>
        <v>0</v>
      </c>
      <c r="BJ478" s="1"/>
      <c r="BM478" s="1">
        <f t="shared" si="29"/>
        <v>0</v>
      </c>
      <c r="BR478" s="1"/>
      <c r="BU478" s="2">
        <f t="shared" si="30"/>
        <v>0</v>
      </c>
      <c r="BZ478" s="2">
        <f t="shared" si="31"/>
        <v>0</v>
      </c>
      <c r="CA478" s="2" t="s">
        <v>146</v>
      </c>
      <c r="CF478" s="2" t="s">
        <v>146</v>
      </c>
      <c r="CN478" s="23"/>
      <c r="CO478" s="23"/>
      <c r="CP478" s="23"/>
      <c r="CR478" s="4">
        <v>0</v>
      </c>
      <c r="CS478" s="23"/>
      <c r="CT478" s="23"/>
      <c r="CU478" s="23"/>
      <c r="CW478" s="4">
        <v>0</v>
      </c>
      <c r="CX478" s="23"/>
      <c r="CY478" s="23"/>
      <c r="CZ478" s="23"/>
      <c r="DB478" s="4">
        <v>0</v>
      </c>
      <c r="DC478" s="23"/>
      <c r="DD478" s="23"/>
      <c r="DE478" s="23"/>
      <c r="DG478" s="4">
        <v>0</v>
      </c>
      <c r="DH478" s="23"/>
      <c r="DI478" s="23"/>
    </row>
    <row r="479" spans="1:113" x14ac:dyDescent="0.25">
      <c r="A479" s="1">
        <v>2023</v>
      </c>
      <c r="B479" s="3">
        <f>+BD!B481</f>
        <v>476</v>
      </c>
      <c r="AE479" s="1"/>
      <c r="AP479" s="1"/>
      <c r="BA479" s="4">
        <f t="shared" si="28"/>
        <v>0</v>
      </c>
      <c r="BB479" s="1"/>
      <c r="BE479" s="2">
        <f>Tabla1[[#This Row],[TIEMPO PRORROGADO HASTA
(1)]]-Tabla1[[#This Row],[TIEMPO PRORROGADO DESDE
(1)]]</f>
        <v>0</v>
      </c>
      <c r="BJ479" s="1"/>
      <c r="BM479" s="1">
        <f t="shared" si="29"/>
        <v>0</v>
      </c>
      <c r="BR479" s="1"/>
      <c r="BU479" s="2">
        <f t="shared" si="30"/>
        <v>0</v>
      </c>
      <c r="BZ479" s="2">
        <f t="shared" si="31"/>
        <v>0</v>
      </c>
      <c r="CA479" s="2" t="s">
        <v>146</v>
      </c>
      <c r="CF479" s="2" t="s">
        <v>146</v>
      </c>
      <c r="CN479" s="23"/>
      <c r="CO479" s="23"/>
      <c r="CP479" s="23"/>
      <c r="CR479" s="4">
        <v>0</v>
      </c>
      <c r="CS479" s="23"/>
      <c r="CT479" s="23"/>
      <c r="CU479" s="23"/>
      <c r="CW479" s="4">
        <v>0</v>
      </c>
      <c r="CX479" s="23"/>
      <c r="CY479" s="23"/>
      <c r="CZ479" s="23"/>
      <c r="DB479" s="4">
        <v>0</v>
      </c>
      <c r="DC479" s="23"/>
      <c r="DD479" s="23"/>
      <c r="DE479" s="23"/>
      <c r="DG479" s="4">
        <v>0</v>
      </c>
      <c r="DH479" s="23"/>
      <c r="DI479" s="23"/>
    </row>
    <row r="480" spans="1:113" x14ac:dyDescent="0.25">
      <c r="A480" s="1">
        <v>2023</v>
      </c>
      <c r="B480" s="3">
        <f>+BD!B482</f>
        <v>477</v>
      </c>
      <c r="AE480" s="1"/>
      <c r="AP480" s="1"/>
      <c r="BA480" s="4">
        <f t="shared" si="28"/>
        <v>0</v>
      </c>
      <c r="BB480" s="1"/>
      <c r="BE480" s="2">
        <f>Tabla1[[#This Row],[TIEMPO PRORROGADO HASTA
(1)]]-Tabla1[[#This Row],[TIEMPO PRORROGADO DESDE
(1)]]</f>
        <v>0</v>
      </c>
      <c r="BJ480" s="1"/>
      <c r="BM480" s="1">
        <f t="shared" si="29"/>
        <v>0</v>
      </c>
      <c r="BR480" s="1"/>
      <c r="BU480" s="2">
        <f t="shared" si="30"/>
        <v>0</v>
      </c>
      <c r="BZ480" s="2">
        <f t="shared" si="31"/>
        <v>0</v>
      </c>
      <c r="CA480" s="2" t="s">
        <v>146</v>
      </c>
      <c r="CF480" s="2" t="s">
        <v>146</v>
      </c>
      <c r="CN480" s="23"/>
      <c r="CO480" s="23"/>
      <c r="CP480" s="23"/>
      <c r="CR480" s="4">
        <v>0</v>
      </c>
      <c r="CS480" s="23"/>
      <c r="CT480" s="23"/>
      <c r="CU480" s="23"/>
      <c r="CW480" s="4">
        <v>0</v>
      </c>
      <c r="CX480" s="23"/>
      <c r="CY480" s="23"/>
      <c r="CZ480" s="23"/>
      <c r="DB480" s="4">
        <v>0</v>
      </c>
      <c r="DC480" s="23"/>
      <c r="DD480" s="23"/>
      <c r="DE480" s="23"/>
      <c r="DG480" s="4">
        <v>0</v>
      </c>
      <c r="DH480" s="23"/>
      <c r="DI480" s="23"/>
    </row>
    <row r="481" spans="1:113" x14ac:dyDescent="0.25">
      <c r="A481" s="1">
        <v>2023</v>
      </c>
      <c r="B481" s="3">
        <f>+BD!B483</f>
        <v>478</v>
      </c>
      <c r="AE481" s="1"/>
      <c r="AP481" s="1"/>
      <c r="BA481" s="4">
        <f t="shared" si="28"/>
        <v>0</v>
      </c>
      <c r="BB481" s="1"/>
      <c r="BE481" s="2">
        <f>Tabla1[[#This Row],[TIEMPO PRORROGADO HASTA
(1)]]-Tabla1[[#This Row],[TIEMPO PRORROGADO DESDE
(1)]]</f>
        <v>0</v>
      </c>
      <c r="BJ481" s="1"/>
      <c r="BM481" s="1">
        <f t="shared" si="29"/>
        <v>0</v>
      </c>
      <c r="BR481" s="1"/>
      <c r="BU481" s="2">
        <f t="shared" si="30"/>
        <v>0</v>
      </c>
      <c r="BZ481" s="2">
        <f t="shared" si="31"/>
        <v>0</v>
      </c>
      <c r="CA481" s="2" t="s">
        <v>146</v>
      </c>
      <c r="CF481" s="2" t="s">
        <v>146</v>
      </c>
      <c r="CN481" s="23"/>
      <c r="CO481" s="23"/>
      <c r="CP481" s="23"/>
      <c r="CR481" s="4">
        <v>0</v>
      </c>
      <c r="CS481" s="23"/>
      <c r="CT481" s="23"/>
      <c r="CU481" s="23"/>
      <c r="CW481" s="4">
        <v>0</v>
      </c>
      <c r="CX481" s="23"/>
      <c r="CY481" s="23"/>
      <c r="CZ481" s="23"/>
      <c r="DB481" s="4">
        <v>0</v>
      </c>
      <c r="DC481" s="23"/>
      <c r="DD481" s="23"/>
      <c r="DE481" s="23"/>
      <c r="DG481" s="4">
        <v>0</v>
      </c>
      <c r="DH481" s="23"/>
      <c r="DI481" s="23"/>
    </row>
    <row r="482" spans="1:113" x14ac:dyDescent="0.25">
      <c r="A482" s="1">
        <v>2023</v>
      </c>
      <c r="B482" s="3">
        <f>+BD!B484</f>
        <v>479</v>
      </c>
      <c r="AE482" s="1"/>
      <c r="AP482" s="1"/>
      <c r="BA482" s="4">
        <f t="shared" si="28"/>
        <v>0</v>
      </c>
      <c r="BB482" s="1"/>
      <c r="BE482" s="2">
        <f>Tabla1[[#This Row],[TIEMPO PRORROGADO HASTA
(1)]]-Tabla1[[#This Row],[TIEMPO PRORROGADO DESDE
(1)]]</f>
        <v>0</v>
      </c>
      <c r="BJ482" s="1"/>
      <c r="BM482" s="1">
        <f t="shared" si="29"/>
        <v>0</v>
      </c>
      <c r="BR482" s="1"/>
      <c r="BU482" s="2">
        <f t="shared" si="30"/>
        <v>0</v>
      </c>
      <c r="BZ482" s="2">
        <f t="shared" si="31"/>
        <v>0</v>
      </c>
      <c r="CA482" s="2" t="s">
        <v>146</v>
      </c>
      <c r="CF482" s="2" t="s">
        <v>146</v>
      </c>
      <c r="CN482" s="23"/>
      <c r="CO482" s="23"/>
      <c r="CP482" s="23"/>
      <c r="CR482" s="4">
        <v>0</v>
      </c>
      <c r="CS482" s="23"/>
      <c r="CT482" s="23"/>
      <c r="CU482" s="23"/>
      <c r="CW482" s="4">
        <v>0</v>
      </c>
      <c r="CX482" s="23"/>
      <c r="CY482" s="23"/>
      <c r="CZ482" s="23"/>
      <c r="DB482" s="4">
        <v>0</v>
      </c>
      <c r="DC482" s="23"/>
      <c r="DD482" s="23"/>
      <c r="DE482" s="23"/>
      <c r="DG482" s="4">
        <v>0</v>
      </c>
      <c r="DH482" s="23"/>
      <c r="DI482" s="23"/>
    </row>
    <row r="483" spans="1:113" x14ac:dyDescent="0.25">
      <c r="A483" s="1">
        <v>2023</v>
      </c>
      <c r="B483" s="3">
        <f>+BD!B485</f>
        <v>480</v>
      </c>
      <c r="AE483" s="1"/>
      <c r="AP483" s="1"/>
      <c r="BA483" s="4">
        <f t="shared" si="28"/>
        <v>0</v>
      </c>
      <c r="BB483" s="1"/>
      <c r="BE483" s="2">
        <f>Tabla1[[#This Row],[TIEMPO PRORROGADO HASTA
(1)]]-Tabla1[[#This Row],[TIEMPO PRORROGADO DESDE
(1)]]</f>
        <v>0</v>
      </c>
      <c r="BJ483" s="1"/>
      <c r="BM483" s="1">
        <f t="shared" si="29"/>
        <v>0</v>
      </c>
      <c r="BR483" s="1"/>
      <c r="BU483" s="2">
        <f t="shared" si="30"/>
        <v>0</v>
      </c>
      <c r="BZ483" s="2">
        <f t="shared" si="31"/>
        <v>0</v>
      </c>
      <c r="CA483" s="2" t="s">
        <v>146</v>
      </c>
      <c r="CF483" s="2" t="s">
        <v>146</v>
      </c>
      <c r="CN483" s="23"/>
      <c r="CO483" s="23"/>
      <c r="CP483" s="23"/>
      <c r="CR483" s="4">
        <v>0</v>
      </c>
      <c r="CS483" s="23"/>
      <c r="CT483" s="23"/>
      <c r="CU483" s="23"/>
      <c r="CW483" s="4">
        <v>0</v>
      </c>
      <c r="CX483" s="23"/>
      <c r="CY483" s="23"/>
      <c r="CZ483" s="23"/>
      <c r="DB483" s="4">
        <v>0</v>
      </c>
      <c r="DC483" s="23"/>
      <c r="DD483" s="23"/>
      <c r="DE483" s="23"/>
      <c r="DG483" s="4">
        <v>0</v>
      </c>
      <c r="DH483" s="23"/>
      <c r="DI483" s="23"/>
    </row>
    <row r="484" spans="1:113" x14ac:dyDescent="0.25">
      <c r="A484" s="1">
        <v>2023</v>
      </c>
      <c r="B484" s="3">
        <f>+BD!B486</f>
        <v>481</v>
      </c>
      <c r="AE484" s="1"/>
      <c r="AP484" s="1"/>
      <c r="BA484" s="4">
        <f t="shared" si="28"/>
        <v>0</v>
      </c>
      <c r="BB484" s="1"/>
      <c r="BE484" s="2">
        <f>Tabla1[[#This Row],[TIEMPO PRORROGADO HASTA
(1)]]-Tabla1[[#This Row],[TIEMPO PRORROGADO DESDE
(1)]]</f>
        <v>0</v>
      </c>
      <c r="BJ484" s="1"/>
      <c r="BM484" s="1">
        <f t="shared" si="29"/>
        <v>0</v>
      </c>
      <c r="BR484" s="1"/>
      <c r="BU484" s="2">
        <f t="shared" si="30"/>
        <v>0</v>
      </c>
      <c r="BZ484" s="2">
        <f t="shared" si="31"/>
        <v>0</v>
      </c>
      <c r="CA484" s="2" t="s">
        <v>146</v>
      </c>
      <c r="CF484" s="2" t="s">
        <v>146</v>
      </c>
      <c r="CN484" s="23"/>
      <c r="CO484" s="23"/>
      <c r="CP484" s="23"/>
      <c r="CR484" s="4">
        <v>0</v>
      </c>
      <c r="CS484" s="23"/>
      <c r="CT484" s="23"/>
      <c r="CU484" s="23"/>
      <c r="CW484" s="4">
        <v>0</v>
      </c>
      <c r="CX484" s="23"/>
      <c r="CY484" s="23"/>
      <c r="CZ484" s="23"/>
      <c r="DB484" s="4">
        <v>0</v>
      </c>
      <c r="DC484" s="23"/>
      <c r="DD484" s="23"/>
      <c r="DE484" s="23"/>
      <c r="DG484" s="4">
        <v>0</v>
      </c>
      <c r="DH484" s="23"/>
      <c r="DI484" s="23"/>
    </row>
    <row r="485" spans="1:113" x14ac:dyDescent="0.25">
      <c r="A485" s="1">
        <v>2023</v>
      </c>
      <c r="B485" s="3">
        <f>+BD!B487</f>
        <v>482</v>
      </c>
      <c r="C485" s="21"/>
      <c r="AE485" s="1"/>
      <c r="AP485" s="1"/>
      <c r="BA485" s="4">
        <f t="shared" si="28"/>
        <v>0</v>
      </c>
      <c r="BB485" s="1"/>
      <c r="BE485" s="2">
        <f>Tabla1[[#This Row],[TIEMPO PRORROGADO HASTA
(1)]]-Tabla1[[#This Row],[TIEMPO PRORROGADO DESDE
(1)]]</f>
        <v>0</v>
      </c>
      <c r="BJ485" s="1"/>
      <c r="BM485" s="1">
        <f t="shared" si="29"/>
        <v>0</v>
      </c>
      <c r="BR485" s="1"/>
      <c r="BU485" s="2">
        <f t="shared" si="30"/>
        <v>0</v>
      </c>
      <c r="BZ485" s="2">
        <f t="shared" si="31"/>
        <v>0</v>
      </c>
      <c r="CA485" s="2" t="s">
        <v>146</v>
      </c>
      <c r="CF485" s="2" t="s">
        <v>146</v>
      </c>
      <c r="CN485" s="23"/>
      <c r="CO485" s="23"/>
      <c r="CP485" s="23"/>
      <c r="CR485" s="4">
        <v>0</v>
      </c>
      <c r="CS485" s="23"/>
      <c r="CT485" s="23"/>
      <c r="CU485" s="23"/>
      <c r="CW485" s="4">
        <v>0</v>
      </c>
      <c r="CX485" s="23"/>
      <c r="CY485" s="23"/>
      <c r="CZ485" s="23"/>
      <c r="DB485" s="4">
        <v>0</v>
      </c>
      <c r="DC485" s="23"/>
      <c r="DD485" s="23"/>
      <c r="DE485" s="23"/>
      <c r="DG485" s="4">
        <v>0</v>
      </c>
      <c r="DH485" s="23"/>
      <c r="DI485" s="23"/>
    </row>
    <row r="486" spans="1:113" x14ac:dyDescent="0.25">
      <c r="A486" s="1">
        <v>2023</v>
      </c>
      <c r="B486" s="3">
        <f>+BD!B488</f>
        <v>483</v>
      </c>
      <c r="C486" s="21"/>
      <c r="AE486" s="1"/>
      <c r="AP486" s="1"/>
      <c r="BA486" s="4">
        <f t="shared" si="28"/>
        <v>0</v>
      </c>
      <c r="BB486" s="1"/>
      <c r="BE486" s="2">
        <f>Tabla1[[#This Row],[TIEMPO PRORROGADO HASTA
(1)]]-Tabla1[[#This Row],[TIEMPO PRORROGADO DESDE
(1)]]</f>
        <v>0</v>
      </c>
      <c r="BJ486" s="1"/>
      <c r="BM486" s="1">
        <f t="shared" si="29"/>
        <v>0</v>
      </c>
      <c r="BR486" s="1"/>
      <c r="BU486" s="2">
        <f t="shared" si="30"/>
        <v>0</v>
      </c>
      <c r="BZ486" s="2">
        <f t="shared" si="31"/>
        <v>0</v>
      </c>
      <c r="CA486" s="2" t="s">
        <v>146</v>
      </c>
      <c r="CF486" s="2" t="s">
        <v>146</v>
      </c>
      <c r="CN486" s="23"/>
      <c r="CO486" s="23"/>
      <c r="CP486" s="23"/>
      <c r="CR486" s="4">
        <v>0</v>
      </c>
      <c r="CS486" s="23"/>
      <c r="CT486" s="23"/>
      <c r="CU486" s="23"/>
      <c r="CW486" s="4">
        <v>0</v>
      </c>
      <c r="CX486" s="23"/>
      <c r="CY486" s="23"/>
      <c r="CZ486" s="23"/>
      <c r="DB486" s="4">
        <v>0</v>
      </c>
      <c r="DC486" s="23"/>
      <c r="DD486" s="23"/>
      <c r="DE486" s="23"/>
      <c r="DG486" s="4">
        <v>0</v>
      </c>
      <c r="DH486" s="23"/>
      <c r="DI486" s="23"/>
    </row>
    <row r="487" spans="1:113" x14ac:dyDescent="0.25">
      <c r="A487" s="1">
        <v>2023</v>
      </c>
      <c r="B487" s="3">
        <f>+BD!B489</f>
        <v>484</v>
      </c>
      <c r="C487" s="21">
        <v>44985</v>
      </c>
      <c r="E487" s="4">
        <v>1466667</v>
      </c>
      <c r="H487" t="s">
        <v>3388</v>
      </c>
      <c r="AE487" s="1"/>
      <c r="AP487" s="1"/>
      <c r="BA487" s="4">
        <f t="shared" si="28"/>
        <v>0</v>
      </c>
      <c r="BB487" s="1"/>
      <c r="BE487" s="2">
        <f>Tabla1[[#This Row],[TIEMPO PRORROGADO HASTA
(1)]]-Tabla1[[#This Row],[TIEMPO PRORROGADO DESDE
(1)]]</f>
        <v>0</v>
      </c>
      <c r="BJ487" s="1"/>
      <c r="BM487" s="1">
        <f t="shared" si="29"/>
        <v>0</v>
      </c>
      <c r="BR487" s="1"/>
      <c r="BU487" s="2">
        <f t="shared" si="30"/>
        <v>0</v>
      </c>
      <c r="BZ487" s="2">
        <f t="shared" si="31"/>
        <v>0</v>
      </c>
      <c r="CA487" s="2" t="s">
        <v>146</v>
      </c>
      <c r="CF487" s="2" t="s">
        <v>146</v>
      </c>
      <c r="CN487" s="23"/>
      <c r="CO487" s="23"/>
      <c r="CP487" s="23"/>
      <c r="CR487" s="4">
        <v>0</v>
      </c>
      <c r="CS487" s="23"/>
      <c r="CT487" s="23"/>
      <c r="CU487" s="23"/>
      <c r="CW487" s="4">
        <v>0</v>
      </c>
      <c r="CX487" s="23"/>
      <c r="CY487" s="23"/>
      <c r="CZ487" s="23"/>
      <c r="DB487" s="4">
        <v>0</v>
      </c>
      <c r="DC487" s="23"/>
      <c r="DD487" s="23"/>
      <c r="DE487" s="23"/>
      <c r="DG487" s="4">
        <v>0</v>
      </c>
      <c r="DH487" s="23"/>
      <c r="DI487" s="23"/>
    </row>
    <row r="488" spans="1:113" x14ac:dyDescent="0.25">
      <c r="A488" s="1">
        <v>2023</v>
      </c>
      <c r="B488" s="3">
        <f>+BD!B490</f>
        <v>485</v>
      </c>
      <c r="AE488" s="1"/>
      <c r="AP488" s="1"/>
      <c r="BA488" s="4">
        <f t="shared" si="28"/>
        <v>0</v>
      </c>
      <c r="BB488" s="1"/>
      <c r="BE488" s="2">
        <f>Tabla1[[#This Row],[TIEMPO PRORROGADO HASTA
(1)]]-Tabla1[[#This Row],[TIEMPO PRORROGADO DESDE
(1)]]</f>
        <v>0</v>
      </c>
      <c r="BJ488" s="1"/>
      <c r="BM488" s="1">
        <f t="shared" si="29"/>
        <v>0</v>
      </c>
      <c r="BR488" s="1"/>
      <c r="BU488" s="2">
        <f t="shared" si="30"/>
        <v>0</v>
      </c>
      <c r="BZ488" s="2">
        <f t="shared" si="31"/>
        <v>0</v>
      </c>
      <c r="CA488" s="2" t="s">
        <v>146</v>
      </c>
      <c r="CF488" s="2" t="s">
        <v>146</v>
      </c>
      <c r="CN488" s="23"/>
      <c r="CO488" s="23"/>
      <c r="CP488" s="23"/>
      <c r="CR488" s="4">
        <v>0</v>
      </c>
      <c r="CS488" s="23"/>
      <c r="CT488" s="23"/>
      <c r="CU488" s="23"/>
      <c r="CW488" s="4">
        <v>0</v>
      </c>
      <c r="CX488" s="23"/>
      <c r="CY488" s="23"/>
      <c r="CZ488" s="23"/>
      <c r="DB488" s="4">
        <v>0</v>
      </c>
      <c r="DC488" s="23"/>
      <c r="DD488" s="23"/>
      <c r="DE488" s="23"/>
      <c r="DG488" s="4">
        <v>0</v>
      </c>
      <c r="DH488" s="23"/>
      <c r="DI488" s="23"/>
    </row>
    <row r="489" spans="1:113" x14ac:dyDescent="0.25">
      <c r="A489" s="1">
        <v>2023</v>
      </c>
      <c r="B489" s="3">
        <f>+BD!B491</f>
        <v>486</v>
      </c>
      <c r="AE489" s="1"/>
      <c r="AP489" s="1"/>
      <c r="BA489" s="4">
        <f t="shared" si="28"/>
        <v>0</v>
      </c>
      <c r="BB489" s="1"/>
      <c r="BE489" s="2">
        <f>Tabla1[[#This Row],[TIEMPO PRORROGADO HASTA
(1)]]-Tabla1[[#This Row],[TIEMPO PRORROGADO DESDE
(1)]]</f>
        <v>0</v>
      </c>
      <c r="BJ489" s="1"/>
      <c r="BM489" s="1">
        <f t="shared" si="29"/>
        <v>0</v>
      </c>
      <c r="BR489" s="1"/>
      <c r="BU489" s="2">
        <f t="shared" si="30"/>
        <v>0</v>
      </c>
      <c r="BZ489" s="2">
        <f t="shared" si="31"/>
        <v>0</v>
      </c>
      <c r="CA489" s="2" t="s">
        <v>146</v>
      </c>
      <c r="CF489" s="2" t="s">
        <v>146</v>
      </c>
      <c r="CN489" s="23"/>
      <c r="CO489" s="23"/>
      <c r="CP489" s="23"/>
      <c r="CR489" s="4">
        <v>0</v>
      </c>
      <c r="CS489" s="23"/>
      <c r="CT489" s="23"/>
      <c r="CU489" s="23"/>
      <c r="CW489" s="4">
        <v>0</v>
      </c>
      <c r="CX489" s="23"/>
      <c r="CY489" s="23"/>
      <c r="CZ489" s="23"/>
      <c r="DB489" s="4">
        <v>0</v>
      </c>
      <c r="DC489" s="23"/>
      <c r="DD489" s="23"/>
      <c r="DE489" s="23"/>
      <c r="DG489" s="4">
        <v>0</v>
      </c>
      <c r="DH489" s="23"/>
      <c r="DI489" s="23"/>
    </row>
    <row r="490" spans="1:113" x14ac:dyDescent="0.25">
      <c r="A490" s="1">
        <v>2023</v>
      </c>
      <c r="B490" s="3">
        <f>+BD!B492</f>
        <v>487</v>
      </c>
      <c r="AE490" s="1"/>
      <c r="AP490" s="1"/>
      <c r="BA490" s="4">
        <f t="shared" si="28"/>
        <v>0</v>
      </c>
      <c r="BB490" s="1"/>
      <c r="BE490" s="2">
        <f>Tabla1[[#This Row],[TIEMPO PRORROGADO HASTA
(1)]]-Tabla1[[#This Row],[TIEMPO PRORROGADO DESDE
(1)]]</f>
        <v>0</v>
      </c>
      <c r="BJ490" s="1"/>
      <c r="BM490" s="1">
        <f t="shared" si="29"/>
        <v>0</v>
      </c>
      <c r="BR490" s="1"/>
      <c r="BU490" s="2">
        <f t="shared" si="30"/>
        <v>0</v>
      </c>
      <c r="BZ490" s="2">
        <f t="shared" si="31"/>
        <v>0</v>
      </c>
      <c r="CA490" s="2" t="s">
        <v>146</v>
      </c>
      <c r="CF490" s="2" t="s">
        <v>146</v>
      </c>
      <c r="CN490" s="23"/>
      <c r="CO490" s="23"/>
      <c r="CP490" s="23"/>
      <c r="CR490" s="4">
        <v>0</v>
      </c>
      <c r="CS490" s="23"/>
      <c r="CT490" s="23"/>
      <c r="CU490" s="23"/>
      <c r="CW490" s="4">
        <v>0</v>
      </c>
      <c r="CX490" s="23"/>
      <c r="CY490" s="23"/>
      <c r="CZ490" s="23"/>
      <c r="DB490" s="4">
        <v>0</v>
      </c>
      <c r="DC490" s="23"/>
      <c r="DD490" s="23"/>
      <c r="DE490" s="23"/>
      <c r="DG490" s="4">
        <v>0</v>
      </c>
      <c r="DH490" s="23"/>
      <c r="DI490" s="23"/>
    </row>
    <row r="491" spans="1:113" x14ac:dyDescent="0.25">
      <c r="A491" s="1">
        <v>2023</v>
      </c>
      <c r="B491" s="3">
        <f>+BD!B493</f>
        <v>488</v>
      </c>
      <c r="AE491" s="1"/>
      <c r="AP491" s="1"/>
      <c r="BA491" s="4">
        <f t="shared" si="28"/>
        <v>0</v>
      </c>
      <c r="BB491" s="1"/>
      <c r="BE491" s="2">
        <f>Tabla1[[#This Row],[TIEMPO PRORROGADO HASTA
(1)]]-Tabla1[[#This Row],[TIEMPO PRORROGADO DESDE
(1)]]</f>
        <v>0</v>
      </c>
      <c r="BJ491" s="1"/>
      <c r="BM491" s="1">
        <f t="shared" si="29"/>
        <v>0</v>
      </c>
      <c r="BR491" s="1"/>
      <c r="BU491" s="2">
        <f t="shared" si="30"/>
        <v>0</v>
      </c>
      <c r="BZ491" s="2">
        <f t="shared" si="31"/>
        <v>0</v>
      </c>
      <c r="CA491" s="2" t="s">
        <v>146</v>
      </c>
      <c r="CF491" s="2" t="s">
        <v>146</v>
      </c>
      <c r="CN491" s="23"/>
      <c r="CO491" s="23"/>
      <c r="CP491" s="23"/>
      <c r="CR491" s="4">
        <v>0</v>
      </c>
      <c r="CS491" s="23"/>
      <c r="CT491" s="23"/>
      <c r="CU491" s="23"/>
      <c r="CW491" s="4">
        <v>0</v>
      </c>
      <c r="CX491" s="23"/>
      <c r="CY491" s="23"/>
      <c r="CZ491" s="23"/>
      <c r="DB491" s="4">
        <v>0</v>
      </c>
      <c r="DC491" s="23"/>
      <c r="DD491" s="23"/>
      <c r="DE491" s="23"/>
      <c r="DG491" s="4">
        <v>0</v>
      </c>
      <c r="DH491" s="23"/>
      <c r="DI491" s="23"/>
    </row>
    <row r="492" spans="1:113" x14ac:dyDescent="0.25">
      <c r="A492" s="1">
        <v>2023</v>
      </c>
      <c r="B492" s="3">
        <f>+BD!B494</f>
        <v>489</v>
      </c>
      <c r="AE492" s="1"/>
      <c r="AP492" s="1"/>
      <c r="BA492" s="4">
        <f t="shared" si="28"/>
        <v>0</v>
      </c>
      <c r="BB492" s="1"/>
      <c r="BE492" s="2">
        <f>Tabla1[[#This Row],[TIEMPO PRORROGADO HASTA
(1)]]-Tabla1[[#This Row],[TIEMPO PRORROGADO DESDE
(1)]]</f>
        <v>0</v>
      </c>
      <c r="BJ492" s="1"/>
      <c r="BM492" s="1">
        <f t="shared" si="29"/>
        <v>0</v>
      </c>
      <c r="BR492" s="1"/>
      <c r="BU492" s="2">
        <f t="shared" si="30"/>
        <v>0</v>
      </c>
      <c r="BZ492" s="2">
        <f t="shared" si="31"/>
        <v>0</v>
      </c>
      <c r="CA492" s="2" t="s">
        <v>146</v>
      </c>
      <c r="CF492" s="2" t="s">
        <v>146</v>
      </c>
      <c r="CN492" s="23"/>
      <c r="CO492" s="23"/>
      <c r="CP492" s="23"/>
      <c r="CR492" s="4">
        <v>0</v>
      </c>
      <c r="CS492" s="23"/>
      <c r="CT492" s="23"/>
      <c r="CU492" s="23"/>
      <c r="CW492" s="4">
        <v>0</v>
      </c>
      <c r="CX492" s="23"/>
      <c r="CY492" s="23"/>
      <c r="CZ492" s="23"/>
      <c r="DB492" s="4">
        <v>0</v>
      </c>
      <c r="DC492" s="23"/>
      <c r="DD492" s="23"/>
      <c r="DE492" s="23"/>
      <c r="DG492" s="4">
        <v>0</v>
      </c>
      <c r="DH492" s="23"/>
      <c r="DI492" s="23"/>
    </row>
    <row r="493" spans="1:113" x14ac:dyDescent="0.25">
      <c r="A493" s="1">
        <v>2023</v>
      </c>
      <c r="B493" s="3">
        <f>+BD!B495</f>
        <v>490</v>
      </c>
      <c r="AE493" s="1"/>
      <c r="AP493" s="1"/>
      <c r="BA493" s="4">
        <f t="shared" si="28"/>
        <v>0</v>
      </c>
      <c r="BB493" s="1"/>
      <c r="BE493" s="2">
        <f>Tabla1[[#This Row],[TIEMPO PRORROGADO HASTA
(1)]]-Tabla1[[#This Row],[TIEMPO PRORROGADO DESDE
(1)]]</f>
        <v>0</v>
      </c>
      <c r="BJ493" s="1"/>
      <c r="BM493" s="1">
        <f t="shared" si="29"/>
        <v>0</v>
      </c>
      <c r="BR493" s="1"/>
      <c r="BU493" s="2">
        <f t="shared" si="30"/>
        <v>0</v>
      </c>
      <c r="BZ493" s="2">
        <f t="shared" si="31"/>
        <v>0</v>
      </c>
      <c r="CA493" s="2" t="s">
        <v>146</v>
      </c>
      <c r="CF493" s="2" t="s">
        <v>146</v>
      </c>
      <c r="CN493" s="23"/>
      <c r="CO493" s="23"/>
      <c r="CP493" s="23"/>
      <c r="CR493" s="4">
        <v>0</v>
      </c>
      <c r="CS493" s="23"/>
      <c r="CT493" s="23"/>
      <c r="CU493" s="23"/>
      <c r="CW493" s="4">
        <v>0</v>
      </c>
      <c r="CX493" s="23"/>
      <c r="CY493" s="23"/>
      <c r="CZ493" s="23"/>
      <c r="DB493" s="4">
        <v>0</v>
      </c>
      <c r="DC493" s="23"/>
      <c r="DD493" s="23"/>
      <c r="DE493" s="23"/>
      <c r="DG493" s="4">
        <v>0</v>
      </c>
      <c r="DH493" s="23"/>
      <c r="DI493" s="23"/>
    </row>
    <row r="494" spans="1:113" x14ac:dyDescent="0.25">
      <c r="A494" s="1">
        <v>2023</v>
      </c>
      <c r="B494" s="3">
        <f>+BD!B496</f>
        <v>491</v>
      </c>
      <c r="AE494" s="1"/>
      <c r="AP494" s="1"/>
      <c r="BA494" s="4">
        <f t="shared" si="28"/>
        <v>0</v>
      </c>
      <c r="BB494" s="1"/>
      <c r="BE494" s="2">
        <f>Tabla1[[#This Row],[TIEMPO PRORROGADO HASTA
(1)]]-Tabla1[[#This Row],[TIEMPO PRORROGADO DESDE
(1)]]</f>
        <v>0</v>
      </c>
      <c r="BJ494" s="1"/>
      <c r="BM494" s="1">
        <f t="shared" si="29"/>
        <v>0</v>
      </c>
      <c r="BR494" s="1"/>
      <c r="BU494" s="2">
        <f t="shared" si="30"/>
        <v>0</v>
      </c>
      <c r="BZ494" s="2">
        <f t="shared" si="31"/>
        <v>0</v>
      </c>
      <c r="CA494" s="2" t="s">
        <v>146</v>
      </c>
      <c r="CF494" s="2" t="s">
        <v>146</v>
      </c>
      <c r="CN494" s="23"/>
      <c r="CO494" s="23"/>
      <c r="CP494" s="23"/>
      <c r="CR494" s="4">
        <v>0</v>
      </c>
      <c r="CS494" s="23"/>
      <c r="CT494" s="23"/>
      <c r="CU494" s="23"/>
      <c r="CW494" s="4">
        <v>0</v>
      </c>
      <c r="CX494" s="23"/>
      <c r="CY494" s="23"/>
      <c r="CZ494" s="23"/>
      <c r="DB494" s="4">
        <v>0</v>
      </c>
      <c r="DC494" s="23"/>
      <c r="DD494" s="23"/>
      <c r="DE494" s="23"/>
      <c r="DG494" s="4">
        <v>0</v>
      </c>
      <c r="DH494" s="23"/>
      <c r="DI494" s="23"/>
    </row>
    <row r="495" spans="1:113" x14ac:dyDescent="0.25">
      <c r="A495" s="1">
        <v>2023</v>
      </c>
      <c r="B495" s="3">
        <f>+BD!B497</f>
        <v>492</v>
      </c>
      <c r="AE495" s="1"/>
      <c r="AP495" s="1"/>
      <c r="BA495" s="4">
        <f t="shared" si="28"/>
        <v>0</v>
      </c>
      <c r="BB495" s="1"/>
      <c r="BE495" s="2">
        <f>Tabla1[[#This Row],[TIEMPO PRORROGADO HASTA
(1)]]-Tabla1[[#This Row],[TIEMPO PRORROGADO DESDE
(1)]]</f>
        <v>0</v>
      </c>
      <c r="BJ495" s="1"/>
      <c r="BM495" s="1">
        <f t="shared" si="29"/>
        <v>0</v>
      </c>
      <c r="BR495" s="1"/>
      <c r="BU495" s="2">
        <f t="shared" si="30"/>
        <v>0</v>
      </c>
      <c r="BZ495" s="2">
        <f t="shared" si="31"/>
        <v>0</v>
      </c>
      <c r="CA495" s="2" t="s">
        <v>146</v>
      </c>
      <c r="CF495" s="2" t="s">
        <v>146</v>
      </c>
      <c r="CN495" s="23"/>
      <c r="CO495" s="23"/>
      <c r="CP495" s="23"/>
      <c r="CR495" s="4">
        <v>0</v>
      </c>
      <c r="CS495" s="23"/>
      <c r="CT495" s="23"/>
      <c r="CU495" s="23"/>
      <c r="CW495" s="4">
        <v>0</v>
      </c>
      <c r="CX495" s="23"/>
      <c r="CY495" s="23"/>
      <c r="CZ495" s="23"/>
      <c r="DB495" s="4">
        <v>0</v>
      </c>
      <c r="DC495" s="23"/>
      <c r="DD495" s="23"/>
      <c r="DE495" s="23"/>
      <c r="DG495" s="4">
        <v>0</v>
      </c>
      <c r="DH495" s="23"/>
      <c r="DI495" s="23"/>
    </row>
    <row r="496" spans="1:113" x14ac:dyDescent="0.25">
      <c r="A496" s="1">
        <v>2023</v>
      </c>
      <c r="B496" s="3">
        <f>+BD!B498</f>
        <v>493</v>
      </c>
      <c r="AE496" s="1"/>
      <c r="AP496" s="1"/>
      <c r="BA496" s="4">
        <f t="shared" si="28"/>
        <v>0</v>
      </c>
      <c r="BB496" s="1"/>
      <c r="BE496" s="2">
        <f>Tabla1[[#This Row],[TIEMPO PRORROGADO HASTA
(1)]]-Tabla1[[#This Row],[TIEMPO PRORROGADO DESDE
(1)]]</f>
        <v>0</v>
      </c>
      <c r="BJ496" s="1"/>
      <c r="BM496" s="1">
        <f t="shared" si="29"/>
        <v>0</v>
      </c>
      <c r="BR496" s="1"/>
      <c r="BU496" s="2">
        <f t="shared" si="30"/>
        <v>0</v>
      </c>
      <c r="BZ496" s="2">
        <f t="shared" si="31"/>
        <v>0</v>
      </c>
      <c r="CA496" s="2" t="s">
        <v>146</v>
      </c>
      <c r="CF496" s="2" t="s">
        <v>146</v>
      </c>
      <c r="CN496" s="23"/>
      <c r="CO496" s="23"/>
      <c r="CP496" s="23"/>
      <c r="CR496" s="4">
        <v>0</v>
      </c>
      <c r="CS496" s="23"/>
      <c r="CT496" s="23"/>
      <c r="CU496" s="23"/>
      <c r="CW496" s="4">
        <v>0</v>
      </c>
      <c r="CX496" s="23"/>
      <c r="CY496" s="23"/>
      <c r="CZ496" s="23"/>
      <c r="DB496" s="4">
        <v>0</v>
      </c>
      <c r="DC496" s="23"/>
      <c r="DD496" s="23"/>
      <c r="DE496" s="23"/>
      <c r="DG496" s="4">
        <v>0</v>
      </c>
      <c r="DH496" s="23"/>
      <c r="DI496" s="23"/>
    </row>
    <row r="497" spans="1:113" x14ac:dyDescent="0.25">
      <c r="A497" s="1">
        <v>2023</v>
      </c>
      <c r="B497" s="3">
        <f>+BD!B499</f>
        <v>494</v>
      </c>
      <c r="AE497" s="1"/>
      <c r="AP497" s="1"/>
      <c r="BA497" s="4">
        <f t="shared" si="28"/>
        <v>0</v>
      </c>
      <c r="BB497" s="1"/>
      <c r="BE497" s="2">
        <f>Tabla1[[#This Row],[TIEMPO PRORROGADO HASTA
(1)]]-Tabla1[[#This Row],[TIEMPO PRORROGADO DESDE
(1)]]</f>
        <v>0</v>
      </c>
      <c r="BJ497" s="1"/>
      <c r="BM497" s="1">
        <f t="shared" si="29"/>
        <v>0</v>
      </c>
      <c r="BR497" s="1"/>
      <c r="BU497" s="2">
        <f t="shared" si="30"/>
        <v>0</v>
      </c>
      <c r="BZ497" s="2">
        <f t="shared" si="31"/>
        <v>0</v>
      </c>
      <c r="CA497" s="2" t="s">
        <v>146</v>
      </c>
      <c r="CF497" s="2" t="s">
        <v>146</v>
      </c>
      <c r="CN497" s="23"/>
      <c r="CO497" s="23"/>
      <c r="CP497" s="23"/>
      <c r="CR497" s="4">
        <v>0</v>
      </c>
      <c r="CS497" s="23"/>
      <c r="CT497" s="23"/>
      <c r="CU497" s="23"/>
      <c r="CW497" s="4">
        <v>0</v>
      </c>
      <c r="CX497" s="23"/>
      <c r="CY497" s="23"/>
      <c r="CZ497" s="23"/>
      <c r="DB497" s="4">
        <v>0</v>
      </c>
      <c r="DC497" s="23"/>
      <c r="DD497" s="23"/>
      <c r="DE497" s="23"/>
      <c r="DG497" s="4">
        <v>0</v>
      </c>
      <c r="DH497" s="23"/>
      <c r="DI497" s="23"/>
    </row>
    <row r="498" spans="1:113" x14ac:dyDescent="0.25">
      <c r="A498" s="1">
        <v>2023</v>
      </c>
      <c r="B498" s="3">
        <f>+BD!B500</f>
        <v>495</v>
      </c>
      <c r="AE498" s="1"/>
      <c r="AP498" s="1"/>
      <c r="BA498" s="4">
        <f t="shared" si="28"/>
        <v>0</v>
      </c>
      <c r="BB498" s="1"/>
      <c r="BE498" s="2">
        <f>Tabla1[[#This Row],[TIEMPO PRORROGADO HASTA
(1)]]-Tabla1[[#This Row],[TIEMPO PRORROGADO DESDE
(1)]]</f>
        <v>0</v>
      </c>
      <c r="BJ498" s="1"/>
      <c r="BM498" s="1">
        <f t="shared" si="29"/>
        <v>0</v>
      </c>
      <c r="BR498" s="1"/>
      <c r="BU498" s="2">
        <f t="shared" si="30"/>
        <v>0</v>
      </c>
      <c r="BZ498" s="2">
        <f t="shared" si="31"/>
        <v>0</v>
      </c>
      <c r="CA498" s="2" t="s">
        <v>146</v>
      </c>
      <c r="CF498" s="2" t="s">
        <v>146</v>
      </c>
      <c r="CN498" s="23"/>
      <c r="CO498" s="23"/>
      <c r="CP498" s="23"/>
      <c r="CR498" s="4">
        <v>0</v>
      </c>
      <c r="CS498" s="23"/>
      <c r="CT498" s="23"/>
      <c r="CU498" s="23"/>
      <c r="CW498" s="4">
        <v>0</v>
      </c>
      <c r="CX498" s="23"/>
      <c r="CY498" s="23"/>
      <c r="CZ498" s="23"/>
      <c r="DB498" s="4">
        <v>0</v>
      </c>
      <c r="DC498" s="23"/>
      <c r="DD498" s="23"/>
      <c r="DE498" s="23"/>
      <c r="DG498" s="4">
        <v>0</v>
      </c>
      <c r="DH498" s="23"/>
      <c r="DI498" s="23"/>
    </row>
    <row r="499" spans="1:113" x14ac:dyDescent="0.25">
      <c r="A499" s="1">
        <v>2023</v>
      </c>
      <c r="B499" s="3">
        <f>+BD!B501</f>
        <v>496</v>
      </c>
      <c r="AE499" s="1"/>
      <c r="AP499" s="1"/>
      <c r="BA499" s="4">
        <f t="shared" si="28"/>
        <v>0</v>
      </c>
      <c r="BB499" s="1"/>
      <c r="BE499" s="2">
        <f>Tabla1[[#This Row],[TIEMPO PRORROGADO HASTA
(1)]]-Tabla1[[#This Row],[TIEMPO PRORROGADO DESDE
(1)]]</f>
        <v>0</v>
      </c>
      <c r="BJ499" s="1"/>
      <c r="BM499" s="1">
        <f t="shared" si="29"/>
        <v>0</v>
      </c>
      <c r="BR499" s="1"/>
      <c r="BU499" s="2">
        <f t="shared" si="30"/>
        <v>0</v>
      </c>
      <c r="BV499" s="21"/>
      <c r="BW499" s="21"/>
      <c r="BZ499" s="2">
        <f t="shared" si="31"/>
        <v>0</v>
      </c>
      <c r="CA499" s="2" t="s">
        <v>146</v>
      </c>
      <c r="CF499" s="2" t="s">
        <v>146</v>
      </c>
      <c r="CN499" s="23"/>
      <c r="CO499" s="23"/>
      <c r="CP499" s="23"/>
      <c r="CR499" s="4">
        <v>0</v>
      </c>
      <c r="CS499" s="23"/>
      <c r="CT499" s="23"/>
      <c r="CU499" s="23"/>
      <c r="CW499" s="4">
        <v>0</v>
      </c>
      <c r="CX499" s="23"/>
      <c r="CY499" s="23"/>
      <c r="CZ499" s="23"/>
      <c r="DB499" s="4">
        <v>0</v>
      </c>
      <c r="DC499" s="23"/>
      <c r="DD499" s="23"/>
      <c r="DE499" s="23"/>
      <c r="DG499" s="4">
        <v>0</v>
      </c>
      <c r="DH499" s="23"/>
      <c r="DI499" s="23"/>
    </row>
    <row r="500" spans="1:113" x14ac:dyDescent="0.25">
      <c r="A500" s="1">
        <v>2023</v>
      </c>
      <c r="B500" s="3">
        <f>+BD!B502</f>
        <v>497</v>
      </c>
      <c r="AE500" s="1"/>
      <c r="AP500" s="1"/>
      <c r="BA500" s="4">
        <f t="shared" si="28"/>
        <v>0</v>
      </c>
      <c r="BB500" s="1"/>
      <c r="BE500" s="2">
        <f>Tabla1[[#This Row],[TIEMPO PRORROGADO HASTA
(1)]]-Tabla1[[#This Row],[TIEMPO PRORROGADO DESDE
(1)]]</f>
        <v>0</v>
      </c>
      <c r="BJ500" s="1"/>
      <c r="BM500" s="1">
        <f t="shared" si="29"/>
        <v>0</v>
      </c>
      <c r="BR500" s="1"/>
      <c r="BU500" s="2">
        <f t="shared" si="30"/>
        <v>0</v>
      </c>
      <c r="BZ500" s="2">
        <f t="shared" si="31"/>
        <v>0</v>
      </c>
      <c r="CA500" s="2" t="s">
        <v>146</v>
      </c>
      <c r="CF500" s="2" t="s">
        <v>146</v>
      </c>
      <c r="CN500" s="23"/>
      <c r="CO500" s="23"/>
      <c r="CP500" s="23"/>
      <c r="CR500" s="4">
        <v>0</v>
      </c>
      <c r="CS500" s="23"/>
      <c r="CT500" s="23"/>
      <c r="CU500" s="23"/>
      <c r="CW500" s="4">
        <v>0</v>
      </c>
      <c r="CX500" s="23"/>
      <c r="CY500" s="23"/>
      <c r="CZ500" s="23"/>
      <c r="DB500" s="4">
        <v>0</v>
      </c>
      <c r="DC500" s="23"/>
      <c r="DD500" s="23"/>
      <c r="DE500" s="23"/>
      <c r="DG500" s="4">
        <v>0</v>
      </c>
      <c r="DH500" s="23"/>
      <c r="DI500" s="23"/>
    </row>
    <row r="501" spans="1:113" x14ac:dyDescent="0.25">
      <c r="A501" s="1">
        <v>2023</v>
      </c>
      <c r="B501" s="3">
        <f>+BD!B503</f>
        <v>498</v>
      </c>
      <c r="AE501" s="1"/>
      <c r="AP501" s="1"/>
      <c r="BA501" s="4">
        <f t="shared" si="28"/>
        <v>0</v>
      </c>
      <c r="BB501" s="1"/>
      <c r="BE501" s="2">
        <f>Tabla1[[#This Row],[TIEMPO PRORROGADO HASTA
(1)]]-Tabla1[[#This Row],[TIEMPO PRORROGADO DESDE
(1)]]</f>
        <v>0</v>
      </c>
      <c r="BJ501" s="1"/>
      <c r="BM501" s="1">
        <f t="shared" si="29"/>
        <v>0</v>
      </c>
      <c r="BR501" s="1"/>
      <c r="BU501" s="2">
        <f t="shared" si="30"/>
        <v>0</v>
      </c>
      <c r="BZ501" s="2">
        <f t="shared" si="31"/>
        <v>0</v>
      </c>
      <c r="CA501" s="2" t="s">
        <v>146</v>
      </c>
      <c r="CF501" s="2" t="s">
        <v>146</v>
      </c>
      <c r="CN501" s="23"/>
      <c r="CO501" s="23"/>
      <c r="CP501" s="23"/>
      <c r="CR501" s="4">
        <v>0</v>
      </c>
      <c r="CS501" s="23"/>
      <c r="CT501" s="23"/>
      <c r="CU501" s="23"/>
      <c r="CW501" s="4">
        <v>0</v>
      </c>
      <c r="CX501" s="23"/>
      <c r="CY501" s="23"/>
      <c r="CZ501" s="23"/>
      <c r="DB501" s="4">
        <v>0</v>
      </c>
      <c r="DC501" s="23"/>
      <c r="DD501" s="23"/>
      <c r="DE501" s="23"/>
      <c r="DG501" s="4">
        <v>0</v>
      </c>
      <c r="DH501" s="23"/>
      <c r="DI501" s="23"/>
    </row>
    <row r="502" spans="1:113" x14ac:dyDescent="0.25">
      <c r="A502" s="1">
        <v>2023</v>
      </c>
      <c r="B502" s="3">
        <f>+BD!B504</f>
        <v>499</v>
      </c>
      <c r="AE502" s="1"/>
      <c r="AP502" s="1"/>
      <c r="BA502" s="4">
        <f t="shared" si="28"/>
        <v>0</v>
      </c>
      <c r="BB502" s="1"/>
      <c r="BE502" s="2">
        <f>Tabla1[[#This Row],[TIEMPO PRORROGADO HASTA
(1)]]-Tabla1[[#This Row],[TIEMPO PRORROGADO DESDE
(1)]]</f>
        <v>0</v>
      </c>
      <c r="BJ502" s="1"/>
      <c r="BM502" s="1">
        <f t="shared" si="29"/>
        <v>0</v>
      </c>
      <c r="BR502" s="1"/>
      <c r="BU502" s="2">
        <f t="shared" si="30"/>
        <v>0</v>
      </c>
      <c r="BZ502" s="2">
        <f t="shared" si="31"/>
        <v>0</v>
      </c>
      <c r="CA502" s="2" t="s">
        <v>146</v>
      </c>
      <c r="CF502" s="2" t="s">
        <v>146</v>
      </c>
      <c r="CN502" s="23"/>
      <c r="CO502" s="23"/>
      <c r="CP502" s="23"/>
      <c r="CR502" s="4">
        <v>0</v>
      </c>
      <c r="CS502" s="23"/>
      <c r="CT502" s="23"/>
      <c r="CU502" s="23"/>
      <c r="CW502" s="4">
        <v>0</v>
      </c>
      <c r="CX502" s="23"/>
      <c r="CY502" s="23"/>
      <c r="CZ502" s="23"/>
      <c r="DB502" s="4">
        <v>0</v>
      </c>
      <c r="DC502" s="23"/>
      <c r="DD502" s="23"/>
      <c r="DE502" s="23"/>
      <c r="DG502" s="4">
        <v>0</v>
      </c>
      <c r="DH502" s="23"/>
      <c r="DI502" s="23"/>
    </row>
    <row r="503" spans="1:113" x14ac:dyDescent="0.25">
      <c r="A503" s="1">
        <v>2023</v>
      </c>
      <c r="B503" s="3">
        <f>+BD!B505</f>
        <v>500</v>
      </c>
      <c r="AE503" s="1"/>
      <c r="AP503" s="1"/>
      <c r="BA503" s="4">
        <f t="shared" si="28"/>
        <v>0</v>
      </c>
      <c r="BB503" s="1"/>
      <c r="BC503" s="9"/>
      <c r="BE503" s="2">
        <f>Tabla1[[#This Row],[TIEMPO PRORROGADO HASTA
(1)]]-Tabla1[[#This Row],[TIEMPO PRORROGADO DESDE
(1)]]</f>
        <v>0</v>
      </c>
      <c r="BJ503" s="1"/>
      <c r="BM503" s="1">
        <f t="shared" si="29"/>
        <v>0</v>
      </c>
      <c r="BR503" s="1"/>
      <c r="BU503" s="2">
        <f t="shared" si="30"/>
        <v>0</v>
      </c>
      <c r="BZ503" s="2">
        <f t="shared" si="31"/>
        <v>0</v>
      </c>
      <c r="CA503" s="2" t="s">
        <v>146</v>
      </c>
      <c r="CF503" s="2" t="s">
        <v>146</v>
      </c>
      <c r="CN503" s="23"/>
      <c r="CO503" s="23"/>
      <c r="CP503" s="23"/>
      <c r="CR503" s="4">
        <v>0</v>
      </c>
      <c r="CS503" s="23"/>
      <c r="CT503" s="23"/>
      <c r="CU503" s="23"/>
      <c r="CW503" s="4">
        <v>0</v>
      </c>
      <c r="CX503" s="23"/>
      <c r="CY503" s="23"/>
      <c r="CZ503" s="23"/>
      <c r="DB503" s="4">
        <v>0</v>
      </c>
      <c r="DC503" s="23"/>
      <c r="DD503" s="23"/>
      <c r="DE503" s="23"/>
      <c r="DG503" s="4">
        <v>0</v>
      </c>
      <c r="DH503" s="23"/>
      <c r="DI503" s="23"/>
    </row>
    <row r="504" spans="1:113" x14ac:dyDescent="0.25">
      <c r="A504" s="1">
        <v>2023</v>
      </c>
      <c r="B504" s="3">
        <f>+BD!B506</f>
        <v>501</v>
      </c>
      <c r="AE504" s="1"/>
      <c r="AP504" s="1"/>
      <c r="BA504" s="4">
        <f t="shared" si="28"/>
        <v>0</v>
      </c>
      <c r="BB504" s="1"/>
      <c r="BE504" s="2">
        <f>Tabla1[[#This Row],[TIEMPO PRORROGADO HASTA
(1)]]-Tabla1[[#This Row],[TIEMPO PRORROGADO DESDE
(1)]]</f>
        <v>0</v>
      </c>
      <c r="BJ504" s="1"/>
      <c r="BM504" s="1">
        <f t="shared" si="29"/>
        <v>0</v>
      </c>
      <c r="BR504" s="1"/>
      <c r="BU504" s="2">
        <f t="shared" si="30"/>
        <v>0</v>
      </c>
      <c r="BZ504" s="2">
        <f t="shared" si="31"/>
        <v>0</v>
      </c>
      <c r="CA504" s="2" t="s">
        <v>146</v>
      </c>
      <c r="CF504" s="2" t="s">
        <v>146</v>
      </c>
      <c r="CN504" s="23"/>
      <c r="CO504" s="23"/>
      <c r="CP504" s="23"/>
      <c r="CR504" s="4">
        <v>0</v>
      </c>
      <c r="CS504" s="23"/>
      <c r="CT504" s="23"/>
      <c r="CU504" s="23"/>
      <c r="CW504" s="4">
        <v>0</v>
      </c>
      <c r="CX504" s="23"/>
      <c r="CY504" s="23"/>
      <c r="CZ504" s="23"/>
      <c r="DB504" s="4">
        <v>0</v>
      </c>
      <c r="DC504" s="23"/>
      <c r="DD504" s="23"/>
      <c r="DE504" s="23"/>
      <c r="DG504" s="4">
        <v>0</v>
      </c>
      <c r="DH504" s="23"/>
      <c r="DI504" s="23"/>
    </row>
    <row r="505" spans="1:113" x14ac:dyDescent="0.25">
      <c r="A505" s="1">
        <v>2023</v>
      </c>
      <c r="B505" s="3">
        <f>+BD!B507</f>
        <v>502</v>
      </c>
      <c r="AE505" s="1"/>
      <c r="AP505" s="1"/>
      <c r="BA505" s="4">
        <f t="shared" si="28"/>
        <v>0</v>
      </c>
      <c r="BB505" s="1"/>
      <c r="BE505" s="2">
        <f>Tabla1[[#This Row],[TIEMPO PRORROGADO HASTA
(1)]]-Tabla1[[#This Row],[TIEMPO PRORROGADO DESDE
(1)]]</f>
        <v>0</v>
      </c>
      <c r="BJ505" s="1"/>
      <c r="BM505" s="1">
        <f t="shared" si="29"/>
        <v>0</v>
      </c>
      <c r="BR505" s="1"/>
      <c r="BU505" s="2">
        <f t="shared" si="30"/>
        <v>0</v>
      </c>
      <c r="BZ505" s="2">
        <f t="shared" si="31"/>
        <v>0</v>
      </c>
      <c r="CA505" s="2" t="s">
        <v>146</v>
      </c>
      <c r="CF505" s="2" t="s">
        <v>146</v>
      </c>
      <c r="CN505" s="23"/>
      <c r="CO505" s="23"/>
      <c r="CP505" s="23"/>
      <c r="CR505" s="4">
        <v>0</v>
      </c>
      <c r="CS505" s="23"/>
      <c r="CT505" s="23"/>
      <c r="CU505" s="23"/>
      <c r="CW505" s="4">
        <v>0</v>
      </c>
      <c r="CX505" s="23"/>
      <c r="CY505" s="23"/>
      <c r="CZ505" s="23"/>
      <c r="DB505" s="4">
        <v>0</v>
      </c>
      <c r="DC505" s="23"/>
      <c r="DD505" s="23"/>
      <c r="DE505" s="23"/>
      <c r="DG505" s="4">
        <v>0</v>
      </c>
      <c r="DH505" s="23"/>
      <c r="DI505" s="23"/>
    </row>
    <row r="506" spans="1:113" x14ac:dyDescent="0.25">
      <c r="A506" s="1">
        <v>2023</v>
      </c>
      <c r="B506" s="3">
        <f>+BD!B508</f>
        <v>503</v>
      </c>
      <c r="AE506" s="1"/>
      <c r="AP506" s="1"/>
      <c r="BA506" s="4">
        <f t="shared" si="28"/>
        <v>0</v>
      </c>
      <c r="BB506" s="1"/>
      <c r="BE506" s="2">
        <f>Tabla1[[#This Row],[TIEMPO PRORROGADO HASTA
(1)]]-Tabla1[[#This Row],[TIEMPO PRORROGADO DESDE
(1)]]</f>
        <v>0</v>
      </c>
      <c r="BJ506" s="1"/>
      <c r="BM506" s="1">
        <f t="shared" si="29"/>
        <v>0</v>
      </c>
      <c r="BR506" s="1"/>
      <c r="BU506" s="2">
        <f t="shared" si="30"/>
        <v>0</v>
      </c>
      <c r="BZ506" s="2">
        <f t="shared" si="31"/>
        <v>0</v>
      </c>
      <c r="CA506" s="2" t="s">
        <v>146</v>
      </c>
      <c r="CF506" s="2" t="s">
        <v>146</v>
      </c>
      <c r="CN506" s="23"/>
      <c r="CO506" s="23"/>
      <c r="CP506" s="23"/>
      <c r="CR506" s="4">
        <v>0</v>
      </c>
      <c r="CS506" s="23"/>
      <c r="CT506" s="23"/>
      <c r="CU506" s="23"/>
      <c r="CW506" s="4">
        <v>0</v>
      </c>
      <c r="CX506" s="23"/>
      <c r="CY506" s="23"/>
      <c r="CZ506" s="23"/>
      <c r="DB506" s="4">
        <v>0</v>
      </c>
      <c r="DC506" s="23"/>
      <c r="DD506" s="23"/>
      <c r="DE506" s="23"/>
      <c r="DG506" s="4">
        <v>0</v>
      </c>
      <c r="DH506" s="23"/>
      <c r="DI506" s="23"/>
    </row>
    <row r="507" spans="1:113" x14ac:dyDescent="0.25">
      <c r="A507" s="1">
        <v>2023</v>
      </c>
      <c r="B507" s="3">
        <f>+BD!B509</f>
        <v>504</v>
      </c>
      <c r="AE507" s="1"/>
      <c r="AP507" s="1"/>
      <c r="BA507" s="4">
        <f t="shared" si="28"/>
        <v>0</v>
      </c>
      <c r="BB507" s="1"/>
      <c r="BE507" s="2">
        <f>Tabla1[[#This Row],[TIEMPO PRORROGADO HASTA
(1)]]-Tabla1[[#This Row],[TIEMPO PRORROGADO DESDE
(1)]]</f>
        <v>0</v>
      </c>
      <c r="BJ507" s="1"/>
      <c r="BM507" s="1">
        <f t="shared" si="29"/>
        <v>0</v>
      </c>
      <c r="BR507" s="1"/>
      <c r="BU507" s="2">
        <f t="shared" si="30"/>
        <v>0</v>
      </c>
      <c r="BZ507" s="2">
        <f t="shared" si="31"/>
        <v>0</v>
      </c>
      <c r="CA507" s="2" t="s">
        <v>146</v>
      </c>
      <c r="CF507" s="2" t="s">
        <v>146</v>
      </c>
      <c r="CN507" s="23"/>
      <c r="CO507" s="23"/>
      <c r="CP507" s="23"/>
      <c r="CR507" s="4">
        <v>0</v>
      </c>
      <c r="CS507" s="23"/>
      <c r="CT507" s="23"/>
      <c r="CU507" s="23"/>
      <c r="CW507" s="4">
        <v>0</v>
      </c>
      <c r="CX507" s="23"/>
      <c r="CY507" s="23"/>
      <c r="CZ507" s="23"/>
      <c r="DB507" s="4">
        <v>0</v>
      </c>
      <c r="DC507" s="23"/>
      <c r="DD507" s="23"/>
      <c r="DE507" s="23"/>
      <c r="DG507" s="4">
        <v>0</v>
      </c>
      <c r="DH507" s="23"/>
      <c r="DI507" s="23"/>
    </row>
    <row r="508" spans="1:113" x14ac:dyDescent="0.25">
      <c r="A508" s="1">
        <v>2023</v>
      </c>
      <c r="B508" s="3">
        <f>+BD!B510</f>
        <v>505</v>
      </c>
      <c r="AE508" s="1"/>
      <c r="AP508" s="1"/>
      <c r="BA508" s="4">
        <f t="shared" si="28"/>
        <v>0</v>
      </c>
      <c r="BB508" s="1"/>
      <c r="BE508" s="2">
        <f>Tabla1[[#This Row],[TIEMPO PRORROGADO HASTA
(1)]]-Tabla1[[#This Row],[TIEMPO PRORROGADO DESDE
(1)]]</f>
        <v>0</v>
      </c>
      <c r="BJ508" s="1"/>
      <c r="BM508" s="1">
        <f t="shared" si="29"/>
        <v>0</v>
      </c>
      <c r="BR508" s="1"/>
      <c r="BU508" s="2">
        <f t="shared" si="30"/>
        <v>0</v>
      </c>
      <c r="BZ508" s="2">
        <f t="shared" si="31"/>
        <v>0</v>
      </c>
      <c r="CA508" s="2" t="s">
        <v>146</v>
      </c>
      <c r="CF508" s="2" t="s">
        <v>146</v>
      </c>
      <c r="CN508" s="23"/>
      <c r="CO508" s="23"/>
      <c r="CP508" s="23"/>
      <c r="CR508" s="4">
        <v>0</v>
      </c>
      <c r="CS508" s="23"/>
      <c r="CT508" s="23"/>
      <c r="CU508" s="23"/>
      <c r="CW508" s="4">
        <v>0</v>
      </c>
      <c r="CX508" s="23"/>
      <c r="CY508" s="23"/>
      <c r="CZ508" s="23"/>
      <c r="DB508" s="4">
        <v>0</v>
      </c>
      <c r="DC508" s="23"/>
      <c r="DD508" s="23"/>
      <c r="DE508" s="23"/>
      <c r="DG508" s="4">
        <v>0</v>
      </c>
      <c r="DH508" s="23"/>
      <c r="DI508" s="23"/>
    </row>
    <row r="509" spans="1:113" x14ac:dyDescent="0.25">
      <c r="A509" s="1">
        <v>2023</v>
      </c>
      <c r="B509" s="3">
        <f>+BD!B511</f>
        <v>506</v>
      </c>
      <c r="AE509" s="1"/>
      <c r="AP509" s="1"/>
      <c r="BA509" s="4">
        <f t="shared" si="28"/>
        <v>0</v>
      </c>
      <c r="BB509" s="1"/>
      <c r="BE509" s="2">
        <f>Tabla1[[#This Row],[TIEMPO PRORROGADO HASTA
(1)]]-Tabla1[[#This Row],[TIEMPO PRORROGADO DESDE
(1)]]</f>
        <v>0</v>
      </c>
      <c r="BJ509" s="1"/>
      <c r="BM509" s="1">
        <f t="shared" si="29"/>
        <v>0</v>
      </c>
      <c r="BR509" s="1"/>
      <c r="BU509" s="2">
        <f t="shared" si="30"/>
        <v>0</v>
      </c>
      <c r="BZ509" s="2">
        <f t="shared" si="31"/>
        <v>0</v>
      </c>
      <c r="CA509" s="2" t="s">
        <v>146</v>
      </c>
      <c r="CF509" s="2" t="s">
        <v>146</v>
      </c>
      <c r="CN509" s="23"/>
      <c r="CO509" s="23"/>
      <c r="CP509" s="23"/>
      <c r="CR509" s="4">
        <v>0</v>
      </c>
      <c r="CS509" s="23"/>
      <c r="CT509" s="23"/>
      <c r="CU509" s="23"/>
      <c r="CW509" s="4">
        <v>0</v>
      </c>
      <c r="CX509" s="23"/>
      <c r="CY509" s="23"/>
      <c r="CZ509" s="23"/>
      <c r="DB509" s="4">
        <v>0</v>
      </c>
      <c r="DC509" s="23"/>
      <c r="DD509" s="23"/>
      <c r="DE509" s="23"/>
      <c r="DG509" s="4">
        <v>0</v>
      </c>
      <c r="DH509" s="23"/>
      <c r="DI509" s="23"/>
    </row>
    <row r="510" spans="1:113" x14ac:dyDescent="0.25">
      <c r="A510" s="1">
        <v>2023</v>
      </c>
      <c r="B510" s="3">
        <f>+BD!B512</f>
        <v>507</v>
      </c>
      <c r="AE510" s="1"/>
      <c r="AP510" s="1"/>
      <c r="BA510" s="4">
        <f t="shared" si="28"/>
        <v>0</v>
      </c>
      <c r="BB510" s="1"/>
      <c r="BE510" s="2">
        <f>Tabla1[[#This Row],[TIEMPO PRORROGADO HASTA
(1)]]-Tabla1[[#This Row],[TIEMPO PRORROGADO DESDE
(1)]]</f>
        <v>0</v>
      </c>
      <c r="BJ510" s="1"/>
      <c r="BM510" s="1">
        <f t="shared" si="29"/>
        <v>0</v>
      </c>
      <c r="BR510" s="1"/>
      <c r="BU510" s="2">
        <f t="shared" si="30"/>
        <v>0</v>
      </c>
      <c r="BZ510" s="2">
        <f t="shared" si="31"/>
        <v>0</v>
      </c>
      <c r="CA510" s="2" t="s">
        <v>146</v>
      </c>
      <c r="CF510" s="2" t="s">
        <v>146</v>
      </c>
      <c r="CN510" s="23"/>
      <c r="CO510" s="23"/>
      <c r="CP510" s="23"/>
      <c r="CR510" s="4">
        <v>0</v>
      </c>
      <c r="CS510" s="23"/>
      <c r="CT510" s="23"/>
      <c r="CU510" s="23"/>
      <c r="CW510" s="4">
        <v>0</v>
      </c>
      <c r="CX510" s="23"/>
      <c r="CY510" s="23"/>
      <c r="CZ510" s="23"/>
      <c r="DB510" s="4">
        <v>0</v>
      </c>
      <c r="DC510" s="23"/>
      <c r="DD510" s="23"/>
      <c r="DE510" s="23"/>
      <c r="DG510" s="4">
        <v>0</v>
      </c>
      <c r="DH510" s="23"/>
      <c r="DI510" s="23"/>
    </row>
    <row r="511" spans="1:113" x14ac:dyDescent="0.25">
      <c r="A511" s="1">
        <v>2023</v>
      </c>
      <c r="B511" s="3">
        <f>+BD!B513</f>
        <v>508</v>
      </c>
      <c r="AE511" s="1"/>
      <c r="AP511" s="1"/>
      <c r="BA511" s="4">
        <f t="shared" si="28"/>
        <v>0</v>
      </c>
      <c r="BB511" s="1"/>
      <c r="BE511" s="2">
        <f>Tabla1[[#This Row],[TIEMPO PRORROGADO HASTA
(1)]]-Tabla1[[#This Row],[TIEMPO PRORROGADO DESDE
(1)]]</f>
        <v>0</v>
      </c>
      <c r="BJ511" s="1"/>
      <c r="BM511" s="1">
        <f t="shared" si="29"/>
        <v>0</v>
      </c>
      <c r="BR511" s="1"/>
      <c r="BU511" s="2">
        <f t="shared" si="30"/>
        <v>0</v>
      </c>
      <c r="BZ511" s="2">
        <f t="shared" si="31"/>
        <v>0</v>
      </c>
      <c r="CA511" s="2" t="s">
        <v>146</v>
      </c>
      <c r="CF511" s="2" t="s">
        <v>146</v>
      </c>
      <c r="CN511" s="23"/>
      <c r="CO511" s="23"/>
      <c r="CP511" s="23"/>
      <c r="CR511" s="4">
        <v>0</v>
      </c>
      <c r="CS511" s="23"/>
      <c r="CT511" s="23"/>
      <c r="CU511" s="23"/>
      <c r="CW511" s="4">
        <v>0</v>
      </c>
      <c r="CX511" s="23"/>
      <c r="CY511" s="23"/>
      <c r="CZ511" s="23"/>
      <c r="DB511" s="4">
        <v>0</v>
      </c>
      <c r="DC511" s="23"/>
      <c r="DD511" s="23"/>
      <c r="DE511" s="23"/>
      <c r="DG511" s="4">
        <v>0</v>
      </c>
      <c r="DH511" s="23"/>
      <c r="DI511" s="23"/>
    </row>
    <row r="512" spans="1:113" x14ac:dyDescent="0.25">
      <c r="A512" s="1">
        <v>2023</v>
      </c>
      <c r="B512" s="3">
        <f>+BD!B514</f>
        <v>509</v>
      </c>
      <c r="AE512" s="1"/>
      <c r="AP512" s="1"/>
      <c r="BA512" s="4">
        <f t="shared" si="28"/>
        <v>0</v>
      </c>
      <c r="BB512" s="1"/>
      <c r="BE512" s="2">
        <f>Tabla1[[#This Row],[TIEMPO PRORROGADO HASTA
(1)]]-Tabla1[[#This Row],[TIEMPO PRORROGADO DESDE
(1)]]</f>
        <v>0</v>
      </c>
      <c r="BJ512" s="1"/>
      <c r="BM512" s="1">
        <f t="shared" si="29"/>
        <v>0</v>
      </c>
      <c r="BR512" s="1"/>
      <c r="BU512" s="2">
        <f t="shared" si="30"/>
        <v>0</v>
      </c>
      <c r="BZ512" s="2">
        <f t="shared" si="31"/>
        <v>0</v>
      </c>
      <c r="CA512" s="2" t="s">
        <v>146</v>
      </c>
      <c r="CF512" s="2" t="s">
        <v>146</v>
      </c>
      <c r="CN512" s="23"/>
      <c r="CO512" s="23"/>
      <c r="CP512" s="23"/>
      <c r="CR512" s="4">
        <v>0</v>
      </c>
      <c r="CS512" s="23"/>
      <c r="CT512" s="23"/>
      <c r="CU512" s="23"/>
      <c r="CW512" s="4">
        <v>0</v>
      </c>
      <c r="CX512" s="23"/>
      <c r="CY512" s="23"/>
      <c r="CZ512" s="23"/>
      <c r="DB512" s="4">
        <v>0</v>
      </c>
      <c r="DC512" s="23"/>
      <c r="DD512" s="23"/>
      <c r="DE512" s="23"/>
      <c r="DG512" s="4">
        <v>0</v>
      </c>
      <c r="DH512" s="23"/>
      <c r="DI512" s="23"/>
    </row>
    <row r="513" spans="1:113" x14ac:dyDescent="0.25">
      <c r="A513" s="1">
        <v>2023</v>
      </c>
      <c r="B513" s="3">
        <f>+BD!B515</f>
        <v>510</v>
      </c>
      <c r="AE513" s="1"/>
      <c r="AP513" s="1"/>
      <c r="BA513" s="4">
        <f t="shared" si="28"/>
        <v>0</v>
      </c>
      <c r="BB513" s="1"/>
      <c r="BE513" s="2">
        <f>Tabla1[[#This Row],[TIEMPO PRORROGADO HASTA
(1)]]-Tabla1[[#This Row],[TIEMPO PRORROGADO DESDE
(1)]]</f>
        <v>0</v>
      </c>
      <c r="BJ513" s="1"/>
      <c r="BM513" s="1">
        <f t="shared" si="29"/>
        <v>0</v>
      </c>
      <c r="BR513" s="1"/>
      <c r="BU513" s="2">
        <f t="shared" si="30"/>
        <v>0</v>
      </c>
      <c r="BZ513" s="2">
        <f t="shared" si="31"/>
        <v>0</v>
      </c>
      <c r="CA513" s="2" t="s">
        <v>146</v>
      </c>
      <c r="CF513" s="2" t="s">
        <v>146</v>
      </c>
      <c r="CN513" s="23"/>
      <c r="CO513" s="23"/>
      <c r="CP513" s="23"/>
      <c r="CR513" s="4">
        <v>0</v>
      </c>
      <c r="CS513" s="23"/>
      <c r="CT513" s="23"/>
      <c r="CU513" s="23"/>
      <c r="CW513" s="4">
        <v>0</v>
      </c>
      <c r="CX513" s="23"/>
      <c r="CY513" s="23"/>
      <c r="CZ513" s="23"/>
      <c r="DB513" s="4">
        <v>0</v>
      </c>
      <c r="DC513" s="23"/>
      <c r="DD513" s="23"/>
      <c r="DE513" s="23"/>
      <c r="DG513" s="4">
        <v>0</v>
      </c>
      <c r="DH513" s="23"/>
      <c r="DI513" s="23"/>
    </row>
    <row r="514" spans="1:113" x14ac:dyDescent="0.25">
      <c r="A514" s="1">
        <v>2023</v>
      </c>
      <c r="B514" s="3">
        <f>+BD!B516</f>
        <v>511</v>
      </c>
      <c r="AE514" s="1"/>
      <c r="AP514" s="1"/>
      <c r="BA514" s="4">
        <f t="shared" ref="BA514:BA577" si="32">M514+X514+AI514+AT514</f>
        <v>0</v>
      </c>
      <c r="BB514" s="1"/>
      <c r="BE514" s="2">
        <f>Tabla1[[#This Row],[TIEMPO PRORROGADO HASTA
(1)]]-Tabla1[[#This Row],[TIEMPO PRORROGADO DESDE
(1)]]</f>
        <v>0</v>
      </c>
      <c r="BJ514" s="1"/>
      <c r="BM514" s="1">
        <f t="shared" ref="BM514:BM577" si="33">BO514-BN514</f>
        <v>0</v>
      </c>
      <c r="BR514" s="1"/>
      <c r="BU514" s="2">
        <f t="shared" ref="BU514:BU577" si="34">BW514-BV514</f>
        <v>0</v>
      </c>
      <c r="BV514" s="21"/>
      <c r="BW514" s="21"/>
      <c r="BZ514" s="2">
        <f t="shared" ref="BZ514:BZ577" si="35">BU514+BM514+BE514</f>
        <v>0</v>
      </c>
      <c r="CA514" s="2" t="s">
        <v>146</v>
      </c>
      <c r="CF514" s="2" t="s">
        <v>146</v>
      </c>
      <c r="CN514" s="23"/>
      <c r="CO514" s="23"/>
      <c r="CP514" s="23"/>
      <c r="CR514" s="4">
        <v>0</v>
      </c>
      <c r="CS514" s="23"/>
      <c r="CT514" s="23"/>
      <c r="CU514" s="23"/>
      <c r="CW514" s="4">
        <v>0</v>
      </c>
      <c r="CX514" s="23"/>
      <c r="CY514" s="23"/>
      <c r="CZ514" s="23"/>
      <c r="DB514" s="4">
        <v>0</v>
      </c>
      <c r="DC514" s="23"/>
      <c r="DD514" s="23"/>
      <c r="DE514" s="23"/>
      <c r="DG514" s="4">
        <v>0</v>
      </c>
      <c r="DH514" s="23"/>
      <c r="DI514" s="23"/>
    </row>
    <row r="515" spans="1:113" x14ac:dyDescent="0.25">
      <c r="A515" s="1">
        <v>2023</v>
      </c>
      <c r="B515" s="3">
        <f>+BD!B517</f>
        <v>512</v>
      </c>
      <c r="AE515" s="1"/>
      <c r="AP515" s="1"/>
      <c r="BA515" s="4">
        <f t="shared" si="32"/>
        <v>0</v>
      </c>
      <c r="BB515" s="1"/>
      <c r="BE515" s="2">
        <f>Tabla1[[#This Row],[TIEMPO PRORROGADO HASTA
(1)]]-Tabla1[[#This Row],[TIEMPO PRORROGADO DESDE
(1)]]</f>
        <v>0</v>
      </c>
      <c r="BJ515" s="1"/>
      <c r="BM515" s="1">
        <f t="shared" si="33"/>
        <v>0</v>
      </c>
      <c r="BR515" s="1"/>
      <c r="BU515" s="2">
        <f t="shared" si="34"/>
        <v>0</v>
      </c>
      <c r="BZ515" s="2">
        <f t="shared" si="35"/>
        <v>0</v>
      </c>
      <c r="CA515" s="2" t="s">
        <v>146</v>
      </c>
      <c r="CF515" s="2" t="s">
        <v>146</v>
      </c>
      <c r="CN515" s="23"/>
      <c r="CO515" s="23"/>
      <c r="CP515" s="23"/>
      <c r="CR515" s="4">
        <v>0</v>
      </c>
      <c r="CS515" s="23"/>
      <c r="CT515" s="23"/>
      <c r="CU515" s="23"/>
      <c r="CW515" s="4">
        <v>0</v>
      </c>
      <c r="CX515" s="23"/>
      <c r="CY515" s="23"/>
      <c r="CZ515" s="23"/>
      <c r="DB515" s="4">
        <v>0</v>
      </c>
      <c r="DC515" s="23"/>
      <c r="DD515" s="23"/>
      <c r="DE515" s="23"/>
      <c r="DG515" s="4">
        <v>0</v>
      </c>
      <c r="DH515" s="23"/>
      <c r="DI515" s="23"/>
    </row>
    <row r="516" spans="1:113" x14ac:dyDescent="0.25">
      <c r="A516" s="1">
        <v>2023</v>
      </c>
      <c r="B516" s="3">
        <f>+BD!B518</f>
        <v>513</v>
      </c>
      <c r="AE516" s="1"/>
      <c r="AP516" s="1"/>
      <c r="BA516" s="4">
        <f t="shared" si="32"/>
        <v>0</v>
      </c>
      <c r="BB516" s="1"/>
      <c r="BE516" s="2">
        <f>Tabla1[[#This Row],[TIEMPO PRORROGADO HASTA
(1)]]-Tabla1[[#This Row],[TIEMPO PRORROGADO DESDE
(1)]]</f>
        <v>0</v>
      </c>
      <c r="BJ516" s="1"/>
      <c r="BM516" s="1">
        <f t="shared" si="33"/>
        <v>0</v>
      </c>
      <c r="BR516" s="1"/>
      <c r="BU516" s="2">
        <f t="shared" si="34"/>
        <v>0</v>
      </c>
      <c r="BV516" s="21"/>
      <c r="BW516" s="21"/>
      <c r="BZ516" s="2">
        <f t="shared" si="35"/>
        <v>0</v>
      </c>
      <c r="CA516" s="2" t="s">
        <v>146</v>
      </c>
      <c r="CF516" s="2" t="s">
        <v>146</v>
      </c>
      <c r="CN516" s="23"/>
      <c r="CO516" s="23"/>
      <c r="CP516" s="23"/>
      <c r="CR516" s="4">
        <v>0</v>
      </c>
      <c r="CS516" s="23"/>
      <c r="CT516" s="23"/>
      <c r="CU516" s="23"/>
      <c r="CW516" s="4">
        <v>0</v>
      </c>
      <c r="CX516" s="23"/>
      <c r="CY516" s="23"/>
      <c r="CZ516" s="23"/>
      <c r="DB516" s="4">
        <v>0</v>
      </c>
      <c r="DC516" s="23"/>
      <c r="DD516" s="23"/>
      <c r="DE516" s="23"/>
      <c r="DG516" s="4">
        <v>0</v>
      </c>
      <c r="DH516" s="23"/>
      <c r="DI516" s="23"/>
    </row>
    <row r="517" spans="1:113" x14ac:dyDescent="0.25">
      <c r="A517" s="1">
        <v>2023</v>
      </c>
      <c r="B517" s="3">
        <f>+BD!B519</f>
        <v>514</v>
      </c>
      <c r="AE517" s="1"/>
      <c r="AP517" s="1"/>
      <c r="BA517" s="4">
        <f t="shared" si="32"/>
        <v>0</v>
      </c>
      <c r="BB517" s="1"/>
      <c r="BE517" s="2">
        <f>Tabla1[[#This Row],[TIEMPO PRORROGADO HASTA
(1)]]-Tabla1[[#This Row],[TIEMPO PRORROGADO DESDE
(1)]]</f>
        <v>0</v>
      </c>
      <c r="BJ517" s="1"/>
      <c r="BM517" s="1">
        <f t="shared" si="33"/>
        <v>0</v>
      </c>
      <c r="BR517" s="1"/>
      <c r="BU517" s="2">
        <f t="shared" si="34"/>
        <v>0</v>
      </c>
      <c r="BZ517" s="2">
        <f t="shared" si="35"/>
        <v>0</v>
      </c>
      <c r="CA517" s="2" t="s">
        <v>146</v>
      </c>
      <c r="CF517" s="2" t="s">
        <v>146</v>
      </c>
      <c r="CN517" s="23"/>
      <c r="CO517" s="23"/>
      <c r="CP517" s="23"/>
      <c r="CR517" s="4">
        <v>0</v>
      </c>
      <c r="CS517" s="23"/>
      <c r="CT517" s="23"/>
      <c r="CU517" s="23"/>
      <c r="CW517" s="4">
        <v>0</v>
      </c>
      <c r="CX517" s="23"/>
      <c r="CY517" s="23"/>
      <c r="CZ517" s="23"/>
      <c r="DB517" s="4">
        <v>0</v>
      </c>
      <c r="DC517" s="23"/>
      <c r="DD517" s="23"/>
      <c r="DE517" s="23"/>
      <c r="DG517" s="4">
        <v>0</v>
      </c>
      <c r="DH517" s="23"/>
      <c r="DI517" s="23"/>
    </row>
    <row r="518" spans="1:113" x14ac:dyDescent="0.25">
      <c r="A518" s="1">
        <v>2023</v>
      </c>
      <c r="B518" s="3">
        <f>+BD!B520</f>
        <v>515</v>
      </c>
      <c r="AE518" s="1"/>
      <c r="AP518" s="1"/>
      <c r="BA518" s="4">
        <f t="shared" si="32"/>
        <v>0</v>
      </c>
      <c r="BB518" s="1"/>
      <c r="BE518" s="2">
        <f>Tabla1[[#This Row],[TIEMPO PRORROGADO HASTA
(1)]]-Tabla1[[#This Row],[TIEMPO PRORROGADO DESDE
(1)]]</f>
        <v>0</v>
      </c>
      <c r="BJ518" s="1"/>
      <c r="BM518" s="1">
        <f t="shared" si="33"/>
        <v>0</v>
      </c>
      <c r="BR518" s="1"/>
      <c r="BU518" s="2">
        <f t="shared" si="34"/>
        <v>0</v>
      </c>
      <c r="BZ518" s="2">
        <f t="shared" si="35"/>
        <v>0</v>
      </c>
      <c r="CA518" s="2" t="s">
        <v>146</v>
      </c>
      <c r="CF518" s="2" t="s">
        <v>146</v>
      </c>
      <c r="CN518" s="23"/>
      <c r="CO518" s="23"/>
      <c r="CP518" s="23"/>
      <c r="CR518" s="4">
        <v>0</v>
      </c>
      <c r="CS518" s="23"/>
      <c r="CT518" s="23"/>
      <c r="CU518" s="23"/>
      <c r="CW518" s="4">
        <v>0</v>
      </c>
      <c r="CX518" s="23"/>
      <c r="CY518" s="23"/>
      <c r="CZ518" s="23"/>
      <c r="DB518" s="4">
        <v>0</v>
      </c>
      <c r="DC518" s="23"/>
      <c r="DD518" s="23"/>
      <c r="DE518" s="23"/>
      <c r="DG518" s="4">
        <v>0</v>
      </c>
      <c r="DH518" s="23"/>
      <c r="DI518" s="23"/>
    </row>
    <row r="519" spans="1:113" x14ac:dyDescent="0.25">
      <c r="A519" s="1">
        <v>2023</v>
      </c>
      <c r="B519" s="3">
        <f>+BD!B521</f>
        <v>516</v>
      </c>
      <c r="AE519" s="1"/>
      <c r="AP519" s="1"/>
      <c r="BA519" s="4">
        <f t="shared" si="32"/>
        <v>0</v>
      </c>
      <c r="BB519" s="1"/>
      <c r="BE519" s="2">
        <f>Tabla1[[#This Row],[TIEMPO PRORROGADO HASTA
(1)]]-Tabla1[[#This Row],[TIEMPO PRORROGADO DESDE
(1)]]</f>
        <v>0</v>
      </c>
      <c r="BJ519" s="1"/>
      <c r="BM519" s="1">
        <f t="shared" si="33"/>
        <v>0</v>
      </c>
      <c r="BR519" s="1"/>
      <c r="BU519" s="2">
        <f t="shared" si="34"/>
        <v>0</v>
      </c>
      <c r="BZ519" s="2">
        <f t="shared" si="35"/>
        <v>0</v>
      </c>
      <c r="CA519" s="2" t="s">
        <v>146</v>
      </c>
      <c r="CF519" s="2" t="s">
        <v>146</v>
      </c>
      <c r="CN519" s="23"/>
      <c r="CO519" s="23"/>
      <c r="CP519" s="23"/>
      <c r="CR519" s="4">
        <v>0</v>
      </c>
      <c r="CS519" s="23"/>
      <c r="CT519" s="23"/>
      <c r="CU519" s="23"/>
      <c r="CW519" s="4">
        <v>0</v>
      </c>
      <c r="CX519" s="23"/>
      <c r="CY519" s="23"/>
      <c r="CZ519" s="23"/>
      <c r="DB519" s="4">
        <v>0</v>
      </c>
      <c r="DC519" s="23"/>
      <c r="DD519" s="23"/>
      <c r="DE519" s="23"/>
      <c r="DG519" s="4">
        <v>0</v>
      </c>
      <c r="DH519" s="23"/>
      <c r="DI519" s="23"/>
    </row>
    <row r="520" spans="1:113" x14ac:dyDescent="0.25">
      <c r="A520" s="1">
        <v>2023</v>
      </c>
      <c r="B520" s="3">
        <f>+BD!B522</f>
        <v>517</v>
      </c>
      <c r="AE520" s="1"/>
      <c r="AP520" s="1"/>
      <c r="BA520" s="4">
        <f t="shared" si="32"/>
        <v>0</v>
      </c>
      <c r="BB520" s="1"/>
      <c r="BE520" s="2">
        <f>Tabla1[[#This Row],[TIEMPO PRORROGADO HASTA
(1)]]-Tabla1[[#This Row],[TIEMPO PRORROGADO DESDE
(1)]]</f>
        <v>0</v>
      </c>
      <c r="BJ520" s="1"/>
      <c r="BM520" s="1">
        <f t="shared" si="33"/>
        <v>0</v>
      </c>
      <c r="BR520" s="1"/>
      <c r="BU520" s="2">
        <f t="shared" si="34"/>
        <v>0</v>
      </c>
      <c r="BZ520" s="2">
        <f t="shared" si="35"/>
        <v>0</v>
      </c>
      <c r="CA520" s="2" t="s">
        <v>146</v>
      </c>
      <c r="CF520" s="2" t="s">
        <v>146</v>
      </c>
      <c r="CN520" s="23"/>
      <c r="CO520" s="23"/>
      <c r="CP520" s="23"/>
      <c r="CR520" s="4">
        <v>0</v>
      </c>
      <c r="CS520" s="23"/>
      <c r="CT520" s="23"/>
      <c r="CU520" s="23"/>
      <c r="CW520" s="4">
        <v>0</v>
      </c>
      <c r="CX520" s="23"/>
      <c r="CY520" s="23"/>
      <c r="CZ520" s="23"/>
      <c r="DB520" s="4">
        <v>0</v>
      </c>
      <c r="DC520" s="23"/>
      <c r="DD520" s="23"/>
      <c r="DE520" s="23"/>
      <c r="DG520" s="4">
        <v>0</v>
      </c>
      <c r="DH520" s="23"/>
      <c r="DI520" s="23"/>
    </row>
    <row r="521" spans="1:113" x14ac:dyDescent="0.25">
      <c r="A521" s="1">
        <v>2023</v>
      </c>
      <c r="B521" s="3">
        <f>+BD!B523</f>
        <v>518</v>
      </c>
      <c r="AE521" s="1"/>
      <c r="AP521" s="1"/>
      <c r="BA521" s="4">
        <f t="shared" si="32"/>
        <v>0</v>
      </c>
      <c r="BB521" s="1"/>
      <c r="BE521" s="2">
        <f>Tabla1[[#This Row],[TIEMPO PRORROGADO HASTA
(1)]]-Tabla1[[#This Row],[TIEMPO PRORROGADO DESDE
(1)]]</f>
        <v>0</v>
      </c>
      <c r="BJ521" s="1"/>
      <c r="BM521" s="1">
        <f t="shared" si="33"/>
        <v>0</v>
      </c>
      <c r="BR521" s="1"/>
      <c r="BU521" s="2">
        <f t="shared" si="34"/>
        <v>0</v>
      </c>
      <c r="BZ521" s="2">
        <f t="shared" si="35"/>
        <v>0</v>
      </c>
      <c r="CA521" s="2" t="s">
        <v>146</v>
      </c>
      <c r="CF521" s="2" t="s">
        <v>146</v>
      </c>
      <c r="CN521" s="23"/>
      <c r="CO521" s="23"/>
      <c r="CP521" s="23"/>
      <c r="CR521" s="4">
        <v>0</v>
      </c>
      <c r="CS521" s="23"/>
      <c r="CT521" s="23"/>
      <c r="CU521" s="23"/>
      <c r="CW521" s="4">
        <v>0</v>
      </c>
      <c r="CX521" s="23"/>
      <c r="CY521" s="23"/>
      <c r="CZ521" s="23"/>
      <c r="DB521" s="4">
        <v>0</v>
      </c>
      <c r="DC521" s="23"/>
      <c r="DD521" s="23"/>
      <c r="DE521" s="23"/>
      <c r="DG521" s="4">
        <v>0</v>
      </c>
      <c r="DH521" s="23"/>
      <c r="DI521" s="23"/>
    </row>
    <row r="522" spans="1:113" x14ac:dyDescent="0.25">
      <c r="A522" s="1">
        <v>2023</v>
      </c>
      <c r="B522" s="3">
        <f>+BD!B524</f>
        <v>519</v>
      </c>
      <c r="AE522" s="1"/>
      <c r="AP522" s="1"/>
      <c r="BA522" s="4">
        <f t="shared" si="32"/>
        <v>0</v>
      </c>
      <c r="BB522" s="1"/>
      <c r="BE522" s="2">
        <f>Tabla1[[#This Row],[TIEMPO PRORROGADO HASTA
(1)]]-Tabla1[[#This Row],[TIEMPO PRORROGADO DESDE
(1)]]</f>
        <v>0</v>
      </c>
      <c r="BJ522" s="1"/>
      <c r="BM522" s="1">
        <f t="shared" si="33"/>
        <v>0</v>
      </c>
      <c r="BR522" s="1"/>
      <c r="BU522" s="2">
        <f t="shared" si="34"/>
        <v>0</v>
      </c>
      <c r="BZ522" s="2">
        <f t="shared" si="35"/>
        <v>0</v>
      </c>
      <c r="CA522" s="2" t="s">
        <v>146</v>
      </c>
      <c r="CF522" s="2" t="s">
        <v>146</v>
      </c>
      <c r="CN522" s="23"/>
      <c r="CO522" s="23"/>
      <c r="CP522" s="23"/>
      <c r="CR522" s="4">
        <v>0</v>
      </c>
      <c r="CS522" s="23"/>
      <c r="CT522" s="23"/>
      <c r="CU522" s="23"/>
      <c r="CW522" s="4">
        <v>0</v>
      </c>
      <c r="CX522" s="23"/>
      <c r="CY522" s="23"/>
      <c r="CZ522" s="23"/>
      <c r="DB522" s="4">
        <v>0</v>
      </c>
      <c r="DC522" s="23"/>
      <c r="DD522" s="23"/>
      <c r="DE522" s="23"/>
      <c r="DG522" s="4">
        <v>0</v>
      </c>
      <c r="DH522" s="23"/>
      <c r="DI522" s="23"/>
    </row>
    <row r="523" spans="1:113" x14ac:dyDescent="0.25">
      <c r="A523" s="1">
        <v>2023</v>
      </c>
      <c r="B523" s="3">
        <f>+BD!B525</f>
        <v>520</v>
      </c>
      <c r="AE523" s="1"/>
      <c r="AP523" s="1"/>
      <c r="BA523" s="4">
        <f t="shared" si="32"/>
        <v>0</v>
      </c>
      <c r="BB523" s="1"/>
      <c r="BE523" s="2">
        <f>Tabla1[[#This Row],[TIEMPO PRORROGADO HASTA
(1)]]-Tabla1[[#This Row],[TIEMPO PRORROGADO DESDE
(1)]]</f>
        <v>0</v>
      </c>
      <c r="BJ523" s="1"/>
      <c r="BM523" s="1">
        <f t="shared" si="33"/>
        <v>0</v>
      </c>
      <c r="BR523" s="1"/>
      <c r="BU523" s="2">
        <f t="shared" si="34"/>
        <v>0</v>
      </c>
      <c r="BZ523" s="2">
        <f t="shared" si="35"/>
        <v>0</v>
      </c>
      <c r="CA523" s="2" t="s">
        <v>146</v>
      </c>
      <c r="CF523" s="2" t="s">
        <v>146</v>
      </c>
      <c r="CN523" s="23"/>
      <c r="CO523" s="23"/>
      <c r="CP523" s="23"/>
      <c r="CR523" s="4">
        <v>0</v>
      </c>
      <c r="CS523" s="23"/>
      <c r="CT523" s="23"/>
      <c r="CU523" s="23"/>
      <c r="CW523" s="4">
        <v>0</v>
      </c>
      <c r="CX523" s="23"/>
      <c r="CY523" s="23"/>
      <c r="CZ523" s="23"/>
      <c r="DB523" s="4">
        <v>0</v>
      </c>
      <c r="DC523" s="23"/>
      <c r="DD523" s="23"/>
      <c r="DE523" s="23"/>
      <c r="DG523" s="4">
        <v>0</v>
      </c>
      <c r="DH523" s="23"/>
      <c r="DI523" s="23"/>
    </row>
    <row r="524" spans="1:113" x14ac:dyDescent="0.25">
      <c r="A524" s="1">
        <v>2023</v>
      </c>
      <c r="B524" s="3">
        <f>+BD!B526</f>
        <v>521</v>
      </c>
      <c r="AE524" s="1"/>
      <c r="AP524" s="1"/>
      <c r="BA524" s="4">
        <f t="shared" si="32"/>
        <v>0</v>
      </c>
      <c r="BB524" s="1"/>
      <c r="BE524" s="2">
        <f>Tabla1[[#This Row],[TIEMPO PRORROGADO HASTA
(1)]]-Tabla1[[#This Row],[TIEMPO PRORROGADO DESDE
(1)]]</f>
        <v>0</v>
      </c>
      <c r="BJ524" s="1"/>
      <c r="BM524" s="1">
        <f t="shared" si="33"/>
        <v>0</v>
      </c>
      <c r="BR524" s="1"/>
      <c r="BU524" s="2">
        <f t="shared" si="34"/>
        <v>0</v>
      </c>
      <c r="BZ524" s="2">
        <f t="shared" si="35"/>
        <v>0</v>
      </c>
      <c r="CA524" s="2" t="s">
        <v>146</v>
      </c>
      <c r="CF524" s="2" t="s">
        <v>146</v>
      </c>
      <c r="CN524" s="23"/>
      <c r="CO524" s="23"/>
      <c r="CP524" s="23"/>
      <c r="CR524" s="4">
        <v>0</v>
      </c>
      <c r="CS524" s="23"/>
      <c r="CT524" s="23"/>
      <c r="CU524" s="23"/>
      <c r="CW524" s="4">
        <v>0</v>
      </c>
      <c r="CX524" s="23"/>
      <c r="CY524" s="23"/>
      <c r="CZ524" s="23"/>
      <c r="DB524" s="4">
        <v>0</v>
      </c>
      <c r="DC524" s="23"/>
      <c r="DD524" s="23"/>
      <c r="DE524" s="23"/>
      <c r="DG524" s="4">
        <v>0</v>
      </c>
      <c r="DH524" s="23"/>
      <c r="DI524" s="23"/>
    </row>
    <row r="525" spans="1:113" x14ac:dyDescent="0.25">
      <c r="A525" s="1">
        <v>2023</v>
      </c>
      <c r="B525" s="3">
        <f>+BD!B527</f>
        <v>522</v>
      </c>
      <c r="AE525" s="1"/>
      <c r="AP525" s="1"/>
      <c r="BA525" s="4">
        <f t="shared" si="32"/>
        <v>0</v>
      </c>
      <c r="BB525" s="1"/>
      <c r="BE525" s="2">
        <f>Tabla1[[#This Row],[TIEMPO PRORROGADO HASTA
(1)]]-Tabla1[[#This Row],[TIEMPO PRORROGADO DESDE
(1)]]</f>
        <v>0</v>
      </c>
      <c r="BJ525" s="1"/>
      <c r="BM525" s="1">
        <f t="shared" si="33"/>
        <v>0</v>
      </c>
      <c r="BR525" s="1"/>
      <c r="BU525" s="2">
        <f t="shared" si="34"/>
        <v>0</v>
      </c>
      <c r="BZ525" s="2">
        <f t="shared" si="35"/>
        <v>0</v>
      </c>
      <c r="CA525" s="2" t="s">
        <v>146</v>
      </c>
      <c r="CF525" s="2" t="s">
        <v>146</v>
      </c>
      <c r="CN525" s="23"/>
      <c r="CO525" s="23"/>
      <c r="CP525" s="23"/>
      <c r="CR525" s="4">
        <v>0</v>
      </c>
      <c r="CS525" s="23"/>
      <c r="CT525" s="23"/>
      <c r="CU525" s="23"/>
      <c r="CW525" s="4">
        <v>0</v>
      </c>
      <c r="CX525" s="23"/>
      <c r="CY525" s="23"/>
      <c r="CZ525" s="23"/>
      <c r="DB525" s="4">
        <v>0</v>
      </c>
      <c r="DC525" s="23"/>
      <c r="DD525" s="23"/>
      <c r="DE525" s="23"/>
      <c r="DG525" s="4">
        <v>0</v>
      </c>
      <c r="DH525" s="23"/>
      <c r="DI525" s="23"/>
    </row>
    <row r="526" spans="1:113" x14ac:dyDescent="0.25">
      <c r="A526" s="1">
        <v>2023</v>
      </c>
      <c r="B526" s="3">
        <f>+BD!B528</f>
        <v>523</v>
      </c>
      <c r="AE526" s="1"/>
      <c r="AP526" s="1"/>
      <c r="BA526" s="4">
        <f t="shared" si="32"/>
        <v>0</v>
      </c>
      <c r="BB526" s="1"/>
      <c r="BE526" s="2">
        <f>Tabla1[[#This Row],[TIEMPO PRORROGADO HASTA
(1)]]-Tabla1[[#This Row],[TIEMPO PRORROGADO DESDE
(1)]]</f>
        <v>0</v>
      </c>
      <c r="BJ526" s="1"/>
      <c r="BM526" s="1">
        <f t="shared" si="33"/>
        <v>0</v>
      </c>
      <c r="BR526" s="1"/>
      <c r="BU526" s="2">
        <f t="shared" si="34"/>
        <v>0</v>
      </c>
      <c r="BZ526" s="2">
        <f t="shared" si="35"/>
        <v>0</v>
      </c>
      <c r="CA526" s="2" t="s">
        <v>146</v>
      </c>
      <c r="CF526" s="2" t="s">
        <v>146</v>
      </c>
      <c r="CN526" s="23"/>
      <c r="CO526" s="23"/>
      <c r="CP526" s="23"/>
      <c r="CR526" s="4">
        <v>0</v>
      </c>
      <c r="CS526" s="23"/>
      <c r="CT526" s="23"/>
      <c r="CU526" s="23"/>
      <c r="CW526" s="4">
        <v>0</v>
      </c>
      <c r="CX526" s="23"/>
      <c r="CY526" s="23"/>
      <c r="CZ526" s="23"/>
      <c r="DB526" s="4">
        <v>0</v>
      </c>
      <c r="DC526" s="23"/>
      <c r="DD526" s="23"/>
      <c r="DE526" s="23"/>
      <c r="DG526" s="4">
        <v>0</v>
      </c>
      <c r="DH526" s="23"/>
      <c r="DI526" s="23"/>
    </row>
    <row r="527" spans="1:113" x14ac:dyDescent="0.25">
      <c r="A527" s="1">
        <v>2023</v>
      </c>
      <c r="B527" s="3">
        <f>+BD!B529</f>
        <v>524</v>
      </c>
      <c r="AE527" s="1"/>
      <c r="AP527" s="1"/>
      <c r="BA527" s="4">
        <f t="shared" si="32"/>
        <v>0</v>
      </c>
      <c r="BB527" s="1"/>
      <c r="BE527" s="2">
        <f>Tabla1[[#This Row],[TIEMPO PRORROGADO HASTA
(1)]]-Tabla1[[#This Row],[TIEMPO PRORROGADO DESDE
(1)]]</f>
        <v>0</v>
      </c>
      <c r="BJ527" s="1"/>
      <c r="BM527" s="1">
        <f t="shared" si="33"/>
        <v>0</v>
      </c>
      <c r="BR527" s="1"/>
      <c r="BU527" s="2">
        <f t="shared" si="34"/>
        <v>0</v>
      </c>
      <c r="BZ527" s="2">
        <f t="shared" si="35"/>
        <v>0</v>
      </c>
      <c r="CA527" s="2" t="s">
        <v>146</v>
      </c>
      <c r="CF527" s="2" t="s">
        <v>146</v>
      </c>
      <c r="CN527" s="23"/>
      <c r="CO527" s="23"/>
      <c r="CP527" s="23"/>
      <c r="CR527" s="4">
        <v>0</v>
      </c>
      <c r="CS527" s="23"/>
      <c r="CT527" s="23"/>
      <c r="CU527" s="23"/>
      <c r="CW527" s="4">
        <v>0</v>
      </c>
      <c r="CX527" s="23"/>
      <c r="CY527" s="23"/>
      <c r="CZ527" s="23"/>
      <c r="DB527" s="4">
        <v>0</v>
      </c>
      <c r="DC527" s="23"/>
      <c r="DD527" s="23"/>
      <c r="DE527" s="23"/>
      <c r="DG527" s="4">
        <v>0</v>
      </c>
      <c r="DH527" s="23"/>
      <c r="DI527" s="23"/>
    </row>
    <row r="528" spans="1:113" x14ac:dyDescent="0.25">
      <c r="A528" s="1">
        <v>2023</v>
      </c>
      <c r="B528" s="3">
        <f>+BD!B530</f>
        <v>525</v>
      </c>
      <c r="AE528" s="1"/>
      <c r="AP528" s="1"/>
      <c r="BA528" s="4">
        <f t="shared" si="32"/>
        <v>0</v>
      </c>
      <c r="BB528" s="1"/>
      <c r="BE528" s="2">
        <f>Tabla1[[#This Row],[TIEMPO PRORROGADO HASTA
(1)]]-Tabla1[[#This Row],[TIEMPO PRORROGADO DESDE
(1)]]</f>
        <v>0</v>
      </c>
      <c r="BJ528" s="1"/>
      <c r="BM528" s="1">
        <f t="shared" si="33"/>
        <v>0</v>
      </c>
      <c r="BR528" s="1"/>
      <c r="BU528" s="2">
        <f t="shared" si="34"/>
        <v>0</v>
      </c>
      <c r="BZ528" s="2">
        <f t="shared" si="35"/>
        <v>0</v>
      </c>
      <c r="CA528" s="2" t="s">
        <v>146</v>
      </c>
      <c r="CF528" s="2" t="s">
        <v>146</v>
      </c>
      <c r="CN528" s="23"/>
      <c r="CO528" s="23"/>
      <c r="CP528" s="23"/>
      <c r="CR528" s="4">
        <v>0</v>
      </c>
      <c r="CS528" s="23"/>
      <c r="CT528" s="23"/>
      <c r="CU528" s="23"/>
      <c r="CW528" s="4">
        <v>0</v>
      </c>
      <c r="CX528" s="23"/>
      <c r="CY528" s="23"/>
      <c r="CZ528" s="23"/>
      <c r="DB528" s="4">
        <v>0</v>
      </c>
      <c r="DC528" s="23"/>
      <c r="DD528" s="23"/>
      <c r="DE528" s="23"/>
      <c r="DG528" s="4">
        <v>0</v>
      </c>
      <c r="DH528" s="23"/>
      <c r="DI528" s="23"/>
    </row>
    <row r="529" spans="1:113" x14ac:dyDescent="0.25">
      <c r="A529" s="1">
        <v>2023</v>
      </c>
      <c r="B529" s="3">
        <f>+BD!B531</f>
        <v>526</v>
      </c>
      <c r="AE529" s="1"/>
      <c r="AP529" s="1"/>
      <c r="BA529" s="4">
        <f t="shared" si="32"/>
        <v>0</v>
      </c>
      <c r="BB529" s="1"/>
      <c r="BE529" s="2">
        <f>Tabla1[[#This Row],[TIEMPO PRORROGADO HASTA
(1)]]-Tabla1[[#This Row],[TIEMPO PRORROGADO DESDE
(1)]]</f>
        <v>0</v>
      </c>
      <c r="BJ529" s="1"/>
      <c r="BM529" s="1">
        <f t="shared" si="33"/>
        <v>0</v>
      </c>
      <c r="BR529" s="1"/>
      <c r="BU529" s="2">
        <f t="shared" si="34"/>
        <v>0</v>
      </c>
      <c r="BV529" s="21"/>
      <c r="BW529" s="21"/>
      <c r="BZ529" s="2">
        <f t="shared" si="35"/>
        <v>0</v>
      </c>
      <c r="CA529" s="2" t="s">
        <v>146</v>
      </c>
      <c r="CF529" s="2" t="s">
        <v>146</v>
      </c>
      <c r="CN529" s="23"/>
      <c r="CO529" s="23"/>
      <c r="CP529" s="23"/>
      <c r="CR529" s="4">
        <v>0</v>
      </c>
      <c r="CS529" s="23"/>
      <c r="CT529" s="23"/>
      <c r="CU529" s="23"/>
      <c r="CW529" s="4">
        <v>0</v>
      </c>
      <c r="CX529" s="23"/>
      <c r="CY529" s="23"/>
      <c r="CZ529" s="23"/>
      <c r="DB529" s="4">
        <v>0</v>
      </c>
      <c r="DC529" s="23"/>
      <c r="DD529" s="23"/>
      <c r="DE529" s="23"/>
      <c r="DG529" s="4">
        <v>0</v>
      </c>
      <c r="DH529" s="23"/>
      <c r="DI529" s="23"/>
    </row>
    <row r="530" spans="1:113" x14ac:dyDescent="0.25">
      <c r="A530" s="1">
        <v>2023</v>
      </c>
      <c r="B530" s="3">
        <f>+BD!B532</f>
        <v>527</v>
      </c>
      <c r="AE530" s="1"/>
      <c r="AP530" s="1"/>
      <c r="BA530" s="4">
        <f t="shared" si="32"/>
        <v>0</v>
      </c>
      <c r="BB530" s="1"/>
      <c r="BE530" s="2">
        <f>Tabla1[[#This Row],[TIEMPO PRORROGADO HASTA
(1)]]-Tabla1[[#This Row],[TIEMPO PRORROGADO DESDE
(1)]]</f>
        <v>0</v>
      </c>
      <c r="BJ530" s="1"/>
      <c r="BM530" s="1">
        <f t="shared" si="33"/>
        <v>0</v>
      </c>
      <c r="BR530" s="1"/>
      <c r="BU530" s="2">
        <f t="shared" si="34"/>
        <v>0</v>
      </c>
      <c r="BZ530" s="2">
        <f t="shared" si="35"/>
        <v>0</v>
      </c>
      <c r="CA530" s="2" t="s">
        <v>146</v>
      </c>
      <c r="CF530" s="2" t="s">
        <v>146</v>
      </c>
      <c r="CN530" s="23"/>
      <c r="CO530" s="23"/>
      <c r="CP530" s="23"/>
      <c r="CR530" s="4">
        <v>0</v>
      </c>
      <c r="CS530" s="23"/>
      <c r="CT530" s="23"/>
      <c r="CU530" s="23"/>
      <c r="CW530" s="4">
        <v>0</v>
      </c>
      <c r="CX530" s="23"/>
      <c r="CY530" s="23"/>
      <c r="CZ530" s="23"/>
      <c r="DB530" s="4">
        <v>0</v>
      </c>
      <c r="DC530" s="23"/>
      <c r="DD530" s="23"/>
      <c r="DE530" s="23"/>
      <c r="DG530" s="4">
        <v>0</v>
      </c>
      <c r="DH530" s="23"/>
      <c r="DI530" s="23"/>
    </row>
    <row r="531" spans="1:113" x14ac:dyDescent="0.25">
      <c r="A531" s="1">
        <v>2023</v>
      </c>
      <c r="B531" s="3">
        <f>+BD!B533</f>
        <v>528</v>
      </c>
      <c r="C531" s="21"/>
      <c r="AE531" s="1"/>
      <c r="AP531" s="1"/>
      <c r="BA531" s="4">
        <f t="shared" si="32"/>
        <v>0</v>
      </c>
      <c r="BB531" s="1"/>
      <c r="BE531" s="2">
        <f>Tabla1[[#This Row],[TIEMPO PRORROGADO HASTA
(1)]]-Tabla1[[#This Row],[TIEMPO PRORROGADO DESDE
(1)]]</f>
        <v>0</v>
      </c>
      <c r="BJ531" s="1"/>
      <c r="BM531" s="1">
        <f t="shared" si="33"/>
        <v>0</v>
      </c>
      <c r="BR531" s="1"/>
      <c r="BU531" s="2">
        <f t="shared" si="34"/>
        <v>0</v>
      </c>
      <c r="BZ531" s="2">
        <f t="shared" si="35"/>
        <v>0</v>
      </c>
      <c r="CA531" s="2" t="s">
        <v>146</v>
      </c>
      <c r="CF531" s="2" t="s">
        <v>146</v>
      </c>
      <c r="CN531" s="23"/>
      <c r="CO531" s="23"/>
      <c r="CP531" s="23"/>
      <c r="CR531" s="4">
        <v>0</v>
      </c>
      <c r="CS531" s="23"/>
      <c r="CT531" s="23"/>
      <c r="CU531" s="23"/>
      <c r="CW531" s="4">
        <v>0</v>
      </c>
      <c r="CX531" s="23"/>
      <c r="CY531" s="23"/>
      <c r="CZ531" s="23"/>
      <c r="DB531" s="4">
        <v>0</v>
      </c>
      <c r="DC531" s="23"/>
      <c r="DD531" s="23"/>
      <c r="DE531" s="23"/>
      <c r="DG531" s="4">
        <v>0</v>
      </c>
      <c r="DH531" s="23"/>
      <c r="DI531" s="23"/>
    </row>
    <row r="532" spans="1:113" x14ac:dyDescent="0.25">
      <c r="A532" s="1">
        <v>2023</v>
      </c>
      <c r="B532" s="3">
        <f>+BD!B534</f>
        <v>529</v>
      </c>
      <c r="AE532" s="1"/>
      <c r="AP532" s="1"/>
      <c r="BA532" s="4">
        <f t="shared" si="32"/>
        <v>0</v>
      </c>
      <c r="BB532" s="1"/>
      <c r="BE532" s="2">
        <f>Tabla1[[#This Row],[TIEMPO PRORROGADO HASTA
(1)]]-Tabla1[[#This Row],[TIEMPO PRORROGADO DESDE
(1)]]</f>
        <v>0</v>
      </c>
      <c r="BJ532" s="1"/>
      <c r="BM532" s="1">
        <f t="shared" si="33"/>
        <v>0</v>
      </c>
      <c r="BR532" s="1"/>
      <c r="BU532" s="2">
        <f t="shared" si="34"/>
        <v>0</v>
      </c>
      <c r="BZ532" s="2">
        <f t="shared" si="35"/>
        <v>0</v>
      </c>
      <c r="CA532" s="2" t="s">
        <v>146</v>
      </c>
      <c r="CF532" s="2" t="s">
        <v>146</v>
      </c>
      <c r="CN532" s="23"/>
      <c r="CO532" s="23"/>
      <c r="CP532" s="23"/>
      <c r="CR532" s="4">
        <v>0</v>
      </c>
      <c r="CS532" s="23"/>
      <c r="CT532" s="23"/>
      <c r="CU532" s="23"/>
      <c r="CW532" s="4">
        <v>0</v>
      </c>
      <c r="CX532" s="23"/>
      <c r="CY532" s="23"/>
      <c r="CZ532" s="23"/>
      <c r="DB532" s="4">
        <v>0</v>
      </c>
      <c r="DC532" s="23"/>
      <c r="DD532" s="23"/>
      <c r="DE532" s="23"/>
      <c r="DG532" s="4">
        <v>0</v>
      </c>
      <c r="DH532" s="23"/>
      <c r="DI532" s="23"/>
    </row>
    <row r="533" spans="1:113" x14ac:dyDescent="0.25">
      <c r="A533" s="1">
        <v>2023</v>
      </c>
      <c r="B533" s="3">
        <f>+BD!B535</f>
        <v>530</v>
      </c>
      <c r="AE533" s="1"/>
      <c r="AP533" s="1"/>
      <c r="BA533" s="4">
        <f t="shared" si="32"/>
        <v>0</v>
      </c>
      <c r="BB533" s="1"/>
      <c r="BE533" s="2">
        <f>Tabla1[[#This Row],[TIEMPO PRORROGADO HASTA
(1)]]-Tabla1[[#This Row],[TIEMPO PRORROGADO DESDE
(1)]]</f>
        <v>0</v>
      </c>
      <c r="BJ533" s="1"/>
      <c r="BM533" s="1">
        <f t="shared" si="33"/>
        <v>0</v>
      </c>
      <c r="BR533" s="1"/>
      <c r="BU533" s="2">
        <f t="shared" si="34"/>
        <v>0</v>
      </c>
      <c r="BZ533" s="2">
        <f t="shared" si="35"/>
        <v>0</v>
      </c>
      <c r="CA533" s="2" t="s">
        <v>146</v>
      </c>
      <c r="CF533" s="2" t="s">
        <v>146</v>
      </c>
      <c r="CN533" s="23"/>
      <c r="CO533" s="23"/>
      <c r="CP533" s="23"/>
      <c r="CR533" s="4">
        <v>0</v>
      </c>
      <c r="CS533" s="23"/>
      <c r="CT533" s="23"/>
      <c r="CU533" s="23"/>
      <c r="CW533" s="4">
        <v>0</v>
      </c>
      <c r="CX533" s="23"/>
      <c r="CY533" s="23"/>
      <c r="CZ533" s="23"/>
      <c r="DB533" s="4">
        <v>0</v>
      </c>
      <c r="DC533" s="23"/>
      <c r="DD533" s="23"/>
      <c r="DE533" s="23"/>
      <c r="DG533" s="4">
        <v>0</v>
      </c>
      <c r="DH533" s="23"/>
      <c r="DI533" s="23"/>
    </row>
    <row r="534" spans="1:113" x14ac:dyDescent="0.25">
      <c r="A534" s="1">
        <v>2023</v>
      </c>
      <c r="B534" s="3">
        <f>+BD!B536</f>
        <v>531</v>
      </c>
      <c r="AE534" s="1"/>
      <c r="AP534" s="1"/>
      <c r="BA534" s="4">
        <f t="shared" si="32"/>
        <v>0</v>
      </c>
      <c r="BB534" s="1"/>
      <c r="BE534" s="2">
        <f>Tabla1[[#This Row],[TIEMPO PRORROGADO HASTA
(1)]]-Tabla1[[#This Row],[TIEMPO PRORROGADO DESDE
(1)]]</f>
        <v>0</v>
      </c>
      <c r="BJ534" s="1"/>
      <c r="BM534" s="1">
        <f t="shared" si="33"/>
        <v>0</v>
      </c>
      <c r="BR534" s="1"/>
      <c r="BU534" s="2">
        <f t="shared" si="34"/>
        <v>0</v>
      </c>
      <c r="BZ534" s="2">
        <f t="shared" si="35"/>
        <v>0</v>
      </c>
      <c r="CA534" s="2" t="s">
        <v>146</v>
      </c>
      <c r="CF534" s="2" t="s">
        <v>146</v>
      </c>
      <c r="CN534" s="23"/>
      <c r="CO534" s="23"/>
      <c r="CP534" s="23"/>
      <c r="CR534" s="4">
        <v>0</v>
      </c>
      <c r="CS534" s="23"/>
      <c r="CT534" s="23"/>
      <c r="CU534" s="23"/>
      <c r="CW534" s="4">
        <v>0</v>
      </c>
      <c r="CX534" s="23"/>
      <c r="CY534" s="23"/>
      <c r="CZ534" s="23"/>
      <c r="DB534" s="4">
        <v>0</v>
      </c>
      <c r="DC534" s="23"/>
      <c r="DD534" s="23"/>
      <c r="DE534" s="23"/>
      <c r="DG534" s="4">
        <v>0</v>
      </c>
      <c r="DH534" s="23"/>
      <c r="DI534" s="23"/>
    </row>
    <row r="535" spans="1:113" x14ac:dyDescent="0.25">
      <c r="A535" s="1">
        <v>2023</v>
      </c>
      <c r="B535" s="3">
        <f>+BD!B537</f>
        <v>532</v>
      </c>
      <c r="AE535" s="1"/>
      <c r="AP535" s="1"/>
      <c r="BA535" s="4">
        <f t="shared" si="32"/>
        <v>0</v>
      </c>
      <c r="BB535" s="1"/>
      <c r="BE535" s="2">
        <f>Tabla1[[#This Row],[TIEMPO PRORROGADO HASTA
(1)]]-Tabla1[[#This Row],[TIEMPO PRORROGADO DESDE
(1)]]</f>
        <v>0</v>
      </c>
      <c r="BJ535" s="1"/>
      <c r="BM535" s="1">
        <f t="shared" si="33"/>
        <v>0</v>
      </c>
      <c r="BR535" s="1"/>
      <c r="BU535" s="2">
        <f t="shared" si="34"/>
        <v>0</v>
      </c>
      <c r="BZ535" s="2">
        <f t="shared" si="35"/>
        <v>0</v>
      </c>
      <c r="CA535" s="2" t="s">
        <v>146</v>
      </c>
      <c r="CF535" s="2" t="s">
        <v>146</v>
      </c>
      <c r="CN535" s="23"/>
      <c r="CO535" s="23"/>
      <c r="CP535" s="23"/>
      <c r="CR535" s="4">
        <v>0</v>
      </c>
      <c r="CS535" s="23"/>
      <c r="CT535" s="23"/>
      <c r="CU535" s="23"/>
      <c r="CW535" s="4">
        <v>0</v>
      </c>
      <c r="CX535" s="23"/>
      <c r="CY535" s="23"/>
      <c r="CZ535" s="23"/>
      <c r="DB535" s="4">
        <v>0</v>
      </c>
      <c r="DC535" s="23"/>
      <c r="DD535" s="23"/>
      <c r="DE535" s="23"/>
      <c r="DG535" s="4">
        <v>0</v>
      </c>
      <c r="DH535" s="23"/>
      <c r="DI535" s="23"/>
    </row>
    <row r="536" spans="1:113" x14ac:dyDescent="0.25">
      <c r="A536" s="1">
        <v>2023</v>
      </c>
      <c r="B536" s="3">
        <f>+BD!B538</f>
        <v>533</v>
      </c>
      <c r="AE536" s="1"/>
      <c r="AP536" s="1"/>
      <c r="BA536" s="4">
        <f t="shared" si="32"/>
        <v>0</v>
      </c>
      <c r="BB536" s="1"/>
      <c r="BE536" s="2">
        <f>Tabla1[[#This Row],[TIEMPO PRORROGADO HASTA
(1)]]-Tabla1[[#This Row],[TIEMPO PRORROGADO DESDE
(1)]]</f>
        <v>0</v>
      </c>
      <c r="BJ536" s="1"/>
      <c r="BM536" s="1">
        <f t="shared" si="33"/>
        <v>0</v>
      </c>
      <c r="BR536" s="1"/>
      <c r="BU536" s="2">
        <f t="shared" si="34"/>
        <v>0</v>
      </c>
      <c r="BZ536" s="2">
        <f t="shared" si="35"/>
        <v>0</v>
      </c>
      <c r="CA536" s="2" t="s">
        <v>146</v>
      </c>
      <c r="CF536" s="2" t="s">
        <v>146</v>
      </c>
      <c r="CN536" s="23"/>
      <c r="CO536" s="23"/>
      <c r="CP536" s="23"/>
      <c r="CR536" s="4">
        <v>0</v>
      </c>
      <c r="CS536" s="23"/>
      <c r="CT536" s="23"/>
      <c r="CU536" s="23"/>
      <c r="CW536" s="4">
        <v>0</v>
      </c>
      <c r="CX536" s="23"/>
      <c r="CY536" s="23"/>
      <c r="CZ536" s="23"/>
      <c r="DB536" s="4">
        <v>0</v>
      </c>
      <c r="DC536" s="23"/>
      <c r="DD536" s="23"/>
      <c r="DE536" s="23"/>
      <c r="DG536" s="4">
        <v>0</v>
      </c>
      <c r="DH536" s="23"/>
      <c r="DI536" s="23"/>
    </row>
    <row r="537" spans="1:113" x14ac:dyDescent="0.25">
      <c r="A537" s="1">
        <v>2023</v>
      </c>
      <c r="B537" s="3">
        <f>+BD!B539</f>
        <v>534</v>
      </c>
      <c r="AE537" s="1"/>
      <c r="AP537" s="1"/>
      <c r="BA537" s="4">
        <f t="shared" si="32"/>
        <v>0</v>
      </c>
      <c r="BB537" s="1"/>
      <c r="BE537" s="2">
        <f>Tabla1[[#This Row],[TIEMPO PRORROGADO HASTA
(1)]]-Tabla1[[#This Row],[TIEMPO PRORROGADO DESDE
(1)]]</f>
        <v>0</v>
      </c>
      <c r="BJ537" s="1"/>
      <c r="BM537" s="1">
        <f t="shared" si="33"/>
        <v>0</v>
      </c>
      <c r="BR537" s="1"/>
      <c r="BU537" s="2">
        <f t="shared" si="34"/>
        <v>0</v>
      </c>
      <c r="BZ537" s="2">
        <f t="shared" si="35"/>
        <v>0</v>
      </c>
      <c r="CA537" s="2" t="s">
        <v>146</v>
      </c>
      <c r="CF537" s="2" t="s">
        <v>146</v>
      </c>
      <c r="CN537" s="23"/>
      <c r="CO537" s="23"/>
      <c r="CP537" s="23"/>
      <c r="CR537" s="4">
        <v>0</v>
      </c>
      <c r="CS537" s="23"/>
      <c r="CT537" s="23"/>
      <c r="CU537" s="23"/>
      <c r="CW537" s="4">
        <v>0</v>
      </c>
      <c r="CX537" s="23"/>
      <c r="CY537" s="23"/>
      <c r="CZ537" s="23"/>
      <c r="DB537" s="4">
        <v>0</v>
      </c>
      <c r="DC537" s="23"/>
      <c r="DD537" s="23"/>
      <c r="DE537" s="23"/>
      <c r="DG537" s="4">
        <v>0</v>
      </c>
      <c r="DH537" s="23"/>
      <c r="DI537" s="23"/>
    </row>
    <row r="538" spans="1:113" x14ac:dyDescent="0.25">
      <c r="A538" s="1">
        <v>2023</v>
      </c>
      <c r="B538" s="3">
        <f>+BD!B540</f>
        <v>535</v>
      </c>
      <c r="AE538" s="1"/>
      <c r="AP538" s="1"/>
      <c r="BA538" s="4">
        <f t="shared" si="32"/>
        <v>0</v>
      </c>
      <c r="BB538" s="1"/>
      <c r="BE538" s="2">
        <f>Tabla1[[#This Row],[TIEMPO PRORROGADO HASTA
(1)]]-Tabla1[[#This Row],[TIEMPO PRORROGADO DESDE
(1)]]</f>
        <v>0</v>
      </c>
      <c r="BJ538" s="1"/>
      <c r="BM538" s="1">
        <f t="shared" si="33"/>
        <v>0</v>
      </c>
      <c r="BR538" s="1"/>
      <c r="BU538" s="2">
        <f t="shared" si="34"/>
        <v>0</v>
      </c>
      <c r="BZ538" s="2">
        <f t="shared" si="35"/>
        <v>0</v>
      </c>
      <c r="CA538" s="2" t="s">
        <v>146</v>
      </c>
      <c r="CF538" s="2" t="s">
        <v>146</v>
      </c>
      <c r="CN538" s="23"/>
      <c r="CO538" s="23"/>
      <c r="CP538" s="23"/>
      <c r="CR538" s="4">
        <v>0</v>
      </c>
      <c r="CS538" s="23"/>
      <c r="CT538" s="23"/>
      <c r="CU538" s="23"/>
      <c r="CW538" s="4">
        <v>0</v>
      </c>
      <c r="CX538" s="23"/>
      <c r="CY538" s="23"/>
      <c r="CZ538" s="23"/>
      <c r="DB538" s="4">
        <v>0</v>
      </c>
      <c r="DC538" s="23"/>
      <c r="DD538" s="23"/>
      <c r="DE538" s="23"/>
      <c r="DG538" s="4">
        <v>0</v>
      </c>
      <c r="DH538" s="23"/>
      <c r="DI538" s="23"/>
    </row>
    <row r="539" spans="1:113" x14ac:dyDescent="0.25">
      <c r="A539" s="1">
        <v>2023</v>
      </c>
      <c r="B539" s="3">
        <f>+BD!B541</f>
        <v>536</v>
      </c>
      <c r="AE539" s="1"/>
      <c r="AP539" s="1"/>
      <c r="BA539" s="4">
        <f t="shared" si="32"/>
        <v>0</v>
      </c>
      <c r="BB539" s="1"/>
      <c r="BE539" s="2">
        <f>Tabla1[[#This Row],[TIEMPO PRORROGADO HASTA
(1)]]-Tabla1[[#This Row],[TIEMPO PRORROGADO DESDE
(1)]]</f>
        <v>0</v>
      </c>
      <c r="BJ539" s="1"/>
      <c r="BK539" s="21"/>
      <c r="BM539" s="1">
        <f t="shared" si="33"/>
        <v>0</v>
      </c>
      <c r="BN539" s="21"/>
      <c r="BO539" s="21"/>
      <c r="BR539" s="1"/>
      <c r="BU539" s="2">
        <f t="shared" si="34"/>
        <v>0</v>
      </c>
      <c r="BZ539" s="2">
        <f t="shared" si="35"/>
        <v>0</v>
      </c>
      <c r="CA539" s="2" t="s">
        <v>146</v>
      </c>
      <c r="CF539" s="2" t="s">
        <v>146</v>
      </c>
      <c r="CN539" s="23"/>
      <c r="CO539" s="23"/>
      <c r="CP539" s="23"/>
      <c r="CR539" s="4">
        <v>0</v>
      </c>
      <c r="CS539" s="23"/>
      <c r="CT539" s="23"/>
      <c r="CU539" s="23"/>
      <c r="CW539" s="4">
        <v>0</v>
      </c>
      <c r="CX539" s="23"/>
      <c r="CY539" s="23"/>
      <c r="CZ539" s="23"/>
      <c r="DB539" s="4">
        <v>0</v>
      </c>
      <c r="DC539" s="23"/>
      <c r="DD539" s="23"/>
      <c r="DE539" s="23"/>
      <c r="DG539" s="4">
        <v>0</v>
      </c>
      <c r="DH539" s="23"/>
      <c r="DI539" s="23"/>
    </row>
    <row r="540" spans="1:113" x14ac:dyDescent="0.25">
      <c r="A540" s="1">
        <v>2023</v>
      </c>
      <c r="B540" s="3">
        <f>+BD!B542</f>
        <v>537</v>
      </c>
      <c r="AE540" s="1"/>
      <c r="AP540" s="1"/>
      <c r="BA540" s="4">
        <f t="shared" si="32"/>
        <v>0</v>
      </c>
      <c r="BB540" s="1"/>
      <c r="BE540" s="2">
        <f>Tabla1[[#This Row],[TIEMPO PRORROGADO HASTA
(1)]]-Tabla1[[#This Row],[TIEMPO PRORROGADO DESDE
(1)]]</f>
        <v>0</v>
      </c>
      <c r="BJ540" s="1"/>
      <c r="BM540" s="1">
        <f t="shared" si="33"/>
        <v>0</v>
      </c>
      <c r="BR540" s="1"/>
      <c r="BU540" s="2">
        <f t="shared" si="34"/>
        <v>0</v>
      </c>
      <c r="BZ540" s="2">
        <f t="shared" si="35"/>
        <v>0</v>
      </c>
      <c r="CA540" s="2" t="s">
        <v>146</v>
      </c>
      <c r="CF540" s="2" t="s">
        <v>146</v>
      </c>
      <c r="CN540" s="23"/>
      <c r="CO540" s="23"/>
      <c r="CP540" s="23"/>
      <c r="CR540" s="4">
        <v>0</v>
      </c>
      <c r="CS540" s="23"/>
      <c r="CT540" s="23"/>
      <c r="CU540" s="23"/>
      <c r="CW540" s="4">
        <v>0</v>
      </c>
      <c r="CX540" s="23"/>
      <c r="CY540" s="23"/>
      <c r="CZ540" s="23"/>
      <c r="DB540" s="4">
        <v>0</v>
      </c>
      <c r="DC540" s="23"/>
      <c r="DD540" s="23"/>
      <c r="DE540" s="23"/>
      <c r="DG540" s="4">
        <v>0</v>
      </c>
      <c r="DH540" s="23"/>
      <c r="DI540" s="23"/>
    </row>
    <row r="541" spans="1:113" x14ac:dyDescent="0.25">
      <c r="A541" s="1">
        <v>2023</v>
      </c>
      <c r="B541" s="3">
        <f>+BD!B543</f>
        <v>538</v>
      </c>
      <c r="AE541" s="1"/>
      <c r="AP541" s="1"/>
      <c r="BA541" s="4">
        <f t="shared" si="32"/>
        <v>0</v>
      </c>
      <c r="BB541" s="1"/>
      <c r="BE541" s="2">
        <f>Tabla1[[#This Row],[TIEMPO PRORROGADO HASTA
(1)]]-Tabla1[[#This Row],[TIEMPO PRORROGADO DESDE
(1)]]</f>
        <v>0</v>
      </c>
      <c r="BJ541" s="1"/>
      <c r="BM541" s="1">
        <f t="shared" si="33"/>
        <v>0</v>
      </c>
      <c r="BR541" s="1"/>
      <c r="BU541" s="2">
        <f t="shared" si="34"/>
        <v>0</v>
      </c>
      <c r="BZ541" s="2">
        <f t="shared" si="35"/>
        <v>0</v>
      </c>
      <c r="CA541" s="2" t="s">
        <v>146</v>
      </c>
      <c r="CF541" s="2" t="s">
        <v>146</v>
      </c>
      <c r="CN541" s="23"/>
      <c r="CO541" s="23"/>
      <c r="CP541" s="23"/>
      <c r="CR541" s="4">
        <v>0</v>
      </c>
      <c r="CS541" s="23"/>
      <c r="CT541" s="23"/>
      <c r="CU541" s="23"/>
      <c r="CW541" s="4">
        <v>0</v>
      </c>
      <c r="CX541" s="23"/>
      <c r="CY541" s="23"/>
      <c r="CZ541" s="23"/>
      <c r="DB541" s="4">
        <v>0</v>
      </c>
      <c r="DC541" s="23"/>
      <c r="DD541" s="23"/>
      <c r="DE541" s="23"/>
      <c r="DG541" s="4">
        <v>0</v>
      </c>
      <c r="DH541" s="23"/>
      <c r="DI541" s="23"/>
    </row>
    <row r="542" spans="1:113" x14ac:dyDescent="0.25">
      <c r="A542" s="1">
        <v>2023</v>
      </c>
      <c r="B542" s="3">
        <f>+BD!B544</f>
        <v>539</v>
      </c>
      <c r="AE542" s="1"/>
      <c r="AP542" s="1"/>
      <c r="BA542" s="4">
        <f t="shared" si="32"/>
        <v>0</v>
      </c>
      <c r="BB542" s="1"/>
      <c r="BE542" s="2">
        <f>Tabla1[[#This Row],[TIEMPO PRORROGADO HASTA
(1)]]-Tabla1[[#This Row],[TIEMPO PRORROGADO DESDE
(1)]]</f>
        <v>0</v>
      </c>
      <c r="BJ542" s="1"/>
      <c r="BM542" s="1">
        <f t="shared" si="33"/>
        <v>0</v>
      </c>
      <c r="BR542" s="1"/>
      <c r="BU542" s="2">
        <f t="shared" si="34"/>
        <v>0</v>
      </c>
      <c r="BZ542" s="2">
        <f t="shared" si="35"/>
        <v>0</v>
      </c>
      <c r="CA542" s="2" t="s">
        <v>146</v>
      </c>
      <c r="CF542" s="2" t="s">
        <v>146</v>
      </c>
      <c r="CN542" s="23"/>
      <c r="CO542" s="23"/>
      <c r="CP542" s="23"/>
      <c r="CR542" s="4">
        <v>0</v>
      </c>
      <c r="CS542" s="23"/>
      <c r="CT542" s="23"/>
      <c r="CU542" s="23"/>
      <c r="CW542" s="4">
        <v>0</v>
      </c>
      <c r="CX542" s="23"/>
      <c r="CY542" s="23"/>
      <c r="CZ542" s="23"/>
      <c r="DB542" s="4">
        <v>0</v>
      </c>
      <c r="DC542" s="23"/>
      <c r="DD542" s="23"/>
      <c r="DE542" s="23"/>
      <c r="DG542" s="4">
        <v>0</v>
      </c>
      <c r="DH542" s="23"/>
      <c r="DI542" s="23"/>
    </row>
    <row r="543" spans="1:113" x14ac:dyDescent="0.25">
      <c r="A543" s="1">
        <v>2023</v>
      </c>
      <c r="B543" s="3">
        <f>+BD!B545</f>
        <v>540</v>
      </c>
      <c r="AE543" s="1"/>
      <c r="AP543" s="1"/>
      <c r="BA543" s="4">
        <f t="shared" si="32"/>
        <v>0</v>
      </c>
      <c r="BB543" s="1"/>
      <c r="BE543" s="2">
        <f>Tabla1[[#This Row],[TIEMPO PRORROGADO HASTA
(1)]]-Tabla1[[#This Row],[TIEMPO PRORROGADO DESDE
(1)]]</f>
        <v>0</v>
      </c>
      <c r="BJ543" s="1"/>
      <c r="BM543" s="1">
        <f t="shared" si="33"/>
        <v>0</v>
      </c>
      <c r="BR543" s="1"/>
      <c r="BU543" s="2">
        <f t="shared" si="34"/>
        <v>0</v>
      </c>
      <c r="BZ543" s="2">
        <f t="shared" si="35"/>
        <v>0</v>
      </c>
      <c r="CA543" s="2" t="s">
        <v>146</v>
      </c>
      <c r="CF543" s="2" t="s">
        <v>146</v>
      </c>
      <c r="CN543" s="23"/>
      <c r="CO543" s="23"/>
      <c r="CP543" s="23"/>
      <c r="CR543" s="4">
        <v>0</v>
      </c>
      <c r="CS543" s="23"/>
      <c r="CT543" s="23"/>
      <c r="CU543" s="23"/>
      <c r="CW543" s="4">
        <v>0</v>
      </c>
      <c r="CX543" s="23"/>
      <c r="CY543" s="23"/>
      <c r="CZ543" s="23"/>
      <c r="DB543" s="4">
        <v>0</v>
      </c>
      <c r="DC543" s="23"/>
      <c r="DD543" s="23"/>
      <c r="DE543" s="23"/>
      <c r="DG543" s="4">
        <v>0</v>
      </c>
      <c r="DH543" s="23"/>
      <c r="DI543" s="23"/>
    </row>
    <row r="544" spans="1:113" x14ac:dyDescent="0.25">
      <c r="A544" s="1">
        <v>2023</v>
      </c>
      <c r="B544" s="3">
        <f>+BD!B546</f>
        <v>541</v>
      </c>
      <c r="AE544" s="1"/>
      <c r="AP544" s="1"/>
      <c r="BA544" s="4">
        <f t="shared" si="32"/>
        <v>0</v>
      </c>
      <c r="BB544" s="1"/>
      <c r="BE544" s="2">
        <f>Tabla1[[#This Row],[TIEMPO PRORROGADO HASTA
(1)]]-Tabla1[[#This Row],[TIEMPO PRORROGADO DESDE
(1)]]</f>
        <v>0</v>
      </c>
      <c r="BJ544" s="1"/>
      <c r="BM544" s="1">
        <f t="shared" si="33"/>
        <v>0</v>
      </c>
      <c r="BR544" s="1"/>
      <c r="BU544" s="2">
        <f t="shared" si="34"/>
        <v>0</v>
      </c>
      <c r="BZ544" s="2">
        <f t="shared" si="35"/>
        <v>0</v>
      </c>
      <c r="CA544" s="2" t="s">
        <v>146</v>
      </c>
      <c r="CF544" s="2" t="s">
        <v>146</v>
      </c>
      <c r="CN544" s="23"/>
      <c r="CO544" s="23"/>
      <c r="CP544" s="23"/>
      <c r="CR544" s="4">
        <v>0</v>
      </c>
      <c r="CS544" s="23"/>
      <c r="CT544" s="23"/>
      <c r="CU544" s="23"/>
      <c r="CW544" s="4">
        <v>0</v>
      </c>
      <c r="CX544" s="23"/>
      <c r="CY544" s="23"/>
      <c r="CZ544" s="23"/>
      <c r="DB544" s="4">
        <v>0</v>
      </c>
      <c r="DC544" s="23"/>
      <c r="DD544" s="23"/>
      <c r="DE544" s="23"/>
      <c r="DG544" s="4">
        <v>0</v>
      </c>
      <c r="DH544" s="23"/>
      <c r="DI544" s="23"/>
    </row>
    <row r="545" spans="1:113" x14ac:dyDescent="0.25">
      <c r="A545" s="1">
        <v>2023</v>
      </c>
      <c r="B545" s="3">
        <f>+BD!B547</f>
        <v>542</v>
      </c>
      <c r="AE545" s="1"/>
      <c r="AP545" s="1"/>
      <c r="BA545" s="4">
        <f t="shared" si="32"/>
        <v>0</v>
      </c>
      <c r="BB545" s="1"/>
      <c r="BE545" s="2">
        <f>Tabla1[[#This Row],[TIEMPO PRORROGADO HASTA
(1)]]-Tabla1[[#This Row],[TIEMPO PRORROGADO DESDE
(1)]]</f>
        <v>0</v>
      </c>
      <c r="BJ545" s="1"/>
      <c r="BM545" s="1">
        <f t="shared" si="33"/>
        <v>0</v>
      </c>
      <c r="BR545" s="1"/>
      <c r="BU545" s="2">
        <f t="shared" si="34"/>
        <v>0</v>
      </c>
      <c r="BZ545" s="2">
        <f t="shared" si="35"/>
        <v>0</v>
      </c>
      <c r="CA545" s="2" t="s">
        <v>146</v>
      </c>
      <c r="CF545" s="2" t="s">
        <v>146</v>
      </c>
      <c r="CN545" s="23"/>
      <c r="CO545" s="23"/>
      <c r="CP545" s="23"/>
      <c r="CR545" s="4">
        <v>0</v>
      </c>
      <c r="CS545" s="23"/>
      <c r="CT545" s="23"/>
      <c r="CU545" s="23"/>
      <c r="CW545" s="4">
        <v>0</v>
      </c>
      <c r="CX545" s="23"/>
      <c r="CY545" s="23"/>
      <c r="CZ545" s="23"/>
      <c r="DB545" s="4">
        <v>0</v>
      </c>
      <c r="DC545" s="23"/>
      <c r="DD545" s="23"/>
      <c r="DE545" s="23"/>
      <c r="DG545" s="4">
        <v>0</v>
      </c>
      <c r="DH545" s="23"/>
      <c r="DI545" s="23"/>
    </row>
    <row r="546" spans="1:113" x14ac:dyDescent="0.25">
      <c r="A546" s="1">
        <v>2023</v>
      </c>
      <c r="B546" s="3">
        <f>+BD!B548</f>
        <v>543</v>
      </c>
      <c r="AE546" s="1"/>
      <c r="AP546" s="1"/>
      <c r="BA546" s="4">
        <f t="shared" si="32"/>
        <v>0</v>
      </c>
      <c r="BB546" s="1"/>
      <c r="BE546" s="2">
        <f>Tabla1[[#This Row],[TIEMPO PRORROGADO HASTA
(1)]]-Tabla1[[#This Row],[TIEMPO PRORROGADO DESDE
(1)]]</f>
        <v>0</v>
      </c>
      <c r="BJ546" s="1"/>
      <c r="BM546" s="1">
        <f t="shared" si="33"/>
        <v>0</v>
      </c>
      <c r="BR546" s="1"/>
      <c r="BU546" s="2">
        <f t="shared" si="34"/>
        <v>0</v>
      </c>
      <c r="BZ546" s="2">
        <f t="shared" si="35"/>
        <v>0</v>
      </c>
      <c r="CA546" s="2" t="s">
        <v>146</v>
      </c>
      <c r="CF546" s="2" t="s">
        <v>146</v>
      </c>
      <c r="CN546" s="23"/>
      <c r="CO546" s="23"/>
      <c r="CP546" s="23"/>
      <c r="CR546" s="4">
        <v>0</v>
      </c>
      <c r="CS546" s="23"/>
      <c r="CT546" s="23"/>
      <c r="CU546" s="23"/>
      <c r="CW546" s="4">
        <v>0</v>
      </c>
      <c r="CX546" s="23"/>
      <c r="CY546" s="23"/>
      <c r="CZ546" s="23"/>
      <c r="DB546" s="4">
        <v>0</v>
      </c>
      <c r="DC546" s="23"/>
      <c r="DD546" s="23"/>
      <c r="DE546" s="23"/>
      <c r="DG546" s="4">
        <v>0</v>
      </c>
      <c r="DH546" s="23"/>
      <c r="DI546" s="23"/>
    </row>
    <row r="547" spans="1:113" x14ac:dyDescent="0.25">
      <c r="A547" s="1">
        <v>2023</v>
      </c>
      <c r="B547" s="3">
        <f>+BD!B549</f>
        <v>544</v>
      </c>
      <c r="AE547" s="1"/>
      <c r="AP547" s="1"/>
      <c r="BA547" s="4">
        <f t="shared" si="32"/>
        <v>0</v>
      </c>
      <c r="BB547" s="1"/>
      <c r="BE547" s="2">
        <f>Tabla1[[#This Row],[TIEMPO PRORROGADO HASTA
(1)]]-Tabla1[[#This Row],[TIEMPO PRORROGADO DESDE
(1)]]</f>
        <v>0</v>
      </c>
      <c r="BJ547" s="1"/>
      <c r="BM547" s="1">
        <f t="shared" si="33"/>
        <v>0</v>
      </c>
      <c r="BR547" s="1"/>
      <c r="BU547" s="2">
        <f t="shared" si="34"/>
        <v>0</v>
      </c>
      <c r="BZ547" s="2">
        <f t="shared" si="35"/>
        <v>0</v>
      </c>
      <c r="CA547" s="2" t="s">
        <v>146</v>
      </c>
      <c r="CF547" s="2" t="s">
        <v>146</v>
      </c>
      <c r="CN547" s="23"/>
      <c r="CO547" s="23"/>
      <c r="CP547" s="23"/>
      <c r="CR547" s="4">
        <v>0</v>
      </c>
      <c r="CS547" s="23"/>
      <c r="CT547" s="23"/>
      <c r="CU547" s="23"/>
      <c r="CW547" s="4">
        <v>0</v>
      </c>
      <c r="CX547" s="23"/>
      <c r="CY547" s="23"/>
      <c r="CZ547" s="23"/>
      <c r="DB547" s="4">
        <v>0</v>
      </c>
      <c r="DC547" s="23"/>
      <c r="DD547" s="23"/>
      <c r="DE547" s="23"/>
      <c r="DG547" s="4">
        <v>0</v>
      </c>
      <c r="DH547" s="23"/>
      <c r="DI547" s="23"/>
    </row>
    <row r="548" spans="1:113" x14ac:dyDescent="0.25">
      <c r="A548" s="1">
        <v>2023</v>
      </c>
      <c r="B548" s="3">
        <f>+BD!B550</f>
        <v>545</v>
      </c>
      <c r="AE548" s="1"/>
      <c r="AP548" s="1"/>
      <c r="BA548" s="4">
        <f t="shared" si="32"/>
        <v>0</v>
      </c>
      <c r="BB548" s="1"/>
      <c r="BE548" s="2">
        <f>Tabla1[[#This Row],[TIEMPO PRORROGADO HASTA
(1)]]-Tabla1[[#This Row],[TIEMPO PRORROGADO DESDE
(1)]]</f>
        <v>0</v>
      </c>
      <c r="BJ548" s="1"/>
      <c r="BM548" s="1">
        <f t="shared" si="33"/>
        <v>0</v>
      </c>
      <c r="BR548" s="1"/>
      <c r="BU548" s="2">
        <f t="shared" si="34"/>
        <v>0</v>
      </c>
      <c r="BZ548" s="2">
        <f t="shared" si="35"/>
        <v>0</v>
      </c>
      <c r="CA548" s="2" t="s">
        <v>146</v>
      </c>
      <c r="CF548" s="2" t="s">
        <v>146</v>
      </c>
      <c r="CN548" s="23"/>
      <c r="CO548" s="23"/>
      <c r="CP548" s="23"/>
      <c r="CR548" s="4">
        <v>0</v>
      </c>
      <c r="CS548" s="23"/>
      <c r="CT548" s="23"/>
      <c r="CU548" s="23"/>
      <c r="CW548" s="4">
        <v>0</v>
      </c>
      <c r="CX548" s="23"/>
      <c r="CY548" s="23"/>
      <c r="CZ548" s="23"/>
      <c r="DB548" s="4">
        <v>0</v>
      </c>
      <c r="DC548" s="23"/>
      <c r="DD548" s="23"/>
      <c r="DE548" s="23"/>
      <c r="DG548" s="4">
        <v>0</v>
      </c>
      <c r="DH548" s="23"/>
      <c r="DI548" s="23"/>
    </row>
    <row r="549" spans="1:113" x14ac:dyDescent="0.25">
      <c r="A549" s="1">
        <v>2023</v>
      </c>
      <c r="B549" s="3">
        <f>+BD!B551</f>
        <v>546</v>
      </c>
      <c r="AE549" s="1"/>
      <c r="AP549" s="1"/>
      <c r="BA549" s="4">
        <f t="shared" si="32"/>
        <v>0</v>
      </c>
      <c r="BB549" s="1"/>
      <c r="BE549" s="2">
        <f>Tabla1[[#This Row],[TIEMPO PRORROGADO HASTA
(1)]]-Tabla1[[#This Row],[TIEMPO PRORROGADO DESDE
(1)]]</f>
        <v>0</v>
      </c>
      <c r="BJ549" s="1"/>
      <c r="BM549" s="1">
        <f t="shared" si="33"/>
        <v>0</v>
      </c>
      <c r="BR549" s="1"/>
      <c r="BU549" s="2">
        <f t="shared" si="34"/>
        <v>0</v>
      </c>
      <c r="BZ549" s="2">
        <f t="shared" si="35"/>
        <v>0</v>
      </c>
      <c r="CA549" s="2" t="s">
        <v>146</v>
      </c>
      <c r="CF549" s="2" t="s">
        <v>146</v>
      </c>
      <c r="CN549" s="23"/>
      <c r="CO549" s="23"/>
      <c r="CP549" s="23"/>
      <c r="CR549" s="4">
        <v>0</v>
      </c>
      <c r="CS549" s="23"/>
      <c r="CT549" s="23"/>
      <c r="CU549" s="23"/>
      <c r="CW549" s="4">
        <v>0</v>
      </c>
      <c r="CX549" s="23"/>
      <c r="CY549" s="23"/>
      <c r="CZ549" s="23"/>
      <c r="DB549" s="4">
        <v>0</v>
      </c>
      <c r="DC549" s="23"/>
      <c r="DD549" s="23"/>
      <c r="DE549" s="23"/>
      <c r="DG549" s="4">
        <v>0</v>
      </c>
      <c r="DH549" s="23"/>
      <c r="DI549" s="23"/>
    </row>
    <row r="550" spans="1:113" x14ac:dyDescent="0.25">
      <c r="A550" s="1">
        <v>2023</v>
      </c>
      <c r="B550" s="3">
        <f>+BD!B552</f>
        <v>547</v>
      </c>
      <c r="AE550" s="1"/>
      <c r="AP550" s="1"/>
      <c r="BA550" s="4">
        <f t="shared" si="32"/>
        <v>0</v>
      </c>
      <c r="BB550" s="1"/>
      <c r="BE550" s="2">
        <f>Tabla1[[#This Row],[TIEMPO PRORROGADO HASTA
(1)]]-Tabla1[[#This Row],[TIEMPO PRORROGADO DESDE
(1)]]</f>
        <v>0</v>
      </c>
      <c r="BJ550" s="1"/>
      <c r="BM550" s="1">
        <f t="shared" si="33"/>
        <v>0</v>
      </c>
      <c r="BR550" s="1"/>
      <c r="BU550" s="2">
        <f t="shared" si="34"/>
        <v>0</v>
      </c>
      <c r="BZ550" s="2">
        <f t="shared" si="35"/>
        <v>0</v>
      </c>
      <c r="CA550" s="2" t="s">
        <v>146</v>
      </c>
      <c r="CF550" s="2" t="s">
        <v>146</v>
      </c>
      <c r="CN550" s="23"/>
      <c r="CO550" s="23"/>
      <c r="CP550" s="23"/>
      <c r="CR550" s="4">
        <v>0</v>
      </c>
      <c r="CS550" s="23"/>
      <c r="CT550" s="23"/>
      <c r="CU550" s="23"/>
      <c r="CW550" s="4">
        <v>0</v>
      </c>
      <c r="CX550" s="23"/>
      <c r="CY550" s="23"/>
      <c r="CZ550" s="23"/>
      <c r="DB550" s="4">
        <v>0</v>
      </c>
      <c r="DC550" s="23"/>
      <c r="DD550" s="23"/>
      <c r="DE550" s="23"/>
      <c r="DG550" s="4">
        <v>0</v>
      </c>
      <c r="DH550" s="23"/>
      <c r="DI550" s="23"/>
    </row>
    <row r="551" spans="1:113" x14ac:dyDescent="0.25">
      <c r="A551" s="1">
        <v>2023</v>
      </c>
      <c r="B551" s="3">
        <f>+BD!B553</f>
        <v>548</v>
      </c>
      <c r="AE551" s="1"/>
      <c r="AP551" s="1"/>
      <c r="BA551" s="4">
        <f t="shared" si="32"/>
        <v>0</v>
      </c>
      <c r="BB551" s="1"/>
      <c r="BE551" s="2">
        <f>Tabla1[[#This Row],[TIEMPO PRORROGADO HASTA
(1)]]-Tabla1[[#This Row],[TIEMPO PRORROGADO DESDE
(1)]]</f>
        <v>0</v>
      </c>
      <c r="BJ551" s="1"/>
      <c r="BM551" s="1">
        <f t="shared" si="33"/>
        <v>0</v>
      </c>
      <c r="BR551" s="1"/>
      <c r="BU551" s="2">
        <f t="shared" si="34"/>
        <v>0</v>
      </c>
      <c r="BZ551" s="2">
        <f t="shared" si="35"/>
        <v>0</v>
      </c>
      <c r="CA551" s="2" t="s">
        <v>146</v>
      </c>
      <c r="CF551" s="2" t="s">
        <v>146</v>
      </c>
      <c r="CN551" s="23"/>
      <c r="CO551" s="23"/>
      <c r="CP551" s="23"/>
      <c r="CR551" s="4">
        <v>0</v>
      </c>
      <c r="CS551" s="23"/>
      <c r="CT551" s="23"/>
      <c r="CU551" s="23"/>
      <c r="CW551" s="4">
        <v>0</v>
      </c>
      <c r="CX551" s="23"/>
      <c r="CY551" s="23"/>
      <c r="CZ551" s="23"/>
      <c r="DB551" s="4">
        <v>0</v>
      </c>
      <c r="DC551" s="23"/>
      <c r="DD551" s="23"/>
      <c r="DE551" s="23"/>
      <c r="DG551" s="4">
        <v>0</v>
      </c>
      <c r="DH551" s="23"/>
      <c r="DI551" s="23"/>
    </row>
    <row r="552" spans="1:113" x14ac:dyDescent="0.25">
      <c r="A552" s="1">
        <v>2023</v>
      </c>
      <c r="B552" s="3">
        <f>+BD!B554</f>
        <v>549</v>
      </c>
      <c r="AE552" s="1"/>
      <c r="AP552" s="1"/>
      <c r="BA552" s="4">
        <f t="shared" si="32"/>
        <v>0</v>
      </c>
      <c r="BB552" s="1"/>
      <c r="BE552" s="2">
        <f>Tabla1[[#This Row],[TIEMPO PRORROGADO HASTA
(1)]]-Tabla1[[#This Row],[TIEMPO PRORROGADO DESDE
(1)]]</f>
        <v>0</v>
      </c>
      <c r="BJ552" s="1"/>
      <c r="BM552" s="1">
        <f t="shared" si="33"/>
        <v>0</v>
      </c>
      <c r="BR552" s="1"/>
      <c r="BU552" s="2">
        <f t="shared" si="34"/>
        <v>0</v>
      </c>
      <c r="BZ552" s="2">
        <f t="shared" si="35"/>
        <v>0</v>
      </c>
      <c r="CA552" s="2" t="s">
        <v>146</v>
      </c>
      <c r="CF552" s="2" t="s">
        <v>146</v>
      </c>
      <c r="CN552" s="23"/>
      <c r="CO552" s="23"/>
      <c r="CP552" s="23"/>
      <c r="CR552" s="4">
        <v>0</v>
      </c>
      <c r="CS552" s="23"/>
      <c r="CT552" s="23"/>
      <c r="CU552" s="23"/>
      <c r="CW552" s="4">
        <v>0</v>
      </c>
      <c r="CX552" s="23"/>
      <c r="CY552" s="23"/>
      <c r="CZ552" s="23"/>
      <c r="DB552" s="4">
        <v>0</v>
      </c>
      <c r="DC552" s="23"/>
      <c r="DD552" s="23"/>
      <c r="DE552" s="23"/>
      <c r="DG552" s="4">
        <v>0</v>
      </c>
      <c r="DH552" s="23"/>
      <c r="DI552" s="23"/>
    </row>
    <row r="553" spans="1:113" x14ac:dyDescent="0.25">
      <c r="A553" s="1">
        <v>2023</v>
      </c>
      <c r="B553" s="3">
        <f>+BD!B555</f>
        <v>550</v>
      </c>
      <c r="AE553" s="1"/>
      <c r="AP553" s="1"/>
      <c r="BA553" s="4">
        <f t="shared" si="32"/>
        <v>0</v>
      </c>
      <c r="BB553" s="1"/>
      <c r="BE553" s="2">
        <f>Tabla1[[#This Row],[TIEMPO PRORROGADO HASTA
(1)]]-Tabla1[[#This Row],[TIEMPO PRORROGADO DESDE
(1)]]</f>
        <v>0</v>
      </c>
      <c r="BJ553" s="1"/>
      <c r="BM553" s="1">
        <f t="shared" si="33"/>
        <v>0</v>
      </c>
      <c r="BR553" s="1"/>
      <c r="BU553" s="2">
        <f t="shared" si="34"/>
        <v>0</v>
      </c>
      <c r="BZ553" s="2">
        <f t="shared" si="35"/>
        <v>0</v>
      </c>
      <c r="CA553" s="2" t="s">
        <v>146</v>
      </c>
      <c r="CF553" s="2" t="s">
        <v>146</v>
      </c>
      <c r="CN553" s="23"/>
      <c r="CO553" s="23"/>
      <c r="CP553" s="23"/>
      <c r="CR553" s="4">
        <v>0</v>
      </c>
      <c r="CS553" s="23"/>
      <c r="CT553" s="23"/>
      <c r="CU553" s="23"/>
      <c r="CW553" s="4">
        <v>0</v>
      </c>
      <c r="CX553" s="23"/>
      <c r="CY553" s="23"/>
      <c r="CZ553" s="23"/>
      <c r="DB553" s="4">
        <v>0</v>
      </c>
      <c r="DC553" s="23"/>
      <c r="DD553" s="23"/>
      <c r="DE553" s="23"/>
      <c r="DG553" s="4">
        <v>0</v>
      </c>
      <c r="DH553" s="23"/>
      <c r="DI553" s="23"/>
    </row>
    <row r="554" spans="1:113" x14ac:dyDescent="0.25">
      <c r="A554" s="1">
        <v>2023</v>
      </c>
      <c r="B554" s="3">
        <f>+BD!B556</f>
        <v>551</v>
      </c>
      <c r="AE554" s="1"/>
      <c r="AP554" s="1"/>
      <c r="BA554" s="4">
        <f t="shared" si="32"/>
        <v>0</v>
      </c>
      <c r="BB554" s="1"/>
      <c r="BE554" s="2">
        <f>Tabla1[[#This Row],[TIEMPO PRORROGADO HASTA
(1)]]-Tabla1[[#This Row],[TIEMPO PRORROGADO DESDE
(1)]]</f>
        <v>0</v>
      </c>
      <c r="BJ554" s="1"/>
      <c r="BM554" s="1">
        <f t="shared" si="33"/>
        <v>0</v>
      </c>
      <c r="BR554" s="1"/>
      <c r="BU554" s="2">
        <f t="shared" si="34"/>
        <v>0</v>
      </c>
      <c r="BZ554" s="2">
        <f t="shared" si="35"/>
        <v>0</v>
      </c>
      <c r="CA554" s="2" t="s">
        <v>146</v>
      </c>
      <c r="CF554" s="2" t="s">
        <v>146</v>
      </c>
      <c r="CN554" s="23"/>
      <c r="CO554" s="23"/>
      <c r="CP554" s="23"/>
      <c r="CR554" s="4">
        <v>0</v>
      </c>
      <c r="CS554" s="23"/>
      <c r="CT554" s="23"/>
      <c r="CU554" s="23"/>
      <c r="CW554" s="4">
        <v>0</v>
      </c>
      <c r="CX554" s="23"/>
      <c r="CY554" s="23"/>
      <c r="CZ554" s="23"/>
      <c r="DB554" s="4">
        <v>0</v>
      </c>
      <c r="DC554" s="23"/>
      <c r="DD554" s="23"/>
      <c r="DE554" s="23"/>
      <c r="DG554" s="4">
        <v>0</v>
      </c>
      <c r="DH554" s="23"/>
      <c r="DI554" s="23"/>
    </row>
    <row r="555" spans="1:113" x14ac:dyDescent="0.25">
      <c r="A555" s="1">
        <v>2023</v>
      </c>
      <c r="B555" s="3">
        <f>+BD!B557</f>
        <v>552</v>
      </c>
      <c r="AE555" s="1"/>
      <c r="AP555" s="1"/>
      <c r="BA555" s="4">
        <f t="shared" si="32"/>
        <v>0</v>
      </c>
      <c r="BB555" s="1"/>
      <c r="BE555" s="2">
        <f>Tabla1[[#This Row],[TIEMPO PRORROGADO HASTA
(1)]]-Tabla1[[#This Row],[TIEMPO PRORROGADO DESDE
(1)]]</f>
        <v>0</v>
      </c>
      <c r="BJ555" s="1"/>
      <c r="BM555" s="1">
        <f t="shared" si="33"/>
        <v>0</v>
      </c>
      <c r="BR555" s="1"/>
      <c r="BU555" s="2">
        <f t="shared" si="34"/>
        <v>0</v>
      </c>
      <c r="BZ555" s="2">
        <f t="shared" si="35"/>
        <v>0</v>
      </c>
      <c r="CA555" s="2" t="s">
        <v>146</v>
      </c>
      <c r="CF555" s="2" t="s">
        <v>146</v>
      </c>
      <c r="CN555" s="23"/>
      <c r="CO555" s="23"/>
      <c r="CP555" s="23"/>
      <c r="CR555" s="4">
        <v>0</v>
      </c>
      <c r="CS555" s="23"/>
      <c r="CT555" s="23"/>
      <c r="CU555" s="23"/>
      <c r="CW555" s="4">
        <v>0</v>
      </c>
      <c r="CX555" s="23"/>
      <c r="CY555" s="23"/>
      <c r="CZ555" s="23"/>
      <c r="DB555" s="4">
        <v>0</v>
      </c>
      <c r="DC555" s="23"/>
      <c r="DD555" s="23"/>
      <c r="DE555" s="23"/>
      <c r="DG555" s="4">
        <v>0</v>
      </c>
      <c r="DH555" s="23"/>
      <c r="DI555" s="23"/>
    </row>
    <row r="556" spans="1:113" x14ac:dyDescent="0.25">
      <c r="A556" s="1">
        <v>2023</v>
      </c>
      <c r="B556" s="3">
        <f>+BD!B558</f>
        <v>553</v>
      </c>
      <c r="AE556" s="1"/>
      <c r="AP556" s="1"/>
      <c r="BA556" s="4">
        <f t="shared" si="32"/>
        <v>0</v>
      </c>
      <c r="BB556" s="1"/>
      <c r="BE556" s="2">
        <f>Tabla1[[#This Row],[TIEMPO PRORROGADO HASTA
(1)]]-Tabla1[[#This Row],[TIEMPO PRORROGADO DESDE
(1)]]</f>
        <v>0</v>
      </c>
      <c r="BJ556" s="1"/>
      <c r="BM556" s="1">
        <f t="shared" si="33"/>
        <v>0</v>
      </c>
      <c r="BR556" s="1"/>
      <c r="BU556" s="2">
        <f t="shared" si="34"/>
        <v>0</v>
      </c>
      <c r="BV556" s="21"/>
      <c r="BW556" s="21"/>
      <c r="BZ556" s="2">
        <f t="shared" si="35"/>
        <v>0</v>
      </c>
      <c r="CA556" s="2" t="s">
        <v>146</v>
      </c>
      <c r="CF556" s="2" t="s">
        <v>146</v>
      </c>
      <c r="CN556" s="23"/>
      <c r="CO556" s="23"/>
      <c r="CP556" s="23"/>
      <c r="CR556" s="4">
        <v>0</v>
      </c>
      <c r="CS556" s="23"/>
      <c r="CT556" s="23"/>
      <c r="CU556" s="23"/>
      <c r="CW556" s="4">
        <v>0</v>
      </c>
      <c r="CX556" s="23"/>
      <c r="CY556" s="23"/>
      <c r="CZ556" s="23"/>
      <c r="DB556" s="4">
        <v>0</v>
      </c>
      <c r="DC556" s="23"/>
      <c r="DD556" s="23"/>
      <c r="DE556" s="23"/>
      <c r="DG556" s="4">
        <v>0</v>
      </c>
      <c r="DH556" s="23"/>
      <c r="DI556" s="23"/>
    </row>
    <row r="557" spans="1:113" x14ac:dyDescent="0.25">
      <c r="A557" s="1">
        <v>2023</v>
      </c>
      <c r="B557" s="3">
        <f>+BD!B559</f>
        <v>554</v>
      </c>
      <c r="AE557" s="1"/>
      <c r="AP557" s="1"/>
      <c r="BA557" s="4">
        <f t="shared" si="32"/>
        <v>0</v>
      </c>
      <c r="BB557" s="1"/>
      <c r="BE557" s="2">
        <f>Tabla1[[#This Row],[TIEMPO PRORROGADO HASTA
(1)]]-Tabla1[[#This Row],[TIEMPO PRORROGADO DESDE
(1)]]</f>
        <v>0</v>
      </c>
      <c r="BJ557" s="1"/>
      <c r="BM557" s="1">
        <f t="shared" si="33"/>
        <v>0</v>
      </c>
      <c r="BR557" s="1"/>
      <c r="BU557" s="2">
        <f t="shared" si="34"/>
        <v>0</v>
      </c>
      <c r="BZ557" s="2">
        <f t="shared" si="35"/>
        <v>0</v>
      </c>
      <c r="CA557" s="2" t="s">
        <v>146</v>
      </c>
      <c r="CF557" s="2" t="s">
        <v>146</v>
      </c>
      <c r="CN557" s="23"/>
      <c r="CO557" s="23"/>
      <c r="CP557" s="23"/>
      <c r="CR557" s="4">
        <v>0</v>
      </c>
      <c r="CS557" s="23"/>
      <c r="CT557" s="23"/>
      <c r="CU557" s="23"/>
      <c r="CW557" s="4">
        <v>0</v>
      </c>
      <c r="CX557" s="23"/>
      <c r="CY557" s="23"/>
      <c r="CZ557" s="23"/>
      <c r="DB557" s="4">
        <v>0</v>
      </c>
      <c r="DC557" s="23"/>
      <c r="DD557" s="23"/>
      <c r="DE557" s="23"/>
      <c r="DG557" s="4">
        <v>0</v>
      </c>
      <c r="DH557" s="23"/>
      <c r="DI557" s="23"/>
    </row>
    <row r="558" spans="1:113" x14ac:dyDescent="0.25">
      <c r="A558" s="1">
        <v>2023</v>
      </c>
      <c r="B558" s="3">
        <f>+BD!B560</f>
        <v>555</v>
      </c>
      <c r="AE558" s="1"/>
      <c r="AP558" s="1"/>
      <c r="BA558" s="4">
        <f t="shared" si="32"/>
        <v>0</v>
      </c>
      <c r="BB558" s="1"/>
      <c r="BE558" s="2">
        <f>Tabla1[[#This Row],[TIEMPO PRORROGADO HASTA
(1)]]-Tabla1[[#This Row],[TIEMPO PRORROGADO DESDE
(1)]]</f>
        <v>0</v>
      </c>
      <c r="BJ558" s="1"/>
      <c r="BM558" s="1">
        <f t="shared" si="33"/>
        <v>0</v>
      </c>
      <c r="BR558" s="1"/>
      <c r="BU558" s="2">
        <f t="shared" si="34"/>
        <v>0</v>
      </c>
      <c r="BV558" s="21"/>
      <c r="BW558" s="21"/>
      <c r="BZ558" s="2">
        <f t="shared" si="35"/>
        <v>0</v>
      </c>
      <c r="CA558" s="2" t="s">
        <v>146</v>
      </c>
      <c r="CF558" s="2" t="s">
        <v>146</v>
      </c>
      <c r="CN558" s="23"/>
      <c r="CO558" s="23"/>
      <c r="CP558" s="23"/>
      <c r="CR558" s="4">
        <v>0</v>
      </c>
      <c r="CS558" s="23"/>
      <c r="CT558" s="23"/>
      <c r="CU558" s="23"/>
      <c r="CW558" s="4">
        <v>0</v>
      </c>
      <c r="CX558" s="23"/>
      <c r="CY558" s="23"/>
      <c r="CZ558" s="23"/>
      <c r="DB558" s="4">
        <v>0</v>
      </c>
      <c r="DC558" s="23"/>
      <c r="DD558" s="23"/>
      <c r="DE558" s="23"/>
      <c r="DG558" s="4">
        <v>0</v>
      </c>
      <c r="DH558" s="23"/>
      <c r="DI558" s="23"/>
    </row>
    <row r="559" spans="1:113" x14ac:dyDescent="0.25">
      <c r="A559" s="1">
        <v>2023</v>
      </c>
      <c r="B559" s="3">
        <f>+BD!B561</f>
        <v>556</v>
      </c>
      <c r="AE559" s="1"/>
      <c r="AP559" s="1"/>
      <c r="BA559" s="4">
        <f t="shared" si="32"/>
        <v>0</v>
      </c>
      <c r="BB559" s="1"/>
      <c r="BE559" s="2">
        <f>Tabla1[[#This Row],[TIEMPO PRORROGADO HASTA
(1)]]-Tabla1[[#This Row],[TIEMPO PRORROGADO DESDE
(1)]]</f>
        <v>0</v>
      </c>
      <c r="BJ559" s="1"/>
      <c r="BM559" s="1">
        <f t="shared" si="33"/>
        <v>0</v>
      </c>
      <c r="BR559" s="1"/>
      <c r="BU559" s="2">
        <f t="shared" si="34"/>
        <v>0</v>
      </c>
      <c r="BZ559" s="2">
        <f t="shared" si="35"/>
        <v>0</v>
      </c>
      <c r="CA559" s="2" t="s">
        <v>146</v>
      </c>
      <c r="CF559" s="2" t="s">
        <v>146</v>
      </c>
      <c r="CN559" s="23"/>
      <c r="CO559" s="23"/>
      <c r="CP559" s="23"/>
      <c r="CR559" s="4">
        <v>0</v>
      </c>
      <c r="CS559" s="23"/>
      <c r="CT559" s="23"/>
      <c r="CU559" s="23"/>
      <c r="CW559" s="4">
        <v>0</v>
      </c>
      <c r="CX559" s="23"/>
      <c r="CY559" s="23"/>
      <c r="CZ559" s="23"/>
      <c r="DB559" s="4">
        <v>0</v>
      </c>
      <c r="DC559" s="23"/>
      <c r="DD559" s="23"/>
      <c r="DE559" s="23"/>
      <c r="DG559" s="4">
        <v>0</v>
      </c>
      <c r="DH559" s="23"/>
      <c r="DI559" s="23"/>
    </row>
    <row r="560" spans="1:113" x14ac:dyDescent="0.25">
      <c r="A560" s="1">
        <v>2023</v>
      </c>
      <c r="B560" s="3">
        <f>+BD!B562</f>
        <v>557</v>
      </c>
      <c r="AE560" s="1"/>
      <c r="AP560" s="1"/>
      <c r="BA560" s="4">
        <f t="shared" si="32"/>
        <v>0</v>
      </c>
      <c r="BB560" s="1"/>
      <c r="BE560" s="2">
        <f>Tabla1[[#This Row],[TIEMPO PRORROGADO HASTA
(1)]]-Tabla1[[#This Row],[TIEMPO PRORROGADO DESDE
(1)]]</f>
        <v>0</v>
      </c>
      <c r="BJ560" s="1"/>
      <c r="BM560" s="1">
        <f t="shared" si="33"/>
        <v>0</v>
      </c>
      <c r="BR560" s="1"/>
      <c r="BU560" s="2">
        <f t="shared" si="34"/>
        <v>0</v>
      </c>
      <c r="BZ560" s="2">
        <f t="shared" si="35"/>
        <v>0</v>
      </c>
      <c r="CA560" s="2" t="s">
        <v>146</v>
      </c>
      <c r="CF560" s="2" t="s">
        <v>146</v>
      </c>
      <c r="CN560" s="23"/>
      <c r="CO560" s="23"/>
      <c r="CP560" s="23"/>
      <c r="CR560" s="4">
        <v>0</v>
      </c>
      <c r="CS560" s="23"/>
      <c r="CT560" s="23"/>
      <c r="CU560" s="23"/>
      <c r="CW560" s="4">
        <v>0</v>
      </c>
      <c r="CX560" s="23"/>
      <c r="CY560" s="23"/>
      <c r="CZ560" s="23"/>
      <c r="DB560" s="4">
        <v>0</v>
      </c>
      <c r="DC560" s="23"/>
      <c r="DD560" s="23"/>
      <c r="DE560" s="23"/>
      <c r="DG560" s="4">
        <v>0</v>
      </c>
      <c r="DH560" s="23"/>
      <c r="DI560" s="23"/>
    </row>
    <row r="561" spans="1:113" x14ac:dyDescent="0.25">
      <c r="A561" s="1">
        <v>2023</v>
      </c>
      <c r="B561" s="3">
        <f>+BD!B563</f>
        <v>558</v>
      </c>
      <c r="AE561" s="1"/>
      <c r="AP561" s="1"/>
      <c r="BA561" s="4">
        <f t="shared" si="32"/>
        <v>0</v>
      </c>
      <c r="BB561" s="1"/>
      <c r="BE561" s="2">
        <f>Tabla1[[#This Row],[TIEMPO PRORROGADO HASTA
(1)]]-Tabla1[[#This Row],[TIEMPO PRORROGADO DESDE
(1)]]</f>
        <v>0</v>
      </c>
      <c r="BJ561" s="1"/>
      <c r="BM561" s="1">
        <f t="shared" si="33"/>
        <v>0</v>
      </c>
      <c r="BR561" s="1"/>
      <c r="BU561" s="2">
        <f t="shared" si="34"/>
        <v>0</v>
      </c>
      <c r="BZ561" s="2">
        <f t="shared" si="35"/>
        <v>0</v>
      </c>
      <c r="CA561" s="2" t="s">
        <v>146</v>
      </c>
      <c r="CF561" s="2" t="s">
        <v>146</v>
      </c>
      <c r="CN561" s="23"/>
      <c r="CO561" s="23"/>
      <c r="CP561" s="23"/>
      <c r="CR561" s="4">
        <v>0</v>
      </c>
      <c r="CS561" s="23"/>
      <c r="CT561" s="23"/>
      <c r="CU561" s="23"/>
      <c r="CW561" s="4">
        <v>0</v>
      </c>
      <c r="CX561" s="23"/>
      <c r="CY561" s="23"/>
      <c r="CZ561" s="23"/>
      <c r="DB561" s="4">
        <v>0</v>
      </c>
      <c r="DC561" s="23"/>
      <c r="DD561" s="23"/>
      <c r="DE561" s="23"/>
      <c r="DG561" s="4">
        <v>0</v>
      </c>
      <c r="DH561" s="23"/>
      <c r="DI561" s="23"/>
    </row>
    <row r="562" spans="1:113" x14ac:dyDescent="0.25">
      <c r="A562" s="1">
        <v>2023</v>
      </c>
      <c r="B562" s="3">
        <f>+BD!B564</f>
        <v>559</v>
      </c>
      <c r="AE562" s="1"/>
      <c r="AP562" s="1"/>
      <c r="BA562" s="4">
        <f t="shared" si="32"/>
        <v>0</v>
      </c>
      <c r="BB562" s="1"/>
      <c r="BE562" s="2">
        <f>Tabla1[[#This Row],[TIEMPO PRORROGADO HASTA
(1)]]-Tabla1[[#This Row],[TIEMPO PRORROGADO DESDE
(1)]]</f>
        <v>0</v>
      </c>
      <c r="BJ562" s="1"/>
      <c r="BM562" s="1">
        <f t="shared" si="33"/>
        <v>0</v>
      </c>
      <c r="BR562" s="1"/>
      <c r="BU562" s="2">
        <f t="shared" si="34"/>
        <v>0</v>
      </c>
      <c r="BV562" s="21"/>
      <c r="BW562" s="21"/>
      <c r="BZ562" s="2">
        <f t="shared" si="35"/>
        <v>0</v>
      </c>
      <c r="CA562" s="2" t="s">
        <v>146</v>
      </c>
      <c r="CF562" s="2" t="s">
        <v>146</v>
      </c>
      <c r="CN562" s="23"/>
      <c r="CO562" s="23"/>
      <c r="CP562" s="23"/>
      <c r="CR562" s="4">
        <v>0</v>
      </c>
      <c r="CS562" s="23"/>
      <c r="CT562" s="23"/>
      <c r="CU562" s="23"/>
      <c r="CW562" s="4">
        <v>0</v>
      </c>
      <c r="CX562" s="23"/>
      <c r="CY562" s="23"/>
      <c r="CZ562" s="23"/>
      <c r="DB562" s="4">
        <v>0</v>
      </c>
      <c r="DC562" s="23"/>
      <c r="DD562" s="23"/>
      <c r="DE562" s="23"/>
      <c r="DG562" s="4">
        <v>0</v>
      </c>
      <c r="DH562" s="23"/>
      <c r="DI562" s="23"/>
    </row>
    <row r="563" spans="1:113" x14ac:dyDescent="0.25">
      <c r="A563" s="1">
        <v>2023</v>
      </c>
      <c r="B563" s="3">
        <f>+BD!B565</f>
        <v>560</v>
      </c>
      <c r="AE563" s="1"/>
      <c r="AP563" s="1"/>
      <c r="BA563" s="4">
        <f t="shared" si="32"/>
        <v>0</v>
      </c>
      <c r="BB563" s="1"/>
      <c r="BE563" s="2">
        <f>Tabla1[[#This Row],[TIEMPO PRORROGADO HASTA
(1)]]-Tabla1[[#This Row],[TIEMPO PRORROGADO DESDE
(1)]]</f>
        <v>0</v>
      </c>
      <c r="BJ563" s="1"/>
      <c r="BM563" s="1">
        <f t="shared" si="33"/>
        <v>0</v>
      </c>
      <c r="BR563" s="1"/>
      <c r="BU563" s="2">
        <f t="shared" si="34"/>
        <v>0</v>
      </c>
      <c r="BZ563" s="2">
        <f t="shared" si="35"/>
        <v>0</v>
      </c>
      <c r="CA563" s="2" t="s">
        <v>146</v>
      </c>
      <c r="CF563" s="2" t="s">
        <v>146</v>
      </c>
      <c r="CN563" s="23"/>
      <c r="CO563" s="23"/>
      <c r="CP563" s="23"/>
      <c r="CR563" s="4">
        <v>0</v>
      </c>
      <c r="CS563" s="23"/>
      <c r="CT563" s="23"/>
      <c r="CU563" s="23"/>
      <c r="CW563" s="4">
        <v>0</v>
      </c>
      <c r="CX563" s="23"/>
      <c r="CY563" s="23"/>
      <c r="CZ563" s="23"/>
      <c r="DB563" s="4">
        <v>0</v>
      </c>
      <c r="DC563" s="23"/>
      <c r="DD563" s="23"/>
      <c r="DE563" s="23"/>
      <c r="DG563" s="4">
        <v>0</v>
      </c>
      <c r="DH563" s="23"/>
      <c r="DI563" s="23"/>
    </row>
    <row r="564" spans="1:113" x14ac:dyDescent="0.25">
      <c r="A564" s="1">
        <v>2023</v>
      </c>
      <c r="B564" s="3">
        <f>+BD!B566</f>
        <v>561</v>
      </c>
      <c r="AE564" s="1"/>
      <c r="AP564" s="1"/>
      <c r="BA564" s="4">
        <f t="shared" si="32"/>
        <v>0</v>
      </c>
      <c r="BB564" s="1"/>
      <c r="BE564" s="2">
        <f>Tabla1[[#This Row],[TIEMPO PRORROGADO HASTA
(1)]]-Tabla1[[#This Row],[TIEMPO PRORROGADO DESDE
(1)]]</f>
        <v>0</v>
      </c>
      <c r="BJ564" s="1"/>
      <c r="BM564" s="1">
        <f t="shared" si="33"/>
        <v>0</v>
      </c>
      <c r="BR564" s="1"/>
      <c r="BU564" s="2">
        <f t="shared" si="34"/>
        <v>0</v>
      </c>
      <c r="BZ564" s="2">
        <f t="shared" si="35"/>
        <v>0</v>
      </c>
      <c r="CA564" s="2" t="s">
        <v>146</v>
      </c>
      <c r="CF564" s="2" t="s">
        <v>146</v>
      </c>
      <c r="CN564" s="23"/>
      <c r="CO564" s="23"/>
      <c r="CP564" s="23"/>
      <c r="CR564" s="4">
        <v>0</v>
      </c>
      <c r="CS564" s="23"/>
      <c r="CT564" s="23"/>
      <c r="CU564" s="23"/>
      <c r="CW564" s="4">
        <v>0</v>
      </c>
      <c r="CX564" s="23"/>
      <c r="CY564" s="23"/>
      <c r="CZ564" s="23"/>
      <c r="DB564" s="4">
        <v>0</v>
      </c>
      <c r="DC564" s="23"/>
      <c r="DD564" s="23"/>
      <c r="DE564" s="23"/>
      <c r="DG564" s="4">
        <v>0</v>
      </c>
      <c r="DH564" s="23"/>
      <c r="DI564" s="23"/>
    </row>
    <row r="565" spans="1:113" x14ac:dyDescent="0.25">
      <c r="A565" s="1">
        <v>2023</v>
      </c>
      <c r="B565" s="3">
        <f>+BD!B567</f>
        <v>562</v>
      </c>
      <c r="AE565" s="1"/>
      <c r="AP565" s="1"/>
      <c r="BA565" s="4">
        <f t="shared" si="32"/>
        <v>0</v>
      </c>
      <c r="BB565" s="1"/>
      <c r="BE565" s="2">
        <f>Tabla1[[#This Row],[TIEMPO PRORROGADO HASTA
(1)]]-Tabla1[[#This Row],[TIEMPO PRORROGADO DESDE
(1)]]</f>
        <v>0</v>
      </c>
      <c r="BJ565" s="1"/>
      <c r="BM565" s="1">
        <f t="shared" si="33"/>
        <v>0</v>
      </c>
      <c r="BR565" s="1"/>
      <c r="BU565" s="2">
        <f t="shared" si="34"/>
        <v>0</v>
      </c>
      <c r="BZ565" s="2">
        <f t="shared" si="35"/>
        <v>0</v>
      </c>
      <c r="CA565" s="2" t="s">
        <v>146</v>
      </c>
      <c r="CF565" s="2" t="s">
        <v>146</v>
      </c>
      <c r="CN565" s="23"/>
      <c r="CO565" s="23"/>
      <c r="CP565" s="23"/>
      <c r="CR565" s="4">
        <v>0</v>
      </c>
      <c r="CS565" s="23"/>
      <c r="CT565" s="23"/>
      <c r="CU565" s="23"/>
      <c r="CW565" s="4">
        <v>0</v>
      </c>
      <c r="CX565" s="23"/>
      <c r="CY565" s="23"/>
      <c r="CZ565" s="23"/>
      <c r="DB565" s="4">
        <v>0</v>
      </c>
      <c r="DC565" s="23"/>
      <c r="DD565" s="23"/>
      <c r="DE565" s="23"/>
      <c r="DG565" s="4">
        <v>0</v>
      </c>
      <c r="DH565" s="23"/>
      <c r="DI565" s="23"/>
    </row>
    <row r="566" spans="1:113" x14ac:dyDescent="0.25">
      <c r="A566" s="1">
        <v>2023</v>
      </c>
      <c r="B566" s="3">
        <f>+BD!B568</f>
        <v>563</v>
      </c>
      <c r="AE566" s="1"/>
      <c r="AP566" s="1"/>
      <c r="BA566" s="4">
        <f t="shared" si="32"/>
        <v>0</v>
      </c>
      <c r="BB566" s="1"/>
      <c r="BE566" s="2">
        <f>Tabla1[[#This Row],[TIEMPO PRORROGADO HASTA
(1)]]-Tabla1[[#This Row],[TIEMPO PRORROGADO DESDE
(1)]]</f>
        <v>0</v>
      </c>
      <c r="BJ566" s="1"/>
      <c r="BM566" s="1">
        <f t="shared" si="33"/>
        <v>0</v>
      </c>
      <c r="BR566" s="1"/>
      <c r="BU566" s="2">
        <f t="shared" si="34"/>
        <v>0</v>
      </c>
      <c r="BZ566" s="2">
        <f t="shared" si="35"/>
        <v>0</v>
      </c>
      <c r="CA566" s="2" t="s">
        <v>146</v>
      </c>
      <c r="CF566" s="2" t="s">
        <v>146</v>
      </c>
      <c r="CN566" s="23"/>
      <c r="CO566" s="23"/>
      <c r="CP566" s="23"/>
      <c r="CR566" s="4">
        <v>0</v>
      </c>
      <c r="CS566" s="23"/>
      <c r="CT566" s="23"/>
      <c r="CU566" s="23"/>
      <c r="CW566" s="4">
        <v>0</v>
      </c>
      <c r="CX566" s="23"/>
      <c r="CY566" s="23"/>
      <c r="CZ566" s="23"/>
      <c r="DB566" s="4">
        <v>0</v>
      </c>
      <c r="DC566" s="23"/>
      <c r="DD566" s="23"/>
      <c r="DE566" s="23"/>
      <c r="DG566" s="4">
        <v>0</v>
      </c>
      <c r="DH566" s="23"/>
      <c r="DI566" s="23"/>
    </row>
    <row r="567" spans="1:113" x14ac:dyDescent="0.25">
      <c r="A567" s="1">
        <v>2023</v>
      </c>
      <c r="B567" s="3">
        <f>+BD!B569</f>
        <v>564</v>
      </c>
      <c r="AE567" s="1"/>
      <c r="AP567" s="1"/>
      <c r="BA567" s="4">
        <f t="shared" si="32"/>
        <v>0</v>
      </c>
      <c r="BB567" s="1"/>
      <c r="BE567" s="2">
        <f>Tabla1[[#This Row],[TIEMPO PRORROGADO HASTA
(1)]]-Tabla1[[#This Row],[TIEMPO PRORROGADO DESDE
(1)]]</f>
        <v>0</v>
      </c>
      <c r="BJ567" s="1"/>
      <c r="BM567" s="1">
        <f t="shared" si="33"/>
        <v>0</v>
      </c>
      <c r="BN567" s="21"/>
      <c r="BO567" s="21"/>
      <c r="BR567" s="1"/>
      <c r="BU567" s="2">
        <f t="shared" si="34"/>
        <v>0</v>
      </c>
      <c r="BZ567" s="2">
        <f t="shared" si="35"/>
        <v>0</v>
      </c>
      <c r="CA567" s="2" t="s">
        <v>146</v>
      </c>
      <c r="CF567" s="2" t="s">
        <v>146</v>
      </c>
      <c r="CN567" s="23"/>
      <c r="CO567" s="23"/>
      <c r="CP567" s="23"/>
      <c r="CR567" s="4">
        <v>0</v>
      </c>
      <c r="CS567" s="23"/>
      <c r="CT567" s="23"/>
      <c r="CU567" s="23"/>
      <c r="CW567" s="4">
        <v>0</v>
      </c>
      <c r="CX567" s="23"/>
      <c r="CY567" s="23"/>
      <c r="CZ567" s="23"/>
      <c r="DB567" s="4">
        <v>0</v>
      </c>
      <c r="DC567" s="23"/>
      <c r="DD567" s="23"/>
      <c r="DE567" s="23"/>
      <c r="DG567" s="4">
        <v>0</v>
      </c>
      <c r="DH567" s="23"/>
      <c r="DI567" s="23"/>
    </row>
    <row r="568" spans="1:113" x14ac:dyDescent="0.25">
      <c r="A568" s="1">
        <v>2023</v>
      </c>
      <c r="B568" s="3">
        <f>+BD!B570</f>
        <v>565</v>
      </c>
      <c r="AE568" s="1"/>
      <c r="AP568" s="1"/>
      <c r="BA568" s="4">
        <f t="shared" si="32"/>
        <v>0</v>
      </c>
      <c r="BB568" s="1"/>
      <c r="BE568" s="2">
        <f>Tabla1[[#This Row],[TIEMPO PRORROGADO HASTA
(1)]]-Tabla1[[#This Row],[TIEMPO PRORROGADO DESDE
(1)]]</f>
        <v>0</v>
      </c>
      <c r="BJ568" s="1"/>
      <c r="BM568" s="1">
        <f t="shared" si="33"/>
        <v>0</v>
      </c>
      <c r="BR568" s="1"/>
      <c r="BU568" s="2">
        <f t="shared" si="34"/>
        <v>0</v>
      </c>
      <c r="BZ568" s="2">
        <f t="shared" si="35"/>
        <v>0</v>
      </c>
      <c r="CA568" s="2" t="s">
        <v>146</v>
      </c>
      <c r="CF568" s="2" t="s">
        <v>146</v>
      </c>
      <c r="CN568" s="23"/>
      <c r="CO568" s="23"/>
      <c r="CP568" s="23"/>
      <c r="CR568" s="4">
        <v>0</v>
      </c>
      <c r="CS568" s="23"/>
      <c r="CT568" s="23"/>
      <c r="CU568" s="23"/>
      <c r="CW568" s="4">
        <v>0</v>
      </c>
      <c r="CX568" s="23"/>
      <c r="CY568" s="23"/>
      <c r="CZ568" s="23"/>
      <c r="DB568" s="4">
        <v>0</v>
      </c>
      <c r="DC568" s="23"/>
      <c r="DD568" s="23"/>
      <c r="DE568" s="23"/>
      <c r="DG568" s="4">
        <v>0</v>
      </c>
      <c r="DH568" s="23"/>
      <c r="DI568" s="23"/>
    </row>
    <row r="569" spans="1:113" x14ac:dyDescent="0.25">
      <c r="A569" s="1">
        <v>2023</v>
      </c>
      <c r="B569" s="3">
        <f>+BD!B571</f>
        <v>566</v>
      </c>
      <c r="AE569" s="1"/>
      <c r="AP569" s="1"/>
      <c r="BA569" s="4">
        <f t="shared" si="32"/>
        <v>0</v>
      </c>
      <c r="BB569" s="1"/>
      <c r="BE569" s="2">
        <f>Tabla1[[#This Row],[TIEMPO PRORROGADO HASTA
(1)]]-Tabla1[[#This Row],[TIEMPO PRORROGADO DESDE
(1)]]</f>
        <v>0</v>
      </c>
      <c r="BJ569" s="1"/>
      <c r="BM569" s="1">
        <f t="shared" si="33"/>
        <v>0</v>
      </c>
      <c r="BR569" s="1"/>
      <c r="BU569" s="2">
        <f t="shared" si="34"/>
        <v>0</v>
      </c>
      <c r="BV569" s="21"/>
      <c r="BW569" s="21"/>
      <c r="BZ569" s="2">
        <f t="shared" si="35"/>
        <v>0</v>
      </c>
      <c r="CA569" s="2" t="s">
        <v>146</v>
      </c>
      <c r="CF569" s="2" t="s">
        <v>146</v>
      </c>
      <c r="CN569" s="23"/>
      <c r="CO569" s="23"/>
      <c r="CP569" s="23"/>
      <c r="CR569" s="4">
        <v>0</v>
      </c>
      <c r="CS569" s="23"/>
      <c r="CT569" s="23"/>
      <c r="CU569" s="23"/>
      <c r="CW569" s="4">
        <v>0</v>
      </c>
      <c r="CX569" s="23"/>
      <c r="CY569" s="23"/>
      <c r="CZ569" s="23"/>
      <c r="DB569" s="4">
        <v>0</v>
      </c>
      <c r="DC569" s="23"/>
      <c r="DD569" s="23"/>
      <c r="DE569" s="23"/>
      <c r="DG569" s="4">
        <v>0</v>
      </c>
      <c r="DH569" s="23"/>
      <c r="DI569" s="23"/>
    </row>
    <row r="570" spans="1:113" x14ac:dyDescent="0.25">
      <c r="A570" s="1">
        <v>2023</v>
      </c>
      <c r="B570" s="3">
        <f>+BD!B572</f>
        <v>567</v>
      </c>
      <c r="AE570" s="1"/>
      <c r="AP570" s="1"/>
      <c r="BA570" s="4">
        <f t="shared" si="32"/>
        <v>0</v>
      </c>
      <c r="BB570" s="1"/>
      <c r="BE570" s="2">
        <f>Tabla1[[#This Row],[TIEMPO PRORROGADO HASTA
(1)]]-Tabla1[[#This Row],[TIEMPO PRORROGADO DESDE
(1)]]</f>
        <v>0</v>
      </c>
      <c r="BJ570" s="1"/>
      <c r="BM570" s="1">
        <f t="shared" si="33"/>
        <v>0</v>
      </c>
      <c r="BR570" s="1"/>
      <c r="BU570" s="2">
        <f t="shared" si="34"/>
        <v>0</v>
      </c>
      <c r="BZ570" s="2">
        <f t="shared" si="35"/>
        <v>0</v>
      </c>
      <c r="CA570" s="2" t="s">
        <v>146</v>
      </c>
      <c r="CF570" s="2" t="s">
        <v>146</v>
      </c>
      <c r="CN570" s="23"/>
      <c r="CO570" s="23"/>
      <c r="CP570" s="23"/>
      <c r="CR570" s="4">
        <v>0</v>
      </c>
      <c r="CS570" s="23"/>
      <c r="CT570" s="23"/>
      <c r="CU570" s="23"/>
      <c r="CW570" s="4">
        <v>0</v>
      </c>
      <c r="CX570" s="23"/>
      <c r="CY570" s="23"/>
      <c r="CZ570" s="23"/>
      <c r="DB570" s="4">
        <v>0</v>
      </c>
      <c r="DC570" s="23"/>
      <c r="DD570" s="23"/>
      <c r="DE570" s="23"/>
      <c r="DG570" s="4">
        <v>0</v>
      </c>
      <c r="DH570" s="23"/>
      <c r="DI570" s="23"/>
    </row>
    <row r="571" spans="1:113" x14ac:dyDescent="0.25">
      <c r="A571" s="1">
        <v>2023</v>
      </c>
      <c r="B571" s="3">
        <f>+BD!B573</f>
        <v>568</v>
      </c>
      <c r="AE571" s="1"/>
      <c r="AP571" s="1"/>
      <c r="BA571" s="4">
        <f t="shared" si="32"/>
        <v>0</v>
      </c>
      <c r="BB571" s="1"/>
      <c r="BE571" s="2">
        <f>Tabla1[[#This Row],[TIEMPO PRORROGADO HASTA
(1)]]-Tabla1[[#This Row],[TIEMPO PRORROGADO DESDE
(1)]]</f>
        <v>0</v>
      </c>
      <c r="BJ571" s="1"/>
      <c r="BM571" s="1">
        <f t="shared" si="33"/>
        <v>0</v>
      </c>
      <c r="BR571" s="1"/>
      <c r="BU571" s="2">
        <f t="shared" si="34"/>
        <v>0</v>
      </c>
      <c r="BZ571" s="2">
        <f t="shared" si="35"/>
        <v>0</v>
      </c>
      <c r="CA571" s="2" t="s">
        <v>146</v>
      </c>
      <c r="CF571" s="2" t="s">
        <v>146</v>
      </c>
      <c r="CN571" s="23"/>
      <c r="CO571" s="23"/>
      <c r="CP571" s="23"/>
      <c r="CR571" s="4">
        <v>0</v>
      </c>
      <c r="CS571" s="23"/>
      <c r="CT571" s="23"/>
      <c r="CU571" s="23"/>
      <c r="CW571" s="4">
        <v>0</v>
      </c>
      <c r="CX571" s="23"/>
      <c r="CY571" s="23"/>
      <c r="CZ571" s="23"/>
      <c r="DB571" s="4">
        <v>0</v>
      </c>
      <c r="DC571" s="23"/>
      <c r="DD571" s="23"/>
      <c r="DE571" s="23"/>
      <c r="DG571" s="4">
        <v>0</v>
      </c>
      <c r="DH571" s="23"/>
      <c r="DI571" s="23"/>
    </row>
    <row r="572" spans="1:113" x14ac:dyDescent="0.25">
      <c r="A572" s="1">
        <v>2023</v>
      </c>
      <c r="B572" s="3">
        <f>+BD!B574</f>
        <v>569</v>
      </c>
      <c r="AE572" s="1"/>
      <c r="AP572" s="1"/>
      <c r="BA572" s="4">
        <f t="shared" si="32"/>
        <v>0</v>
      </c>
      <c r="BB572" s="1"/>
      <c r="BE572" s="2">
        <f>Tabla1[[#This Row],[TIEMPO PRORROGADO HASTA
(1)]]-Tabla1[[#This Row],[TIEMPO PRORROGADO DESDE
(1)]]</f>
        <v>0</v>
      </c>
      <c r="BJ572" s="1"/>
      <c r="BM572" s="1">
        <f t="shared" si="33"/>
        <v>0</v>
      </c>
      <c r="BR572" s="1"/>
      <c r="BU572" s="2">
        <f t="shared" si="34"/>
        <v>0</v>
      </c>
      <c r="BZ572" s="2">
        <f t="shared" si="35"/>
        <v>0</v>
      </c>
      <c r="CA572" s="2" t="s">
        <v>146</v>
      </c>
      <c r="CF572" s="2" t="s">
        <v>146</v>
      </c>
      <c r="CN572" s="23"/>
      <c r="CO572" s="23"/>
      <c r="CP572" s="23"/>
      <c r="CR572" s="4">
        <v>0</v>
      </c>
      <c r="CS572" s="23"/>
      <c r="CT572" s="23"/>
      <c r="CU572" s="23"/>
      <c r="CW572" s="4">
        <v>0</v>
      </c>
      <c r="CX572" s="23"/>
      <c r="CY572" s="23"/>
      <c r="CZ572" s="23"/>
      <c r="DB572" s="4">
        <v>0</v>
      </c>
      <c r="DC572" s="23"/>
      <c r="DD572" s="23"/>
      <c r="DE572" s="23"/>
      <c r="DG572" s="4">
        <v>0</v>
      </c>
      <c r="DH572" s="23"/>
      <c r="DI572" s="23"/>
    </row>
    <row r="573" spans="1:113" x14ac:dyDescent="0.25">
      <c r="A573" s="1">
        <v>2023</v>
      </c>
      <c r="B573" s="3">
        <f>+BD!B575</f>
        <v>570</v>
      </c>
      <c r="AE573" s="1"/>
      <c r="AP573" s="1"/>
      <c r="BA573" s="4">
        <f t="shared" si="32"/>
        <v>0</v>
      </c>
      <c r="BB573" s="1"/>
      <c r="BE573" s="2">
        <f>Tabla1[[#This Row],[TIEMPO PRORROGADO HASTA
(1)]]-Tabla1[[#This Row],[TIEMPO PRORROGADO DESDE
(1)]]</f>
        <v>0</v>
      </c>
      <c r="BJ573" s="1"/>
      <c r="BM573" s="1">
        <f t="shared" si="33"/>
        <v>0</v>
      </c>
      <c r="BR573" s="1"/>
      <c r="BU573" s="2">
        <f t="shared" si="34"/>
        <v>0</v>
      </c>
      <c r="BZ573" s="2">
        <f t="shared" si="35"/>
        <v>0</v>
      </c>
      <c r="CA573" s="2" t="s">
        <v>146</v>
      </c>
      <c r="CF573" s="2" t="s">
        <v>146</v>
      </c>
      <c r="CN573" s="23"/>
      <c r="CO573" s="23"/>
      <c r="CP573" s="23"/>
      <c r="CR573" s="4">
        <v>0</v>
      </c>
      <c r="CS573" s="23"/>
      <c r="CT573" s="23"/>
      <c r="CU573" s="23"/>
      <c r="CW573" s="4">
        <v>0</v>
      </c>
      <c r="CX573" s="23"/>
      <c r="CY573" s="23"/>
      <c r="CZ573" s="23"/>
      <c r="DB573" s="4">
        <v>0</v>
      </c>
      <c r="DC573" s="23"/>
      <c r="DD573" s="23"/>
      <c r="DE573" s="23"/>
      <c r="DG573" s="4">
        <v>0</v>
      </c>
      <c r="DH573" s="23"/>
      <c r="DI573" s="23"/>
    </row>
    <row r="574" spans="1:113" x14ac:dyDescent="0.25">
      <c r="A574" s="1">
        <v>2023</v>
      </c>
      <c r="B574" s="3">
        <f>+BD!B576</f>
        <v>571</v>
      </c>
      <c r="AE574" s="1"/>
      <c r="AP574" s="1"/>
      <c r="BA574" s="4">
        <f t="shared" si="32"/>
        <v>0</v>
      </c>
      <c r="BB574" s="1"/>
      <c r="BE574" s="2">
        <f>Tabla1[[#This Row],[TIEMPO PRORROGADO HASTA
(1)]]-Tabla1[[#This Row],[TIEMPO PRORROGADO DESDE
(1)]]</f>
        <v>0</v>
      </c>
      <c r="BJ574" s="1"/>
      <c r="BM574" s="1">
        <f t="shared" si="33"/>
        <v>0</v>
      </c>
      <c r="BR574" s="1"/>
      <c r="BU574" s="2">
        <f t="shared" si="34"/>
        <v>0</v>
      </c>
      <c r="BZ574" s="2">
        <f t="shared" si="35"/>
        <v>0</v>
      </c>
      <c r="CA574" s="2" t="s">
        <v>146</v>
      </c>
      <c r="CF574" s="2" t="s">
        <v>146</v>
      </c>
      <c r="CN574" s="23"/>
      <c r="CO574" s="23"/>
      <c r="CP574" s="23"/>
      <c r="CR574" s="4">
        <v>0</v>
      </c>
      <c r="CS574" s="23"/>
      <c r="CT574" s="23"/>
      <c r="CU574" s="23"/>
      <c r="CW574" s="4">
        <v>0</v>
      </c>
      <c r="CX574" s="23"/>
      <c r="CY574" s="23"/>
      <c r="CZ574" s="23"/>
      <c r="DB574" s="4">
        <v>0</v>
      </c>
      <c r="DC574" s="23"/>
      <c r="DD574" s="23"/>
      <c r="DE574" s="23"/>
      <c r="DG574" s="4">
        <v>0</v>
      </c>
      <c r="DH574" s="23"/>
      <c r="DI574" s="23"/>
    </row>
    <row r="575" spans="1:113" x14ac:dyDescent="0.25">
      <c r="A575" s="1">
        <v>2023</v>
      </c>
      <c r="B575" s="3">
        <f>+BD!B577</f>
        <v>572</v>
      </c>
      <c r="AE575" s="1"/>
      <c r="AP575" s="1"/>
      <c r="BA575" s="4">
        <f t="shared" si="32"/>
        <v>0</v>
      </c>
      <c r="BB575" s="1"/>
      <c r="BE575" s="2">
        <f>Tabla1[[#This Row],[TIEMPO PRORROGADO HASTA
(1)]]-Tabla1[[#This Row],[TIEMPO PRORROGADO DESDE
(1)]]</f>
        <v>0</v>
      </c>
      <c r="BJ575" s="1"/>
      <c r="BM575" s="1">
        <f t="shared" si="33"/>
        <v>0</v>
      </c>
      <c r="BR575" s="1"/>
      <c r="BU575" s="2">
        <f t="shared" si="34"/>
        <v>0</v>
      </c>
      <c r="BZ575" s="2">
        <f t="shared" si="35"/>
        <v>0</v>
      </c>
      <c r="CA575" s="2" t="s">
        <v>146</v>
      </c>
      <c r="CF575" s="2" t="s">
        <v>146</v>
      </c>
      <c r="CN575" s="23"/>
      <c r="CO575" s="23"/>
      <c r="CP575" s="23"/>
      <c r="CR575" s="4">
        <v>0</v>
      </c>
      <c r="CS575" s="23"/>
      <c r="CT575" s="23"/>
      <c r="CU575" s="23"/>
      <c r="CW575" s="4">
        <v>0</v>
      </c>
      <c r="CX575" s="23"/>
      <c r="CY575" s="23"/>
      <c r="CZ575" s="23"/>
      <c r="DB575" s="4">
        <v>0</v>
      </c>
      <c r="DC575" s="23"/>
      <c r="DD575" s="23"/>
      <c r="DE575" s="23"/>
      <c r="DG575" s="4">
        <v>0</v>
      </c>
      <c r="DH575" s="23"/>
      <c r="DI575" s="23"/>
    </row>
    <row r="576" spans="1:113" x14ac:dyDescent="0.25">
      <c r="A576" s="1">
        <v>2023</v>
      </c>
      <c r="B576" s="3">
        <f>+BD!B578</f>
        <v>573</v>
      </c>
      <c r="AE576" s="1"/>
      <c r="AP576" s="1"/>
      <c r="BA576" s="4">
        <f t="shared" si="32"/>
        <v>0</v>
      </c>
      <c r="BB576" s="1"/>
      <c r="BE576" s="2">
        <f>Tabla1[[#This Row],[TIEMPO PRORROGADO HASTA
(1)]]-Tabla1[[#This Row],[TIEMPO PRORROGADO DESDE
(1)]]</f>
        <v>0</v>
      </c>
      <c r="BJ576" s="1"/>
      <c r="BM576" s="1">
        <f t="shared" si="33"/>
        <v>0</v>
      </c>
      <c r="BR576" s="1"/>
      <c r="BU576" s="2">
        <f t="shared" si="34"/>
        <v>0</v>
      </c>
      <c r="BZ576" s="2">
        <f t="shared" si="35"/>
        <v>0</v>
      </c>
      <c r="CA576" s="2" t="s">
        <v>146</v>
      </c>
      <c r="CF576" s="2" t="s">
        <v>146</v>
      </c>
      <c r="CN576" s="23"/>
      <c r="CO576" s="23"/>
      <c r="CP576" s="23"/>
      <c r="CR576" s="4">
        <v>0</v>
      </c>
      <c r="CS576" s="23"/>
      <c r="CT576" s="23"/>
      <c r="CU576" s="23"/>
      <c r="CW576" s="4">
        <v>0</v>
      </c>
      <c r="CX576" s="23"/>
      <c r="CY576" s="23"/>
      <c r="CZ576" s="23"/>
      <c r="DB576" s="4">
        <v>0</v>
      </c>
      <c r="DC576" s="23"/>
      <c r="DD576" s="23"/>
      <c r="DE576" s="23"/>
      <c r="DG576" s="4">
        <v>0</v>
      </c>
      <c r="DH576" s="23"/>
      <c r="DI576" s="23"/>
    </row>
    <row r="577" spans="1:113" x14ac:dyDescent="0.25">
      <c r="A577" s="1">
        <v>2023</v>
      </c>
      <c r="B577" s="3">
        <f>+BD!B579</f>
        <v>574</v>
      </c>
      <c r="AE577" s="1"/>
      <c r="AP577" s="1"/>
      <c r="BA577" s="4">
        <f t="shared" si="32"/>
        <v>0</v>
      </c>
      <c r="BB577" s="1"/>
      <c r="BC577" s="9"/>
      <c r="BE577" s="2">
        <f>Tabla1[[#This Row],[TIEMPO PRORROGADO HASTA
(1)]]-Tabla1[[#This Row],[TIEMPO PRORROGADO DESDE
(1)]]</f>
        <v>0</v>
      </c>
      <c r="BJ577" s="1"/>
      <c r="BM577" s="1">
        <f t="shared" si="33"/>
        <v>0</v>
      </c>
      <c r="BR577" s="1"/>
      <c r="BU577" s="2">
        <f t="shared" si="34"/>
        <v>0</v>
      </c>
      <c r="BZ577" s="2">
        <f t="shared" si="35"/>
        <v>0</v>
      </c>
      <c r="CA577" s="2" t="s">
        <v>146</v>
      </c>
      <c r="CF577" s="2" t="s">
        <v>146</v>
      </c>
      <c r="CN577" s="23"/>
      <c r="CO577" s="23"/>
      <c r="CP577" s="23"/>
      <c r="CR577" s="4">
        <v>0</v>
      </c>
      <c r="CS577" s="23"/>
      <c r="CT577" s="23"/>
      <c r="CU577" s="23"/>
      <c r="CW577" s="4">
        <v>0</v>
      </c>
      <c r="CX577" s="23"/>
      <c r="CY577" s="23"/>
      <c r="CZ577" s="23"/>
      <c r="DB577" s="4">
        <v>0</v>
      </c>
      <c r="DC577" s="23"/>
      <c r="DD577" s="23"/>
      <c r="DE577" s="23"/>
      <c r="DG577" s="4">
        <v>0</v>
      </c>
      <c r="DH577" s="23"/>
      <c r="DI577" s="23"/>
    </row>
    <row r="578" spans="1:113" x14ac:dyDescent="0.25">
      <c r="A578" s="1">
        <v>2023</v>
      </c>
      <c r="B578" s="3">
        <f>+BD!B580</f>
        <v>575</v>
      </c>
      <c r="AE578" s="1"/>
      <c r="AP578" s="1"/>
      <c r="BA578" s="4">
        <f t="shared" ref="BA578:BA641" si="36">M578+X578+AI578+AT578</f>
        <v>0</v>
      </c>
      <c r="BB578" s="1"/>
      <c r="BE578" s="2">
        <f>Tabla1[[#This Row],[TIEMPO PRORROGADO HASTA
(1)]]-Tabla1[[#This Row],[TIEMPO PRORROGADO DESDE
(1)]]</f>
        <v>0</v>
      </c>
      <c r="BJ578" s="1"/>
      <c r="BM578" s="1">
        <f t="shared" ref="BM578:BM641" si="37">BO578-BN578</f>
        <v>0</v>
      </c>
      <c r="BR578" s="1"/>
      <c r="BU578" s="2">
        <f t="shared" ref="BU578:BU641" si="38">BW578-BV578</f>
        <v>0</v>
      </c>
      <c r="BZ578" s="2">
        <f t="shared" ref="BZ578:BZ641" si="39">BU578+BM578+BE578</f>
        <v>0</v>
      </c>
      <c r="CA578" s="2" t="s">
        <v>146</v>
      </c>
      <c r="CF578" s="2" t="s">
        <v>146</v>
      </c>
      <c r="CN578" s="23"/>
      <c r="CO578" s="23"/>
      <c r="CP578" s="23"/>
      <c r="CR578" s="4">
        <v>0</v>
      </c>
      <c r="CS578" s="23"/>
      <c r="CT578" s="23"/>
      <c r="CU578" s="23"/>
      <c r="CW578" s="4">
        <v>0</v>
      </c>
      <c r="CX578" s="23"/>
      <c r="CY578" s="23"/>
      <c r="CZ578" s="23"/>
      <c r="DB578" s="4">
        <v>0</v>
      </c>
      <c r="DC578" s="23"/>
      <c r="DD578" s="23"/>
      <c r="DE578" s="23"/>
      <c r="DG578" s="4">
        <v>0</v>
      </c>
      <c r="DH578" s="23"/>
      <c r="DI578" s="23"/>
    </row>
    <row r="579" spans="1:113" x14ac:dyDescent="0.25">
      <c r="A579" s="1">
        <v>2023</v>
      </c>
      <c r="B579" s="3">
        <f>+BD!B581</f>
        <v>576</v>
      </c>
      <c r="AE579" s="1"/>
      <c r="AP579" s="1"/>
      <c r="BA579" s="4">
        <f t="shared" si="36"/>
        <v>0</v>
      </c>
      <c r="BB579" s="1"/>
      <c r="BE579" s="2">
        <f>Tabla1[[#This Row],[TIEMPO PRORROGADO HASTA
(1)]]-Tabla1[[#This Row],[TIEMPO PRORROGADO DESDE
(1)]]</f>
        <v>0</v>
      </c>
      <c r="BJ579" s="1"/>
      <c r="BM579" s="1">
        <f t="shared" si="37"/>
        <v>0</v>
      </c>
      <c r="BR579" s="1"/>
      <c r="BU579" s="2">
        <f t="shared" si="38"/>
        <v>0</v>
      </c>
      <c r="BZ579" s="2">
        <f t="shared" si="39"/>
        <v>0</v>
      </c>
      <c r="CA579" s="2" t="s">
        <v>146</v>
      </c>
      <c r="CF579" s="2" t="s">
        <v>146</v>
      </c>
      <c r="CN579" s="23"/>
      <c r="CO579" s="23"/>
      <c r="CP579" s="23"/>
      <c r="CR579" s="4">
        <v>0</v>
      </c>
      <c r="CS579" s="23"/>
      <c r="CT579" s="23"/>
      <c r="CU579" s="23"/>
      <c r="CW579" s="4">
        <v>0</v>
      </c>
      <c r="CX579" s="23"/>
      <c r="CY579" s="23"/>
      <c r="CZ579" s="23"/>
      <c r="DB579" s="4">
        <v>0</v>
      </c>
      <c r="DC579" s="23"/>
      <c r="DD579" s="23"/>
      <c r="DE579" s="23"/>
      <c r="DG579" s="4">
        <v>0</v>
      </c>
      <c r="DH579" s="23"/>
      <c r="DI579" s="23"/>
    </row>
    <row r="580" spans="1:113" x14ac:dyDescent="0.25">
      <c r="A580" s="1">
        <v>2023</v>
      </c>
      <c r="B580" s="3">
        <f>+BD!B582</f>
        <v>577</v>
      </c>
      <c r="AE580" s="1"/>
      <c r="AP580" s="1"/>
      <c r="BA580" s="4">
        <f t="shared" si="36"/>
        <v>0</v>
      </c>
      <c r="BB580" s="1"/>
      <c r="BE580" s="2">
        <f>Tabla1[[#This Row],[TIEMPO PRORROGADO HASTA
(1)]]-Tabla1[[#This Row],[TIEMPO PRORROGADO DESDE
(1)]]</f>
        <v>0</v>
      </c>
      <c r="BJ580" s="1"/>
      <c r="BM580" s="1">
        <f t="shared" si="37"/>
        <v>0</v>
      </c>
      <c r="BR580" s="1"/>
      <c r="BU580" s="2">
        <f t="shared" si="38"/>
        <v>0</v>
      </c>
      <c r="BV580" s="21"/>
      <c r="BW580" s="21"/>
      <c r="BZ580" s="2">
        <f t="shared" si="39"/>
        <v>0</v>
      </c>
      <c r="CA580" s="2" t="s">
        <v>146</v>
      </c>
      <c r="CF580" s="2" t="s">
        <v>146</v>
      </c>
      <c r="CN580" s="23"/>
      <c r="CO580" s="23"/>
      <c r="CP580" s="23"/>
      <c r="CR580" s="4">
        <v>0</v>
      </c>
      <c r="CS580" s="23"/>
      <c r="CT580" s="23"/>
      <c r="CU580" s="23"/>
      <c r="CW580" s="4">
        <v>0</v>
      </c>
      <c r="CX580" s="23"/>
      <c r="CY580" s="23"/>
      <c r="CZ580" s="23"/>
      <c r="DB580" s="4">
        <v>0</v>
      </c>
      <c r="DC580" s="23"/>
      <c r="DD580" s="23"/>
      <c r="DE580" s="23"/>
      <c r="DG580" s="4">
        <v>0</v>
      </c>
      <c r="DH580" s="23"/>
      <c r="DI580" s="23"/>
    </row>
    <row r="581" spans="1:113" x14ac:dyDescent="0.25">
      <c r="A581" s="1">
        <v>2023</v>
      </c>
      <c r="B581" s="3">
        <f>+BD!B583</f>
        <v>578</v>
      </c>
      <c r="C581" s="21"/>
      <c r="AE581" s="1"/>
      <c r="AP581" s="1"/>
      <c r="BA581" s="4">
        <f t="shared" si="36"/>
        <v>0</v>
      </c>
      <c r="BB581" s="1"/>
      <c r="BE581" s="2">
        <f>Tabla1[[#This Row],[TIEMPO PRORROGADO HASTA
(1)]]-Tabla1[[#This Row],[TIEMPO PRORROGADO DESDE
(1)]]</f>
        <v>0</v>
      </c>
      <c r="BJ581" s="1"/>
      <c r="BM581" s="1">
        <f t="shared" si="37"/>
        <v>0</v>
      </c>
      <c r="BR581" s="1"/>
      <c r="BU581" s="2">
        <f t="shared" si="38"/>
        <v>0</v>
      </c>
      <c r="BZ581" s="2">
        <f t="shared" si="39"/>
        <v>0</v>
      </c>
      <c r="CA581" s="2" t="s">
        <v>146</v>
      </c>
      <c r="CF581" s="2" t="s">
        <v>146</v>
      </c>
      <c r="CN581" s="23"/>
      <c r="CO581" s="23"/>
      <c r="CP581" s="23"/>
      <c r="CR581" s="4">
        <v>0</v>
      </c>
      <c r="CS581" s="23"/>
      <c r="CT581" s="23"/>
      <c r="CU581" s="23"/>
      <c r="CW581" s="4">
        <v>0</v>
      </c>
      <c r="CX581" s="23"/>
      <c r="CY581" s="23"/>
      <c r="CZ581" s="23"/>
      <c r="DB581" s="4">
        <v>0</v>
      </c>
      <c r="DC581" s="23"/>
      <c r="DD581" s="23"/>
      <c r="DE581" s="23"/>
      <c r="DG581" s="4">
        <v>0</v>
      </c>
      <c r="DH581" s="23"/>
      <c r="DI581" s="23"/>
    </row>
    <row r="582" spans="1:113" x14ac:dyDescent="0.25">
      <c r="A582" s="1">
        <v>2023</v>
      </c>
      <c r="B582" s="3">
        <f>+BD!B584</f>
        <v>579</v>
      </c>
      <c r="AE582" s="1"/>
      <c r="AP582" s="1"/>
      <c r="BA582" s="4">
        <f t="shared" si="36"/>
        <v>0</v>
      </c>
      <c r="BB582" s="1"/>
      <c r="BE582" s="2">
        <f>Tabla1[[#This Row],[TIEMPO PRORROGADO HASTA
(1)]]-Tabla1[[#This Row],[TIEMPO PRORROGADO DESDE
(1)]]</f>
        <v>0</v>
      </c>
      <c r="BJ582" s="1"/>
      <c r="BM582" s="1">
        <f t="shared" si="37"/>
        <v>0</v>
      </c>
      <c r="BR582" s="1"/>
      <c r="BU582" s="2">
        <f t="shared" si="38"/>
        <v>0</v>
      </c>
      <c r="BV582" s="21"/>
      <c r="BW582" s="21"/>
      <c r="BZ582" s="2">
        <f t="shared" si="39"/>
        <v>0</v>
      </c>
      <c r="CA582" s="2" t="s">
        <v>146</v>
      </c>
      <c r="CF582" s="2" t="s">
        <v>146</v>
      </c>
      <c r="CN582" s="23"/>
      <c r="CO582" s="23"/>
      <c r="CP582" s="23"/>
      <c r="CR582" s="4">
        <v>0</v>
      </c>
      <c r="CS582" s="23"/>
      <c r="CT582" s="23"/>
      <c r="CU582" s="23"/>
      <c r="CW582" s="4">
        <v>0</v>
      </c>
      <c r="CX582" s="23"/>
      <c r="CY582" s="23"/>
      <c r="CZ582" s="23"/>
      <c r="DB582" s="4">
        <v>0</v>
      </c>
      <c r="DC582" s="23"/>
      <c r="DD582" s="23"/>
      <c r="DE582" s="23"/>
      <c r="DG582" s="4">
        <v>0</v>
      </c>
      <c r="DH582" s="23"/>
      <c r="DI582" s="23"/>
    </row>
    <row r="583" spans="1:113" x14ac:dyDescent="0.25">
      <c r="A583" s="1">
        <v>2023</v>
      </c>
      <c r="B583" s="3">
        <f>+BD!B585</f>
        <v>580</v>
      </c>
      <c r="AE583" s="1"/>
      <c r="AP583" s="1"/>
      <c r="BA583" s="4">
        <f t="shared" si="36"/>
        <v>0</v>
      </c>
      <c r="BB583" s="1"/>
      <c r="BE583" s="2">
        <f>Tabla1[[#This Row],[TIEMPO PRORROGADO HASTA
(1)]]-Tabla1[[#This Row],[TIEMPO PRORROGADO DESDE
(1)]]</f>
        <v>0</v>
      </c>
      <c r="BJ583" s="1"/>
      <c r="BM583" s="1">
        <f t="shared" si="37"/>
        <v>0</v>
      </c>
      <c r="BR583" s="1"/>
      <c r="BU583" s="2">
        <f t="shared" si="38"/>
        <v>0</v>
      </c>
      <c r="BZ583" s="2">
        <f t="shared" si="39"/>
        <v>0</v>
      </c>
      <c r="CA583" s="2" t="s">
        <v>146</v>
      </c>
      <c r="CF583" s="2" t="s">
        <v>146</v>
      </c>
      <c r="CN583" s="23"/>
      <c r="CO583" s="23"/>
      <c r="CP583" s="23"/>
      <c r="CR583" s="4">
        <v>0</v>
      </c>
      <c r="CS583" s="23"/>
      <c r="CT583" s="23"/>
      <c r="CU583" s="23"/>
      <c r="CW583" s="4">
        <v>0</v>
      </c>
      <c r="CX583" s="23"/>
      <c r="CY583" s="23"/>
      <c r="CZ583" s="23"/>
      <c r="DB583" s="4">
        <v>0</v>
      </c>
      <c r="DC583" s="23"/>
      <c r="DD583" s="23"/>
      <c r="DE583" s="23"/>
      <c r="DG583" s="4">
        <v>0</v>
      </c>
      <c r="DH583" s="23"/>
      <c r="DI583" s="23"/>
    </row>
    <row r="584" spans="1:113" x14ac:dyDescent="0.25">
      <c r="A584" s="1">
        <v>2023</v>
      </c>
      <c r="B584" s="3">
        <f>+BD!B586</f>
        <v>581</v>
      </c>
      <c r="AE584" s="1"/>
      <c r="AP584" s="1"/>
      <c r="BA584" s="4">
        <f t="shared" si="36"/>
        <v>0</v>
      </c>
      <c r="BB584" s="1"/>
      <c r="BE584" s="2">
        <f>Tabla1[[#This Row],[TIEMPO PRORROGADO HASTA
(1)]]-Tabla1[[#This Row],[TIEMPO PRORROGADO DESDE
(1)]]</f>
        <v>0</v>
      </c>
      <c r="BJ584" s="1"/>
      <c r="BM584" s="1">
        <f t="shared" si="37"/>
        <v>0</v>
      </c>
      <c r="BR584" s="1"/>
      <c r="BU584" s="2">
        <f t="shared" si="38"/>
        <v>0</v>
      </c>
      <c r="BZ584" s="2">
        <f t="shared" si="39"/>
        <v>0</v>
      </c>
      <c r="CA584" s="2" t="s">
        <v>146</v>
      </c>
      <c r="CF584" s="2" t="s">
        <v>146</v>
      </c>
      <c r="CN584" s="23"/>
      <c r="CO584" s="23"/>
      <c r="CP584" s="23"/>
      <c r="CR584" s="4">
        <v>0</v>
      </c>
      <c r="CS584" s="23"/>
      <c r="CT584" s="23"/>
      <c r="CU584" s="23"/>
      <c r="CW584" s="4">
        <v>0</v>
      </c>
      <c r="CX584" s="23"/>
      <c r="CY584" s="23"/>
      <c r="CZ584" s="23"/>
      <c r="DB584" s="4">
        <v>0</v>
      </c>
      <c r="DC584" s="23"/>
      <c r="DD584" s="23"/>
      <c r="DE584" s="23"/>
      <c r="DG584" s="4">
        <v>0</v>
      </c>
      <c r="DH584" s="23"/>
      <c r="DI584" s="23"/>
    </row>
    <row r="585" spans="1:113" x14ac:dyDescent="0.25">
      <c r="A585" s="1">
        <v>2023</v>
      </c>
      <c r="B585" s="3">
        <f>+BD!B587</f>
        <v>582</v>
      </c>
      <c r="AE585" s="1"/>
      <c r="AP585" s="1"/>
      <c r="BA585" s="4">
        <f t="shared" si="36"/>
        <v>0</v>
      </c>
      <c r="BB585" s="1"/>
      <c r="BE585" s="2">
        <f>Tabla1[[#This Row],[TIEMPO PRORROGADO HASTA
(1)]]-Tabla1[[#This Row],[TIEMPO PRORROGADO DESDE
(1)]]</f>
        <v>0</v>
      </c>
      <c r="BJ585" s="1"/>
      <c r="BM585" s="1">
        <f t="shared" si="37"/>
        <v>0</v>
      </c>
      <c r="BR585" s="1"/>
      <c r="BU585" s="2">
        <f t="shared" si="38"/>
        <v>0</v>
      </c>
      <c r="BZ585" s="2">
        <f t="shared" si="39"/>
        <v>0</v>
      </c>
      <c r="CA585" s="2" t="s">
        <v>146</v>
      </c>
      <c r="CF585" s="2" t="s">
        <v>146</v>
      </c>
      <c r="CN585" s="23"/>
      <c r="CO585" s="23"/>
      <c r="CP585" s="23"/>
      <c r="CR585" s="4">
        <v>0</v>
      </c>
      <c r="CS585" s="23"/>
      <c r="CT585" s="23"/>
      <c r="CU585" s="23"/>
      <c r="CW585" s="4">
        <v>0</v>
      </c>
      <c r="CX585" s="23"/>
      <c r="CY585" s="23"/>
      <c r="CZ585" s="23"/>
      <c r="DB585" s="4">
        <v>0</v>
      </c>
      <c r="DC585" s="23"/>
      <c r="DD585" s="23"/>
      <c r="DE585" s="23"/>
      <c r="DG585" s="4">
        <v>0</v>
      </c>
      <c r="DH585" s="23"/>
      <c r="DI585" s="23"/>
    </row>
    <row r="586" spans="1:113" x14ac:dyDescent="0.25">
      <c r="A586" s="1">
        <v>2023</v>
      </c>
      <c r="B586" s="3">
        <f>+BD!B588</f>
        <v>583</v>
      </c>
      <c r="AE586" s="1"/>
      <c r="AP586" s="1"/>
      <c r="BA586" s="4">
        <f t="shared" si="36"/>
        <v>0</v>
      </c>
      <c r="BB586" s="1"/>
      <c r="BE586" s="2">
        <f>Tabla1[[#This Row],[TIEMPO PRORROGADO HASTA
(1)]]-Tabla1[[#This Row],[TIEMPO PRORROGADO DESDE
(1)]]</f>
        <v>0</v>
      </c>
      <c r="BJ586" s="1"/>
      <c r="BM586" s="1">
        <f t="shared" si="37"/>
        <v>0</v>
      </c>
      <c r="BR586" s="1"/>
      <c r="BU586" s="2">
        <f t="shared" si="38"/>
        <v>0</v>
      </c>
      <c r="BZ586" s="2">
        <f t="shared" si="39"/>
        <v>0</v>
      </c>
      <c r="CA586" s="2" t="s">
        <v>146</v>
      </c>
      <c r="CF586" s="2" t="s">
        <v>146</v>
      </c>
      <c r="CN586" s="23"/>
      <c r="CO586" s="23"/>
      <c r="CP586" s="23"/>
      <c r="CR586" s="4">
        <v>0</v>
      </c>
      <c r="CS586" s="23"/>
      <c r="CT586" s="23"/>
      <c r="CU586" s="23"/>
      <c r="CW586" s="4">
        <v>0</v>
      </c>
      <c r="CX586" s="23"/>
      <c r="CY586" s="23"/>
      <c r="CZ586" s="23"/>
      <c r="DB586" s="4">
        <v>0</v>
      </c>
      <c r="DC586" s="23"/>
      <c r="DD586" s="23"/>
      <c r="DE586" s="23"/>
      <c r="DG586" s="4">
        <v>0</v>
      </c>
      <c r="DH586" s="23"/>
      <c r="DI586" s="23"/>
    </row>
    <row r="587" spans="1:113" x14ac:dyDescent="0.25">
      <c r="A587" s="1">
        <v>2023</v>
      </c>
      <c r="B587" s="3">
        <f>+BD!B589</f>
        <v>584</v>
      </c>
      <c r="AE587" s="1"/>
      <c r="AP587" s="1"/>
      <c r="BA587" s="4">
        <f t="shared" si="36"/>
        <v>0</v>
      </c>
      <c r="BB587" s="1"/>
      <c r="BE587" s="2">
        <f>Tabla1[[#This Row],[TIEMPO PRORROGADO HASTA
(1)]]-Tabla1[[#This Row],[TIEMPO PRORROGADO DESDE
(1)]]</f>
        <v>0</v>
      </c>
      <c r="BJ587" s="1"/>
      <c r="BM587" s="1">
        <f t="shared" si="37"/>
        <v>0</v>
      </c>
      <c r="BR587" s="1"/>
      <c r="BU587" s="2">
        <f t="shared" si="38"/>
        <v>0</v>
      </c>
      <c r="BZ587" s="2">
        <f t="shared" si="39"/>
        <v>0</v>
      </c>
      <c r="CA587" s="2" t="s">
        <v>146</v>
      </c>
      <c r="CF587" s="2" t="s">
        <v>146</v>
      </c>
      <c r="CN587" s="23"/>
      <c r="CO587" s="23"/>
      <c r="CP587" s="23"/>
      <c r="CR587" s="4">
        <v>0</v>
      </c>
      <c r="CS587" s="23"/>
      <c r="CT587" s="23"/>
      <c r="CU587" s="23"/>
      <c r="CW587" s="4">
        <v>0</v>
      </c>
      <c r="CX587" s="23"/>
      <c r="CY587" s="23"/>
      <c r="CZ587" s="23"/>
      <c r="DB587" s="4">
        <v>0</v>
      </c>
      <c r="DC587" s="23"/>
      <c r="DD587" s="23"/>
      <c r="DE587" s="23"/>
      <c r="DG587" s="4">
        <v>0</v>
      </c>
      <c r="DH587" s="23"/>
      <c r="DI587" s="23"/>
    </row>
    <row r="588" spans="1:113" x14ac:dyDescent="0.25">
      <c r="A588" s="1">
        <v>2023</v>
      </c>
      <c r="B588" s="3">
        <f>+BD!B590</f>
        <v>585</v>
      </c>
      <c r="AE588" s="1"/>
      <c r="AP588" s="1"/>
      <c r="BA588" s="4">
        <f t="shared" si="36"/>
        <v>0</v>
      </c>
      <c r="BB588" s="1"/>
      <c r="BE588" s="2">
        <f>Tabla1[[#This Row],[TIEMPO PRORROGADO HASTA
(1)]]-Tabla1[[#This Row],[TIEMPO PRORROGADO DESDE
(1)]]</f>
        <v>0</v>
      </c>
      <c r="BJ588" s="1"/>
      <c r="BM588" s="1">
        <f t="shared" si="37"/>
        <v>0</v>
      </c>
      <c r="BR588" s="1"/>
      <c r="BU588" s="2">
        <f t="shared" si="38"/>
        <v>0</v>
      </c>
      <c r="BZ588" s="2">
        <f t="shared" si="39"/>
        <v>0</v>
      </c>
      <c r="CA588" s="2" t="s">
        <v>146</v>
      </c>
      <c r="CF588" s="2" t="s">
        <v>146</v>
      </c>
      <c r="CN588" s="23"/>
      <c r="CO588" s="23"/>
      <c r="CP588" s="23"/>
      <c r="CR588" s="4">
        <v>0</v>
      </c>
      <c r="CS588" s="23"/>
      <c r="CT588" s="23"/>
      <c r="CU588" s="23"/>
      <c r="CW588" s="4">
        <v>0</v>
      </c>
      <c r="CX588" s="23"/>
      <c r="CY588" s="23"/>
      <c r="CZ588" s="23"/>
      <c r="DB588" s="4">
        <v>0</v>
      </c>
      <c r="DC588" s="23"/>
      <c r="DD588" s="23"/>
      <c r="DE588" s="23"/>
      <c r="DG588" s="4">
        <v>0</v>
      </c>
      <c r="DH588" s="23"/>
      <c r="DI588" s="23"/>
    </row>
    <row r="589" spans="1:113" x14ac:dyDescent="0.25">
      <c r="A589" s="1">
        <v>2023</v>
      </c>
      <c r="B589" s="3">
        <f>+BD!B591</f>
        <v>586</v>
      </c>
      <c r="AE589" s="1"/>
      <c r="AP589" s="1"/>
      <c r="BA589" s="4">
        <f t="shared" si="36"/>
        <v>0</v>
      </c>
      <c r="BB589" s="1"/>
      <c r="BE589" s="2">
        <f>Tabla1[[#This Row],[TIEMPO PRORROGADO HASTA
(1)]]-Tabla1[[#This Row],[TIEMPO PRORROGADO DESDE
(1)]]</f>
        <v>0</v>
      </c>
      <c r="BJ589" s="1"/>
      <c r="BM589" s="1">
        <f t="shared" si="37"/>
        <v>0</v>
      </c>
      <c r="BR589" s="1"/>
      <c r="BU589" s="2">
        <f t="shared" si="38"/>
        <v>0</v>
      </c>
      <c r="BZ589" s="2">
        <f t="shared" si="39"/>
        <v>0</v>
      </c>
      <c r="CA589" s="2" t="s">
        <v>146</v>
      </c>
      <c r="CF589" s="2" t="s">
        <v>146</v>
      </c>
      <c r="CN589" s="23"/>
      <c r="CO589" s="23"/>
      <c r="CP589" s="23"/>
      <c r="CR589" s="4">
        <v>0</v>
      </c>
      <c r="CS589" s="23"/>
      <c r="CT589" s="23"/>
      <c r="CU589" s="23"/>
      <c r="CW589" s="4">
        <v>0</v>
      </c>
      <c r="CX589" s="23"/>
      <c r="CY589" s="23"/>
      <c r="CZ589" s="23"/>
      <c r="DB589" s="4">
        <v>0</v>
      </c>
      <c r="DC589" s="23"/>
      <c r="DD589" s="23"/>
      <c r="DE589" s="23"/>
      <c r="DG589" s="4">
        <v>0</v>
      </c>
      <c r="DH589" s="23"/>
      <c r="DI589" s="23"/>
    </row>
    <row r="590" spans="1:113" x14ac:dyDescent="0.25">
      <c r="A590" s="1">
        <v>2023</v>
      </c>
      <c r="B590" s="3">
        <f>+BD!B592</f>
        <v>587</v>
      </c>
      <c r="AE590" s="1"/>
      <c r="AP590" s="1"/>
      <c r="BA590" s="4">
        <f t="shared" si="36"/>
        <v>0</v>
      </c>
      <c r="BB590" s="1"/>
      <c r="BE590" s="2">
        <f>Tabla1[[#This Row],[TIEMPO PRORROGADO HASTA
(1)]]-Tabla1[[#This Row],[TIEMPO PRORROGADO DESDE
(1)]]</f>
        <v>0</v>
      </c>
      <c r="BJ590" s="1"/>
      <c r="BM590" s="1">
        <f t="shared" si="37"/>
        <v>0</v>
      </c>
      <c r="BR590" s="1"/>
      <c r="BU590" s="2">
        <f t="shared" si="38"/>
        <v>0</v>
      </c>
      <c r="BZ590" s="2">
        <f t="shared" si="39"/>
        <v>0</v>
      </c>
      <c r="CA590" s="2" t="s">
        <v>146</v>
      </c>
      <c r="CF590" s="2" t="s">
        <v>146</v>
      </c>
      <c r="CN590" s="23"/>
      <c r="CO590" s="23"/>
      <c r="CP590" s="23"/>
      <c r="CR590" s="4">
        <v>0</v>
      </c>
      <c r="CS590" s="23"/>
      <c r="CT590" s="23"/>
      <c r="CU590" s="23"/>
      <c r="CW590" s="4">
        <v>0</v>
      </c>
      <c r="CX590" s="23"/>
      <c r="CY590" s="23"/>
      <c r="CZ590" s="23"/>
      <c r="DB590" s="4">
        <v>0</v>
      </c>
      <c r="DC590" s="23"/>
      <c r="DD590" s="23"/>
      <c r="DE590" s="23"/>
      <c r="DG590" s="4">
        <v>0</v>
      </c>
      <c r="DH590" s="23"/>
      <c r="DI590" s="23"/>
    </row>
    <row r="591" spans="1:113" x14ac:dyDescent="0.25">
      <c r="A591" s="1">
        <v>2023</v>
      </c>
      <c r="B591" s="3">
        <f>+BD!B593</f>
        <v>588</v>
      </c>
      <c r="AE591" s="1"/>
      <c r="AP591" s="1"/>
      <c r="BA591" s="4">
        <f t="shared" si="36"/>
        <v>0</v>
      </c>
      <c r="BB591" s="1"/>
      <c r="BC591" s="9"/>
      <c r="BE591" s="2">
        <f>Tabla1[[#This Row],[TIEMPO PRORROGADO HASTA
(1)]]-Tabla1[[#This Row],[TIEMPO PRORROGADO DESDE
(1)]]</f>
        <v>0</v>
      </c>
      <c r="BJ591" s="1"/>
      <c r="BM591" s="1">
        <f t="shared" si="37"/>
        <v>0</v>
      </c>
      <c r="BR591" s="1"/>
      <c r="BU591" s="2">
        <f t="shared" si="38"/>
        <v>0</v>
      </c>
      <c r="BZ591" s="2">
        <f t="shared" si="39"/>
        <v>0</v>
      </c>
      <c r="CA591" s="2" t="s">
        <v>146</v>
      </c>
      <c r="CF591" s="2" t="s">
        <v>146</v>
      </c>
      <c r="CN591" s="23"/>
      <c r="CO591" s="23"/>
      <c r="CP591" s="23"/>
      <c r="CR591" s="4">
        <v>0</v>
      </c>
      <c r="CS591" s="23"/>
      <c r="CT591" s="23"/>
      <c r="CU591" s="23"/>
      <c r="CW591" s="4">
        <v>0</v>
      </c>
      <c r="CX591" s="23"/>
      <c r="CY591" s="23"/>
      <c r="CZ591" s="23"/>
      <c r="DB591" s="4">
        <v>0</v>
      </c>
      <c r="DC591" s="23"/>
      <c r="DD591" s="23"/>
      <c r="DE591" s="23"/>
      <c r="DG591" s="4">
        <v>0</v>
      </c>
      <c r="DH591" s="23"/>
      <c r="DI591" s="23"/>
    </row>
    <row r="592" spans="1:113" x14ac:dyDescent="0.25">
      <c r="A592" s="1">
        <v>2023</v>
      </c>
      <c r="B592" s="3">
        <f>+BD!B594</f>
        <v>589</v>
      </c>
      <c r="AE592" s="1"/>
      <c r="AP592" s="1"/>
      <c r="BA592" s="4">
        <f t="shared" si="36"/>
        <v>0</v>
      </c>
      <c r="BB592" s="2"/>
      <c r="BC592" s="9"/>
      <c r="BE592" s="2">
        <f>Tabla1[[#This Row],[TIEMPO PRORROGADO HASTA
(1)]]-Tabla1[[#This Row],[TIEMPO PRORROGADO DESDE
(1)]]</f>
        <v>0</v>
      </c>
      <c r="BJ592" s="1"/>
      <c r="BM592" s="1">
        <f t="shared" si="37"/>
        <v>0</v>
      </c>
      <c r="BR592" s="1"/>
      <c r="BU592" s="2">
        <f t="shared" si="38"/>
        <v>0</v>
      </c>
      <c r="BZ592" s="2">
        <f t="shared" si="39"/>
        <v>0</v>
      </c>
      <c r="CA592" s="2" t="s">
        <v>146</v>
      </c>
      <c r="CF592" s="2" t="s">
        <v>146</v>
      </c>
      <c r="CN592" s="23"/>
      <c r="CO592" s="23"/>
      <c r="CP592" s="23"/>
      <c r="CR592" s="4">
        <v>0</v>
      </c>
      <c r="CS592" s="23"/>
      <c r="CT592" s="23"/>
      <c r="CU592" s="23"/>
      <c r="CW592" s="4">
        <v>0</v>
      </c>
      <c r="CX592" s="23"/>
      <c r="CY592" s="23"/>
      <c r="CZ592" s="23"/>
      <c r="DB592" s="4">
        <v>0</v>
      </c>
      <c r="DC592" s="23"/>
      <c r="DD592" s="23"/>
      <c r="DE592" s="23"/>
      <c r="DG592" s="4">
        <v>0</v>
      </c>
      <c r="DH592" s="23"/>
      <c r="DI592" s="23"/>
    </row>
    <row r="593" spans="1:113" x14ac:dyDescent="0.25">
      <c r="A593" s="1">
        <v>2023</v>
      </c>
      <c r="B593" s="3">
        <f>+BD!B595</f>
        <v>590</v>
      </c>
      <c r="AE593" s="1"/>
      <c r="AP593" s="1"/>
      <c r="BA593" s="4">
        <f t="shared" si="36"/>
        <v>0</v>
      </c>
      <c r="BB593" s="1"/>
      <c r="BE593" s="2">
        <f>Tabla1[[#This Row],[TIEMPO PRORROGADO HASTA
(1)]]-Tabla1[[#This Row],[TIEMPO PRORROGADO DESDE
(1)]]</f>
        <v>0</v>
      </c>
      <c r="BJ593" s="1"/>
      <c r="BM593" s="1">
        <f t="shared" si="37"/>
        <v>0</v>
      </c>
      <c r="BR593" s="1"/>
      <c r="BU593" s="2">
        <f t="shared" si="38"/>
        <v>0</v>
      </c>
      <c r="BZ593" s="2">
        <f t="shared" si="39"/>
        <v>0</v>
      </c>
      <c r="CA593" s="2" t="s">
        <v>146</v>
      </c>
      <c r="CF593" s="2" t="s">
        <v>146</v>
      </c>
      <c r="CN593" s="23"/>
      <c r="CO593" s="23"/>
      <c r="CP593" s="23"/>
      <c r="CR593" s="4">
        <v>0</v>
      </c>
      <c r="CS593" s="23"/>
      <c r="CT593" s="23"/>
      <c r="CU593" s="23"/>
      <c r="CW593" s="4">
        <v>0</v>
      </c>
      <c r="CX593" s="23"/>
      <c r="CY593" s="23"/>
      <c r="CZ593" s="23"/>
      <c r="DB593" s="4">
        <v>0</v>
      </c>
      <c r="DC593" s="23"/>
      <c r="DD593" s="23"/>
      <c r="DE593" s="23"/>
      <c r="DG593" s="4">
        <v>0</v>
      </c>
      <c r="DH593" s="23"/>
      <c r="DI593" s="23"/>
    </row>
    <row r="594" spans="1:113" x14ac:dyDescent="0.25">
      <c r="A594" s="1">
        <v>2023</v>
      </c>
      <c r="B594" s="3">
        <f>+BD!B596</f>
        <v>591</v>
      </c>
      <c r="AE594" s="1"/>
      <c r="AP594" s="1"/>
      <c r="BA594" s="4">
        <f t="shared" si="36"/>
        <v>0</v>
      </c>
      <c r="BB594" s="1"/>
      <c r="BE594" s="2">
        <f>Tabla1[[#This Row],[TIEMPO PRORROGADO HASTA
(1)]]-Tabla1[[#This Row],[TIEMPO PRORROGADO DESDE
(1)]]</f>
        <v>0</v>
      </c>
      <c r="BJ594" s="1"/>
      <c r="BM594" s="1">
        <f t="shared" si="37"/>
        <v>0</v>
      </c>
      <c r="BR594" s="1"/>
      <c r="BU594" s="2">
        <f t="shared" si="38"/>
        <v>0</v>
      </c>
      <c r="BZ594" s="2">
        <f t="shared" si="39"/>
        <v>0</v>
      </c>
      <c r="CA594" s="2" t="s">
        <v>146</v>
      </c>
      <c r="CF594" s="2" t="s">
        <v>146</v>
      </c>
      <c r="CN594" s="23"/>
      <c r="CO594" s="23"/>
      <c r="CP594" s="23"/>
      <c r="CR594" s="4">
        <v>0</v>
      </c>
      <c r="CS594" s="23"/>
      <c r="CT594" s="23"/>
      <c r="CU594" s="23"/>
      <c r="CW594" s="4">
        <v>0</v>
      </c>
      <c r="CX594" s="23"/>
      <c r="CY594" s="23"/>
      <c r="CZ594" s="23"/>
      <c r="DB594" s="4">
        <v>0</v>
      </c>
      <c r="DC594" s="23"/>
      <c r="DD594" s="23"/>
      <c r="DE594" s="23"/>
      <c r="DG594" s="4">
        <v>0</v>
      </c>
      <c r="DH594" s="23"/>
      <c r="DI594" s="23"/>
    </row>
    <row r="595" spans="1:113" x14ac:dyDescent="0.25">
      <c r="A595" s="1">
        <v>2023</v>
      </c>
      <c r="B595" s="3">
        <f>+BD!B597</f>
        <v>592</v>
      </c>
      <c r="AE595" s="1"/>
      <c r="AP595" s="1"/>
      <c r="BA595" s="4">
        <f t="shared" si="36"/>
        <v>0</v>
      </c>
      <c r="BB595" s="1"/>
      <c r="BE595" s="2">
        <f>Tabla1[[#This Row],[TIEMPO PRORROGADO HASTA
(1)]]-Tabla1[[#This Row],[TIEMPO PRORROGADO DESDE
(1)]]</f>
        <v>0</v>
      </c>
      <c r="BJ595" s="1"/>
      <c r="BM595" s="1">
        <f t="shared" si="37"/>
        <v>0</v>
      </c>
      <c r="BR595" s="1"/>
      <c r="BU595" s="2">
        <f t="shared" si="38"/>
        <v>0</v>
      </c>
      <c r="BZ595" s="2">
        <f t="shared" si="39"/>
        <v>0</v>
      </c>
      <c r="CA595" s="2" t="s">
        <v>146</v>
      </c>
      <c r="CF595" s="2" t="s">
        <v>146</v>
      </c>
      <c r="CN595" s="23"/>
      <c r="CO595" s="23"/>
      <c r="CP595" s="23"/>
      <c r="CR595" s="4">
        <v>0</v>
      </c>
      <c r="CS595" s="23"/>
      <c r="CT595" s="23"/>
      <c r="CU595" s="23"/>
      <c r="CW595" s="4">
        <v>0</v>
      </c>
      <c r="CX595" s="23"/>
      <c r="CY595" s="23"/>
      <c r="CZ595" s="23"/>
      <c r="DB595" s="4">
        <v>0</v>
      </c>
      <c r="DC595" s="23"/>
      <c r="DD595" s="23"/>
      <c r="DE595" s="23"/>
      <c r="DG595" s="4">
        <v>0</v>
      </c>
      <c r="DH595" s="23"/>
      <c r="DI595" s="23"/>
    </row>
    <row r="596" spans="1:113" x14ac:dyDescent="0.25">
      <c r="A596" s="1">
        <v>2023</v>
      </c>
      <c r="B596" s="3">
        <f>+BD!B598</f>
        <v>593</v>
      </c>
      <c r="AE596" s="1"/>
      <c r="AP596" s="1"/>
      <c r="BA596" s="4">
        <f t="shared" si="36"/>
        <v>0</v>
      </c>
      <c r="BB596" s="1"/>
      <c r="BE596" s="2">
        <f>Tabla1[[#This Row],[TIEMPO PRORROGADO HASTA
(1)]]-Tabla1[[#This Row],[TIEMPO PRORROGADO DESDE
(1)]]</f>
        <v>0</v>
      </c>
      <c r="BJ596" s="1"/>
      <c r="BM596" s="1">
        <f t="shared" si="37"/>
        <v>0</v>
      </c>
      <c r="BR596" s="1"/>
      <c r="BU596" s="2">
        <f t="shared" si="38"/>
        <v>0</v>
      </c>
      <c r="BZ596" s="2">
        <f t="shared" si="39"/>
        <v>0</v>
      </c>
      <c r="CA596" s="2" t="s">
        <v>146</v>
      </c>
      <c r="CF596" s="2" t="s">
        <v>146</v>
      </c>
      <c r="CN596" s="23"/>
      <c r="CO596" s="23"/>
      <c r="CP596" s="23"/>
      <c r="CR596" s="4">
        <v>0</v>
      </c>
      <c r="CS596" s="23"/>
      <c r="CT596" s="23"/>
      <c r="CU596" s="23"/>
      <c r="CW596" s="4">
        <v>0</v>
      </c>
      <c r="CX596" s="23"/>
      <c r="CY596" s="23"/>
      <c r="CZ596" s="23"/>
      <c r="DB596" s="4">
        <v>0</v>
      </c>
      <c r="DC596" s="23"/>
      <c r="DD596" s="23"/>
      <c r="DE596" s="23"/>
      <c r="DG596" s="4">
        <v>0</v>
      </c>
      <c r="DH596" s="23"/>
      <c r="DI596" s="23"/>
    </row>
    <row r="597" spans="1:113" x14ac:dyDescent="0.25">
      <c r="A597" s="1">
        <v>2023</v>
      </c>
      <c r="B597" s="3">
        <f>+BD!B599</f>
        <v>594</v>
      </c>
      <c r="AE597" s="1"/>
      <c r="AP597" s="1"/>
      <c r="BA597" s="4">
        <f t="shared" si="36"/>
        <v>0</v>
      </c>
      <c r="BB597" s="1"/>
      <c r="BC597" s="9"/>
      <c r="BE597" s="2">
        <f>Tabla1[[#This Row],[TIEMPO PRORROGADO HASTA
(1)]]-Tabla1[[#This Row],[TIEMPO PRORROGADO DESDE
(1)]]</f>
        <v>0</v>
      </c>
      <c r="BJ597" s="1"/>
      <c r="BM597" s="1">
        <f t="shared" si="37"/>
        <v>0</v>
      </c>
      <c r="BR597" s="1"/>
      <c r="BU597" s="2">
        <f t="shared" si="38"/>
        <v>0</v>
      </c>
      <c r="BZ597" s="2">
        <f t="shared" si="39"/>
        <v>0</v>
      </c>
      <c r="CA597" s="2" t="s">
        <v>146</v>
      </c>
      <c r="CF597" s="2" t="s">
        <v>146</v>
      </c>
      <c r="CN597" s="23"/>
      <c r="CO597" s="23"/>
      <c r="CP597" s="23"/>
      <c r="CR597" s="4">
        <v>0</v>
      </c>
      <c r="CS597" s="23"/>
      <c r="CT597" s="23"/>
      <c r="CU597" s="23"/>
      <c r="CW597" s="4">
        <v>0</v>
      </c>
      <c r="CX597" s="23"/>
      <c r="CY597" s="23"/>
      <c r="CZ597" s="23"/>
      <c r="DB597" s="4">
        <v>0</v>
      </c>
      <c r="DC597" s="23"/>
      <c r="DD597" s="23"/>
      <c r="DE597" s="23"/>
      <c r="DG597" s="4">
        <v>0</v>
      </c>
      <c r="DH597" s="23"/>
      <c r="DI597" s="23"/>
    </row>
    <row r="598" spans="1:113" x14ac:dyDescent="0.25">
      <c r="A598" s="1">
        <v>2023</v>
      </c>
      <c r="B598" s="3">
        <f>+BD!B600</f>
        <v>595</v>
      </c>
      <c r="AE598" s="1"/>
      <c r="AP598" s="1"/>
      <c r="BA598" s="4">
        <f t="shared" si="36"/>
        <v>0</v>
      </c>
      <c r="BB598" s="1"/>
      <c r="BE598" s="2">
        <f>Tabla1[[#This Row],[TIEMPO PRORROGADO HASTA
(1)]]-Tabla1[[#This Row],[TIEMPO PRORROGADO DESDE
(1)]]</f>
        <v>0</v>
      </c>
      <c r="BJ598" s="1"/>
      <c r="BM598" s="1">
        <f t="shared" si="37"/>
        <v>0</v>
      </c>
      <c r="BR598" s="1"/>
      <c r="BU598" s="2">
        <f t="shared" si="38"/>
        <v>0</v>
      </c>
      <c r="BZ598" s="2">
        <f t="shared" si="39"/>
        <v>0</v>
      </c>
      <c r="CA598" s="2" t="s">
        <v>146</v>
      </c>
      <c r="CF598" s="2" t="s">
        <v>146</v>
      </c>
      <c r="CN598" s="23"/>
      <c r="CO598" s="23"/>
      <c r="CP598" s="23"/>
      <c r="CR598" s="4">
        <v>0</v>
      </c>
      <c r="CS598" s="23"/>
      <c r="CT598" s="23"/>
      <c r="CU598" s="23"/>
      <c r="CW598" s="4">
        <v>0</v>
      </c>
      <c r="CX598" s="23"/>
      <c r="CY598" s="23"/>
      <c r="CZ598" s="23"/>
      <c r="DB598" s="4">
        <v>0</v>
      </c>
      <c r="DC598" s="23"/>
      <c r="DD598" s="23"/>
      <c r="DE598" s="23"/>
      <c r="DG598" s="4">
        <v>0</v>
      </c>
      <c r="DH598" s="23"/>
      <c r="DI598" s="23"/>
    </row>
    <row r="599" spans="1:113" x14ac:dyDescent="0.25">
      <c r="A599" s="1">
        <v>2023</v>
      </c>
      <c r="B599" s="3">
        <f>+BD!B601</f>
        <v>596</v>
      </c>
      <c r="AE599" s="1"/>
      <c r="AP599" s="1"/>
      <c r="BA599" s="4">
        <f t="shared" si="36"/>
        <v>0</v>
      </c>
      <c r="BB599" s="1"/>
      <c r="BE599" s="2">
        <f>Tabla1[[#This Row],[TIEMPO PRORROGADO HASTA
(1)]]-Tabla1[[#This Row],[TIEMPO PRORROGADO DESDE
(1)]]</f>
        <v>0</v>
      </c>
      <c r="BJ599" s="1"/>
      <c r="BM599" s="1">
        <f t="shared" si="37"/>
        <v>0</v>
      </c>
      <c r="BR599" s="1"/>
      <c r="BU599" s="2">
        <f t="shared" si="38"/>
        <v>0</v>
      </c>
      <c r="BZ599" s="2">
        <f t="shared" si="39"/>
        <v>0</v>
      </c>
      <c r="CA599" s="2" t="s">
        <v>146</v>
      </c>
      <c r="CF599" s="2" t="s">
        <v>146</v>
      </c>
      <c r="CN599" s="23"/>
      <c r="CO599" s="23"/>
      <c r="CP599" s="23"/>
      <c r="CR599" s="4">
        <v>0</v>
      </c>
      <c r="CS599" s="23"/>
      <c r="CT599" s="23"/>
      <c r="CU599" s="23"/>
      <c r="CW599" s="4">
        <v>0</v>
      </c>
      <c r="CX599" s="23"/>
      <c r="CY599" s="23"/>
      <c r="CZ599" s="23"/>
      <c r="DB599" s="4">
        <v>0</v>
      </c>
      <c r="DC599" s="23"/>
      <c r="DD599" s="23"/>
      <c r="DE599" s="23"/>
      <c r="DG599" s="4">
        <v>0</v>
      </c>
      <c r="DH599" s="23"/>
      <c r="DI599" s="23"/>
    </row>
    <row r="600" spans="1:113" x14ac:dyDescent="0.25">
      <c r="A600" s="1">
        <v>2023</v>
      </c>
      <c r="B600" s="3">
        <f>+BD!B602</f>
        <v>597</v>
      </c>
      <c r="AE600" s="1"/>
      <c r="AP600" s="1"/>
      <c r="BA600" s="4">
        <f t="shared" si="36"/>
        <v>0</v>
      </c>
      <c r="BB600" s="1"/>
      <c r="BE600" s="2">
        <f>Tabla1[[#This Row],[TIEMPO PRORROGADO HASTA
(1)]]-Tabla1[[#This Row],[TIEMPO PRORROGADO DESDE
(1)]]</f>
        <v>0</v>
      </c>
      <c r="BJ600" s="1"/>
      <c r="BM600" s="1">
        <f t="shared" si="37"/>
        <v>0</v>
      </c>
      <c r="BR600" s="1"/>
      <c r="BU600" s="2">
        <f t="shared" si="38"/>
        <v>0</v>
      </c>
      <c r="BZ600" s="2">
        <f t="shared" si="39"/>
        <v>0</v>
      </c>
      <c r="CA600" s="2" t="s">
        <v>146</v>
      </c>
      <c r="CF600" s="2" t="s">
        <v>146</v>
      </c>
      <c r="CN600" s="23"/>
      <c r="CO600" s="23"/>
      <c r="CP600" s="23"/>
      <c r="CR600" s="4">
        <v>0</v>
      </c>
      <c r="CS600" s="23"/>
      <c r="CT600" s="23"/>
      <c r="CU600" s="23"/>
      <c r="CW600" s="4">
        <v>0</v>
      </c>
      <c r="CX600" s="23"/>
      <c r="CY600" s="23"/>
      <c r="CZ600" s="23"/>
      <c r="DB600" s="4">
        <v>0</v>
      </c>
      <c r="DC600" s="23"/>
      <c r="DD600" s="23"/>
      <c r="DE600" s="23"/>
      <c r="DG600" s="4">
        <v>0</v>
      </c>
      <c r="DH600" s="23"/>
      <c r="DI600" s="23"/>
    </row>
    <row r="601" spans="1:113" x14ac:dyDescent="0.25">
      <c r="A601" s="1">
        <v>2023</v>
      </c>
      <c r="B601" s="3">
        <f>+BD!B603</f>
        <v>598</v>
      </c>
      <c r="AE601" s="1"/>
      <c r="AP601" s="1"/>
      <c r="BA601" s="4">
        <f t="shared" si="36"/>
        <v>0</v>
      </c>
      <c r="BB601" s="1"/>
      <c r="BC601" s="9"/>
      <c r="BE601" s="2">
        <f>Tabla1[[#This Row],[TIEMPO PRORROGADO HASTA
(1)]]-Tabla1[[#This Row],[TIEMPO PRORROGADO DESDE
(1)]]</f>
        <v>0</v>
      </c>
      <c r="BJ601" s="1"/>
      <c r="BM601" s="1">
        <f t="shared" si="37"/>
        <v>0</v>
      </c>
      <c r="BR601" s="1"/>
      <c r="BU601" s="2">
        <f t="shared" si="38"/>
        <v>0</v>
      </c>
      <c r="BZ601" s="2">
        <f t="shared" si="39"/>
        <v>0</v>
      </c>
      <c r="CA601" s="2" t="s">
        <v>146</v>
      </c>
      <c r="CF601" s="2" t="s">
        <v>146</v>
      </c>
      <c r="CN601" s="23"/>
      <c r="CO601" s="23"/>
      <c r="CP601" s="23"/>
      <c r="CR601" s="4">
        <v>0</v>
      </c>
      <c r="CS601" s="23"/>
      <c r="CT601" s="23"/>
      <c r="CU601" s="23"/>
      <c r="CW601" s="4">
        <v>0</v>
      </c>
      <c r="CX601" s="23"/>
      <c r="CY601" s="23"/>
      <c r="CZ601" s="23"/>
      <c r="DB601" s="4">
        <v>0</v>
      </c>
      <c r="DC601" s="23"/>
      <c r="DD601" s="23"/>
      <c r="DE601" s="23"/>
      <c r="DG601" s="4">
        <v>0</v>
      </c>
      <c r="DH601" s="23"/>
      <c r="DI601" s="23"/>
    </row>
    <row r="602" spans="1:113" x14ac:dyDescent="0.25">
      <c r="A602" s="1">
        <v>2023</v>
      </c>
      <c r="B602" s="3">
        <f>+BD!B604</f>
        <v>599</v>
      </c>
      <c r="AE602" s="1"/>
      <c r="AP602" s="1"/>
      <c r="BA602" s="4">
        <f t="shared" si="36"/>
        <v>0</v>
      </c>
      <c r="BB602" s="1"/>
      <c r="BE602" s="2">
        <f>Tabla1[[#This Row],[TIEMPO PRORROGADO HASTA
(1)]]-Tabla1[[#This Row],[TIEMPO PRORROGADO DESDE
(1)]]</f>
        <v>0</v>
      </c>
      <c r="BJ602" s="1"/>
      <c r="BM602" s="1">
        <f t="shared" si="37"/>
        <v>0</v>
      </c>
      <c r="BR602" s="1"/>
      <c r="BU602" s="2">
        <f t="shared" si="38"/>
        <v>0</v>
      </c>
      <c r="BZ602" s="2">
        <f t="shared" si="39"/>
        <v>0</v>
      </c>
      <c r="CA602" s="2" t="s">
        <v>146</v>
      </c>
      <c r="CF602" s="2" t="s">
        <v>146</v>
      </c>
      <c r="CN602" s="23"/>
      <c r="CO602" s="23"/>
      <c r="CP602" s="23"/>
      <c r="CR602" s="4">
        <v>0</v>
      </c>
      <c r="CS602" s="23"/>
      <c r="CT602" s="23"/>
      <c r="CU602" s="23"/>
      <c r="CW602" s="4">
        <v>0</v>
      </c>
      <c r="CX602" s="23"/>
      <c r="CY602" s="23"/>
      <c r="CZ602" s="23"/>
      <c r="DB602" s="4">
        <v>0</v>
      </c>
      <c r="DC602" s="23"/>
      <c r="DD602" s="23"/>
      <c r="DE602" s="23"/>
      <c r="DG602" s="4">
        <v>0</v>
      </c>
      <c r="DH602" s="23"/>
      <c r="DI602" s="23"/>
    </row>
    <row r="603" spans="1:113" x14ac:dyDescent="0.25">
      <c r="A603" s="1">
        <v>2023</v>
      </c>
      <c r="B603" s="3">
        <f>+BD!B605</f>
        <v>600</v>
      </c>
      <c r="AE603" s="1"/>
      <c r="AP603" s="1"/>
      <c r="BA603" s="4">
        <f t="shared" si="36"/>
        <v>0</v>
      </c>
      <c r="BB603" s="1"/>
      <c r="BC603" s="9"/>
      <c r="BE603" s="2">
        <f>Tabla1[[#This Row],[TIEMPO PRORROGADO HASTA
(1)]]-Tabla1[[#This Row],[TIEMPO PRORROGADO DESDE
(1)]]</f>
        <v>0</v>
      </c>
      <c r="BJ603" s="1"/>
      <c r="BM603" s="1">
        <f t="shared" si="37"/>
        <v>0</v>
      </c>
      <c r="BR603" s="1"/>
      <c r="BU603" s="2">
        <f t="shared" si="38"/>
        <v>0</v>
      </c>
      <c r="BZ603" s="2">
        <f t="shared" si="39"/>
        <v>0</v>
      </c>
      <c r="CA603" s="2" t="s">
        <v>146</v>
      </c>
      <c r="CF603" s="2" t="s">
        <v>146</v>
      </c>
      <c r="CN603" s="23"/>
      <c r="CO603" s="23"/>
      <c r="CP603" s="23"/>
      <c r="CR603" s="4">
        <v>0</v>
      </c>
      <c r="CS603" s="23"/>
      <c r="CT603" s="23"/>
      <c r="CU603" s="23"/>
      <c r="CW603" s="4">
        <v>0</v>
      </c>
      <c r="CX603" s="23"/>
      <c r="CY603" s="23"/>
      <c r="CZ603" s="23"/>
      <c r="DB603" s="4">
        <v>0</v>
      </c>
      <c r="DC603" s="23"/>
      <c r="DD603" s="23"/>
      <c r="DE603" s="23"/>
      <c r="DG603" s="4">
        <v>0</v>
      </c>
      <c r="DH603" s="23"/>
      <c r="DI603" s="23"/>
    </row>
    <row r="604" spans="1:113" x14ac:dyDescent="0.25">
      <c r="A604" s="1">
        <v>2023</v>
      </c>
      <c r="B604" s="3">
        <f>+BD!B606</f>
        <v>601</v>
      </c>
      <c r="C604" s="107"/>
      <c r="D604" s="105"/>
      <c r="E604" s="106"/>
      <c r="AE604" s="1"/>
      <c r="AP604" s="1"/>
      <c r="BA604" s="4">
        <f t="shared" si="36"/>
        <v>0</v>
      </c>
      <c r="BB604" s="1"/>
      <c r="BE604" s="2">
        <f>Tabla1[[#This Row],[TIEMPO PRORROGADO HASTA
(1)]]-Tabla1[[#This Row],[TIEMPO PRORROGADO DESDE
(1)]]</f>
        <v>0</v>
      </c>
      <c r="BJ604" s="1"/>
      <c r="BM604" s="1">
        <f t="shared" si="37"/>
        <v>0</v>
      </c>
      <c r="BR604" s="1"/>
      <c r="BU604" s="2">
        <f t="shared" si="38"/>
        <v>0</v>
      </c>
      <c r="BZ604" s="2">
        <f t="shared" si="39"/>
        <v>0</v>
      </c>
      <c r="CA604" s="2" t="s">
        <v>146</v>
      </c>
      <c r="CF604" s="2" t="s">
        <v>146</v>
      </c>
      <c r="CN604" s="23"/>
      <c r="CO604" s="23"/>
      <c r="CP604" s="23"/>
      <c r="CR604" s="4">
        <v>0</v>
      </c>
      <c r="CS604" s="23"/>
      <c r="CT604" s="23"/>
      <c r="CU604" s="23"/>
      <c r="CW604" s="4">
        <v>0</v>
      </c>
      <c r="CX604" s="23"/>
      <c r="CY604" s="23"/>
      <c r="CZ604" s="23"/>
      <c r="DB604" s="4">
        <v>0</v>
      </c>
      <c r="DC604" s="23"/>
      <c r="DD604" s="23"/>
      <c r="DE604" s="23"/>
      <c r="DG604" s="4">
        <v>0</v>
      </c>
      <c r="DH604" s="23"/>
      <c r="DI604" s="23"/>
    </row>
    <row r="605" spans="1:113" x14ac:dyDescent="0.25">
      <c r="A605" s="1">
        <v>2023</v>
      </c>
      <c r="B605" s="3">
        <f>+BD!B607</f>
        <v>602</v>
      </c>
      <c r="C605" s="107">
        <v>44953</v>
      </c>
      <c r="D605" s="105"/>
      <c r="E605" s="106">
        <v>546667</v>
      </c>
      <c r="AE605" s="1"/>
      <c r="AP605" s="1"/>
      <c r="BA605" s="4">
        <f t="shared" si="36"/>
        <v>0</v>
      </c>
      <c r="BB605" s="1"/>
      <c r="BE605" s="2">
        <f>Tabla1[[#This Row],[TIEMPO PRORROGADO HASTA
(1)]]-Tabla1[[#This Row],[TIEMPO PRORROGADO DESDE
(1)]]</f>
        <v>0</v>
      </c>
      <c r="BJ605" s="1"/>
      <c r="BM605" s="1">
        <f t="shared" si="37"/>
        <v>0</v>
      </c>
      <c r="BR605" s="1"/>
      <c r="BU605" s="2">
        <f t="shared" si="38"/>
        <v>0</v>
      </c>
      <c r="BV605" s="21"/>
      <c r="BW605" s="21"/>
      <c r="BZ605" s="2">
        <f t="shared" si="39"/>
        <v>0</v>
      </c>
      <c r="CA605" s="2" t="s">
        <v>146</v>
      </c>
      <c r="CF605" s="2" t="s">
        <v>146</v>
      </c>
      <c r="CN605" s="23"/>
      <c r="CO605" s="23"/>
      <c r="CP605" s="23"/>
      <c r="CR605" s="4">
        <v>0</v>
      </c>
      <c r="CS605" s="23"/>
      <c r="CT605" s="23"/>
      <c r="CU605" s="23"/>
      <c r="CW605" s="4">
        <v>0</v>
      </c>
      <c r="CX605" s="23"/>
      <c r="CY605" s="23"/>
      <c r="CZ605" s="23"/>
      <c r="DB605" s="4">
        <v>0</v>
      </c>
      <c r="DC605" s="23"/>
      <c r="DD605" s="23"/>
      <c r="DE605" s="23"/>
      <c r="DG605" s="4">
        <v>0</v>
      </c>
      <c r="DH605" s="23"/>
      <c r="DI605" s="23"/>
    </row>
    <row r="606" spans="1:113" x14ac:dyDescent="0.25">
      <c r="A606" s="1">
        <v>2023</v>
      </c>
      <c r="B606" s="3">
        <f>+BD!B608</f>
        <v>603</v>
      </c>
      <c r="AE606" s="1"/>
      <c r="AP606" s="1"/>
      <c r="BA606" s="4">
        <f t="shared" si="36"/>
        <v>0</v>
      </c>
      <c r="BB606" s="1"/>
      <c r="BE606" s="2">
        <f>Tabla1[[#This Row],[TIEMPO PRORROGADO HASTA
(1)]]-Tabla1[[#This Row],[TIEMPO PRORROGADO DESDE
(1)]]</f>
        <v>0</v>
      </c>
      <c r="BJ606" s="1"/>
      <c r="BM606" s="1">
        <f t="shared" si="37"/>
        <v>0</v>
      </c>
      <c r="BR606" s="1"/>
      <c r="BU606" s="2">
        <f t="shared" si="38"/>
        <v>0</v>
      </c>
      <c r="BZ606" s="2">
        <f t="shared" si="39"/>
        <v>0</v>
      </c>
      <c r="CA606" s="2" t="s">
        <v>146</v>
      </c>
      <c r="CF606" s="2" t="s">
        <v>146</v>
      </c>
      <c r="CN606" s="23"/>
      <c r="CO606" s="23"/>
      <c r="CP606" s="23"/>
      <c r="CR606" s="4">
        <v>0</v>
      </c>
      <c r="CS606" s="23"/>
      <c r="CT606" s="23"/>
      <c r="CU606" s="23"/>
      <c r="CW606" s="4">
        <v>0</v>
      </c>
      <c r="CX606" s="23"/>
      <c r="CY606" s="23"/>
      <c r="CZ606" s="23"/>
      <c r="DB606" s="4">
        <v>0</v>
      </c>
      <c r="DC606" s="23"/>
      <c r="DD606" s="23"/>
      <c r="DE606" s="23"/>
      <c r="DG606" s="4">
        <v>0</v>
      </c>
      <c r="DH606" s="23"/>
      <c r="DI606" s="23"/>
    </row>
    <row r="607" spans="1:113" x14ac:dyDescent="0.25">
      <c r="A607" s="1">
        <v>2023</v>
      </c>
      <c r="B607" s="3">
        <f>+BD!B609</f>
        <v>604</v>
      </c>
      <c r="AE607" s="1"/>
      <c r="AP607" s="1"/>
      <c r="BA607" s="4">
        <f t="shared" si="36"/>
        <v>0</v>
      </c>
      <c r="BB607" s="1"/>
      <c r="BE607" s="2">
        <f>Tabla1[[#This Row],[TIEMPO PRORROGADO HASTA
(1)]]-Tabla1[[#This Row],[TIEMPO PRORROGADO DESDE
(1)]]</f>
        <v>0</v>
      </c>
      <c r="BJ607" s="1"/>
      <c r="BM607" s="1">
        <f t="shared" si="37"/>
        <v>0</v>
      </c>
      <c r="BR607" s="1"/>
      <c r="BU607" s="2">
        <f t="shared" si="38"/>
        <v>0</v>
      </c>
      <c r="BZ607" s="2">
        <f t="shared" si="39"/>
        <v>0</v>
      </c>
      <c r="CA607" s="2" t="s">
        <v>146</v>
      </c>
      <c r="CF607" s="2" t="s">
        <v>146</v>
      </c>
      <c r="CN607" s="23"/>
      <c r="CO607" s="23"/>
      <c r="CP607" s="23"/>
      <c r="CR607" s="4">
        <v>0</v>
      </c>
      <c r="CS607" s="23"/>
      <c r="CT607" s="23"/>
      <c r="CU607" s="23"/>
      <c r="CW607" s="4">
        <v>0</v>
      </c>
      <c r="CX607" s="23"/>
      <c r="CY607" s="23"/>
      <c r="CZ607" s="23"/>
      <c r="DB607" s="4">
        <v>0</v>
      </c>
      <c r="DC607" s="23"/>
      <c r="DD607" s="23"/>
      <c r="DE607" s="23"/>
      <c r="DG607" s="4">
        <v>0</v>
      </c>
      <c r="DH607" s="23"/>
      <c r="DI607" s="23"/>
    </row>
    <row r="608" spans="1:113" x14ac:dyDescent="0.25">
      <c r="A608" s="1">
        <v>2023</v>
      </c>
      <c r="B608" s="3">
        <f>+BD!B610</f>
        <v>605</v>
      </c>
      <c r="AE608" s="1"/>
      <c r="AP608" s="1"/>
      <c r="BA608" s="4">
        <f t="shared" si="36"/>
        <v>0</v>
      </c>
      <c r="BB608" s="1"/>
      <c r="BE608" s="2">
        <f>Tabla1[[#This Row],[TIEMPO PRORROGADO HASTA
(1)]]-Tabla1[[#This Row],[TIEMPO PRORROGADO DESDE
(1)]]</f>
        <v>0</v>
      </c>
      <c r="BJ608" s="1"/>
      <c r="BM608" s="1">
        <f t="shared" si="37"/>
        <v>0</v>
      </c>
      <c r="BR608" s="1"/>
      <c r="BU608" s="2">
        <f t="shared" si="38"/>
        <v>0</v>
      </c>
      <c r="BZ608" s="2">
        <f t="shared" si="39"/>
        <v>0</v>
      </c>
      <c r="CA608" s="2" t="s">
        <v>146</v>
      </c>
      <c r="CF608" s="2" t="s">
        <v>146</v>
      </c>
      <c r="CN608" s="23"/>
      <c r="CO608" s="23"/>
      <c r="CP608" s="23"/>
      <c r="CR608" s="4">
        <v>0</v>
      </c>
      <c r="CS608" s="23"/>
      <c r="CT608" s="23"/>
      <c r="CU608" s="23"/>
      <c r="CW608" s="4">
        <v>0</v>
      </c>
      <c r="CX608" s="23"/>
      <c r="CY608" s="23"/>
      <c r="CZ608" s="23"/>
      <c r="DB608" s="4">
        <v>0</v>
      </c>
      <c r="DC608" s="23"/>
      <c r="DD608" s="23"/>
      <c r="DE608" s="23"/>
      <c r="DG608" s="4">
        <v>0</v>
      </c>
      <c r="DH608" s="23"/>
      <c r="DI608" s="23"/>
    </row>
    <row r="609" spans="1:113" x14ac:dyDescent="0.25">
      <c r="A609" s="1">
        <v>2023</v>
      </c>
      <c r="B609" s="3">
        <f>+BD!B611</f>
        <v>606</v>
      </c>
      <c r="AE609" s="1"/>
      <c r="AP609" s="1"/>
      <c r="BA609" s="4">
        <f t="shared" si="36"/>
        <v>0</v>
      </c>
      <c r="BB609" s="1"/>
      <c r="BE609" s="2">
        <f>Tabla1[[#This Row],[TIEMPO PRORROGADO HASTA
(1)]]-Tabla1[[#This Row],[TIEMPO PRORROGADO DESDE
(1)]]</f>
        <v>0</v>
      </c>
      <c r="BJ609" s="1"/>
      <c r="BM609" s="1">
        <f t="shared" si="37"/>
        <v>0</v>
      </c>
      <c r="BR609" s="1"/>
      <c r="BU609" s="2">
        <f t="shared" si="38"/>
        <v>0</v>
      </c>
      <c r="BZ609" s="2">
        <f t="shared" si="39"/>
        <v>0</v>
      </c>
      <c r="CA609" s="2" t="s">
        <v>146</v>
      </c>
      <c r="CF609" s="2" t="s">
        <v>146</v>
      </c>
      <c r="CN609" s="23"/>
      <c r="CO609" s="23"/>
      <c r="CP609" s="23"/>
      <c r="CR609" s="4">
        <v>0</v>
      </c>
      <c r="CS609" s="23"/>
      <c r="CT609" s="23"/>
      <c r="CU609" s="23"/>
      <c r="CW609" s="4">
        <v>0</v>
      </c>
      <c r="CX609" s="23"/>
      <c r="CY609" s="23"/>
      <c r="CZ609" s="23"/>
      <c r="DB609" s="4">
        <v>0</v>
      </c>
      <c r="DC609" s="23"/>
      <c r="DD609" s="23"/>
      <c r="DE609" s="23"/>
      <c r="DG609" s="4">
        <v>0</v>
      </c>
      <c r="DH609" s="23"/>
      <c r="DI609" s="23"/>
    </row>
    <row r="610" spans="1:113" x14ac:dyDescent="0.25">
      <c r="A610" s="1">
        <v>2023</v>
      </c>
      <c r="B610" s="3">
        <f>+BD!B612</f>
        <v>607</v>
      </c>
      <c r="AE610" s="1"/>
      <c r="AP610" s="1"/>
      <c r="BA610" s="4">
        <f t="shared" si="36"/>
        <v>0</v>
      </c>
      <c r="BB610" s="1"/>
      <c r="BE610" s="2">
        <f>Tabla1[[#This Row],[TIEMPO PRORROGADO HASTA
(1)]]-Tabla1[[#This Row],[TIEMPO PRORROGADO DESDE
(1)]]</f>
        <v>0</v>
      </c>
      <c r="BJ610" s="1"/>
      <c r="BM610" s="1">
        <f t="shared" si="37"/>
        <v>0</v>
      </c>
      <c r="BR610" s="1"/>
      <c r="BU610" s="2">
        <f t="shared" si="38"/>
        <v>0</v>
      </c>
      <c r="BV610" s="21"/>
      <c r="BW610" s="21"/>
      <c r="BZ610" s="2">
        <f t="shared" si="39"/>
        <v>0</v>
      </c>
      <c r="CA610" s="2" t="s">
        <v>146</v>
      </c>
      <c r="CF610" s="2" t="s">
        <v>146</v>
      </c>
      <c r="CN610" s="23"/>
      <c r="CO610" s="23"/>
      <c r="CP610" s="23"/>
      <c r="CR610" s="4">
        <v>0</v>
      </c>
      <c r="CS610" s="23"/>
      <c r="CT610" s="23"/>
      <c r="CU610" s="23"/>
      <c r="CW610" s="4">
        <v>0</v>
      </c>
      <c r="CX610" s="23"/>
      <c r="CY610" s="23"/>
      <c r="CZ610" s="23"/>
      <c r="DB610" s="4">
        <v>0</v>
      </c>
      <c r="DC610" s="23"/>
      <c r="DD610" s="23"/>
      <c r="DE610" s="23"/>
      <c r="DG610" s="4">
        <v>0</v>
      </c>
      <c r="DH610" s="23"/>
      <c r="DI610" s="23"/>
    </row>
    <row r="611" spans="1:113" x14ac:dyDescent="0.25">
      <c r="A611" s="1">
        <v>2023</v>
      </c>
      <c r="B611" s="3">
        <f>+BD!B613</f>
        <v>608</v>
      </c>
      <c r="AE611" s="1"/>
      <c r="AP611" s="1"/>
      <c r="BA611" s="4">
        <f t="shared" si="36"/>
        <v>0</v>
      </c>
      <c r="BB611" s="1"/>
      <c r="BE611" s="2">
        <f>Tabla1[[#This Row],[TIEMPO PRORROGADO HASTA
(1)]]-Tabla1[[#This Row],[TIEMPO PRORROGADO DESDE
(1)]]</f>
        <v>0</v>
      </c>
      <c r="BJ611" s="1"/>
      <c r="BM611" s="1">
        <f t="shared" si="37"/>
        <v>0</v>
      </c>
      <c r="BR611" s="1"/>
      <c r="BU611" s="2">
        <f t="shared" si="38"/>
        <v>0</v>
      </c>
      <c r="BZ611" s="2">
        <f t="shared" si="39"/>
        <v>0</v>
      </c>
      <c r="CA611" s="2" t="s">
        <v>146</v>
      </c>
      <c r="CF611" s="2" t="s">
        <v>146</v>
      </c>
      <c r="CN611" s="23"/>
      <c r="CO611" s="23"/>
      <c r="CP611" s="23"/>
      <c r="CR611" s="4">
        <v>0</v>
      </c>
      <c r="CS611" s="23"/>
      <c r="CT611" s="23"/>
      <c r="CU611" s="23"/>
      <c r="CW611" s="4">
        <v>0</v>
      </c>
      <c r="CX611" s="23"/>
      <c r="CY611" s="23"/>
      <c r="CZ611" s="23"/>
      <c r="DB611" s="4">
        <v>0</v>
      </c>
      <c r="DC611" s="23"/>
      <c r="DD611" s="23"/>
      <c r="DE611" s="23"/>
      <c r="DG611" s="4">
        <v>0</v>
      </c>
      <c r="DH611" s="23"/>
      <c r="DI611" s="23"/>
    </row>
    <row r="612" spans="1:113" x14ac:dyDescent="0.25">
      <c r="A612" s="1">
        <v>2023</v>
      </c>
      <c r="B612" s="3">
        <f>+BD!B614</f>
        <v>609</v>
      </c>
      <c r="AE612" s="1"/>
      <c r="AP612" s="1"/>
      <c r="BA612" s="4">
        <f t="shared" si="36"/>
        <v>0</v>
      </c>
      <c r="BB612" s="1"/>
      <c r="BE612" s="2">
        <f>Tabla1[[#This Row],[TIEMPO PRORROGADO HASTA
(1)]]-Tabla1[[#This Row],[TIEMPO PRORROGADO DESDE
(1)]]</f>
        <v>0</v>
      </c>
      <c r="BJ612" s="1"/>
      <c r="BM612" s="1">
        <f t="shared" si="37"/>
        <v>0</v>
      </c>
      <c r="BR612" s="1"/>
      <c r="BU612" s="2">
        <f t="shared" si="38"/>
        <v>0</v>
      </c>
      <c r="BZ612" s="2">
        <f t="shared" si="39"/>
        <v>0</v>
      </c>
      <c r="CA612" s="2" t="s">
        <v>146</v>
      </c>
      <c r="CF612" s="2" t="s">
        <v>146</v>
      </c>
      <c r="CN612" s="23"/>
      <c r="CO612" s="23"/>
      <c r="CP612" s="23"/>
      <c r="CR612" s="4">
        <v>0</v>
      </c>
      <c r="CS612" s="23"/>
      <c r="CT612" s="23"/>
      <c r="CU612" s="23"/>
      <c r="CW612" s="4">
        <v>0</v>
      </c>
      <c r="CX612" s="23"/>
      <c r="CY612" s="23"/>
      <c r="CZ612" s="23"/>
      <c r="DB612" s="4">
        <v>0</v>
      </c>
      <c r="DC612" s="23"/>
      <c r="DD612" s="23"/>
      <c r="DE612" s="23"/>
      <c r="DG612" s="4">
        <v>0</v>
      </c>
      <c r="DH612" s="23"/>
      <c r="DI612" s="23"/>
    </row>
    <row r="613" spans="1:113" x14ac:dyDescent="0.25">
      <c r="A613" s="1">
        <v>2023</v>
      </c>
      <c r="B613" s="3">
        <f>+BD!B615</f>
        <v>610</v>
      </c>
      <c r="AE613" s="1"/>
      <c r="AP613" s="1"/>
      <c r="BA613" s="4">
        <f t="shared" si="36"/>
        <v>0</v>
      </c>
      <c r="BB613" s="1"/>
      <c r="BE613" s="2">
        <f>Tabla1[[#This Row],[TIEMPO PRORROGADO HASTA
(1)]]-Tabla1[[#This Row],[TIEMPO PRORROGADO DESDE
(1)]]</f>
        <v>0</v>
      </c>
      <c r="BJ613" s="1"/>
      <c r="BM613" s="1">
        <f t="shared" si="37"/>
        <v>0</v>
      </c>
      <c r="BR613" s="1"/>
      <c r="BU613" s="2">
        <f t="shared" si="38"/>
        <v>0</v>
      </c>
      <c r="BZ613" s="2">
        <f t="shared" si="39"/>
        <v>0</v>
      </c>
      <c r="CA613" s="2" t="s">
        <v>146</v>
      </c>
      <c r="CF613" s="2" t="s">
        <v>146</v>
      </c>
      <c r="CN613" s="23"/>
      <c r="CO613" s="23"/>
      <c r="CP613" s="23"/>
      <c r="CR613" s="4">
        <v>0</v>
      </c>
      <c r="CS613" s="23"/>
      <c r="CT613" s="23"/>
      <c r="CU613" s="23"/>
      <c r="CW613" s="4">
        <v>0</v>
      </c>
      <c r="CX613" s="23"/>
      <c r="CY613" s="23"/>
      <c r="CZ613" s="23"/>
      <c r="DB613" s="4">
        <v>0</v>
      </c>
      <c r="DC613" s="23"/>
      <c r="DD613" s="23"/>
      <c r="DE613" s="23"/>
      <c r="DG613" s="4">
        <v>0</v>
      </c>
      <c r="DH613" s="23"/>
      <c r="DI613" s="23"/>
    </row>
    <row r="614" spans="1:113" x14ac:dyDescent="0.25">
      <c r="A614" s="1">
        <v>2023</v>
      </c>
      <c r="B614" s="3">
        <f>+BD!B616</f>
        <v>611</v>
      </c>
      <c r="AE614" s="1"/>
      <c r="AP614" s="1"/>
      <c r="BA614" s="4">
        <f t="shared" si="36"/>
        <v>0</v>
      </c>
      <c r="BB614" s="1"/>
      <c r="BE614" s="2">
        <f>Tabla1[[#This Row],[TIEMPO PRORROGADO HASTA
(1)]]-Tabla1[[#This Row],[TIEMPO PRORROGADO DESDE
(1)]]</f>
        <v>0</v>
      </c>
      <c r="BJ614" s="1"/>
      <c r="BM614" s="1">
        <f t="shared" si="37"/>
        <v>0</v>
      </c>
      <c r="BR614" s="1"/>
      <c r="BU614" s="2">
        <f t="shared" si="38"/>
        <v>0</v>
      </c>
      <c r="BZ614" s="2">
        <f t="shared" si="39"/>
        <v>0</v>
      </c>
      <c r="CA614" s="2" t="s">
        <v>146</v>
      </c>
      <c r="CF614" s="2" t="s">
        <v>146</v>
      </c>
      <c r="CN614" s="23"/>
      <c r="CO614" s="23"/>
      <c r="CP614" s="23"/>
      <c r="CR614" s="4">
        <v>0</v>
      </c>
      <c r="CS614" s="23"/>
      <c r="CT614" s="23"/>
      <c r="CU614" s="23"/>
      <c r="CW614" s="4">
        <v>0</v>
      </c>
      <c r="CX614" s="23"/>
      <c r="CY614" s="23"/>
      <c r="CZ614" s="23"/>
      <c r="DB614" s="4">
        <v>0</v>
      </c>
      <c r="DC614" s="23"/>
      <c r="DD614" s="23"/>
      <c r="DE614" s="23"/>
      <c r="DG614" s="4">
        <v>0</v>
      </c>
      <c r="DH614" s="23"/>
      <c r="DI614" s="23"/>
    </row>
    <row r="615" spans="1:113" x14ac:dyDescent="0.25">
      <c r="A615" s="1">
        <v>2023</v>
      </c>
      <c r="B615" s="3">
        <f>+BD!B617</f>
        <v>612</v>
      </c>
      <c r="AE615" s="1"/>
      <c r="AP615" s="1"/>
      <c r="BA615" s="4">
        <f t="shared" si="36"/>
        <v>0</v>
      </c>
      <c r="BB615" s="1"/>
      <c r="BE615" s="2">
        <f>Tabla1[[#This Row],[TIEMPO PRORROGADO HASTA
(1)]]-Tabla1[[#This Row],[TIEMPO PRORROGADO DESDE
(1)]]</f>
        <v>0</v>
      </c>
      <c r="BJ615" s="1"/>
      <c r="BM615" s="1">
        <f t="shared" si="37"/>
        <v>0</v>
      </c>
      <c r="BR615" s="1"/>
      <c r="BU615" s="2">
        <f t="shared" si="38"/>
        <v>0</v>
      </c>
      <c r="BZ615" s="2">
        <f t="shared" si="39"/>
        <v>0</v>
      </c>
      <c r="CA615" s="2" t="s">
        <v>146</v>
      </c>
      <c r="CF615" s="2" t="s">
        <v>146</v>
      </c>
      <c r="CN615" s="23"/>
      <c r="CO615" s="23"/>
      <c r="CP615" s="23"/>
      <c r="CR615" s="4">
        <v>0</v>
      </c>
      <c r="CS615" s="23"/>
      <c r="CT615" s="23"/>
      <c r="CU615" s="23"/>
      <c r="CW615" s="4">
        <v>0</v>
      </c>
      <c r="CX615" s="23"/>
      <c r="CY615" s="23"/>
      <c r="CZ615" s="23"/>
      <c r="DB615" s="4">
        <v>0</v>
      </c>
      <c r="DC615" s="23"/>
      <c r="DD615" s="23"/>
      <c r="DE615" s="23"/>
      <c r="DG615" s="4">
        <v>0</v>
      </c>
      <c r="DH615" s="23"/>
      <c r="DI615" s="23"/>
    </row>
    <row r="616" spans="1:113" x14ac:dyDescent="0.25">
      <c r="A616" s="1">
        <v>2023</v>
      </c>
      <c r="B616" s="3">
        <f>+BD!B618</f>
        <v>613</v>
      </c>
      <c r="AE616" s="1"/>
      <c r="AP616" s="1"/>
      <c r="BA616" s="4">
        <f t="shared" si="36"/>
        <v>0</v>
      </c>
      <c r="BB616" s="1"/>
      <c r="BE616" s="2">
        <f>Tabla1[[#This Row],[TIEMPO PRORROGADO HASTA
(1)]]-Tabla1[[#This Row],[TIEMPO PRORROGADO DESDE
(1)]]</f>
        <v>0</v>
      </c>
      <c r="BJ616" s="1"/>
      <c r="BM616" s="1">
        <f t="shared" si="37"/>
        <v>0</v>
      </c>
      <c r="BR616" s="1"/>
      <c r="BU616" s="2">
        <f t="shared" si="38"/>
        <v>0</v>
      </c>
      <c r="BZ616" s="2">
        <f t="shared" si="39"/>
        <v>0</v>
      </c>
      <c r="CA616" s="2" t="s">
        <v>146</v>
      </c>
      <c r="CF616" s="2" t="s">
        <v>146</v>
      </c>
      <c r="CN616" s="23"/>
      <c r="CO616" s="23"/>
      <c r="CP616" s="23"/>
      <c r="CR616" s="4">
        <v>0</v>
      </c>
      <c r="CS616" s="23"/>
      <c r="CT616" s="23"/>
      <c r="CU616" s="23"/>
      <c r="CW616" s="4">
        <v>0</v>
      </c>
      <c r="CX616" s="23"/>
      <c r="CY616" s="23"/>
      <c r="CZ616" s="23"/>
      <c r="DB616" s="4">
        <v>0</v>
      </c>
      <c r="DC616" s="23"/>
      <c r="DD616" s="23"/>
      <c r="DE616" s="23"/>
      <c r="DG616" s="4">
        <v>0</v>
      </c>
      <c r="DH616" s="23"/>
      <c r="DI616" s="23"/>
    </row>
    <row r="617" spans="1:113" x14ac:dyDescent="0.25">
      <c r="A617" s="1">
        <v>2023</v>
      </c>
      <c r="B617" s="3">
        <f>+BD!B619</f>
        <v>614</v>
      </c>
      <c r="AE617" s="1"/>
      <c r="AP617" s="1"/>
      <c r="BA617" s="4">
        <f t="shared" si="36"/>
        <v>0</v>
      </c>
      <c r="BB617" s="1"/>
      <c r="BE617" s="2">
        <f>Tabla1[[#This Row],[TIEMPO PRORROGADO HASTA
(1)]]-Tabla1[[#This Row],[TIEMPO PRORROGADO DESDE
(1)]]</f>
        <v>0</v>
      </c>
      <c r="BJ617" s="1"/>
      <c r="BM617" s="1">
        <f t="shared" si="37"/>
        <v>0</v>
      </c>
      <c r="BR617" s="1"/>
      <c r="BU617" s="2">
        <f t="shared" si="38"/>
        <v>0</v>
      </c>
      <c r="BZ617" s="2">
        <f t="shared" si="39"/>
        <v>0</v>
      </c>
      <c r="CA617" s="2" t="s">
        <v>146</v>
      </c>
      <c r="CF617" s="2" t="s">
        <v>146</v>
      </c>
      <c r="CN617" s="23"/>
      <c r="CO617" s="23"/>
      <c r="CP617" s="23"/>
      <c r="CR617" s="4">
        <v>0</v>
      </c>
      <c r="CS617" s="23"/>
      <c r="CT617" s="23"/>
      <c r="CU617" s="23"/>
      <c r="CW617" s="4">
        <v>0</v>
      </c>
      <c r="CX617" s="23"/>
      <c r="CY617" s="23"/>
      <c r="CZ617" s="23"/>
      <c r="DB617" s="4">
        <v>0</v>
      </c>
      <c r="DC617" s="23"/>
      <c r="DD617" s="23"/>
      <c r="DE617" s="23"/>
      <c r="DG617" s="4">
        <v>0</v>
      </c>
      <c r="DH617" s="23"/>
      <c r="DI617" s="23"/>
    </row>
    <row r="618" spans="1:113" x14ac:dyDescent="0.25">
      <c r="A618" s="1">
        <v>2023</v>
      </c>
      <c r="B618" s="3">
        <f>+BD!B620</f>
        <v>615</v>
      </c>
      <c r="AE618" s="1"/>
      <c r="AP618" s="1"/>
      <c r="BA618" s="4">
        <f t="shared" si="36"/>
        <v>0</v>
      </c>
      <c r="BB618" s="1"/>
      <c r="BE618" s="2">
        <f>Tabla1[[#This Row],[TIEMPO PRORROGADO HASTA
(1)]]-Tabla1[[#This Row],[TIEMPO PRORROGADO DESDE
(1)]]</f>
        <v>0</v>
      </c>
      <c r="BJ618" s="1"/>
      <c r="BM618" s="1">
        <f t="shared" si="37"/>
        <v>0</v>
      </c>
      <c r="BR618" s="1"/>
      <c r="BU618" s="2">
        <f t="shared" si="38"/>
        <v>0</v>
      </c>
      <c r="BZ618" s="2">
        <f t="shared" si="39"/>
        <v>0</v>
      </c>
      <c r="CA618" s="2" t="s">
        <v>146</v>
      </c>
      <c r="CF618" s="2" t="s">
        <v>146</v>
      </c>
      <c r="CN618" s="23"/>
      <c r="CO618" s="23"/>
      <c r="CP618" s="23"/>
      <c r="CR618" s="4">
        <v>0</v>
      </c>
      <c r="CS618" s="23"/>
      <c r="CT618" s="23"/>
      <c r="CU618" s="23"/>
      <c r="CW618" s="4">
        <v>0</v>
      </c>
      <c r="CX618" s="23"/>
      <c r="CY618" s="23"/>
      <c r="CZ618" s="23"/>
      <c r="DB618" s="4">
        <v>0</v>
      </c>
      <c r="DC618" s="23"/>
      <c r="DD618" s="23"/>
      <c r="DE618" s="23"/>
      <c r="DG618" s="4">
        <v>0</v>
      </c>
      <c r="DH618" s="23"/>
      <c r="DI618" s="23"/>
    </row>
    <row r="619" spans="1:113" x14ac:dyDescent="0.25">
      <c r="A619" s="1">
        <v>2023</v>
      </c>
      <c r="B619" s="3">
        <f>+BD!B621</f>
        <v>616</v>
      </c>
      <c r="AE619" s="1"/>
      <c r="AP619" s="1"/>
      <c r="BA619" s="4">
        <f t="shared" si="36"/>
        <v>0</v>
      </c>
      <c r="BB619" s="1"/>
      <c r="BE619" s="2">
        <f>Tabla1[[#This Row],[TIEMPO PRORROGADO HASTA
(1)]]-Tabla1[[#This Row],[TIEMPO PRORROGADO DESDE
(1)]]</f>
        <v>0</v>
      </c>
      <c r="BJ619" s="1"/>
      <c r="BM619" s="1">
        <f t="shared" si="37"/>
        <v>0</v>
      </c>
      <c r="BR619" s="1"/>
      <c r="BU619" s="2">
        <f t="shared" si="38"/>
        <v>0</v>
      </c>
      <c r="BZ619" s="2">
        <f t="shared" si="39"/>
        <v>0</v>
      </c>
      <c r="CA619" s="2" t="s">
        <v>146</v>
      </c>
      <c r="CF619" s="2" t="s">
        <v>146</v>
      </c>
      <c r="CN619" s="23"/>
      <c r="CO619" s="23"/>
      <c r="CP619" s="23"/>
      <c r="CR619" s="4">
        <v>0</v>
      </c>
      <c r="CS619" s="23"/>
      <c r="CT619" s="23"/>
      <c r="CU619" s="23"/>
      <c r="CW619" s="4">
        <v>0</v>
      </c>
      <c r="CX619" s="23"/>
      <c r="CY619" s="23"/>
      <c r="CZ619" s="23"/>
      <c r="DB619" s="4">
        <v>0</v>
      </c>
      <c r="DC619" s="23"/>
      <c r="DD619" s="23"/>
      <c r="DE619" s="23"/>
      <c r="DG619" s="4">
        <v>0</v>
      </c>
      <c r="DH619" s="23"/>
      <c r="DI619" s="23"/>
    </row>
    <row r="620" spans="1:113" x14ac:dyDescent="0.25">
      <c r="A620" s="1">
        <v>2023</v>
      </c>
      <c r="B620" s="3">
        <f>+BD!B622</f>
        <v>617</v>
      </c>
      <c r="AE620" s="1"/>
      <c r="AP620" s="1"/>
      <c r="BA620" s="4">
        <f t="shared" si="36"/>
        <v>0</v>
      </c>
      <c r="BB620" s="1"/>
      <c r="BE620" s="2">
        <f>Tabla1[[#This Row],[TIEMPO PRORROGADO HASTA
(1)]]-Tabla1[[#This Row],[TIEMPO PRORROGADO DESDE
(1)]]</f>
        <v>0</v>
      </c>
      <c r="BJ620" s="1"/>
      <c r="BM620" s="1">
        <f t="shared" si="37"/>
        <v>0</v>
      </c>
      <c r="BR620" s="1"/>
      <c r="BU620" s="2">
        <f t="shared" si="38"/>
        <v>0</v>
      </c>
      <c r="BZ620" s="2">
        <f t="shared" si="39"/>
        <v>0</v>
      </c>
      <c r="CA620" s="2" t="s">
        <v>146</v>
      </c>
      <c r="CF620" s="2" t="s">
        <v>146</v>
      </c>
      <c r="CN620" s="23"/>
      <c r="CO620" s="23"/>
      <c r="CP620" s="23"/>
      <c r="CR620" s="4">
        <v>0</v>
      </c>
      <c r="CS620" s="23"/>
      <c r="CT620" s="23"/>
      <c r="CU620" s="23"/>
      <c r="CW620" s="4">
        <v>0</v>
      </c>
      <c r="CX620" s="23"/>
      <c r="CY620" s="23"/>
      <c r="CZ620" s="23"/>
      <c r="DB620" s="4">
        <v>0</v>
      </c>
      <c r="DC620" s="23"/>
      <c r="DD620" s="23"/>
      <c r="DE620" s="23"/>
      <c r="DG620" s="4">
        <v>0</v>
      </c>
      <c r="DH620" s="23"/>
      <c r="DI620" s="23"/>
    </row>
    <row r="621" spans="1:113" x14ac:dyDescent="0.25">
      <c r="A621" s="1">
        <v>2023</v>
      </c>
      <c r="B621" s="3">
        <f>+BD!B623</f>
        <v>618</v>
      </c>
      <c r="AE621" s="1"/>
      <c r="AP621" s="1"/>
      <c r="BA621" s="4">
        <f t="shared" si="36"/>
        <v>0</v>
      </c>
      <c r="BB621" s="1"/>
      <c r="BE621" s="2">
        <f>Tabla1[[#This Row],[TIEMPO PRORROGADO HASTA
(1)]]-Tabla1[[#This Row],[TIEMPO PRORROGADO DESDE
(1)]]</f>
        <v>0</v>
      </c>
      <c r="BJ621" s="1"/>
      <c r="BM621" s="1">
        <f t="shared" si="37"/>
        <v>0</v>
      </c>
      <c r="BR621" s="1"/>
      <c r="BU621" s="2">
        <f t="shared" si="38"/>
        <v>0</v>
      </c>
      <c r="BZ621" s="2">
        <f t="shared" si="39"/>
        <v>0</v>
      </c>
      <c r="CA621" s="2" t="s">
        <v>146</v>
      </c>
      <c r="CF621" s="2" t="s">
        <v>146</v>
      </c>
      <c r="CN621" s="23"/>
      <c r="CO621" s="23"/>
      <c r="CP621" s="23"/>
      <c r="CR621" s="4">
        <v>0</v>
      </c>
      <c r="CS621" s="23"/>
      <c r="CT621" s="23"/>
      <c r="CU621" s="23"/>
      <c r="CW621" s="4">
        <v>0</v>
      </c>
      <c r="CX621" s="23"/>
      <c r="CY621" s="23"/>
      <c r="CZ621" s="23"/>
      <c r="DB621" s="4">
        <v>0</v>
      </c>
      <c r="DC621" s="23"/>
      <c r="DD621" s="23"/>
      <c r="DE621" s="23"/>
      <c r="DG621" s="4">
        <v>0</v>
      </c>
      <c r="DH621" s="23"/>
      <c r="DI621" s="23"/>
    </row>
    <row r="622" spans="1:113" x14ac:dyDescent="0.25">
      <c r="A622" s="1">
        <v>2023</v>
      </c>
      <c r="B622" s="3">
        <f>+BD!B624</f>
        <v>619</v>
      </c>
      <c r="AE622" s="1"/>
      <c r="AP622" s="1"/>
      <c r="BA622" s="4">
        <f t="shared" si="36"/>
        <v>0</v>
      </c>
      <c r="BB622" s="1"/>
      <c r="BE622" s="2">
        <f>Tabla1[[#This Row],[TIEMPO PRORROGADO HASTA
(1)]]-Tabla1[[#This Row],[TIEMPO PRORROGADO DESDE
(1)]]</f>
        <v>0</v>
      </c>
      <c r="BJ622" s="1"/>
      <c r="BM622" s="1">
        <f t="shared" si="37"/>
        <v>0</v>
      </c>
      <c r="BR622" s="1"/>
      <c r="BU622" s="2">
        <f t="shared" si="38"/>
        <v>0</v>
      </c>
      <c r="BZ622" s="2">
        <f t="shared" si="39"/>
        <v>0</v>
      </c>
      <c r="CA622" s="2" t="s">
        <v>146</v>
      </c>
      <c r="CF622" s="2" t="s">
        <v>146</v>
      </c>
      <c r="CN622" s="23"/>
      <c r="CO622" s="23"/>
      <c r="CP622" s="23"/>
      <c r="CR622" s="4">
        <v>0</v>
      </c>
      <c r="CS622" s="23"/>
      <c r="CT622" s="23"/>
      <c r="CU622" s="23"/>
      <c r="CW622" s="4">
        <v>0</v>
      </c>
      <c r="CX622" s="23"/>
      <c r="CY622" s="23"/>
      <c r="CZ622" s="23"/>
      <c r="DB622" s="4">
        <v>0</v>
      </c>
      <c r="DC622" s="23"/>
      <c r="DD622" s="23"/>
      <c r="DE622" s="23"/>
      <c r="DG622" s="4">
        <v>0</v>
      </c>
      <c r="DH622" s="23"/>
      <c r="DI622" s="23"/>
    </row>
    <row r="623" spans="1:113" x14ac:dyDescent="0.25">
      <c r="A623" s="1">
        <v>2023</v>
      </c>
      <c r="B623" s="3">
        <f>+BD!B625</f>
        <v>620</v>
      </c>
      <c r="AE623" s="1"/>
      <c r="AP623" s="1"/>
      <c r="BA623" s="4">
        <f t="shared" si="36"/>
        <v>0</v>
      </c>
      <c r="BB623" s="1"/>
      <c r="BE623" s="2">
        <f>Tabla1[[#This Row],[TIEMPO PRORROGADO HASTA
(1)]]-Tabla1[[#This Row],[TIEMPO PRORROGADO DESDE
(1)]]</f>
        <v>0</v>
      </c>
      <c r="BJ623" s="1"/>
      <c r="BM623" s="1">
        <f t="shared" si="37"/>
        <v>0</v>
      </c>
      <c r="BR623" s="1"/>
      <c r="BU623" s="2">
        <f t="shared" si="38"/>
        <v>0</v>
      </c>
      <c r="BZ623" s="2">
        <f t="shared" si="39"/>
        <v>0</v>
      </c>
      <c r="CA623" s="2" t="s">
        <v>146</v>
      </c>
      <c r="CF623" s="2" t="s">
        <v>146</v>
      </c>
      <c r="CN623" s="23"/>
      <c r="CO623" s="23"/>
      <c r="CP623" s="23"/>
      <c r="CR623" s="4">
        <v>0</v>
      </c>
      <c r="CS623" s="23"/>
      <c r="CT623" s="23"/>
      <c r="CU623" s="23"/>
      <c r="CW623" s="4">
        <v>0</v>
      </c>
      <c r="CX623" s="23"/>
      <c r="CY623" s="23"/>
      <c r="CZ623" s="23"/>
      <c r="DB623" s="4">
        <v>0</v>
      </c>
      <c r="DC623" s="23"/>
      <c r="DD623" s="23"/>
      <c r="DE623" s="23"/>
      <c r="DG623" s="4">
        <v>0</v>
      </c>
      <c r="DH623" s="23"/>
      <c r="DI623" s="23"/>
    </row>
    <row r="624" spans="1:113" x14ac:dyDescent="0.25">
      <c r="A624" s="1">
        <v>2023</v>
      </c>
      <c r="B624" s="3">
        <f>+BD!B626</f>
        <v>621</v>
      </c>
      <c r="AE624" s="1"/>
      <c r="AP624" s="1"/>
      <c r="BA624" s="4">
        <f t="shared" si="36"/>
        <v>0</v>
      </c>
      <c r="BB624" s="1"/>
      <c r="BE624" s="2">
        <f>Tabla1[[#This Row],[TIEMPO PRORROGADO HASTA
(1)]]-Tabla1[[#This Row],[TIEMPO PRORROGADO DESDE
(1)]]</f>
        <v>0</v>
      </c>
      <c r="BJ624" s="1"/>
      <c r="BM624" s="1">
        <f t="shared" si="37"/>
        <v>0</v>
      </c>
      <c r="BR624" s="1"/>
      <c r="BU624" s="2">
        <f t="shared" si="38"/>
        <v>0</v>
      </c>
      <c r="BZ624" s="2">
        <f t="shared" si="39"/>
        <v>0</v>
      </c>
      <c r="CA624" s="2" t="s">
        <v>146</v>
      </c>
      <c r="CF624" s="2" t="s">
        <v>146</v>
      </c>
      <c r="CN624" s="23"/>
      <c r="CO624" s="23"/>
      <c r="CP624" s="23"/>
      <c r="CR624" s="4">
        <v>0</v>
      </c>
      <c r="CS624" s="23"/>
      <c r="CT624" s="23"/>
      <c r="CU624" s="23"/>
      <c r="CW624" s="4">
        <v>0</v>
      </c>
      <c r="CX624" s="23"/>
      <c r="CY624" s="23"/>
      <c r="CZ624" s="23"/>
      <c r="DB624" s="4">
        <v>0</v>
      </c>
      <c r="DC624" s="23"/>
      <c r="DD624" s="23"/>
      <c r="DE624" s="23"/>
      <c r="DG624" s="4">
        <v>0</v>
      </c>
      <c r="DH624" s="23"/>
      <c r="DI624" s="23"/>
    </row>
    <row r="625" spans="1:113" x14ac:dyDescent="0.25">
      <c r="A625" s="1">
        <v>2023</v>
      </c>
      <c r="B625" s="3">
        <f>+BD!B627</f>
        <v>622</v>
      </c>
      <c r="AE625" s="1"/>
      <c r="AP625" s="1"/>
      <c r="BA625" s="4">
        <f t="shared" si="36"/>
        <v>0</v>
      </c>
      <c r="BB625" s="1"/>
      <c r="BE625" s="2">
        <f>Tabla1[[#This Row],[TIEMPO PRORROGADO HASTA
(1)]]-Tabla1[[#This Row],[TIEMPO PRORROGADO DESDE
(1)]]</f>
        <v>0</v>
      </c>
      <c r="BJ625" s="1"/>
      <c r="BM625" s="1">
        <f t="shared" si="37"/>
        <v>0</v>
      </c>
      <c r="BR625" s="1"/>
      <c r="BU625" s="2">
        <f t="shared" si="38"/>
        <v>0</v>
      </c>
      <c r="BZ625" s="2">
        <f t="shared" si="39"/>
        <v>0</v>
      </c>
      <c r="CA625" s="2" t="s">
        <v>146</v>
      </c>
      <c r="CF625" s="2" t="s">
        <v>146</v>
      </c>
      <c r="CN625" s="23"/>
      <c r="CO625" s="23"/>
      <c r="CP625" s="23"/>
      <c r="CR625" s="4">
        <v>0</v>
      </c>
      <c r="CS625" s="23"/>
      <c r="CT625" s="23"/>
      <c r="CU625" s="23"/>
      <c r="CW625" s="4">
        <v>0</v>
      </c>
      <c r="CX625" s="23"/>
      <c r="CY625" s="23"/>
      <c r="CZ625" s="23"/>
      <c r="DB625" s="4">
        <v>0</v>
      </c>
      <c r="DC625" s="23"/>
      <c r="DD625" s="23"/>
      <c r="DE625" s="23"/>
      <c r="DG625" s="4">
        <v>0</v>
      </c>
      <c r="DH625" s="23"/>
      <c r="DI625" s="23"/>
    </row>
    <row r="626" spans="1:113" x14ac:dyDescent="0.25">
      <c r="A626" s="1">
        <v>2023</v>
      </c>
      <c r="B626" s="3">
        <f>+BD!B628</f>
        <v>623</v>
      </c>
      <c r="C626" s="21"/>
      <c r="AE626" s="1"/>
      <c r="AP626" s="1"/>
      <c r="BA626" s="4">
        <f t="shared" si="36"/>
        <v>0</v>
      </c>
      <c r="BB626" s="1"/>
      <c r="BE626" s="2">
        <f>Tabla1[[#This Row],[TIEMPO PRORROGADO HASTA
(1)]]-Tabla1[[#This Row],[TIEMPO PRORROGADO DESDE
(1)]]</f>
        <v>0</v>
      </c>
      <c r="BJ626" s="1"/>
      <c r="BM626" s="1">
        <f t="shared" si="37"/>
        <v>0</v>
      </c>
      <c r="BR626" s="1"/>
      <c r="BU626" s="2">
        <f t="shared" si="38"/>
        <v>0</v>
      </c>
      <c r="BZ626" s="2">
        <f t="shared" si="39"/>
        <v>0</v>
      </c>
      <c r="CA626" s="2" t="s">
        <v>146</v>
      </c>
      <c r="CF626" s="2" t="s">
        <v>146</v>
      </c>
      <c r="CN626" s="23"/>
      <c r="CO626" s="23"/>
      <c r="CP626" s="23"/>
      <c r="CR626" s="4">
        <v>0</v>
      </c>
      <c r="CS626" s="23"/>
      <c r="CT626" s="23"/>
      <c r="CU626" s="23"/>
      <c r="CW626" s="4">
        <v>0</v>
      </c>
      <c r="CX626" s="23"/>
      <c r="CY626" s="23"/>
      <c r="CZ626" s="23"/>
      <c r="DB626" s="4">
        <v>0</v>
      </c>
      <c r="DC626" s="23"/>
      <c r="DD626" s="23"/>
      <c r="DE626" s="23"/>
      <c r="DG626" s="4">
        <v>0</v>
      </c>
      <c r="DH626" s="23"/>
      <c r="DI626" s="23"/>
    </row>
    <row r="627" spans="1:113" x14ac:dyDescent="0.25">
      <c r="A627" s="1">
        <v>2023</v>
      </c>
      <c r="B627" s="3">
        <f>+BD!B629</f>
        <v>624</v>
      </c>
      <c r="AE627" s="1"/>
      <c r="AP627" s="1"/>
      <c r="BA627" s="4">
        <f t="shared" si="36"/>
        <v>0</v>
      </c>
      <c r="BB627" s="1"/>
      <c r="BE627" s="2">
        <f>Tabla1[[#This Row],[TIEMPO PRORROGADO HASTA
(1)]]-Tabla1[[#This Row],[TIEMPO PRORROGADO DESDE
(1)]]</f>
        <v>0</v>
      </c>
      <c r="BJ627" s="1"/>
      <c r="BM627" s="1">
        <f t="shared" si="37"/>
        <v>0</v>
      </c>
      <c r="BR627" s="1"/>
      <c r="BU627" s="2">
        <f t="shared" si="38"/>
        <v>0</v>
      </c>
      <c r="BZ627" s="2">
        <f t="shared" si="39"/>
        <v>0</v>
      </c>
      <c r="CA627" s="2" t="s">
        <v>146</v>
      </c>
      <c r="CF627" s="2" t="s">
        <v>146</v>
      </c>
      <c r="CN627" s="23"/>
      <c r="CO627" s="23"/>
      <c r="CP627" s="23"/>
      <c r="CR627" s="4">
        <v>0</v>
      </c>
      <c r="CS627" s="23"/>
      <c r="CT627" s="23"/>
      <c r="CU627" s="23"/>
      <c r="CW627" s="4">
        <v>0</v>
      </c>
      <c r="CX627" s="23"/>
      <c r="CY627" s="23"/>
      <c r="CZ627" s="23"/>
      <c r="DB627" s="4">
        <v>0</v>
      </c>
      <c r="DC627" s="23"/>
      <c r="DD627" s="23"/>
      <c r="DE627" s="23"/>
      <c r="DG627" s="4">
        <v>0</v>
      </c>
      <c r="DH627" s="23"/>
      <c r="DI627" s="23"/>
    </row>
    <row r="628" spans="1:113" x14ac:dyDescent="0.25">
      <c r="A628" s="1">
        <v>2023</v>
      </c>
      <c r="B628" s="3">
        <f>+BD!B630</f>
        <v>625</v>
      </c>
      <c r="AE628" s="1"/>
      <c r="AP628" s="1"/>
      <c r="BA628" s="4">
        <f t="shared" si="36"/>
        <v>0</v>
      </c>
      <c r="BB628" s="1"/>
      <c r="BE628" s="2">
        <f>Tabla1[[#This Row],[TIEMPO PRORROGADO HASTA
(1)]]-Tabla1[[#This Row],[TIEMPO PRORROGADO DESDE
(1)]]</f>
        <v>0</v>
      </c>
      <c r="BJ628" s="1"/>
      <c r="BM628" s="1">
        <f t="shared" si="37"/>
        <v>0</v>
      </c>
      <c r="BR628" s="1"/>
      <c r="BU628" s="2">
        <f t="shared" si="38"/>
        <v>0</v>
      </c>
      <c r="BZ628" s="2">
        <f t="shared" si="39"/>
        <v>0</v>
      </c>
      <c r="CA628" s="2" t="s">
        <v>146</v>
      </c>
      <c r="CF628" s="2" t="s">
        <v>146</v>
      </c>
      <c r="CN628" s="23"/>
      <c r="CO628" s="23"/>
      <c r="CP628" s="23"/>
      <c r="CR628" s="4">
        <v>0</v>
      </c>
      <c r="CS628" s="23"/>
      <c r="CT628" s="23"/>
      <c r="CU628" s="23"/>
      <c r="CW628" s="4">
        <v>0</v>
      </c>
      <c r="CX628" s="23"/>
      <c r="CY628" s="23"/>
      <c r="CZ628" s="23"/>
      <c r="DB628" s="4">
        <v>0</v>
      </c>
      <c r="DC628" s="23"/>
      <c r="DD628" s="23"/>
      <c r="DE628" s="23"/>
      <c r="DG628" s="4">
        <v>0</v>
      </c>
      <c r="DH628" s="23"/>
      <c r="DI628" s="23"/>
    </row>
    <row r="629" spans="1:113" x14ac:dyDescent="0.25">
      <c r="A629" s="1">
        <v>2023</v>
      </c>
      <c r="B629" s="3">
        <f>+BD!B631</f>
        <v>626</v>
      </c>
      <c r="AE629" s="1"/>
      <c r="AP629" s="1"/>
      <c r="BA629" s="4">
        <f t="shared" si="36"/>
        <v>0</v>
      </c>
      <c r="BB629" s="1"/>
      <c r="BE629" s="2">
        <f>Tabla1[[#This Row],[TIEMPO PRORROGADO HASTA
(1)]]-Tabla1[[#This Row],[TIEMPO PRORROGADO DESDE
(1)]]</f>
        <v>0</v>
      </c>
      <c r="BJ629" s="1"/>
      <c r="BM629" s="1">
        <f t="shared" si="37"/>
        <v>0</v>
      </c>
      <c r="BR629" s="1"/>
      <c r="BU629" s="2">
        <f t="shared" si="38"/>
        <v>0</v>
      </c>
      <c r="BZ629" s="2">
        <f t="shared" si="39"/>
        <v>0</v>
      </c>
      <c r="CA629" s="2" t="s">
        <v>146</v>
      </c>
      <c r="CF629" s="2" t="s">
        <v>146</v>
      </c>
      <c r="CN629" s="23"/>
      <c r="CO629" s="23"/>
      <c r="CP629" s="23"/>
      <c r="CR629" s="4">
        <v>0</v>
      </c>
      <c r="CS629" s="23"/>
      <c r="CT629" s="23"/>
      <c r="CU629" s="23"/>
      <c r="CW629" s="4">
        <v>0</v>
      </c>
      <c r="CX629" s="23"/>
      <c r="CY629" s="23"/>
      <c r="CZ629" s="23"/>
      <c r="DB629" s="4">
        <v>0</v>
      </c>
      <c r="DC629" s="23"/>
      <c r="DD629" s="23"/>
      <c r="DE629" s="23"/>
      <c r="DG629" s="4">
        <v>0</v>
      </c>
      <c r="DH629" s="23"/>
      <c r="DI629" s="23"/>
    </row>
    <row r="630" spans="1:113" x14ac:dyDescent="0.25">
      <c r="A630" s="1">
        <v>2023</v>
      </c>
      <c r="B630" s="3">
        <f>+BD!B632</f>
        <v>627</v>
      </c>
      <c r="AE630" s="1"/>
      <c r="AP630" s="1"/>
      <c r="BA630" s="4">
        <f t="shared" si="36"/>
        <v>0</v>
      </c>
      <c r="BB630" s="1"/>
      <c r="BE630" s="2">
        <f>Tabla1[[#This Row],[TIEMPO PRORROGADO HASTA
(1)]]-Tabla1[[#This Row],[TIEMPO PRORROGADO DESDE
(1)]]</f>
        <v>0</v>
      </c>
      <c r="BJ630" s="1"/>
      <c r="BM630" s="1">
        <f t="shared" si="37"/>
        <v>0</v>
      </c>
      <c r="BR630" s="1"/>
      <c r="BU630" s="2">
        <f t="shared" si="38"/>
        <v>0</v>
      </c>
      <c r="BZ630" s="2">
        <f t="shared" si="39"/>
        <v>0</v>
      </c>
      <c r="CA630" s="2" t="s">
        <v>146</v>
      </c>
      <c r="CF630" s="2" t="s">
        <v>146</v>
      </c>
      <c r="CN630" s="23"/>
      <c r="CO630" s="23"/>
      <c r="CP630" s="23"/>
      <c r="CR630" s="4">
        <v>0</v>
      </c>
      <c r="CS630" s="23"/>
      <c r="CT630" s="23"/>
      <c r="CU630" s="23"/>
      <c r="CW630" s="4">
        <v>0</v>
      </c>
      <c r="CX630" s="23"/>
      <c r="CY630" s="23"/>
      <c r="CZ630" s="23"/>
      <c r="DB630" s="4">
        <v>0</v>
      </c>
      <c r="DC630" s="23"/>
      <c r="DD630" s="23"/>
      <c r="DE630" s="23"/>
      <c r="DG630" s="4">
        <v>0</v>
      </c>
      <c r="DH630" s="23"/>
      <c r="DI630" s="23"/>
    </row>
    <row r="631" spans="1:113" x14ac:dyDescent="0.25">
      <c r="A631" s="1">
        <v>2023</v>
      </c>
      <c r="B631" s="3">
        <f>+BD!B633</f>
        <v>628</v>
      </c>
      <c r="AE631" s="1"/>
      <c r="AP631" s="1"/>
      <c r="BA631" s="4">
        <f t="shared" si="36"/>
        <v>0</v>
      </c>
      <c r="BB631" s="1"/>
      <c r="BE631" s="2">
        <f>Tabla1[[#This Row],[TIEMPO PRORROGADO HASTA
(1)]]-Tabla1[[#This Row],[TIEMPO PRORROGADO DESDE
(1)]]</f>
        <v>0</v>
      </c>
      <c r="BJ631" s="1"/>
      <c r="BM631" s="1">
        <f t="shared" si="37"/>
        <v>0</v>
      </c>
      <c r="BR631" s="1"/>
      <c r="BU631" s="2">
        <f t="shared" si="38"/>
        <v>0</v>
      </c>
      <c r="BZ631" s="2">
        <f t="shared" si="39"/>
        <v>0</v>
      </c>
      <c r="CA631" s="2" t="s">
        <v>146</v>
      </c>
      <c r="CF631" s="2" t="s">
        <v>146</v>
      </c>
      <c r="CN631" s="23"/>
      <c r="CO631" s="23"/>
      <c r="CP631" s="23"/>
      <c r="CR631" s="4">
        <v>0</v>
      </c>
      <c r="CS631" s="23"/>
      <c r="CT631" s="23"/>
      <c r="CU631" s="23"/>
      <c r="CW631" s="4">
        <v>0</v>
      </c>
      <c r="CX631" s="23"/>
      <c r="CY631" s="23"/>
      <c r="CZ631" s="23"/>
      <c r="DB631" s="4">
        <v>0</v>
      </c>
      <c r="DC631" s="23"/>
      <c r="DD631" s="23"/>
      <c r="DE631" s="23"/>
      <c r="DG631" s="4">
        <v>0</v>
      </c>
      <c r="DH631" s="23"/>
      <c r="DI631" s="23"/>
    </row>
    <row r="632" spans="1:113" x14ac:dyDescent="0.25">
      <c r="A632" s="1">
        <v>2023</v>
      </c>
      <c r="B632" s="3">
        <f>+BD!B634</f>
        <v>629</v>
      </c>
      <c r="AE632" s="1"/>
      <c r="AP632" s="1"/>
      <c r="BA632" s="4">
        <f t="shared" si="36"/>
        <v>0</v>
      </c>
      <c r="BB632" s="1"/>
      <c r="BE632" s="2">
        <f>Tabla1[[#This Row],[TIEMPO PRORROGADO HASTA
(1)]]-Tabla1[[#This Row],[TIEMPO PRORROGADO DESDE
(1)]]</f>
        <v>0</v>
      </c>
      <c r="BJ632" s="1"/>
      <c r="BM632" s="1">
        <f t="shared" si="37"/>
        <v>0</v>
      </c>
      <c r="BR632" s="1"/>
      <c r="BU632" s="2">
        <f t="shared" si="38"/>
        <v>0</v>
      </c>
      <c r="BZ632" s="2">
        <f t="shared" si="39"/>
        <v>0</v>
      </c>
      <c r="CA632" s="2" t="s">
        <v>146</v>
      </c>
      <c r="CF632" s="2" t="s">
        <v>146</v>
      </c>
      <c r="CN632" s="23"/>
      <c r="CO632" s="23"/>
      <c r="CP632" s="23"/>
      <c r="CR632" s="4">
        <v>0</v>
      </c>
      <c r="CS632" s="23"/>
      <c r="CT632" s="23"/>
      <c r="CU632" s="23"/>
      <c r="CW632" s="4">
        <v>0</v>
      </c>
      <c r="CX632" s="23"/>
      <c r="CY632" s="23"/>
      <c r="CZ632" s="23"/>
      <c r="DB632" s="4">
        <v>0</v>
      </c>
      <c r="DC632" s="23"/>
      <c r="DD632" s="23"/>
      <c r="DE632" s="23"/>
      <c r="DG632" s="4">
        <v>0</v>
      </c>
      <c r="DH632" s="23"/>
      <c r="DI632" s="23"/>
    </row>
    <row r="633" spans="1:113" x14ac:dyDescent="0.25">
      <c r="A633" s="1">
        <v>2023</v>
      </c>
      <c r="B633" s="3">
        <f>+BD!B635</f>
        <v>630</v>
      </c>
      <c r="AE633" s="1"/>
      <c r="AP633" s="1"/>
      <c r="BA633" s="4">
        <f t="shared" si="36"/>
        <v>0</v>
      </c>
      <c r="BB633" s="1"/>
      <c r="BE633" s="2">
        <f>Tabla1[[#This Row],[TIEMPO PRORROGADO HASTA
(1)]]-Tabla1[[#This Row],[TIEMPO PRORROGADO DESDE
(1)]]</f>
        <v>0</v>
      </c>
      <c r="BJ633" s="1"/>
      <c r="BM633" s="1">
        <f t="shared" si="37"/>
        <v>0</v>
      </c>
      <c r="BR633" s="1"/>
      <c r="BU633" s="2">
        <f t="shared" si="38"/>
        <v>0</v>
      </c>
      <c r="BZ633" s="2">
        <f t="shared" si="39"/>
        <v>0</v>
      </c>
      <c r="CA633" s="2" t="s">
        <v>146</v>
      </c>
      <c r="CF633" s="2" t="s">
        <v>146</v>
      </c>
      <c r="CN633" s="23"/>
      <c r="CO633" s="23"/>
      <c r="CP633" s="23"/>
      <c r="CR633" s="4">
        <v>0</v>
      </c>
      <c r="CS633" s="23"/>
      <c r="CT633" s="23"/>
      <c r="CU633" s="23"/>
      <c r="CW633" s="4">
        <v>0</v>
      </c>
      <c r="CX633" s="23"/>
      <c r="CY633" s="23"/>
      <c r="CZ633" s="23"/>
      <c r="DB633" s="4">
        <v>0</v>
      </c>
      <c r="DC633" s="23"/>
      <c r="DD633" s="23"/>
      <c r="DE633" s="23"/>
      <c r="DG633" s="4">
        <v>0</v>
      </c>
      <c r="DH633" s="23"/>
      <c r="DI633" s="23"/>
    </row>
    <row r="634" spans="1:113" x14ac:dyDescent="0.25">
      <c r="A634" s="1">
        <v>2023</v>
      </c>
      <c r="B634" s="3">
        <f>+BD!B636</f>
        <v>631</v>
      </c>
      <c r="AE634" s="1"/>
      <c r="AP634" s="1"/>
      <c r="BA634" s="4">
        <f t="shared" si="36"/>
        <v>0</v>
      </c>
      <c r="BB634" s="1"/>
      <c r="BC634" s="9"/>
      <c r="BE634" s="2">
        <f>Tabla1[[#This Row],[TIEMPO PRORROGADO HASTA
(1)]]-Tabla1[[#This Row],[TIEMPO PRORROGADO DESDE
(1)]]</f>
        <v>0</v>
      </c>
      <c r="BJ634" s="1"/>
      <c r="BM634" s="1">
        <f t="shared" si="37"/>
        <v>0</v>
      </c>
      <c r="BR634" s="1"/>
      <c r="BU634" s="2">
        <f t="shared" si="38"/>
        <v>0</v>
      </c>
      <c r="BZ634" s="2">
        <f t="shared" si="39"/>
        <v>0</v>
      </c>
      <c r="CA634" s="2" t="s">
        <v>146</v>
      </c>
      <c r="CF634" s="2" t="s">
        <v>146</v>
      </c>
      <c r="CN634" s="23"/>
      <c r="CO634" s="23"/>
      <c r="CP634" s="23"/>
      <c r="CR634" s="4">
        <v>0</v>
      </c>
      <c r="CS634" s="23"/>
      <c r="CT634" s="23"/>
      <c r="CU634" s="23"/>
      <c r="CW634" s="4">
        <v>0</v>
      </c>
      <c r="CX634" s="23"/>
      <c r="CY634" s="23"/>
      <c r="CZ634" s="23"/>
      <c r="DB634" s="4">
        <v>0</v>
      </c>
      <c r="DC634" s="23"/>
      <c r="DD634" s="23"/>
      <c r="DE634" s="23"/>
      <c r="DG634" s="4">
        <v>0</v>
      </c>
      <c r="DH634" s="23"/>
      <c r="DI634" s="23"/>
    </row>
    <row r="635" spans="1:113" x14ac:dyDescent="0.25">
      <c r="A635" s="1">
        <v>2023</v>
      </c>
      <c r="B635" s="3">
        <f>+BD!B637</f>
        <v>632</v>
      </c>
      <c r="AE635" s="1"/>
      <c r="AP635" s="1"/>
      <c r="BA635" s="4">
        <f t="shared" si="36"/>
        <v>0</v>
      </c>
      <c r="BB635" s="1"/>
      <c r="BC635" s="9"/>
      <c r="BE635" s="2">
        <f>Tabla1[[#This Row],[TIEMPO PRORROGADO HASTA
(1)]]-Tabla1[[#This Row],[TIEMPO PRORROGADO DESDE
(1)]]</f>
        <v>0</v>
      </c>
      <c r="BJ635" s="1"/>
      <c r="BM635" s="1">
        <f t="shared" si="37"/>
        <v>0</v>
      </c>
      <c r="BR635" s="1"/>
      <c r="BU635" s="2">
        <f t="shared" si="38"/>
        <v>0</v>
      </c>
      <c r="BZ635" s="2">
        <f t="shared" si="39"/>
        <v>0</v>
      </c>
      <c r="CA635" s="2" t="s">
        <v>146</v>
      </c>
      <c r="CF635" s="2" t="s">
        <v>146</v>
      </c>
      <c r="CN635" s="23"/>
      <c r="CO635" s="23"/>
      <c r="CP635" s="23"/>
      <c r="CR635" s="4">
        <v>0</v>
      </c>
      <c r="CS635" s="23"/>
      <c r="CT635" s="23"/>
      <c r="CU635" s="23"/>
      <c r="CW635" s="4">
        <v>0</v>
      </c>
      <c r="CX635" s="23"/>
      <c r="CY635" s="23"/>
      <c r="CZ635" s="23"/>
      <c r="DB635" s="4">
        <v>0</v>
      </c>
      <c r="DC635" s="23"/>
      <c r="DD635" s="23"/>
      <c r="DE635" s="23"/>
      <c r="DG635" s="4">
        <v>0</v>
      </c>
      <c r="DH635" s="23"/>
      <c r="DI635" s="23"/>
    </row>
    <row r="636" spans="1:113" x14ac:dyDescent="0.25">
      <c r="A636" s="1">
        <v>2023</v>
      </c>
      <c r="B636" s="3">
        <f>+BD!B638</f>
        <v>633</v>
      </c>
      <c r="AE636" s="1"/>
      <c r="AP636" s="1"/>
      <c r="BA636" s="4">
        <f t="shared" si="36"/>
        <v>0</v>
      </c>
      <c r="BB636" s="1"/>
      <c r="BE636" s="2">
        <f>Tabla1[[#This Row],[TIEMPO PRORROGADO HASTA
(1)]]-Tabla1[[#This Row],[TIEMPO PRORROGADO DESDE
(1)]]</f>
        <v>0</v>
      </c>
      <c r="BJ636" s="1"/>
      <c r="BM636" s="1">
        <f t="shared" si="37"/>
        <v>0</v>
      </c>
      <c r="BR636" s="1"/>
      <c r="BU636" s="2">
        <f t="shared" si="38"/>
        <v>0</v>
      </c>
      <c r="BZ636" s="2">
        <f t="shared" si="39"/>
        <v>0</v>
      </c>
      <c r="CA636" s="2" t="s">
        <v>146</v>
      </c>
      <c r="CF636" s="2" t="s">
        <v>146</v>
      </c>
      <c r="CN636" s="23"/>
      <c r="CO636" s="23"/>
      <c r="CP636" s="23"/>
      <c r="CR636" s="4">
        <v>0</v>
      </c>
      <c r="CS636" s="23"/>
      <c r="CT636" s="23"/>
      <c r="CU636" s="23"/>
      <c r="CW636" s="4">
        <v>0</v>
      </c>
      <c r="CX636" s="23"/>
      <c r="CY636" s="23"/>
      <c r="CZ636" s="23"/>
      <c r="DB636" s="4">
        <v>0</v>
      </c>
      <c r="DC636" s="23"/>
      <c r="DD636" s="23"/>
      <c r="DE636" s="23"/>
      <c r="DG636" s="4">
        <v>0</v>
      </c>
      <c r="DH636" s="23"/>
      <c r="DI636" s="23"/>
    </row>
    <row r="637" spans="1:113" x14ac:dyDescent="0.25">
      <c r="A637" s="1">
        <v>2023</v>
      </c>
      <c r="B637" s="3">
        <f>+BD!B639</f>
        <v>634</v>
      </c>
      <c r="AE637" s="1"/>
      <c r="AP637" s="1"/>
      <c r="BA637" s="4">
        <f t="shared" si="36"/>
        <v>0</v>
      </c>
      <c r="BB637" s="1"/>
      <c r="BE637" s="2">
        <f>Tabla1[[#This Row],[TIEMPO PRORROGADO HASTA
(1)]]-Tabla1[[#This Row],[TIEMPO PRORROGADO DESDE
(1)]]</f>
        <v>0</v>
      </c>
      <c r="BJ637" s="1"/>
      <c r="BM637" s="1">
        <f t="shared" si="37"/>
        <v>0</v>
      </c>
      <c r="BR637" s="1"/>
      <c r="BU637" s="2">
        <f t="shared" si="38"/>
        <v>0</v>
      </c>
      <c r="BZ637" s="2">
        <f t="shared" si="39"/>
        <v>0</v>
      </c>
      <c r="CA637" s="2" t="s">
        <v>146</v>
      </c>
      <c r="CF637" s="2" t="s">
        <v>146</v>
      </c>
      <c r="CN637" s="23"/>
      <c r="CO637" s="23"/>
      <c r="CP637" s="23"/>
      <c r="CR637" s="4">
        <v>0</v>
      </c>
      <c r="CS637" s="23"/>
      <c r="CT637" s="23"/>
      <c r="CU637" s="23"/>
      <c r="CW637" s="4">
        <v>0</v>
      </c>
      <c r="CX637" s="23"/>
      <c r="CY637" s="23"/>
      <c r="CZ637" s="23"/>
      <c r="DB637" s="4">
        <v>0</v>
      </c>
      <c r="DC637" s="23"/>
      <c r="DD637" s="23"/>
      <c r="DE637" s="23"/>
      <c r="DG637" s="4">
        <v>0</v>
      </c>
      <c r="DH637" s="23"/>
      <c r="DI637" s="23"/>
    </row>
    <row r="638" spans="1:113" x14ac:dyDescent="0.25">
      <c r="A638" s="1">
        <v>2023</v>
      </c>
      <c r="B638" s="3">
        <f>+BD!B640</f>
        <v>635</v>
      </c>
      <c r="AE638" s="1"/>
      <c r="AP638" s="1"/>
      <c r="BA638" s="4">
        <f t="shared" si="36"/>
        <v>0</v>
      </c>
      <c r="BB638" s="1"/>
      <c r="BE638" s="2">
        <f>Tabla1[[#This Row],[TIEMPO PRORROGADO HASTA
(1)]]-Tabla1[[#This Row],[TIEMPO PRORROGADO DESDE
(1)]]</f>
        <v>0</v>
      </c>
      <c r="BJ638" s="1"/>
      <c r="BM638" s="1">
        <f t="shared" si="37"/>
        <v>0</v>
      </c>
      <c r="BR638" s="1"/>
      <c r="BU638" s="2">
        <f t="shared" si="38"/>
        <v>0</v>
      </c>
      <c r="BZ638" s="2">
        <f t="shared" si="39"/>
        <v>0</v>
      </c>
      <c r="CA638" s="2" t="s">
        <v>146</v>
      </c>
      <c r="CF638" s="2" t="s">
        <v>146</v>
      </c>
      <c r="CN638" s="23"/>
      <c r="CO638" s="23"/>
      <c r="CP638" s="23"/>
      <c r="CR638" s="4">
        <v>0</v>
      </c>
      <c r="CS638" s="23"/>
      <c r="CT638" s="23"/>
      <c r="CU638" s="23"/>
      <c r="CW638" s="4">
        <v>0</v>
      </c>
      <c r="CX638" s="23"/>
      <c r="CY638" s="23"/>
      <c r="CZ638" s="23"/>
      <c r="DB638" s="4">
        <v>0</v>
      </c>
      <c r="DC638" s="23"/>
      <c r="DD638" s="23"/>
      <c r="DE638" s="23"/>
      <c r="DG638" s="4">
        <v>0</v>
      </c>
      <c r="DH638" s="23"/>
      <c r="DI638" s="23"/>
    </row>
    <row r="639" spans="1:113" x14ac:dyDescent="0.25">
      <c r="A639" s="1">
        <v>2023</v>
      </c>
      <c r="B639" s="3">
        <f>+BD!B641</f>
        <v>636</v>
      </c>
      <c r="AE639" s="1"/>
      <c r="AP639" s="1"/>
      <c r="BA639" s="4">
        <f t="shared" si="36"/>
        <v>0</v>
      </c>
      <c r="BB639" s="1"/>
      <c r="BE639" s="2">
        <f>Tabla1[[#This Row],[TIEMPO PRORROGADO HASTA
(1)]]-Tabla1[[#This Row],[TIEMPO PRORROGADO DESDE
(1)]]</f>
        <v>0</v>
      </c>
      <c r="BJ639" s="1"/>
      <c r="BM639" s="1">
        <f t="shared" si="37"/>
        <v>0</v>
      </c>
      <c r="BR639" s="1"/>
      <c r="BU639" s="2">
        <f t="shared" si="38"/>
        <v>0</v>
      </c>
      <c r="BZ639" s="2">
        <f t="shared" si="39"/>
        <v>0</v>
      </c>
      <c r="CA639" s="2" t="s">
        <v>146</v>
      </c>
      <c r="CF639" s="2" t="s">
        <v>146</v>
      </c>
      <c r="CN639" s="23"/>
      <c r="CO639" s="23"/>
      <c r="CP639" s="23"/>
      <c r="CR639" s="4">
        <v>0</v>
      </c>
      <c r="CS639" s="23"/>
      <c r="CT639" s="23"/>
      <c r="CU639" s="23"/>
      <c r="CW639" s="4">
        <v>0</v>
      </c>
      <c r="CX639" s="23"/>
      <c r="CY639" s="23"/>
      <c r="CZ639" s="23"/>
      <c r="DB639" s="4">
        <v>0</v>
      </c>
      <c r="DC639" s="23"/>
      <c r="DD639" s="23"/>
      <c r="DE639" s="23"/>
      <c r="DG639" s="4">
        <v>0</v>
      </c>
      <c r="DH639" s="23"/>
      <c r="DI639" s="23"/>
    </row>
    <row r="640" spans="1:113" x14ac:dyDescent="0.25">
      <c r="A640" s="1">
        <v>2023</v>
      </c>
      <c r="B640" s="3">
        <f>+BD!B642</f>
        <v>637</v>
      </c>
      <c r="AE640" s="1"/>
      <c r="AP640" s="1"/>
      <c r="BA640" s="4">
        <f t="shared" si="36"/>
        <v>0</v>
      </c>
      <c r="BB640" s="1"/>
      <c r="BE640" s="2">
        <f>Tabla1[[#This Row],[TIEMPO PRORROGADO HASTA
(1)]]-Tabla1[[#This Row],[TIEMPO PRORROGADO DESDE
(1)]]</f>
        <v>0</v>
      </c>
      <c r="BJ640" s="1"/>
      <c r="BM640" s="1">
        <f t="shared" si="37"/>
        <v>0</v>
      </c>
      <c r="BR640" s="1"/>
      <c r="BU640" s="2">
        <f t="shared" si="38"/>
        <v>0</v>
      </c>
      <c r="BZ640" s="2">
        <f t="shared" si="39"/>
        <v>0</v>
      </c>
      <c r="CA640" s="2" t="s">
        <v>146</v>
      </c>
      <c r="CF640" s="2" t="s">
        <v>146</v>
      </c>
      <c r="CN640" s="23"/>
      <c r="CO640" s="23"/>
      <c r="CP640" s="23"/>
      <c r="CR640" s="4">
        <v>0</v>
      </c>
      <c r="CS640" s="23"/>
      <c r="CT640" s="23"/>
      <c r="CU640" s="23"/>
      <c r="CW640" s="4">
        <v>0</v>
      </c>
      <c r="CX640" s="23"/>
      <c r="CY640" s="23"/>
      <c r="CZ640" s="23"/>
      <c r="DB640" s="4">
        <v>0</v>
      </c>
      <c r="DC640" s="23"/>
      <c r="DD640" s="23"/>
      <c r="DE640" s="23"/>
      <c r="DG640" s="4">
        <v>0</v>
      </c>
      <c r="DH640" s="23"/>
      <c r="DI640" s="23"/>
    </row>
    <row r="641" spans="1:113" x14ac:dyDescent="0.25">
      <c r="A641" s="1">
        <v>2023</v>
      </c>
      <c r="B641" s="3">
        <f>+BD!B643</f>
        <v>638</v>
      </c>
      <c r="U641" s="21"/>
      <c r="W641" s="2"/>
      <c r="X641" s="99"/>
      <c r="AE641" s="1"/>
      <c r="AP641" s="1"/>
      <c r="BA641" s="4">
        <f t="shared" si="36"/>
        <v>0</v>
      </c>
      <c r="BB641" s="1"/>
      <c r="BE641" s="2">
        <f>Tabla1[[#This Row],[TIEMPO PRORROGADO HASTA
(1)]]-Tabla1[[#This Row],[TIEMPO PRORROGADO DESDE
(1)]]</f>
        <v>0</v>
      </c>
      <c r="BJ641" s="1"/>
      <c r="BK641" s="21"/>
      <c r="BM641" s="1">
        <f t="shared" si="37"/>
        <v>0</v>
      </c>
      <c r="BN641" s="21"/>
      <c r="BO641" s="21"/>
      <c r="BR641" s="1"/>
      <c r="BU641" s="2">
        <f t="shared" si="38"/>
        <v>0</v>
      </c>
      <c r="BZ641" s="2">
        <f t="shared" si="39"/>
        <v>0</v>
      </c>
      <c r="CA641" s="2" t="s">
        <v>146</v>
      </c>
      <c r="CF641" s="2" t="s">
        <v>146</v>
      </c>
      <c r="CN641" s="23"/>
      <c r="CO641" s="23"/>
      <c r="CP641" s="23"/>
      <c r="CR641" s="4">
        <v>0</v>
      </c>
      <c r="CS641" s="23"/>
      <c r="CT641" s="23"/>
      <c r="CU641" s="23"/>
      <c r="CW641" s="4">
        <v>0</v>
      </c>
      <c r="CX641" s="23"/>
      <c r="CY641" s="23"/>
      <c r="CZ641" s="23"/>
      <c r="DB641" s="4">
        <v>0</v>
      </c>
      <c r="DC641" s="23"/>
      <c r="DD641" s="23"/>
      <c r="DE641" s="23"/>
      <c r="DG641" s="4">
        <v>0</v>
      </c>
      <c r="DH641" s="23"/>
      <c r="DI641" s="23"/>
    </row>
    <row r="642" spans="1:113" x14ac:dyDescent="0.25">
      <c r="A642" s="1">
        <v>2023</v>
      </c>
      <c r="B642" s="3">
        <f>+BD!B644</f>
        <v>639</v>
      </c>
      <c r="AE642" s="1"/>
      <c r="AP642" s="1"/>
      <c r="BA642" s="4">
        <f t="shared" ref="BA642:BA705" si="40">M642+X642+AI642+AT642</f>
        <v>0</v>
      </c>
      <c r="BB642" s="1"/>
      <c r="BE642" s="2">
        <f>Tabla1[[#This Row],[TIEMPO PRORROGADO HASTA
(1)]]-Tabla1[[#This Row],[TIEMPO PRORROGADO DESDE
(1)]]</f>
        <v>0</v>
      </c>
      <c r="BJ642" s="1"/>
      <c r="BM642" s="1">
        <f t="shared" ref="BM642:BM705" si="41">BO642-BN642</f>
        <v>0</v>
      </c>
      <c r="BR642" s="1"/>
      <c r="BU642" s="2">
        <f t="shared" ref="BU642:BU705" si="42">BW642-BV642</f>
        <v>0</v>
      </c>
      <c r="BZ642" s="2">
        <f t="shared" ref="BZ642:BZ705" si="43">BU642+BM642+BE642</f>
        <v>0</v>
      </c>
      <c r="CA642" s="2" t="s">
        <v>146</v>
      </c>
      <c r="CF642" s="2" t="s">
        <v>146</v>
      </c>
      <c r="CN642" s="23"/>
      <c r="CO642" s="23"/>
      <c r="CP642" s="23"/>
      <c r="CR642" s="4">
        <v>0</v>
      </c>
      <c r="CS642" s="23"/>
      <c r="CT642" s="23"/>
      <c r="CU642" s="23"/>
      <c r="CW642" s="4">
        <v>0</v>
      </c>
      <c r="CX642" s="23"/>
      <c r="CY642" s="23"/>
      <c r="CZ642" s="23"/>
      <c r="DB642" s="4">
        <v>0</v>
      </c>
      <c r="DC642" s="23"/>
      <c r="DD642" s="23"/>
      <c r="DE642" s="23"/>
      <c r="DG642" s="4">
        <v>0</v>
      </c>
      <c r="DH642" s="23"/>
      <c r="DI642" s="23"/>
    </row>
    <row r="643" spans="1:113" x14ac:dyDescent="0.25">
      <c r="A643" s="1">
        <v>2023</v>
      </c>
      <c r="B643" s="3">
        <f>+BD!B645</f>
        <v>640</v>
      </c>
      <c r="AE643" s="1"/>
      <c r="AP643" s="1"/>
      <c r="BA643" s="4">
        <f t="shared" si="40"/>
        <v>0</v>
      </c>
      <c r="BB643" s="1"/>
      <c r="BE643" s="2">
        <f>Tabla1[[#This Row],[TIEMPO PRORROGADO HASTA
(1)]]-Tabla1[[#This Row],[TIEMPO PRORROGADO DESDE
(1)]]</f>
        <v>0</v>
      </c>
      <c r="BJ643" s="1"/>
      <c r="BM643" s="1">
        <f t="shared" si="41"/>
        <v>0</v>
      </c>
      <c r="BR643" s="1"/>
      <c r="BU643" s="2">
        <f t="shared" si="42"/>
        <v>0</v>
      </c>
      <c r="BZ643" s="2">
        <f t="shared" si="43"/>
        <v>0</v>
      </c>
      <c r="CA643" s="2" t="s">
        <v>146</v>
      </c>
      <c r="CF643" s="2" t="s">
        <v>146</v>
      </c>
      <c r="CN643" s="23"/>
      <c r="CO643" s="23"/>
      <c r="CP643" s="23"/>
      <c r="CR643" s="4">
        <v>0</v>
      </c>
      <c r="CS643" s="23"/>
      <c r="CT643" s="23"/>
      <c r="CU643" s="23"/>
      <c r="CW643" s="4">
        <v>0</v>
      </c>
      <c r="CX643" s="23"/>
      <c r="CY643" s="23"/>
      <c r="CZ643" s="23"/>
      <c r="DB643" s="4">
        <v>0</v>
      </c>
      <c r="DC643" s="23"/>
      <c r="DD643" s="23"/>
      <c r="DE643" s="23"/>
      <c r="DG643" s="4">
        <v>0</v>
      </c>
      <c r="DH643" s="23"/>
      <c r="DI643" s="23"/>
    </row>
    <row r="644" spans="1:113" x14ac:dyDescent="0.25">
      <c r="A644" s="1">
        <v>2023</v>
      </c>
      <c r="B644" s="3">
        <f>+BD!B646</f>
        <v>641</v>
      </c>
      <c r="AE644" s="1"/>
      <c r="AP644" s="1"/>
      <c r="BA644" s="4">
        <f t="shared" si="40"/>
        <v>0</v>
      </c>
      <c r="BB644" s="1"/>
      <c r="BE644" s="2">
        <f>Tabla1[[#This Row],[TIEMPO PRORROGADO HASTA
(1)]]-Tabla1[[#This Row],[TIEMPO PRORROGADO DESDE
(1)]]</f>
        <v>0</v>
      </c>
      <c r="BJ644" s="1"/>
      <c r="BM644" s="1">
        <f t="shared" si="41"/>
        <v>0</v>
      </c>
      <c r="BR644" s="1"/>
      <c r="BU644" s="2">
        <f t="shared" si="42"/>
        <v>0</v>
      </c>
      <c r="BZ644" s="2">
        <f t="shared" si="43"/>
        <v>0</v>
      </c>
      <c r="CA644" s="2" t="s">
        <v>146</v>
      </c>
      <c r="CF644" s="2" t="s">
        <v>146</v>
      </c>
      <c r="CN644" s="23"/>
      <c r="CO644" s="23"/>
      <c r="CP644" s="23"/>
      <c r="CR644" s="4">
        <v>0</v>
      </c>
      <c r="CS644" s="23"/>
      <c r="CT644" s="23"/>
      <c r="CU644" s="23"/>
      <c r="CW644" s="4">
        <v>0</v>
      </c>
      <c r="CX644" s="23"/>
      <c r="CY644" s="23"/>
      <c r="CZ644" s="23"/>
      <c r="DB644" s="4">
        <v>0</v>
      </c>
      <c r="DC644" s="23"/>
      <c r="DD644" s="23"/>
      <c r="DE644" s="23"/>
      <c r="DG644" s="4">
        <v>0</v>
      </c>
      <c r="DH644" s="23"/>
      <c r="DI644" s="23"/>
    </row>
    <row r="645" spans="1:113" x14ac:dyDescent="0.25">
      <c r="A645" s="1">
        <v>2023</v>
      </c>
      <c r="B645" s="3">
        <f>+BD!B647</f>
        <v>0</v>
      </c>
      <c r="AE645" s="1"/>
      <c r="AP645" s="1"/>
      <c r="BA645" s="4">
        <f t="shared" si="40"/>
        <v>0</v>
      </c>
      <c r="BB645" s="1"/>
      <c r="BE645" s="2">
        <f>Tabla1[[#This Row],[TIEMPO PRORROGADO HASTA
(1)]]-Tabla1[[#This Row],[TIEMPO PRORROGADO DESDE
(1)]]</f>
        <v>0</v>
      </c>
      <c r="BJ645" s="1"/>
      <c r="BM645" s="1">
        <f t="shared" si="41"/>
        <v>0</v>
      </c>
      <c r="BR645" s="1"/>
      <c r="BU645" s="2">
        <f t="shared" si="42"/>
        <v>0</v>
      </c>
      <c r="BZ645" s="2">
        <f t="shared" si="43"/>
        <v>0</v>
      </c>
      <c r="CA645" s="2" t="s">
        <v>146</v>
      </c>
      <c r="CF645" s="2" t="s">
        <v>146</v>
      </c>
      <c r="CN645" s="23"/>
      <c r="CO645" s="23"/>
      <c r="CP645" s="23"/>
      <c r="CR645" s="4">
        <v>0</v>
      </c>
      <c r="CS645" s="23"/>
      <c r="CT645" s="23"/>
      <c r="CU645" s="23"/>
      <c r="CW645" s="4">
        <v>0</v>
      </c>
      <c r="CX645" s="23"/>
      <c r="CY645" s="23"/>
      <c r="CZ645" s="23"/>
      <c r="DB645" s="4">
        <v>0</v>
      </c>
      <c r="DC645" s="23"/>
      <c r="DD645" s="23"/>
      <c r="DE645" s="23"/>
      <c r="DG645" s="4">
        <v>0</v>
      </c>
      <c r="DH645" s="23"/>
      <c r="DI645" s="23"/>
    </row>
    <row r="646" spans="1:113" x14ac:dyDescent="0.25">
      <c r="A646" s="1">
        <v>2023</v>
      </c>
      <c r="B646" s="3">
        <f>+BD!B648</f>
        <v>0</v>
      </c>
      <c r="AE646" s="1"/>
      <c r="AP646" s="1"/>
      <c r="BA646" s="4">
        <f t="shared" si="40"/>
        <v>0</v>
      </c>
      <c r="BB646" s="1"/>
      <c r="BE646" s="2">
        <f>Tabla1[[#This Row],[TIEMPO PRORROGADO HASTA
(1)]]-Tabla1[[#This Row],[TIEMPO PRORROGADO DESDE
(1)]]</f>
        <v>0</v>
      </c>
      <c r="BJ646" s="1"/>
      <c r="BM646" s="1">
        <f t="shared" si="41"/>
        <v>0</v>
      </c>
      <c r="BR646" s="1"/>
      <c r="BU646" s="2">
        <f t="shared" si="42"/>
        <v>0</v>
      </c>
      <c r="BZ646" s="2">
        <f t="shared" si="43"/>
        <v>0</v>
      </c>
      <c r="CA646" s="2" t="s">
        <v>146</v>
      </c>
      <c r="CF646" s="2" t="s">
        <v>146</v>
      </c>
      <c r="CN646" s="23"/>
      <c r="CO646" s="23"/>
      <c r="CP646" s="23"/>
      <c r="CR646" s="4">
        <v>0</v>
      </c>
      <c r="CS646" s="23"/>
      <c r="CT646" s="23"/>
      <c r="CU646" s="23"/>
      <c r="CW646" s="4">
        <v>0</v>
      </c>
      <c r="CX646" s="23"/>
      <c r="CY646" s="23"/>
      <c r="CZ646" s="23"/>
      <c r="DB646" s="4">
        <v>0</v>
      </c>
      <c r="DC646" s="23"/>
      <c r="DD646" s="23"/>
      <c r="DE646" s="23"/>
      <c r="DG646" s="4">
        <v>0</v>
      </c>
      <c r="DH646" s="23"/>
      <c r="DI646" s="23"/>
    </row>
    <row r="647" spans="1:113" x14ac:dyDescent="0.25">
      <c r="A647" s="1">
        <v>2023</v>
      </c>
      <c r="B647" s="3">
        <f>+BD!B649</f>
        <v>0</v>
      </c>
      <c r="C647" s="21"/>
      <c r="AE647" s="1"/>
      <c r="AP647" s="1"/>
      <c r="BA647" s="4">
        <f t="shared" si="40"/>
        <v>0</v>
      </c>
      <c r="BB647" s="1"/>
      <c r="BE647" s="2">
        <f>Tabla1[[#This Row],[TIEMPO PRORROGADO HASTA
(1)]]-Tabla1[[#This Row],[TIEMPO PRORROGADO DESDE
(1)]]</f>
        <v>0</v>
      </c>
      <c r="BJ647" s="1"/>
      <c r="BM647" s="1">
        <f t="shared" si="41"/>
        <v>0</v>
      </c>
      <c r="BR647" s="1"/>
      <c r="BU647" s="2">
        <f t="shared" si="42"/>
        <v>0</v>
      </c>
      <c r="BZ647" s="2">
        <f t="shared" si="43"/>
        <v>0</v>
      </c>
      <c r="CA647" s="2" t="s">
        <v>146</v>
      </c>
      <c r="CF647" s="2" t="s">
        <v>146</v>
      </c>
      <c r="CN647" s="23"/>
      <c r="CO647" s="23"/>
      <c r="CP647" s="23"/>
      <c r="CR647" s="4">
        <v>0</v>
      </c>
      <c r="CS647" s="23"/>
      <c r="CT647" s="23"/>
      <c r="CU647" s="23"/>
      <c r="CW647" s="4">
        <v>0</v>
      </c>
      <c r="CX647" s="23"/>
      <c r="CY647" s="23"/>
      <c r="CZ647" s="23"/>
      <c r="DB647" s="4">
        <v>0</v>
      </c>
      <c r="DC647" s="23"/>
      <c r="DD647" s="23"/>
      <c r="DE647" s="23"/>
      <c r="DG647" s="4">
        <v>0</v>
      </c>
      <c r="DH647" s="23"/>
      <c r="DI647" s="23"/>
    </row>
    <row r="648" spans="1:113" x14ac:dyDescent="0.25">
      <c r="A648" s="1">
        <v>2023</v>
      </c>
      <c r="B648" s="3">
        <f>+BD!B650</f>
        <v>0</v>
      </c>
      <c r="AE648" s="1"/>
      <c r="AP648" s="1"/>
      <c r="BA648" s="4">
        <f t="shared" si="40"/>
        <v>0</v>
      </c>
      <c r="BB648" s="1"/>
      <c r="BE648" s="2">
        <f>Tabla1[[#This Row],[TIEMPO PRORROGADO HASTA
(1)]]-Tabla1[[#This Row],[TIEMPO PRORROGADO DESDE
(1)]]</f>
        <v>0</v>
      </c>
      <c r="BJ648" s="1"/>
      <c r="BM648" s="1">
        <f t="shared" si="41"/>
        <v>0</v>
      </c>
      <c r="BR648" s="1"/>
      <c r="BU648" s="2">
        <f t="shared" si="42"/>
        <v>0</v>
      </c>
      <c r="BV648" s="21"/>
      <c r="BW648" s="21"/>
      <c r="BZ648" s="2">
        <f t="shared" si="43"/>
        <v>0</v>
      </c>
      <c r="CA648" s="2" t="s">
        <v>146</v>
      </c>
      <c r="CF648" s="2" t="s">
        <v>146</v>
      </c>
      <c r="CN648" s="23"/>
      <c r="CO648" s="23"/>
      <c r="CP648" s="23"/>
      <c r="CR648" s="4">
        <v>0</v>
      </c>
      <c r="CS648" s="23"/>
      <c r="CT648" s="23"/>
      <c r="CU648" s="23"/>
      <c r="CW648" s="4">
        <v>0</v>
      </c>
      <c r="CX648" s="23"/>
      <c r="CY648" s="23"/>
      <c r="CZ648" s="23"/>
      <c r="DB648" s="4">
        <v>0</v>
      </c>
      <c r="DC648" s="23"/>
      <c r="DD648" s="23"/>
      <c r="DE648" s="23"/>
      <c r="DG648" s="4">
        <v>0</v>
      </c>
      <c r="DH648" s="23"/>
      <c r="DI648" s="23"/>
    </row>
    <row r="649" spans="1:113" x14ac:dyDescent="0.25">
      <c r="A649" s="1">
        <v>2023</v>
      </c>
      <c r="B649" s="3">
        <f>+BD!B651</f>
        <v>0</v>
      </c>
      <c r="AE649" s="1"/>
      <c r="AP649" s="1"/>
      <c r="BA649" s="4">
        <f t="shared" si="40"/>
        <v>0</v>
      </c>
      <c r="BB649" s="1"/>
      <c r="BE649" s="2">
        <f>Tabla1[[#This Row],[TIEMPO PRORROGADO HASTA
(1)]]-Tabla1[[#This Row],[TIEMPO PRORROGADO DESDE
(1)]]</f>
        <v>0</v>
      </c>
      <c r="BJ649" s="1"/>
      <c r="BM649" s="1">
        <f t="shared" si="41"/>
        <v>0</v>
      </c>
      <c r="BR649" s="1"/>
      <c r="BU649" s="2">
        <f t="shared" si="42"/>
        <v>0</v>
      </c>
      <c r="BZ649" s="2">
        <f t="shared" si="43"/>
        <v>0</v>
      </c>
      <c r="CA649" s="2" t="s">
        <v>146</v>
      </c>
      <c r="CF649" s="2" t="s">
        <v>146</v>
      </c>
      <c r="CN649" s="23"/>
      <c r="CO649" s="23"/>
      <c r="CP649" s="23"/>
      <c r="CR649" s="4">
        <v>0</v>
      </c>
      <c r="CS649" s="23"/>
      <c r="CT649" s="23"/>
      <c r="CU649" s="23"/>
      <c r="CW649" s="4">
        <v>0</v>
      </c>
      <c r="CX649" s="23"/>
      <c r="CY649" s="23"/>
      <c r="CZ649" s="23"/>
      <c r="DB649" s="4">
        <v>0</v>
      </c>
      <c r="DC649" s="23"/>
      <c r="DD649" s="23"/>
      <c r="DE649" s="23"/>
      <c r="DG649" s="4">
        <v>0</v>
      </c>
      <c r="DH649" s="23"/>
      <c r="DI649" s="23"/>
    </row>
    <row r="650" spans="1:113" x14ac:dyDescent="0.25">
      <c r="A650" s="1">
        <v>2023</v>
      </c>
      <c r="B650" s="3">
        <f>+BD!B652</f>
        <v>0</v>
      </c>
      <c r="AE650" s="1"/>
      <c r="AP650" s="1"/>
      <c r="BA650" s="4">
        <f t="shared" si="40"/>
        <v>0</v>
      </c>
      <c r="BB650" s="1"/>
      <c r="BE650" s="2">
        <f>Tabla1[[#This Row],[TIEMPO PRORROGADO HASTA
(1)]]-Tabla1[[#This Row],[TIEMPO PRORROGADO DESDE
(1)]]</f>
        <v>0</v>
      </c>
      <c r="BJ650" s="1"/>
      <c r="BM650" s="1">
        <f t="shared" si="41"/>
        <v>0</v>
      </c>
      <c r="BR650" s="1"/>
      <c r="BU650" s="2">
        <f t="shared" si="42"/>
        <v>0</v>
      </c>
      <c r="BZ650" s="2">
        <f t="shared" si="43"/>
        <v>0</v>
      </c>
      <c r="CA650" s="2" t="s">
        <v>146</v>
      </c>
      <c r="CF650" s="2" t="s">
        <v>146</v>
      </c>
      <c r="CN650" s="23"/>
      <c r="CO650" s="23"/>
      <c r="CP650" s="23"/>
      <c r="CR650" s="4">
        <v>0</v>
      </c>
      <c r="CS650" s="23"/>
      <c r="CT650" s="23"/>
      <c r="CU650" s="23"/>
      <c r="CW650" s="4">
        <v>0</v>
      </c>
      <c r="CX650" s="23"/>
      <c r="CY650" s="23"/>
      <c r="CZ650" s="23"/>
      <c r="DB650" s="4">
        <v>0</v>
      </c>
      <c r="DC650" s="23"/>
      <c r="DD650" s="23"/>
      <c r="DE650" s="23"/>
      <c r="DG650" s="4">
        <v>0</v>
      </c>
      <c r="DH650" s="23"/>
      <c r="DI650" s="23"/>
    </row>
    <row r="651" spans="1:113" x14ac:dyDescent="0.25">
      <c r="A651" s="1">
        <v>2023</v>
      </c>
      <c r="B651" s="3">
        <f>+BD!B653</f>
        <v>0</v>
      </c>
      <c r="AE651" s="1"/>
      <c r="AP651" s="1"/>
      <c r="BA651" s="4">
        <f t="shared" si="40"/>
        <v>0</v>
      </c>
      <c r="BB651" s="1"/>
      <c r="BE651" s="2">
        <f>Tabla1[[#This Row],[TIEMPO PRORROGADO HASTA
(1)]]-Tabla1[[#This Row],[TIEMPO PRORROGADO DESDE
(1)]]</f>
        <v>0</v>
      </c>
      <c r="BJ651" s="1"/>
      <c r="BM651" s="1">
        <f t="shared" si="41"/>
        <v>0</v>
      </c>
      <c r="BR651" s="1"/>
      <c r="BU651" s="2">
        <f t="shared" si="42"/>
        <v>0</v>
      </c>
      <c r="BZ651" s="2">
        <f t="shared" si="43"/>
        <v>0</v>
      </c>
      <c r="CA651" s="2" t="s">
        <v>146</v>
      </c>
      <c r="CF651" s="2" t="s">
        <v>146</v>
      </c>
      <c r="CN651" s="23"/>
      <c r="CO651" s="23"/>
      <c r="CP651" s="23"/>
      <c r="CR651" s="4">
        <v>0</v>
      </c>
      <c r="CS651" s="23"/>
      <c r="CT651" s="23"/>
      <c r="CU651" s="23"/>
      <c r="CW651" s="4">
        <v>0</v>
      </c>
      <c r="CX651" s="23"/>
      <c r="CY651" s="23"/>
      <c r="CZ651" s="23"/>
      <c r="DB651" s="4">
        <v>0</v>
      </c>
      <c r="DC651" s="23"/>
      <c r="DD651" s="23"/>
      <c r="DE651" s="23"/>
      <c r="DG651" s="4">
        <v>0</v>
      </c>
      <c r="DH651" s="23"/>
      <c r="DI651" s="23"/>
    </row>
    <row r="652" spans="1:113" x14ac:dyDescent="0.25">
      <c r="A652" s="1">
        <v>2023</v>
      </c>
      <c r="B652" s="3">
        <f>+BD!B654</f>
        <v>0</v>
      </c>
      <c r="AE652" s="1"/>
      <c r="AP652" s="1"/>
      <c r="BA652" s="4">
        <f t="shared" si="40"/>
        <v>0</v>
      </c>
      <c r="BB652" s="1"/>
      <c r="BE652" s="2">
        <f>Tabla1[[#This Row],[TIEMPO PRORROGADO HASTA
(1)]]-Tabla1[[#This Row],[TIEMPO PRORROGADO DESDE
(1)]]</f>
        <v>0</v>
      </c>
      <c r="BJ652" s="1"/>
      <c r="BM652" s="1">
        <f t="shared" si="41"/>
        <v>0</v>
      </c>
      <c r="BR652" s="1"/>
      <c r="BU652" s="2">
        <f t="shared" si="42"/>
        <v>0</v>
      </c>
      <c r="BZ652" s="2">
        <f t="shared" si="43"/>
        <v>0</v>
      </c>
      <c r="CA652" s="2" t="s">
        <v>146</v>
      </c>
      <c r="CF652" s="2" t="s">
        <v>146</v>
      </c>
      <c r="CN652" s="23"/>
      <c r="CO652" s="23"/>
      <c r="CP652" s="23"/>
      <c r="CR652" s="4">
        <v>0</v>
      </c>
      <c r="CS652" s="23"/>
      <c r="CT652" s="23"/>
      <c r="CU652" s="23"/>
      <c r="CW652" s="4">
        <v>0</v>
      </c>
      <c r="CX652" s="23"/>
      <c r="CY652" s="23"/>
      <c r="CZ652" s="23"/>
      <c r="DB652" s="4">
        <v>0</v>
      </c>
      <c r="DC652" s="23"/>
      <c r="DD652" s="23"/>
      <c r="DE652" s="23"/>
      <c r="DG652" s="4">
        <v>0</v>
      </c>
      <c r="DH652" s="23"/>
      <c r="DI652" s="23"/>
    </row>
    <row r="653" spans="1:113" x14ac:dyDescent="0.25">
      <c r="A653" s="1">
        <v>2023</v>
      </c>
      <c r="B653" s="3">
        <f>+BD!B655</f>
        <v>0</v>
      </c>
      <c r="AE653" s="1"/>
      <c r="AP653" s="1"/>
      <c r="BA653" s="4">
        <f t="shared" si="40"/>
        <v>0</v>
      </c>
      <c r="BB653" s="1"/>
      <c r="BE653" s="2">
        <f>Tabla1[[#This Row],[TIEMPO PRORROGADO HASTA
(1)]]-Tabla1[[#This Row],[TIEMPO PRORROGADO DESDE
(1)]]</f>
        <v>0</v>
      </c>
      <c r="BJ653" s="1"/>
      <c r="BM653" s="1">
        <f t="shared" si="41"/>
        <v>0</v>
      </c>
      <c r="BR653" s="1"/>
      <c r="BU653" s="2">
        <f t="shared" si="42"/>
        <v>0</v>
      </c>
      <c r="BZ653" s="2">
        <f t="shared" si="43"/>
        <v>0</v>
      </c>
      <c r="CA653" s="2" t="s">
        <v>146</v>
      </c>
      <c r="CF653" s="2" t="s">
        <v>146</v>
      </c>
      <c r="CN653" s="23"/>
      <c r="CO653" s="23"/>
      <c r="CP653" s="23"/>
      <c r="CR653" s="4">
        <v>0</v>
      </c>
      <c r="CS653" s="23"/>
      <c r="CT653" s="23"/>
      <c r="CU653" s="23"/>
      <c r="CW653" s="4">
        <v>0</v>
      </c>
      <c r="CX653" s="23"/>
      <c r="CY653" s="23"/>
      <c r="CZ653" s="23"/>
      <c r="DB653" s="4">
        <v>0</v>
      </c>
      <c r="DC653" s="23"/>
      <c r="DD653" s="23"/>
      <c r="DE653" s="23"/>
      <c r="DG653" s="4">
        <v>0</v>
      </c>
      <c r="DH653" s="23"/>
      <c r="DI653" s="23"/>
    </row>
    <row r="654" spans="1:113" x14ac:dyDescent="0.25">
      <c r="A654" s="1">
        <v>2023</v>
      </c>
      <c r="B654" s="3">
        <f>+BD!B656</f>
        <v>0</v>
      </c>
      <c r="AE654" s="1"/>
      <c r="AP654" s="1"/>
      <c r="BA654" s="4">
        <f t="shared" si="40"/>
        <v>0</v>
      </c>
      <c r="BB654" s="1"/>
      <c r="BE654" s="2">
        <f>Tabla1[[#This Row],[TIEMPO PRORROGADO HASTA
(1)]]-Tabla1[[#This Row],[TIEMPO PRORROGADO DESDE
(1)]]</f>
        <v>0</v>
      </c>
      <c r="BJ654" s="1"/>
      <c r="BM654" s="1">
        <f t="shared" si="41"/>
        <v>0</v>
      </c>
      <c r="BR654" s="1"/>
      <c r="BU654" s="2">
        <f t="shared" si="42"/>
        <v>0</v>
      </c>
      <c r="BZ654" s="2">
        <f t="shared" si="43"/>
        <v>0</v>
      </c>
      <c r="CA654" s="2" t="s">
        <v>146</v>
      </c>
      <c r="CF654" s="2" t="s">
        <v>146</v>
      </c>
      <c r="CN654" s="23"/>
      <c r="CO654" s="23"/>
      <c r="CP654" s="23"/>
      <c r="CR654" s="4">
        <v>0</v>
      </c>
      <c r="CS654" s="23"/>
      <c r="CT654" s="23"/>
      <c r="CU654" s="23"/>
      <c r="CW654" s="4">
        <v>0</v>
      </c>
      <c r="CX654" s="23"/>
      <c r="CY654" s="23"/>
      <c r="CZ654" s="23"/>
      <c r="DB654" s="4">
        <v>0</v>
      </c>
      <c r="DC654" s="23"/>
      <c r="DD654" s="23"/>
      <c r="DE654" s="23"/>
      <c r="DG654" s="4">
        <v>0</v>
      </c>
      <c r="DH654" s="23"/>
      <c r="DI654" s="23"/>
    </row>
    <row r="655" spans="1:113" x14ac:dyDescent="0.25">
      <c r="A655" s="1">
        <v>2023</v>
      </c>
      <c r="B655" s="3">
        <f>+BD!B657</f>
        <v>0</v>
      </c>
      <c r="AE655" s="1"/>
      <c r="AP655" s="1"/>
      <c r="BA655" s="4">
        <f t="shared" si="40"/>
        <v>0</v>
      </c>
      <c r="BB655" s="1"/>
      <c r="BE655" s="2">
        <f>Tabla1[[#This Row],[TIEMPO PRORROGADO HASTA
(1)]]-Tabla1[[#This Row],[TIEMPO PRORROGADO DESDE
(1)]]</f>
        <v>0</v>
      </c>
      <c r="BJ655" s="1"/>
      <c r="BM655" s="1">
        <f t="shared" si="41"/>
        <v>0</v>
      </c>
      <c r="BR655" s="1"/>
      <c r="BU655" s="2">
        <f t="shared" si="42"/>
        <v>0</v>
      </c>
      <c r="BZ655" s="2">
        <f t="shared" si="43"/>
        <v>0</v>
      </c>
      <c r="CA655" s="2" t="s">
        <v>146</v>
      </c>
      <c r="CF655" s="2" t="s">
        <v>146</v>
      </c>
      <c r="CN655" s="23"/>
      <c r="CO655" s="23"/>
      <c r="CP655" s="23"/>
      <c r="CR655" s="4">
        <v>0</v>
      </c>
      <c r="CS655" s="23"/>
      <c r="CT655" s="23"/>
      <c r="CU655" s="23"/>
      <c r="CW655" s="4">
        <v>0</v>
      </c>
      <c r="CX655" s="23"/>
      <c r="CY655" s="23"/>
      <c r="CZ655" s="23"/>
      <c r="DB655" s="4">
        <v>0</v>
      </c>
      <c r="DC655" s="23"/>
      <c r="DD655" s="23"/>
      <c r="DE655" s="23"/>
      <c r="DG655" s="4">
        <v>0</v>
      </c>
      <c r="DH655" s="23"/>
      <c r="DI655" s="23"/>
    </row>
    <row r="656" spans="1:113" x14ac:dyDescent="0.25">
      <c r="A656" s="1">
        <v>2023</v>
      </c>
      <c r="B656" s="3">
        <f>+BD!B658</f>
        <v>0</v>
      </c>
      <c r="AE656" s="1"/>
      <c r="AP656" s="1"/>
      <c r="BA656" s="4">
        <f t="shared" si="40"/>
        <v>0</v>
      </c>
      <c r="BB656" s="1"/>
      <c r="BE656" s="2">
        <f>Tabla1[[#This Row],[TIEMPO PRORROGADO HASTA
(1)]]-Tabla1[[#This Row],[TIEMPO PRORROGADO DESDE
(1)]]</f>
        <v>0</v>
      </c>
      <c r="BJ656" s="1"/>
      <c r="BM656" s="1">
        <f t="shared" si="41"/>
        <v>0</v>
      </c>
      <c r="BR656" s="1"/>
      <c r="BU656" s="2">
        <f t="shared" si="42"/>
        <v>0</v>
      </c>
      <c r="BZ656" s="2">
        <f t="shared" si="43"/>
        <v>0</v>
      </c>
      <c r="CA656" s="2" t="s">
        <v>146</v>
      </c>
      <c r="CF656" s="2" t="s">
        <v>146</v>
      </c>
      <c r="CN656" s="23"/>
      <c r="CO656" s="23"/>
      <c r="CP656" s="23"/>
      <c r="CR656" s="4">
        <v>0</v>
      </c>
      <c r="CS656" s="23"/>
      <c r="CT656" s="23"/>
      <c r="CU656" s="23"/>
      <c r="CW656" s="4">
        <v>0</v>
      </c>
      <c r="CX656" s="23"/>
      <c r="CY656" s="23"/>
      <c r="CZ656" s="23"/>
      <c r="DB656" s="4">
        <v>0</v>
      </c>
      <c r="DC656" s="23"/>
      <c r="DD656" s="23"/>
      <c r="DE656" s="23"/>
      <c r="DG656" s="4">
        <v>0</v>
      </c>
      <c r="DH656" s="23"/>
      <c r="DI656" s="23"/>
    </row>
    <row r="657" spans="1:113" x14ac:dyDescent="0.25">
      <c r="A657" s="1">
        <v>2023</v>
      </c>
      <c r="B657" s="3">
        <f>+BD!B659</f>
        <v>0</v>
      </c>
      <c r="AE657" s="1"/>
      <c r="AP657" s="1"/>
      <c r="BA657" s="4">
        <f t="shared" si="40"/>
        <v>0</v>
      </c>
      <c r="BB657" s="1"/>
      <c r="BE657" s="2">
        <f>Tabla1[[#This Row],[TIEMPO PRORROGADO HASTA
(1)]]-Tabla1[[#This Row],[TIEMPO PRORROGADO DESDE
(1)]]</f>
        <v>0</v>
      </c>
      <c r="BJ657" s="1"/>
      <c r="BM657" s="1">
        <f t="shared" si="41"/>
        <v>0</v>
      </c>
      <c r="BR657" s="1"/>
      <c r="BU657" s="2">
        <f t="shared" si="42"/>
        <v>0</v>
      </c>
      <c r="BZ657" s="2">
        <f t="shared" si="43"/>
        <v>0</v>
      </c>
      <c r="CA657" s="2" t="s">
        <v>146</v>
      </c>
      <c r="CF657" s="2" t="s">
        <v>146</v>
      </c>
      <c r="CN657" s="23"/>
      <c r="CO657" s="23"/>
      <c r="CP657" s="23"/>
      <c r="CR657" s="4">
        <v>0</v>
      </c>
      <c r="CS657" s="23"/>
      <c r="CT657" s="23"/>
      <c r="CU657" s="23"/>
      <c r="CW657" s="4">
        <v>0</v>
      </c>
      <c r="CX657" s="23"/>
      <c r="CY657" s="23"/>
      <c r="CZ657" s="23"/>
      <c r="DB657" s="4">
        <v>0</v>
      </c>
      <c r="DC657" s="23"/>
      <c r="DD657" s="23"/>
      <c r="DE657" s="23"/>
      <c r="DG657" s="4">
        <v>0</v>
      </c>
      <c r="DH657" s="23"/>
      <c r="DI657" s="23"/>
    </row>
    <row r="658" spans="1:113" x14ac:dyDescent="0.25">
      <c r="A658" s="1">
        <v>2023</v>
      </c>
      <c r="B658" s="3">
        <f>+BD!B660</f>
        <v>0</v>
      </c>
      <c r="AE658" s="1"/>
      <c r="AP658" s="1"/>
      <c r="BA658" s="4">
        <f t="shared" si="40"/>
        <v>0</v>
      </c>
      <c r="BB658" s="1"/>
      <c r="BE658" s="2">
        <f>Tabla1[[#This Row],[TIEMPO PRORROGADO HASTA
(1)]]-Tabla1[[#This Row],[TIEMPO PRORROGADO DESDE
(1)]]</f>
        <v>0</v>
      </c>
      <c r="BJ658" s="1"/>
      <c r="BM658" s="1">
        <f t="shared" si="41"/>
        <v>0</v>
      </c>
      <c r="BR658" s="1"/>
      <c r="BU658" s="2">
        <f t="shared" si="42"/>
        <v>0</v>
      </c>
      <c r="BZ658" s="2">
        <f t="shared" si="43"/>
        <v>0</v>
      </c>
      <c r="CA658" s="2" t="s">
        <v>146</v>
      </c>
      <c r="CF658" s="2" t="s">
        <v>146</v>
      </c>
      <c r="CN658" s="23"/>
      <c r="CO658" s="23"/>
      <c r="CP658" s="23"/>
      <c r="CR658" s="4">
        <v>0</v>
      </c>
      <c r="CS658" s="23"/>
      <c r="CT658" s="23"/>
      <c r="CU658" s="23"/>
      <c r="CW658" s="4">
        <v>0</v>
      </c>
      <c r="CX658" s="23"/>
      <c r="CY658" s="23"/>
      <c r="CZ658" s="23"/>
      <c r="DB658" s="4">
        <v>0</v>
      </c>
      <c r="DC658" s="23"/>
      <c r="DD658" s="23"/>
      <c r="DE658" s="23"/>
      <c r="DG658" s="4">
        <v>0</v>
      </c>
      <c r="DH658" s="23"/>
      <c r="DI658" s="23"/>
    </row>
    <row r="659" spans="1:113" x14ac:dyDescent="0.25">
      <c r="A659" s="1">
        <v>2023</v>
      </c>
      <c r="B659" s="3">
        <f>+BD!B661</f>
        <v>0</v>
      </c>
      <c r="AE659" s="1"/>
      <c r="AP659" s="1"/>
      <c r="BA659" s="4">
        <f t="shared" si="40"/>
        <v>0</v>
      </c>
      <c r="BB659" s="1"/>
      <c r="BE659" s="2">
        <f>Tabla1[[#This Row],[TIEMPO PRORROGADO HASTA
(1)]]-Tabla1[[#This Row],[TIEMPO PRORROGADO DESDE
(1)]]</f>
        <v>0</v>
      </c>
      <c r="BJ659" s="1"/>
      <c r="BM659" s="1">
        <f t="shared" si="41"/>
        <v>0</v>
      </c>
      <c r="BR659" s="1"/>
      <c r="BU659" s="2">
        <f t="shared" si="42"/>
        <v>0</v>
      </c>
      <c r="BV659" s="21"/>
      <c r="BW659" s="21"/>
      <c r="BZ659" s="2">
        <f t="shared" si="43"/>
        <v>0</v>
      </c>
      <c r="CA659" s="2" t="s">
        <v>146</v>
      </c>
      <c r="CF659" s="2" t="s">
        <v>146</v>
      </c>
      <c r="CN659" s="23"/>
      <c r="CO659" s="23"/>
      <c r="CP659" s="23"/>
      <c r="CR659" s="4">
        <v>0</v>
      </c>
      <c r="CS659" s="23"/>
      <c r="CT659" s="23"/>
      <c r="CU659" s="23"/>
      <c r="CW659" s="4">
        <v>0</v>
      </c>
      <c r="CX659" s="23"/>
      <c r="CY659" s="23"/>
      <c r="CZ659" s="23"/>
      <c r="DB659" s="4">
        <v>0</v>
      </c>
      <c r="DC659" s="23"/>
      <c r="DD659" s="23"/>
      <c r="DE659" s="23"/>
      <c r="DG659" s="4">
        <v>0</v>
      </c>
      <c r="DH659" s="23"/>
      <c r="DI659" s="23"/>
    </row>
    <row r="660" spans="1:113" x14ac:dyDescent="0.25">
      <c r="A660" s="1">
        <v>2023</v>
      </c>
      <c r="B660" s="3">
        <f>+BD!B662</f>
        <v>0</v>
      </c>
      <c r="AE660" s="1"/>
      <c r="AP660" s="1"/>
      <c r="BA660" s="4">
        <f t="shared" si="40"/>
        <v>0</v>
      </c>
      <c r="BB660" s="1"/>
      <c r="BE660" s="2">
        <f>Tabla1[[#This Row],[TIEMPO PRORROGADO HASTA
(1)]]-Tabla1[[#This Row],[TIEMPO PRORROGADO DESDE
(1)]]</f>
        <v>0</v>
      </c>
      <c r="BJ660" s="1"/>
      <c r="BM660" s="1">
        <f t="shared" si="41"/>
        <v>0</v>
      </c>
      <c r="BR660" s="1"/>
      <c r="BU660" s="2">
        <f t="shared" si="42"/>
        <v>0</v>
      </c>
      <c r="BZ660" s="2">
        <f t="shared" si="43"/>
        <v>0</v>
      </c>
      <c r="CA660" s="2" t="s">
        <v>146</v>
      </c>
      <c r="CF660" s="2" t="s">
        <v>146</v>
      </c>
      <c r="CN660" s="23"/>
      <c r="CO660" s="23"/>
      <c r="CP660" s="23"/>
      <c r="CR660" s="4">
        <v>0</v>
      </c>
      <c r="CS660" s="23"/>
      <c r="CT660" s="23"/>
      <c r="CU660" s="23"/>
      <c r="CW660" s="4">
        <v>0</v>
      </c>
      <c r="CX660" s="23"/>
      <c r="CY660" s="23"/>
      <c r="CZ660" s="23"/>
      <c r="DB660" s="4">
        <v>0</v>
      </c>
      <c r="DC660" s="23"/>
      <c r="DD660" s="23"/>
      <c r="DE660" s="23"/>
      <c r="DG660" s="4">
        <v>0</v>
      </c>
      <c r="DH660" s="23"/>
      <c r="DI660" s="23"/>
    </row>
    <row r="661" spans="1:113" x14ac:dyDescent="0.25">
      <c r="A661" s="1">
        <v>2023</v>
      </c>
      <c r="B661" s="3">
        <f>+BD!B663</f>
        <v>0</v>
      </c>
      <c r="AE661" s="1"/>
      <c r="AP661" s="1"/>
      <c r="BA661" s="4">
        <f t="shared" si="40"/>
        <v>0</v>
      </c>
      <c r="BB661" s="1"/>
      <c r="BE661" s="2">
        <f>Tabla1[[#This Row],[TIEMPO PRORROGADO HASTA
(1)]]-Tabla1[[#This Row],[TIEMPO PRORROGADO DESDE
(1)]]</f>
        <v>0</v>
      </c>
      <c r="BJ661" s="1"/>
      <c r="BM661" s="1">
        <f t="shared" si="41"/>
        <v>0</v>
      </c>
      <c r="BR661" s="1"/>
      <c r="BU661" s="2">
        <f t="shared" si="42"/>
        <v>0</v>
      </c>
      <c r="BZ661" s="2">
        <f t="shared" si="43"/>
        <v>0</v>
      </c>
      <c r="CA661" s="2" t="s">
        <v>146</v>
      </c>
      <c r="CF661" s="2" t="s">
        <v>146</v>
      </c>
      <c r="CN661" s="23"/>
      <c r="CO661" s="23"/>
      <c r="CP661" s="23"/>
      <c r="CR661" s="4">
        <v>0</v>
      </c>
      <c r="CS661" s="23"/>
      <c r="CT661" s="23"/>
      <c r="CU661" s="23"/>
      <c r="CW661" s="4">
        <v>0</v>
      </c>
      <c r="CX661" s="23"/>
      <c r="CY661" s="23"/>
      <c r="CZ661" s="23"/>
      <c r="DB661" s="4">
        <v>0</v>
      </c>
      <c r="DC661" s="23"/>
      <c r="DD661" s="23"/>
      <c r="DE661" s="23"/>
      <c r="DG661" s="4">
        <v>0</v>
      </c>
      <c r="DH661" s="23"/>
      <c r="DI661" s="23"/>
    </row>
    <row r="662" spans="1:113" x14ac:dyDescent="0.25">
      <c r="A662" s="1">
        <v>2023</v>
      </c>
      <c r="B662" s="3">
        <f>+BD!B664</f>
        <v>0</v>
      </c>
      <c r="AE662" s="1"/>
      <c r="AP662" s="1"/>
      <c r="BA662" s="4">
        <f t="shared" si="40"/>
        <v>0</v>
      </c>
      <c r="BB662" s="1"/>
      <c r="BE662" s="2">
        <f>Tabla1[[#This Row],[TIEMPO PRORROGADO HASTA
(1)]]-Tabla1[[#This Row],[TIEMPO PRORROGADO DESDE
(1)]]</f>
        <v>0</v>
      </c>
      <c r="BJ662" s="1"/>
      <c r="BM662" s="1">
        <f t="shared" si="41"/>
        <v>0</v>
      </c>
      <c r="BR662" s="1"/>
      <c r="BU662" s="2">
        <f t="shared" si="42"/>
        <v>0</v>
      </c>
      <c r="BZ662" s="2">
        <f t="shared" si="43"/>
        <v>0</v>
      </c>
      <c r="CA662" s="2" t="s">
        <v>146</v>
      </c>
      <c r="CF662" s="2" t="s">
        <v>146</v>
      </c>
      <c r="CN662" s="23"/>
      <c r="CO662" s="23"/>
      <c r="CP662" s="23"/>
      <c r="CR662" s="4">
        <v>0</v>
      </c>
      <c r="CS662" s="23"/>
      <c r="CT662" s="23"/>
      <c r="CU662" s="23"/>
      <c r="CW662" s="4">
        <v>0</v>
      </c>
      <c r="CX662" s="23"/>
      <c r="CY662" s="23"/>
      <c r="CZ662" s="23"/>
      <c r="DB662" s="4">
        <v>0</v>
      </c>
      <c r="DC662" s="23"/>
      <c r="DD662" s="23"/>
      <c r="DE662" s="23"/>
      <c r="DG662" s="4">
        <v>0</v>
      </c>
      <c r="DH662" s="23"/>
      <c r="DI662" s="23"/>
    </row>
    <row r="663" spans="1:113" x14ac:dyDescent="0.25">
      <c r="A663" s="1">
        <v>2023</v>
      </c>
      <c r="B663" s="3">
        <f>+BD!B665</f>
        <v>0</v>
      </c>
      <c r="AE663" s="1"/>
      <c r="AP663" s="1"/>
      <c r="BA663" s="4">
        <f t="shared" si="40"/>
        <v>0</v>
      </c>
      <c r="BB663" s="1"/>
      <c r="BE663" s="2">
        <f>Tabla1[[#This Row],[TIEMPO PRORROGADO HASTA
(1)]]-Tabla1[[#This Row],[TIEMPO PRORROGADO DESDE
(1)]]</f>
        <v>0</v>
      </c>
      <c r="BJ663" s="1"/>
      <c r="BM663" s="1">
        <f t="shared" si="41"/>
        <v>0</v>
      </c>
      <c r="BR663" s="1"/>
      <c r="BU663" s="2">
        <f t="shared" si="42"/>
        <v>0</v>
      </c>
      <c r="BV663" s="21"/>
      <c r="BW663" s="21"/>
      <c r="BZ663" s="2">
        <f t="shared" si="43"/>
        <v>0</v>
      </c>
      <c r="CA663" s="2" t="s">
        <v>146</v>
      </c>
      <c r="CF663" s="2" t="s">
        <v>146</v>
      </c>
      <c r="CN663" s="23"/>
      <c r="CO663" s="23"/>
      <c r="CP663" s="23"/>
      <c r="CR663" s="4">
        <v>0</v>
      </c>
      <c r="CS663" s="23"/>
      <c r="CT663" s="23"/>
      <c r="CU663" s="23"/>
      <c r="CW663" s="4">
        <v>0</v>
      </c>
      <c r="CX663" s="23"/>
      <c r="CY663" s="23"/>
      <c r="CZ663" s="23"/>
      <c r="DB663" s="4">
        <v>0</v>
      </c>
      <c r="DC663" s="23"/>
      <c r="DD663" s="23"/>
      <c r="DE663" s="23"/>
      <c r="DG663" s="4">
        <v>0</v>
      </c>
      <c r="DH663" s="23"/>
      <c r="DI663" s="23"/>
    </row>
    <row r="664" spans="1:113" x14ac:dyDescent="0.25">
      <c r="A664" s="1">
        <v>2023</v>
      </c>
      <c r="B664" s="3">
        <f>+BD!B666</f>
        <v>0</v>
      </c>
      <c r="AE664" s="1"/>
      <c r="AP664" s="1"/>
      <c r="BA664" s="4">
        <f t="shared" si="40"/>
        <v>0</v>
      </c>
      <c r="BB664" s="1"/>
      <c r="BE664" s="2">
        <f>Tabla1[[#This Row],[TIEMPO PRORROGADO HASTA
(1)]]-Tabla1[[#This Row],[TIEMPO PRORROGADO DESDE
(1)]]</f>
        <v>0</v>
      </c>
      <c r="BJ664" s="1"/>
      <c r="BM664" s="1">
        <f t="shared" si="41"/>
        <v>0</v>
      </c>
      <c r="BR664" s="1"/>
      <c r="BU664" s="2">
        <f t="shared" si="42"/>
        <v>0</v>
      </c>
      <c r="BZ664" s="2">
        <f t="shared" si="43"/>
        <v>0</v>
      </c>
      <c r="CA664" s="2" t="s">
        <v>146</v>
      </c>
      <c r="CF664" s="2" t="s">
        <v>146</v>
      </c>
      <c r="CN664" s="23"/>
      <c r="CO664" s="23"/>
      <c r="CP664" s="23"/>
      <c r="CR664" s="4">
        <v>0</v>
      </c>
      <c r="CS664" s="23"/>
      <c r="CT664" s="23"/>
      <c r="CU664" s="23"/>
      <c r="CW664" s="4">
        <v>0</v>
      </c>
      <c r="CX664" s="23"/>
      <c r="CY664" s="23"/>
      <c r="CZ664" s="23"/>
      <c r="DB664" s="4">
        <v>0</v>
      </c>
      <c r="DC664" s="23"/>
      <c r="DD664" s="23"/>
      <c r="DE664" s="23"/>
      <c r="DG664" s="4">
        <v>0</v>
      </c>
      <c r="DH664" s="23"/>
      <c r="DI664" s="23"/>
    </row>
    <row r="665" spans="1:113" x14ac:dyDescent="0.25">
      <c r="A665" s="1">
        <v>2023</v>
      </c>
      <c r="B665" s="3">
        <f>+BD!B667</f>
        <v>0</v>
      </c>
      <c r="AE665" s="1"/>
      <c r="AP665" s="1"/>
      <c r="BA665" s="4">
        <f t="shared" si="40"/>
        <v>0</v>
      </c>
      <c r="BB665" s="1"/>
      <c r="BE665" s="2">
        <f>Tabla1[[#This Row],[TIEMPO PRORROGADO HASTA
(1)]]-Tabla1[[#This Row],[TIEMPO PRORROGADO DESDE
(1)]]</f>
        <v>0</v>
      </c>
      <c r="BJ665" s="1"/>
      <c r="BM665" s="1">
        <f t="shared" si="41"/>
        <v>0</v>
      </c>
      <c r="BR665" s="1"/>
      <c r="BU665" s="2">
        <f t="shared" si="42"/>
        <v>0</v>
      </c>
      <c r="BZ665" s="2">
        <f t="shared" si="43"/>
        <v>0</v>
      </c>
      <c r="CA665" s="2" t="s">
        <v>146</v>
      </c>
      <c r="CF665" s="2" t="s">
        <v>146</v>
      </c>
      <c r="CN665" s="23"/>
      <c r="CO665" s="23"/>
      <c r="CP665" s="23"/>
      <c r="CR665" s="4">
        <v>0</v>
      </c>
      <c r="CS665" s="23"/>
      <c r="CT665" s="23"/>
      <c r="CU665" s="23"/>
      <c r="CW665" s="4">
        <v>0</v>
      </c>
      <c r="CX665" s="23"/>
      <c r="CY665" s="23"/>
      <c r="CZ665" s="23"/>
      <c r="DB665" s="4">
        <v>0</v>
      </c>
      <c r="DC665" s="23"/>
      <c r="DD665" s="23"/>
      <c r="DE665" s="23"/>
      <c r="DG665" s="4">
        <v>0</v>
      </c>
      <c r="DH665" s="23"/>
      <c r="DI665" s="23"/>
    </row>
    <row r="666" spans="1:113" x14ac:dyDescent="0.25">
      <c r="A666" s="1">
        <v>2023</v>
      </c>
      <c r="B666" s="3">
        <f>+BD!B668</f>
        <v>0</v>
      </c>
      <c r="AE666" s="1"/>
      <c r="AP666" s="1"/>
      <c r="BA666" s="4">
        <f t="shared" si="40"/>
        <v>0</v>
      </c>
      <c r="BB666" s="1"/>
      <c r="BE666" s="2">
        <f>Tabla1[[#This Row],[TIEMPO PRORROGADO HASTA
(1)]]-Tabla1[[#This Row],[TIEMPO PRORROGADO DESDE
(1)]]</f>
        <v>0</v>
      </c>
      <c r="BJ666" s="1"/>
      <c r="BM666" s="1">
        <f t="shared" si="41"/>
        <v>0</v>
      </c>
      <c r="BR666" s="1"/>
      <c r="BU666" s="2">
        <f t="shared" si="42"/>
        <v>0</v>
      </c>
      <c r="BZ666" s="2">
        <f t="shared" si="43"/>
        <v>0</v>
      </c>
      <c r="CA666" s="2" t="s">
        <v>146</v>
      </c>
      <c r="CF666" s="2" t="s">
        <v>146</v>
      </c>
      <c r="CN666" s="23"/>
      <c r="CO666" s="23"/>
      <c r="CP666" s="23"/>
      <c r="CR666" s="4">
        <v>0</v>
      </c>
      <c r="CS666" s="23"/>
      <c r="CT666" s="23"/>
      <c r="CU666" s="23"/>
      <c r="CW666" s="4">
        <v>0</v>
      </c>
      <c r="CX666" s="23"/>
      <c r="CY666" s="23"/>
      <c r="CZ666" s="23"/>
      <c r="DB666" s="4">
        <v>0</v>
      </c>
      <c r="DC666" s="23"/>
      <c r="DD666" s="23"/>
      <c r="DE666" s="23"/>
      <c r="DG666" s="4">
        <v>0</v>
      </c>
      <c r="DH666" s="23"/>
      <c r="DI666" s="23"/>
    </row>
    <row r="667" spans="1:113" x14ac:dyDescent="0.25">
      <c r="A667" s="1">
        <v>2023</v>
      </c>
      <c r="B667" s="3">
        <f>+BD!B669</f>
        <v>0</v>
      </c>
      <c r="AE667" s="1"/>
      <c r="AP667" s="1"/>
      <c r="BA667" s="4">
        <f t="shared" si="40"/>
        <v>0</v>
      </c>
      <c r="BB667" s="1"/>
      <c r="BE667" s="2">
        <f>Tabla1[[#This Row],[TIEMPO PRORROGADO HASTA
(1)]]-Tabla1[[#This Row],[TIEMPO PRORROGADO DESDE
(1)]]</f>
        <v>0</v>
      </c>
      <c r="BJ667" s="1"/>
      <c r="BM667" s="1">
        <f t="shared" si="41"/>
        <v>0</v>
      </c>
      <c r="BR667" s="1"/>
      <c r="BU667" s="2">
        <f t="shared" si="42"/>
        <v>0</v>
      </c>
      <c r="BZ667" s="2">
        <f t="shared" si="43"/>
        <v>0</v>
      </c>
      <c r="CA667" s="2" t="s">
        <v>146</v>
      </c>
      <c r="CF667" s="2" t="s">
        <v>146</v>
      </c>
      <c r="CN667" s="23"/>
      <c r="CO667" s="23"/>
      <c r="CP667" s="23"/>
      <c r="CR667" s="4">
        <v>0</v>
      </c>
      <c r="CS667" s="23"/>
      <c r="CT667" s="23"/>
      <c r="CU667" s="23"/>
      <c r="CW667" s="4">
        <v>0</v>
      </c>
      <c r="CX667" s="23"/>
      <c r="CY667" s="23"/>
      <c r="CZ667" s="23"/>
      <c r="DB667" s="4">
        <v>0</v>
      </c>
      <c r="DC667" s="23"/>
      <c r="DD667" s="23"/>
      <c r="DE667" s="23"/>
      <c r="DG667" s="4">
        <v>0</v>
      </c>
      <c r="DH667" s="23"/>
      <c r="DI667" s="23"/>
    </row>
    <row r="668" spans="1:113" x14ac:dyDescent="0.25">
      <c r="A668" s="1">
        <v>2023</v>
      </c>
      <c r="B668" s="3">
        <f>+BD!B670</f>
        <v>0</v>
      </c>
      <c r="AE668" s="1"/>
      <c r="AP668" s="1"/>
      <c r="BA668" s="4">
        <f t="shared" si="40"/>
        <v>0</v>
      </c>
      <c r="BB668" s="1"/>
      <c r="BE668" s="2">
        <f>Tabla1[[#This Row],[TIEMPO PRORROGADO HASTA
(1)]]-Tabla1[[#This Row],[TIEMPO PRORROGADO DESDE
(1)]]</f>
        <v>0</v>
      </c>
      <c r="BJ668" s="1"/>
      <c r="BM668" s="1">
        <f t="shared" si="41"/>
        <v>0</v>
      </c>
      <c r="BR668" s="1"/>
      <c r="BU668" s="2">
        <f t="shared" si="42"/>
        <v>0</v>
      </c>
      <c r="BZ668" s="2">
        <f t="shared" si="43"/>
        <v>0</v>
      </c>
      <c r="CA668" s="2" t="s">
        <v>146</v>
      </c>
      <c r="CF668" s="2" t="s">
        <v>146</v>
      </c>
      <c r="CN668" s="23"/>
      <c r="CO668" s="23"/>
      <c r="CP668" s="23"/>
      <c r="CR668" s="4">
        <v>0</v>
      </c>
      <c r="CS668" s="23"/>
      <c r="CT668" s="23"/>
      <c r="CU668" s="23"/>
      <c r="CW668" s="4">
        <v>0</v>
      </c>
      <c r="CX668" s="23"/>
      <c r="CY668" s="23"/>
      <c r="CZ668" s="23"/>
      <c r="DB668" s="4">
        <v>0</v>
      </c>
      <c r="DC668" s="23"/>
      <c r="DD668" s="23"/>
      <c r="DE668" s="23"/>
      <c r="DG668" s="4">
        <v>0</v>
      </c>
      <c r="DH668" s="23"/>
      <c r="DI668" s="23"/>
    </row>
    <row r="669" spans="1:113" x14ac:dyDescent="0.25">
      <c r="A669" s="1">
        <v>2023</v>
      </c>
      <c r="B669" s="3">
        <f>+BD!B671</f>
        <v>0</v>
      </c>
      <c r="AE669" s="1"/>
      <c r="AP669" s="1"/>
      <c r="BA669" s="4">
        <f t="shared" si="40"/>
        <v>0</v>
      </c>
      <c r="BB669" s="1"/>
      <c r="BE669" s="2">
        <f>Tabla1[[#This Row],[TIEMPO PRORROGADO HASTA
(1)]]-Tabla1[[#This Row],[TIEMPO PRORROGADO DESDE
(1)]]</f>
        <v>0</v>
      </c>
      <c r="BJ669" s="1"/>
      <c r="BM669" s="1">
        <f t="shared" si="41"/>
        <v>0</v>
      </c>
      <c r="BR669" s="1"/>
      <c r="BU669" s="2">
        <f t="shared" si="42"/>
        <v>0</v>
      </c>
      <c r="BZ669" s="2">
        <f t="shared" si="43"/>
        <v>0</v>
      </c>
      <c r="CA669" s="2" t="s">
        <v>146</v>
      </c>
      <c r="CF669" s="2" t="s">
        <v>146</v>
      </c>
      <c r="CN669" s="23"/>
      <c r="CO669" s="23"/>
      <c r="CP669" s="23"/>
      <c r="CR669" s="4">
        <v>0</v>
      </c>
      <c r="CS669" s="23"/>
      <c r="CT669" s="23"/>
      <c r="CU669" s="23"/>
      <c r="CW669" s="4">
        <v>0</v>
      </c>
      <c r="CX669" s="23"/>
      <c r="CY669" s="23"/>
      <c r="CZ669" s="23"/>
      <c r="DB669" s="4">
        <v>0</v>
      </c>
      <c r="DC669" s="23"/>
      <c r="DD669" s="23"/>
      <c r="DE669" s="23"/>
      <c r="DG669" s="4">
        <v>0</v>
      </c>
      <c r="DH669" s="23"/>
      <c r="DI669" s="23"/>
    </row>
    <row r="670" spans="1:113" x14ac:dyDescent="0.25">
      <c r="A670" s="1">
        <v>2023</v>
      </c>
      <c r="B670" s="3">
        <f>+BD!B672</f>
        <v>0</v>
      </c>
      <c r="AE670" s="1"/>
      <c r="AP670" s="1"/>
      <c r="BA670" s="4">
        <f t="shared" si="40"/>
        <v>0</v>
      </c>
      <c r="BB670" s="1"/>
      <c r="BE670" s="2">
        <f>Tabla1[[#This Row],[TIEMPO PRORROGADO HASTA
(1)]]-Tabla1[[#This Row],[TIEMPO PRORROGADO DESDE
(1)]]</f>
        <v>0</v>
      </c>
      <c r="BJ670" s="1"/>
      <c r="BM670" s="1">
        <f t="shared" si="41"/>
        <v>0</v>
      </c>
      <c r="BR670" s="1"/>
      <c r="BU670" s="2">
        <f t="shared" si="42"/>
        <v>0</v>
      </c>
      <c r="BZ670" s="2">
        <f t="shared" si="43"/>
        <v>0</v>
      </c>
      <c r="CA670" s="2" t="s">
        <v>146</v>
      </c>
      <c r="CF670" s="2" t="s">
        <v>146</v>
      </c>
      <c r="CN670" s="23"/>
      <c r="CO670" s="23"/>
      <c r="CP670" s="23"/>
      <c r="CR670" s="4">
        <v>0</v>
      </c>
      <c r="CS670" s="23"/>
      <c r="CT670" s="23"/>
      <c r="CU670" s="23"/>
      <c r="CW670" s="4">
        <v>0</v>
      </c>
      <c r="CX670" s="23"/>
      <c r="CY670" s="23"/>
      <c r="CZ670" s="23"/>
      <c r="DB670" s="4">
        <v>0</v>
      </c>
      <c r="DC670" s="23"/>
      <c r="DD670" s="23"/>
      <c r="DE670" s="23"/>
      <c r="DG670" s="4">
        <v>0</v>
      </c>
      <c r="DH670" s="23"/>
      <c r="DI670" s="23"/>
    </row>
    <row r="671" spans="1:113" x14ac:dyDescent="0.25">
      <c r="A671" s="1">
        <v>2023</v>
      </c>
      <c r="B671" s="3">
        <f>+BD!B673</f>
        <v>0</v>
      </c>
      <c r="AE671" s="1"/>
      <c r="AP671" s="1"/>
      <c r="BA671" s="4">
        <f t="shared" si="40"/>
        <v>0</v>
      </c>
      <c r="BB671" s="1"/>
      <c r="BE671" s="2">
        <f>Tabla1[[#This Row],[TIEMPO PRORROGADO HASTA
(1)]]-Tabla1[[#This Row],[TIEMPO PRORROGADO DESDE
(1)]]</f>
        <v>0</v>
      </c>
      <c r="BJ671" s="1"/>
      <c r="BM671" s="1">
        <f t="shared" si="41"/>
        <v>0</v>
      </c>
      <c r="BR671" s="1"/>
      <c r="BU671" s="2">
        <f t="shared" si="42"/>
        <v>0</v>
      </c>
      <c r="BZ671" s="2">
        <f t="shared" si="43"/>
        <v>0</v>
      </c>
      <c r="CA671" s="2" t="s">
        <v>146</v>
      </c>
      <c r="CF671" s="2" t="s">
        <v>146</v>
      </c>
      <c r="CN671" s="23"/>
      <c r="CO671" s="23"/>
      <c r="CP671" s="23"/>
      <c r="CR671" s="4">
        <v>0</v>
      </c>
      <c r="CS671" s="23"/>
      <c r="CT671" s="23"/>
      <c r="CU671" s="23"/>
      <c r="CW671" s="4">
        <v>0</v>
      </c>
      <c r="CX671" s="23"/>
      <c r="CY671" s="23"/>
      <c r="CZ671" s="23"/>
      <c r="DB671" s="4">
        <v>0</v>
      </c>
      <c r="DC671" s="23"/>
      <c r="DD671" s="23"/>
      <c r="DE671" s="23"/>
      <c r="DG671" s="4">
        <v>0</v>
      </c>
      <c r="DH671" s="23"/>
      <c r="DI671" s="23"/>
    </row>
    <row r="672" spans="1:113" x14ac:dyDescent="0.25">
      <c r="A672" s="1">
        <v>2023</v>
      </c>
      <c r="B672" s="3">
        <f>+BD!B674</f>
        <v>0</v>
      </c>
      <c r="AE672" s="1"/>
      <c r="AP672" s="1"/>
      <c r="BA672" s="4">
        <f t="shared" si="40"/>
        <v>0</v>
      </c>
      <c r="BB672" s="1"/>
      <c r="BE672" s="2">
        <f>Tabla1[[#This Row],[TIEMPO PRORROGADO HASTA
(1)]]-Tabla1[[#This Row],[TIEMPO PRORROGADO DESDE
(1)]]</f>
        <v>0</v>
      </c>
      <c r="BJ672" s="1"/>
      <c r="BM672" s="1">
        <f t="shared" si="41"/>
        <v>0</v>
      </c>
      <c r="BR672" s="1"/>
      <c r="BU672" s="2">
        <f t="shared" si="42"/>
        <v>0</v>
      </c>
      <c r="BZ672" s="2">
        <f t="shared" si="43"/>
        <v>0</v>
      </c>
      <c r="CA672" s="2" t="s">
        <v>146</v>
      </c>
      <c r="CF672" s="2" t="s">
        <v>146</v>
      </c>
      <c r="CN672" s="23"/>
      <c r="CO672" s="23"/>
      <c r="CP672" s="23"/>
      <c r="CR672" s="4">
        <v>0</v>
      </c>
      <c r="CS672" s="23"/>
      <c r="CT672" s="23"/>
      <c r="CU672" s="23"/>
      <c r="CW672" s="4">
        <v>0</v>
      </c>
      <c r="CX672" s="23"/>
      <c r="CY672" s="23"/>
      <c r="CZ672" s="23"/>
      <c r="DB672" s="4">
        <v>0</v>
      </c>
      <c r="DC672" s="23"/>
      <c r="DD672" s="23"/>
      <c r="DE672" s="23"/>
      <c r="DG672" s="4">
        <v>0</v>
      </c>
      <c r="DH672" s="23"/>
      <c r="DI672" s="23"/>
    </row>
    <row r="673" spans="1:113" x14ac:dyDescent="0.25">
      <c r="A673" s="1">
        <v>2023</v>
      </c>
      <c r="B673" s="3">
        <f>+BD!B675</f>
        <v>0</v>
      </c>
      <c r="AE673" s="1"/>
      <c r="AP673" s="1"/>
      <c r="BA673" s="4">
        <f t="shared" si="40"/>
        <v>0</v>
      </c>
      <c r="BB673" s="1"/>
      <c r="BE673" s="2">
        <f>Tabla1[[#This Row],[TIEMPO PRORROGADO HASTA
(1)]]-Tabla1[[#This Row],[TIEMPO PRORROGADO DESDE
(1)]]</f>
        <v>0</v>
      </c>
      <c r="BJ673" s="1"/>
      <c r="BM673" s="1">
        <f t="shared" si="41"/>
        <v>0</v>
      </c>
      <c r="BR673" s="1"/>
      <c r="BU673" s="2">
        <f t="shared" si="42"/>
        <v>0</v>
      </c>
      <c r="BZ673" s="2">
        <f t="shared" si="43"/>
        <v>0</v>
      </c>
      <c r="CA673" s="2" t="s">
        <v>146</v>
      </c>
      <c r="CF673" s="2" t="s">
        <v>146</v>
      </c>
      <c r="CN673" s="23"/>
      <c r="CO673" s="23"/>
      <c r="CP673" s="23"/>
      <c r="CR673" s="4">
        <v>0</v>
      </c>
      <c r="CS673" s="23"/>
      <c r="CT673" s="23"/>
      <c r="CU673" s="23"/>
      <c r="CW673" s="4">
        <v>0</v>
      </c>
      <c r="CX673" s="23"/>
      <c r="CY673" s="23"/>
      <c r="CZ673" s="23"/>
      <c r="DB673" s="4">
        <v>0</v>
      </c>
      <c r="DC673" s="23"/>
      <c r="DD673" s="23"/>
      <c r="DE673" s="23"/>
      <c r="DG673" s="4">
        <v>0</v>
      </c>
      <c r="DH673" s="23"/>
      <c r="DI673" s="23"/>
    </row>
    <row r="674" spans="1:113" x14ac:dyDescent="0.25">
      <c r="A674" s="1">
        <v>2023</v>
      </c>
      <c r="B674" s="3">
        <f>+BD!B676</f>
        <v>0</v>
      </c>
      <c r="AE674" s="1"/>
      <c r="AP674" s="1"/>
      <c r="BA674" s="4">
        <f t="shared" si="40"/>
        <v>0</v>
      </c>
      <c r="BB674" s="1"/>
      <c r="BE674" s="2">
        <f>Tabla1[[#This Row],[TIEMPO PRORROGADO HASTA
(1)]]-Tabla1[[#This Row],[TIEMPO PRORROGADO DESDE
(1)]]</f>
        <v>0</v>
      </c>
      <c r="BJ674" s="1"/>
      <c r="BM674" s="1">
        <f t="shared" si="41"/>
        <v>0</v>
      </c>
      <c r="BR674" s="1"/>
      <c r="BU674" s="2">
        <f t="shared" si="42"/>
        <v>0</v>
      </c>
      <c r="BZ674" s="2">
        <f t="shared" si="43"/>
        <v>0</v>
      </c>
      <c r="CA674" s="2" t="s">
        <v>146</v>
      </c>
      <c r="CF674" s="2" t="s">
        <v>146</v>
      </c>
      <c r="CN674" s="23"/>
      <c r="CO674" s="23"/>
      <c r="CP674" s="23"/>
      <c r="CR674" s="4">
        <v>0</v>
      </c>
      <c r="CS674" s="23"/>
      <c r="CT674" s="23"/>
      <c r="CU674" s="23"/>
      <c r="CW674" s="4">
        <v>0</v>
      </c>
      <c r="CX674" s="23"/>
      <c r="CY674" s="23"/>
      <c r="CZ674" s="23"/>
      <c r="DB674" s="4">
        <v>0</v>
      </c>
      <c r="DC674" s="23"/>
      <c r="DD674" s="23"/>
      <c r="DE674" s="23"/>
      <c r="DG674" s="4">
        <v>0</v>
      </c>
      <c r="DH674" s="23"/>
      <c r="DI674" s="23"/>
    </row>
    <row r="675" spans="1:113" x14ac:dyDescent="0.25">
      <c r="A675" s="1">
        <v>2023</v>
      </c>
      <c r="B675" s="3">
        <f>+BD!B677</f>
        <v>0</v>
      </c>
      <c r="AE675" s="1"/>
      <c r="AP675" s="1"/>
      <c r="BA675" s="4">
        <f t="shared" si="40"/>
        <v>0</v>
      </c>
      <c r="BB675" s="1"/>
      <c r="BE675" s="2">
        <f>Tabla1[[#This Row],[TIEMPO PRORROGADO HASTA
(1)]]-Tabla1[[#This Row],[TIEMPO PRORROGADO DESDE
(1)]]</f>
        <v>0</v>
      </c>
      <c r="BJ675" s="1"/>
      <c r="BM675" s="1">
        <f t="shared" si="41"/>
        <v>0</v>
      </c>
      <c r="BR675" s="1"/>
      <c r="BU675" s="2">
        <f t="shared" si="42"/>
        <v>0</v>
      </c>
      <c r="BZ675" s="2">
        <f t="shared" si="43"/>
        <v>0</v>
      </c>
      <c r="CA675" s="2" t="s">
        <v>146</v>
      </c>
      <c r="CF675" s="2" t="s">
        <v>146</v>
      </c>
      <c r="CN675" s="23"/>
      <c r="CO675" s="23"/>
      <c r="CP675" s="23"/>
      <c r="CR675" s="4">
        <v>0</v>
      </c>
      <c r="CS675" s="23"/>
      <c r="CT675" s="23"/>
      <c r="CU675" s="23"/>
      <c r="CW675" s="4">
        <v>0</v>
      </c>
      <c r="CX675" s="23"/>
      <c r="CY675" s="23"/>
      <c r="CZ675" s="23"/>
      <c r="DB675" s="4">
        <v>0</v>
      </c>
      <c r="DC675" s="23"/>
      <c r="DD675" s="23"/>
      <c r="DE675" s="23"/>
      <c r="DG675" s="4">
        <v>0</v>
      </c>
      <c r="DH675" s="23"/>
      <c r="DI675" s="23"/>
    </row>
    <row r="676" spans="1:113" x14ac:dyDescent="0.25">
      <c r="A676" s="1">
        <v>2023</v>
      </c>
      <c r="B676" s="3">
        <f>+BD!B678</f>
        <v>0</v>
      </c>
      <c r="AE676" s="1"/>
      <c r="AP676" s="1"/>
      <c r="BA676" s="4">
        <f t="shared" si="40"/>
        <v>0</v>
      </c>
      <c r="BB676" s="1"/>
      <c r="BE676" s="2">
        <f>Tabla1[[#This Row],[TIEMPO PRORROGADO HASTA
(1)]]-Tabla1[[#This Row],[TIEMPO PRORROGADO DESDE
(1)]]</f>
        <v>0</v>
      </c>
      <c r="BJ676" s="1"/>
      <c r="BM676" s="1">
        <f t="shared" si="41"/>
        <v>0</v>
      </c>
      <c r="BR676" s="1"/>
      <c r="BU676" s="2">
        <f t="shared" si="42"/>
        <v>0</v>
      </c>
      <c r="BZ676" s="2">
        <f t="shared" si="43"/>
        <v>0</v>
      </c>
      <c r="CA676" s="2" t="s">
        <v>146</v>
      </c>
      <c r="CF676" s="2" t="s">
        <v>146</v>
      </c>
      <c r="CN676" s="23"/>
      <c r="CO676" s="23"/>
      <c r="CP676" s="23"/>
      <c r="CR676" s="4">
        <v>0</v>
      </c>
      <c r="CS676" s="23"/>
      <c r="CT676" s="23"/>
      <c r="CU676" s="23"/>
      <c r="CW676" s="4">
        <v>0</v>
      </c>
      <c r="CX676" s="23"/>
      <c r="CY676" s="23"/>
      <c r="CZ676" s="23"/>
      <c r="DB676" s="4">
        <v>0</v>
      </c>
      <c r="DC676" s="23"/>
      <c r="DD676" s="23"/>
      <c r="DE676" s="23"/>
      <c r="DG676" s="4">
        <v>0</v>
      </c>
      <c r="DH676" s="23"/>
      <c r="DI676" s="23"/>
    </row>
    <row r="677" spans="1:113" x14ac:dyDescent="0.25">
      <c r="A677" s="1">
        <v>2023</v>
      </c>
      <c r="B677" s="3">
        <f>+BD!B679</f>
        <v>0</v>
      </c>
      <c r="AE677" s="1"/>
      <c r="AP677" s="1"/>
      <c r="BA677" s="4">
        <f t="shared" si="40"/>
        <v>0</v>
      </c>
      <c r="BB677" s="1"/>
      <c r="BE677" s="2">
        <f>Tabla1[[#This Row],[TIEMPO PRORROGADO HASTA
(1)]]-Tabla1[[#This Row],[TIEMPO PRORROGADO DESDE
(1)]]</f>
        <v>0</v>
      </c>
      <c r="BJ677" s="1"/>
      <c r="BM677" s="1">
        <f t="shared" si="41"/>
        <v>0</v>
      </c>
      <c r="BR677" s="1"/>
      <c r="BU677" s="2">
        <f t="shared" si="42"/>
        <v>0</v>
      </c>
      <c r="BZ677" s="2">
        <f t="shared" si="43"/>
        <v>0</v>
      </c>
      <c r="CA677" s="2" t="s">
        <v>146</v>
      </c>
      <c r="CF677" s="2" t="s">
        <v>146</v>
      </c>
      <c r="CN677" s="23"/>
      <c r="CO677" s="23"/>
      <c r="CP677" s="23"/>
      <c r="CR677" s="4">
        <v>0</v>
      </c>
      <c r="CS677" s="23"/>
      <c r="CT677" s="23"/>
      <c r="CU677" s="23"/>
      <c r="CW677" s="4">
        <v>0</v>
      </c>
      <c r="CX677" s="23"/>
      <c r="CY677" s="23"/>
      <c r="CZ677" s="23"/>
      <c r="DB677" s="4">
        <v>0</v>
      </c>
      <c r="DC677" s="23"/>
      <c r="DD677" s="23"/>
      <c r="DE677" s="23"/>
      <c r="DG677" s="4">
        <v>0</v>
      </c>
      <c r="DH677" s="23"/>
      <c r="DI677" s="23"/>
    </row>
    <row r="678" spans="1:113" x14ac:dyDescent="0.25">
      <c r="A678" s="1">
        <v>2023</v>
      </c>
      <c r="B678" s="3">
        <f>+BD!B680</f>
        <v>0</v>
      </c>
      <c r="AE678" s="1"/>
      <c r="AP678" s="1"/>
      <c r="BA678" s="4">
        <f t="shared" si="40"/>
        <v>0</v>
      </c>
      <c r="BB678" s="1"/>
      <c r="BE678" s="2">
        <f>Tabla1[[#This Row],[TIEMPO PRORROGADO HASTA
(1)]]-Tabla1[[#This Row],[TIEMPO PRORROGADO DESDE
(1)]]</f>
        <v>0</v>
      </c>
      <c r="BJ678" s="1"/>
      <c r="BM678" s="1">
        <f t="shared" si="41"/>
        <v>0</v>
      </c>
      <c r="BR678" s="1"/>
      <c r="BU678" s="2">
        <f t="shared" si="42"/>
        <v>0</v>
      </c>
      <c r="BZ678" s="2">
        <f t="shared" si="43"/>
        <v>0</v>
      </c>
      <c r="CA678" s="2" t="s">
        <v>146</v>
      </c>
      <c r="CF678" s="2" t="s">
        <v>146</v>
      </c>
      <c r="CN678" s="23"/>
      <c r="CO678" s="23"/>
      <c r="CP678" s="23"/>
      <c r="CR678" s="4">
        <v>0</v>
      </c>
      <c r="CS678" s="23"/>
      <c r="CT678" s="23"/>
      <c r="CU678" s="23"/>
      <c r="CW678" s="4">
        <v>0</v>
      </c>
      <c r="CX678" s="23"/>
      <c r="CY678" s="23"/>
      <c r="CZ678" s="23"/>
      <c r="DB678" s="4">
        <v>0</v>
      </c>
      <c r="DC678" s="23"/>
      <c r="DD678" s="23"/>
      <c r="DE678" s="23"/>
      <c r="DG678" s="4">
        <v>0</v>
      </c>
      <c r="DH678" s="23"/>
      <c r="DI678" s="23"/>
    </row>
    <row r="679" spans="1:113" x14ac:dyDescent="0.25">
      <c r="A679" s="1">
        <v>2023</v>
      </c>
      <c r="B679" s="3">
        <f>+BD!B681</f>
        <v>0</v>
      </c>
      <c r="AE679" s="1"/>
      <c r="AP679" s="1"/>
      <c r="BA679" s="4">
        <f t="shared" si="40"/>
        <v>0</v>
      </c>
      <c r="BB679" s="1"/>
      <c r="BE679" s="2">
        <f>Tabla1[[#This Row],[TIEMPO PRORROGADO HASTA
(1)]]-Tabla1[[#This Row],[TIEMPO PRORROGADO DESDE
(1)]]</f>
        <v>0</v>
      </c>
      <c r="BJ679" s="1"/>
      <c r="BM679" s="1">
        <f t="shared" si="41"/>
        <v>0</v>
      </c>
      <c r="BR679" s="1"/>
      <c r="BU679" s="2">
        <f t="shared" si="42"/>
        <v>0</v>
      </c>
      <c r="BV679" s="21"/>
      <c r="BW679" s="21"/>
      <c r="BZ679" s="2">
        <f t="shared" si="43"/>
        <v>0</v>
      </c>
      <c r="CA679" s="2" t="s">
        <v>146</v>
      </c>
      <c r="CF679" s="2" t="s">
        <v>146</v>
      </c>
      <c r="CN679" s="23"/>
      <c r="CO679" s="23"/>
      <c r="CP679" s="23"/>
      <c r="CR679" s="4">
        <v>0</v>
      </c>
      <c r="CS679" s="23"/>
      <c r="CT679" s="23"/>
      <c r="CU679" s="23"/>
      <c r="CW679" s="4">
        <v>0</v>
      </c>
      <c r="CX679" s="23"/>
      <c r="CY679" s="23"/>
      <c r="CZ679" s="23"/>
      <c r="DB679" s="4">
        <v>0</v>
      </c>
      <c r="DC679" s="23"/>
      <c r="DD679" s="23"/>
      <c r="DE679" s="23"/>
      <c r="DG679" s="4">
        <v>0</v>
      </c>
      <c r="DH679" s="23"/>
      <c r="DI679" s="23"/>
    </row>
    <row r="680" spans="1:113" x14ac:dyDescent="0.25">
      <c r="A680" s="1">
        <v>2023</v>
      </c>
      <c r="B680" s="3">
        <f>+BD!B682</f>
        <v>0</v>
      </c>
      <c r="AE680" s="1"/>
      <c r="AP680" s="1"/>
      <c r="BA680" s="4">
        <f t="shared" si="40"/>
        <v>0</v>
      </c>
      <c r="BB680" s="1"/>
      <c r="BE680" s="2">
        <f>Tabla1[[#This Row],[TIEMPO PRORROGADO HASTA
(1)]]-Tabla1[[#This Row],[TIEMPO PRORROGADO DESDE
(1)]]</f>
        <v>0</v>
      </c>
      <c r="BJ680" s="1"/>
      <c r="BM680" s="1">
        <f t="shared" si="41"/>
        <v>0</v>
      </c>
      <c r="BR680" s="1"/>
      <c r="BU680" s="2">
        <f t="shared" si="42"/>
        <v>0</v>
      </c>
      <c r="BZ680" s="2">
        <f t="shared" si="43"/>
        <v>0</v>
      </c>
      <c r="CA680" s="2" t="s">
        <v>146</v>
      </c>
      <c r="CF680" s="2" t="s">
        <v>146</v>
      </c>
      <c r="CN680" s="23"/>
      <c r="CO680" s="23"/>
      <c r="CP680" s="23"/>
      <c r="CR680" s="4">
        <v>0</v>
      </c>
      <c r="CS680" s="23"/>
      <c r="CT680" s="23"/>
      <c r="CU680" s="23"/>
      <c r="CW680" s="4">
        <v>0</v>
      </c>
      <c r="CX680" s="23"/>
      <c r="CY680" s="23"/>
      <c r="CZ680" s="23"/>
      <c r="DB680" s="4">
        <v>0</v>
      </c>
      <c r="DC680" s="23"/>
      <c r="DD680" s="23"/>
      <c r="DE680" s="23"/>
      <c r="DG680" s="4">
        <v>0</v>
      </c>
      <c r="DH680" s="23"/>
      <c r="DI680" s="23"/>
    </row>
    <row r="681" spans="1:113" x14ac:dyDescent="0.25">
      <c r="A681" s="1">
        <v>2023</v>
      </c>
      <c r="B681" s="3">
        <f>+BD!B683</f>
        <v>0</v>
      </c>
      <c r="AE681" s="1"/>
      <c r="AP681" s="1"/>
      <c r="BA681" s="4">
        <f t="shared" si="40"/>
        <v>0</v>
      </c>
      <c r="BB681" s="1"/>
      <c r="BE681" s="2">
        <f>Tabla1[[#This Row],[TIEMPO PRORROGADO HASTA
(1)]]-Tabla1[[#This Row],[TIEMPO PRORROGADO DESDE
(1)]]</f>
        <v>0</v>
      </c>
      <c r="BJ681" s="1"/>
      <c r="BM681" s="1">
        <f t="shared" si="41"/>
        <v>0</v>
      </c>
      <c r="BR681" s="1"/>
      <c r="BU681" s="2">
        <f t="shared" si="42"/>
        <v>0</v>
      </c>
      <c r="BV681" s="21"/>
      <c r="BW681" s="21"/>
      <c r="BZ681" s="2">
        <f t="shared" si="43"/>
        <v>0</v>
      </c>
      <c r="CA681" s="2" t="s">
        <v>146</v>
      </c>
      <c r="CF681" s="2" t="s">
        <v>146</v>
      </c>
      <c r="CN681" s="23"/>
      <c r="CO681" s="23"/>
      <c r="CP681" s="23"/>
      <c r="CR681" s="4">
        <v>0</v>
      </c>
      <c r="CS681" s="23"/>
      <c r="CT681" s="23"/>
      <c r="CU681" s="23"/>
      <c r="CW681" s="4">
        <v>0</v>
      </c>
      <c r="CX681" s="23"/>
      <c r="CY681" s="23"/>
      <c r="CZ681" s="23"/>
      <c r="DB681" s="4">
        <v>0</v>
      </c>
      <c r="DC681" s="23"/>
      <c r="DD681" s="23"/>
      <c r="DE681" s="23"/>
      <c r="DG681" s="4">
        <v>0</v>
      </c>
      <c r="DH681" s="23"/>
      <c r="DI681" s="23"/>
    </row>
    <row r="682" spans="1:113" x14ac:dyDescent="0.25">
      <c r="A682" s="1">
        <v>2023</v>
      </c>
      <c r="B682" s="3">
        <f>+BD!B684</f>
        <v>0</v>
      </c>
      <c r="AE682" s="1"/>
      <c r="AP682" s="1"/>
      <c r="BA682" s="4">
        <f t="shared" si="40"/>
        <v>0</v>
      </c>
      <c r="BB682" s="1"/>
      <c r="BE682" s="2">
        <f>Tabla1[[#This Row],[TIEMPO PRORROGADO HASTA
(1)]]-Tabla1[[#This Row],[TIEMPO PRORROGADO DESDE
(1)]]</f>
        <v>0</v>
      </c>
      <c r="BJ682" s="1"/>
      <c r="BM682" s="1">
        <f t="shared" si="41"/>
        <v>0</v>
      </c>
      <c r="BR682" s="1"/>
      <c r="BU682" s="2">
        <f t="shared" si="42"/>
        <v>0</v>
      </c>
      <c r="BZ682" s="2">
        <f t="shared" si="43"/>
        <v>0</v>
      </c>
      <c r="CA682" s="2" t="s">
        <v>146</v>
      </c>
      <c r="CF682" s="2" t="s">
        <v>146</v>
      </c>
      <c r="CN682" s="23"/>
      <c r="CO682" s="23"/>
      <c r="CP682" s="23"/>
      <c r="CR682" s="4">
        <v>0</v>
      </c>
      <c r="CS682" s="23"/>
      <c r="CT682" s="23"/>
      <c r="CU682" s="23"/>
      <c r="CW682" s="4">
        <v>0</v>
      </c>
      <c r="CX682" s="23"/>
      <c r="CY682" s="23"/>
      <c r="CZ682" s="23"/>
      <c r="DB682" s="4">
        <v>0</v>
      </c>
      <c r="DC682" s="23"/>
      <c r="DD682" s="23"/>
      <c r="DE682" s="23"/>
      <c r="DG682" s="4">
        <v>0</v>
      </c>
      <c r="DH682" s="23"/>
      <c r="DI682" s="23"/>
    </row>
    <row r="683" spans="1:113" x14ac:dyDescent="0.25">
      <c r="A683" s="1">
        <v>2023</v>
      </c>
      <c r="B683" s="3">
        <f>+BD!B685</f>
        <v>0</v>
      </c>
      <c r="AE683" s="1"/>
      <c r="AP683" s="1"/>
      <c r="BA683" s="4">
        <f t="shared" si="40"/>
        <v>0</v>
      </c>
      <c r="BB683" s="1"/>
      <c r="BE683" s="2">
        <f>Tabla1[[#This Row],[TIEMPO PRORROGADO HASTA
(1)]]-Tabla1[[#This Row],[TIEMPO PRORROGADO DESDE
(1)]]</f>
        <v>0</v>
      </c>
      <c r="BJ683" s="1"/>
      <c r="BM683" s="1">
        <f t="shared" si="41"/>
        <v>0</v>
      </c>
      <c r="BR683" s="1"/>
      <c r="BU683" s="2">
        <f t="shared" si="42"/>
        <v>0</v>
      </c>
      <c r="BV683" s="21"/>
      <c r="BW683" s="21"/>
      <c r="BZ683" s="2">
        <f t="shared" si="43"/>
        <v>0</v>
      </c>
      <c r="CA683" s="2" t="s">
        <v>146</v>
      </c>
      <c r="CF683" s="2" t="s">
        <v>146</v>
      </c>
      <c r="CN683" s="23"/>
      <c r="CO683" s="23"/>
      <c r="CP683" s="23"/>
      <c r="CR683" s="4">
        <v>0</v>
      </c>
      <c r="CS683" s="23"/>
      <c r="CT683" s="23"/>
      <c r="CU683" s="23"/>
      <c r="CW683" s="4">
        <v>0</v>
      </c>
      <c r="CX683" s="23"/>
      <c r="CY683" s="23"/>
      <c r="CZ683" s="23"/>
      <c r="DB683" s="4">
        <v>0</v>
      </c>
      <c r="DC683" s="23"/>
      <c r="DD683" s="23"/>
      <c r="DE683" s="23"/>
      <c r="DG683" s="4">
        <v>0</v>
      </c>
      <c r="DH683" s="23"/>
      <c r="DI683" s="23"/>
    </row>
    <row r="684" spans="1:113" x14ac:dyDescent="0.25">
      <c r="A684" s="1">
        <v>2023</v>
      </c>
      <c r="B684" s="3">
        <f>+BD!B686</f>
        <v>0</v>
      </c>
      <c r="AE684" s="1"/>
      <c r="AP684" s="1"/>
      <c r="BA684" s="4">
        <f t="shared" si="40"/>
        <v>0</v>
      </c>
      <c r="BB684" s="1"/>
      <c r="BE684" s="2">
        <f>Tabla1[[#This Row],[TIEMPO PRORROGADO HASTA
(1)]]-Tabla1[[#This Row],[TIEMPO PRORROGADO DESDE
(1)]]</f>
        <v>0</v>
      </c>
      <c r="BJ684" s="1"/>
      <c r="BM684" s="1">
        <f t="shared" si="41"/>
        <v>0</v>
      </c>
      <c r="BR684" s="1"/>
      <c r="BU684" s="2">
        <f t="shared" si="42"/>
        <v>0</v>
      </c>
      <c r="BV684" s="21"/>
      <c r="BW684" s="21"/>
      <c r="BZ684" s="2">
        <f t="shared" si="43"/>
        <v>0</v>
      </c>
      <c r="CA684" s="2" t="s">
        <v>146</v>
      </c>
      <c r="CF684" s="2" t="s">
        <v>146</v>
      </c>
      <c r="CN684" s="23"/>
      <c r="CO684" s="23"/>
      <c r="CP684" s="23"/>
      <c r="CR684" s="4">
        <v>0</v>
      </c>
      <c r="CS684" s="23"/>
      <c r="CT684" s="23"/>
      <c r="CU684" s="23"/>
      <c r="CW684" s="4">
        <v>0</v>
      </c>
      <c r="CX684" s="23"/>
      <c r="CY684" s="23"/>
      <c r="CZ684" s="23"/>
      <c r="DB684" s="4">
        <v>0</v>
      </c>
      <c r="DC684" s="23"/>
      <c r="DD684" s="23"/>
      <c r="DE684" s="23"/>
      <c r="DG684" s="4">
        <v>0</v>
      </c>
      <c r="DH684" s="23"/>
      <c r="DI684" s="23"/>
    </row>
    <row r="685" spans="1:113" x14ac:dyDescent="0.25">
      <c r="A685" s="1">
        <v>2023</v>
      </c>
      <c r="B685" s="3">
        <f>+BD!B687</f>
        <v>0</v>
      </c>
      <c r="AE685" s="1"/>
      <c r="AP685" s="1"/>
      <c r="BA685" s="4">
        <f t="shared" si="40"/>
        <v>0</v>
      </c>
      <c r="BB685" s="1"/>
      <c r="BE685" s="2">
        <f>Tabla1[[#This Row],[TIEMPO PRORROGADO HASTA
(1)]]-Tabla1[[#This Row],[TIEMPO PRORROGADO DESDE
(1)]]</f>
        <v>0</v>
      </c>
      <c r="BJ685" s="1"/>
      <c r="BM685" s="1">
        <f t="shared" si="41"/>
        <v>0</v>
      </c>
      <c r="BR685" s="1"/>
      <c r="BU685" s="2">
        <f t="shared" si="42"/>
        <v>0</v>
      </c>
      <c r="BZ685" s="2">
        <f t="shared" si="43"/>
        <v>0</v>
      </c>
      <c r="CA685" s="2" t="s">
        <v>146</v>
      </c>
      <c r="CF685" s="2" t="s">
        <v>146</v>
      </c>
      <c r="CN685" s="23"/>
      <c r="CO685" s="23"/>
      <c r="CP685" s="23"/>
      <c r="CR685" s="4">
        <v>0</v>
      </c>
      <c r="CS685" s="23"/>
      <c r="CT685" s="23"/>
      <c r="CU685" s="23"/>
      <c r="CW685" s="4">
        <v>0</v>
      </c>
      <c r="CX685" s="23"/>
      <c r="CY685" s="23"/>
      <c r="CZ685" s="23"/>
      <c r="DB685" s="4">
        <v>0</v>
      </c>
      <c r="DC685" s="23"/>
      <c r="DD685" s="23"/>
      <c r="DE685" s="23"/>
      <c r="DG685" s="4">
        <v>0</v>
      </c>
      <c r="DH685" s="23"/>
      <c r="DI685" s="23"/>
    </row>
    <row r="686" spans="1:113" x14ac:dyDescent="0.25">
      <c r="A686" s="1">
        <v>2023</v>
      </c>
      <c r="B686" s="3">
        <f>+BD!B688</f>
        <v>0</v>
      </c>
      <c r="AE686" s="1"/>
      <c r="AP686" s="1"/>
      <c r="BA686" s="4">
        <f t="shared" si="40"/>
        <v>0</v>
      </c>
      <c r="BB686" s="1"/>
      <c r="BE686" s="2">
        <f>Tabla1[[#This Row],[TIEMPO PRORROGADO HASTA
(1)]]-Tabla1[[#This Row],[TIEMPO PRORROGADO DESDE
(1)]]</f>
        <v>0</v>
      </c>
      <c r="BJ686" s="1"/>
      <c r="BM686" s="1">
        <f t="shared" si="41"/>
        <v>0</v>
      </c>
      <c r="BR686" s="1"/>
      <c r="BU686" s="2">
        <f t="shared" si="42"/>
        <v>0</v>
      </c>
      <c r="BZ686" s="2">
        <f t="shared" si="43"/>
        <v>0</v>
      </c>
      <c r="CA686" s="2" t="s">
        <v>146</v>
      </c>
      <c r="CF686" s="2" t="s">
        <v>146</v>
      </c>
      <c r="CN686" s="23"/>
      <c r="CO686" s="23"/>
      <c r="CP686" s="23"/>
      <c r="CR686" s="4">
        <v>0</v>
      </c>
      <c r="CS686" s="23"/>
      <c r="CT686" s="23"/>
      <c r="CU686" s="23"/>
      <c r="CW686" s="4">
        <v>0</v>
      </c>
      <c r="CX686" s="23"/>
      <c r="CY686" s="23"/>
      <c r="CZ686" s="23"/>
      <c r="DB686" s="4">
        <v>0</v>
      </c>
      <c r="DC686" s="23"/>
      <c r="DD686" s="23"/>
      <c r="DE686" s="23"/>
      <c r="DG686" s="4">
        <v>0</v>
      </c>
      <c r="DH686" s="23"/>
      <c r="DI686" s="23"/>
    </row>
    <row r="687" spans="1:113" x14ac:dyDescent="0.25">
      <c r="A687" s="1">
        <v>2023</v>
      </c>
      <c r="B687" s="3">
        <f>+BD!B689</f>
        <v>0</v>
      </c>
      <c r="AE687" s="1"/>
      <c r="AP687" s="1"/>
      <c r="BA687" s="4">
        <f t="shared" si="40"/>
        <v>0</v>
      </c>
      <c r="BB687" s="1"/>
      <c r="BE687" s="2">
        <f>Tabla1[[#This Row],[TIEMPO PRORROGADO HASTA
(1)]]-Tabla1[[#This Row],[TIEMPO PRORROGADO DESDE
(1)]]</f>
        <v>0</v>
      </c>
      <c r="BJ687" s="1"/>
      <c r="BM687" s="1">
        <f t="shared" si="41"/>
        <v>0</v>
      </c>
      <c r="BR687" s="1"/>
      <c r="BU687" s="2">
        <f t="shared" si="42"/>
        <v>0</v>
      </c>
      <c r="BZ687" s="2">
        <f t="shared" si="43"/>
        <v>0</v>
      </c>
      <c r="CA687" s="2" t="s">
        <v>146</v>
      </c>
      <c r="CF687" s="2" t="s">
        <v>146</v>
      </c>
      <c r="CN687" s="23"/>
      <c r="CO687" s="23"/>
      <c r="CP687" s="23"/>
      <c r="CR687" s="4">
        <v>0</v>
      </c>
      <c r="CS687" s="23"/>
      <c r="CT687" s="23"/>
      <c r="CU687" s="23"/>
      <c r="CW687" s="4">
        <v>0</v>
      </c>
      <c r="CX687" s="23"/>
      <c r="CY687" s="23"/>
      <c r="CZ687" s="23"/>
      <c r="DB687" s="4">
        <v>0</v>
      </c>
      <c r="DC687" s="23"/>
      <c r="DD687" s="23"/>
      <c r="DE687" s="23"/>
      <c r="DG687" s="4">
        <v>0</v>
      </c>
      <c r="DH687" s="23"/>
      <c r="DI687" s="23"/>
    </row>
    <row r="688" spans="1:113" x14ac:dyDescent="0.25">
      <c r="A688" s="1">
        <v>2023</v>
      </c>
      <c r="B688" s="3">
        <f>+BD!B690</f>
        <v>0</v>
      </c>
      <c r="AE688" s="1"/>
      <c r="AP688" s="1"/>
      <c r="BA688" s="4">
        <f t="shared" si="40"/>
        <v>0</v>
      </c>
      <c r="BB688" s="1"/>
      <c r="BE688" s="2">
        <f>Tabla1[[#This Row],[TIEMPO PRORROGADO HASTA
(1)]]-Tabla1[[#This Row],[TIEMPO PRORROGADO DESDE
(1)]]</f>
        <v>0</v>
      </c>
      <c r="BJ688" s="1"/>
      <c r="BM688" s="1">
        <f t="shared" si="41"/>
        <v>0</v>
      </c>
      <c r="BR688" s="1"/>
      <c r="BU688" s="2">
        <f t="shared" si="42"/>
        <v>0</v>
      </c>
      <c r="BZ688" s="2">
        <f t="shared" si="43"/>
        <v>0</v>
      </c>
      <c r="CA688" s="2" t="s">
        <v>146</v>
      </c>
      <c r="CF688" s="2" t="s">
        <v>146</v>
      </c>
      <c r="CN688" s="23"/>
      <c r="CO688" s="23"/>
      <c r="CP688" s="23"/>
      <c r="CR688" s="4">
        <v>0</v>
      </c>
      <c r="CS688" s="23"/>
      <c r="CT688" s="23"/>
      <c r="CU688" s="23"/>
      <c r="CW688" s="4">
        <v>0</v>
      </c>
      <c r="CX688" s="23"/>
      <c r="CY688" s="23"/>
      <c r="CZ688" s="23"/>
      <c r="DB688" s="4">
        <v>0</v>
      </c>
      <c r="DC688" s="23"/>
      <c r="DD688" s="23"/>
      <c r="DE688" s="23"/>
      <c r="DG688" s="4">
        <v>0</v>
      </c>
      <c r="DH688" s="23"/>
      <c r="DI688" s="23"/>
    </row>
    <row r="689" spans="1:113" x14ac:dyDescent="0.25">
      <c r="A689" s="1">
        <v>2023</v>
      </c>
      <c r="B689" s="3">
        <f>+BD!B691</f>
        <v>0</v>
      </c>
      <c r="AE689" s="1"/>
      <c r="AP689" s="1"/>
      <c r="BA689" s="4">
        <f t="shared" si="40"/>
        <v>0</v>
      </c>
      <c r="BB689" s="1"/>
      <c r="BE689" s="2">
        <f>Tabla1[[#This Row],[TIEMPO PRORROGADO HASTA
(1)]]-Tabla1[[#This Row],[TIEMPO PRORROGADO DESDE
(1)]]</f>
        <v>0</v>
      </c>
      <c r="BJ689" s="1"/>
      <c r="BM689" s="1">
        <f t="shared" si="41"/>
        <v>0</v>
      </c>
      <c r="BR689" s="1"/>
      <c r="BU689" s="2">
        <f t="shared" si="42"/>
        <v>0</v>
      </c>
      <c r="BZ689" s="2">
        <f t="shared" si="43"/>
        <v>0</v>
      </c>
      <c r="CA689" s="2" t="s">
        <v>146</v>
      </c>
      <c r="CF689" s="2" t="s">
        <v>146</v>
      </c>
      <c r="CN689" s="23"/>
      <c r="CO689" s="23"/>
      <c r="CP689" s="23"/>
      <c r="CR689" s="4">
        <v>0</v>
      </c>
      <c r="CS689" s="23"/>
      <c r="CT689" s="23"/>
      <c r="CU689" s="23"/>
      <c r="CW689" s="4">
        <v>0</v>
      </c>
      <c r="CX689" s="23"/>
      <c r="CY689" s="23"/>
      <c r="CZ689" s="23"/>
      <c r="DB689" s="4">
        <v>0</v>
      </c>
      <c r="DC689" s="23"/>
      <c r="DD689" s="23"/>
      <c r="DE689" s="23"/>
      <c r="DG689" s="4">
        <v>0</v>
      </c>
      <c r="DH689" s="23"/>
      <c r="DI689" s="23"/>
    </row>
    <row r="690" spans="1:113" x14ac:dyDescent="0.25">
      <c r="A690" s="1">
        <v>2023</v>
      </c>
      <c r="B690" s="3">
        <f>+BD!B692</f>
        <v>0</v>
      </c>
      <c r="AE690" s="1"/>
      <c r="AP690" s="1"/>
      <c r="BA690" s="4">
        <f t="shared" si="40"/>
        <v>0</v>
      </c>
      <c r="BB690" s="1"/>
      <c r="BE690" s="2">
        <f>Tabla1[[#This Row],[TIEMPO PRORROGADO HASTA
(1)]]-Tabla1[[#This Row],[TIEMPO PRORROGADO DESDE
(1)]]</f>
        <v>0</v>
      </c>
      <c r="BJ690" s="1"/>
      <c r="BM690" s="1">
        <f t="shared" si="41"/>
        <v>0</v>
      </c>
      <c r="BR690" s="1"/>
      <c r="BU690" s="2">
        <f t="shared" si="42"/>
        <v>0</v>
      </c>
      <c r="BZ690" s="2">
        <f t="shared" si="43"/>
        <v>0</v>
      </c>
      <c r="CA690" s="2" t="s">
        <v>146</v>
      </c>
      <c r="CF690" s="2" t="s">
        <v>146</v>
      </c>
      <c r="CN690" s="23"/>
      <c r="CO690" s="23"/>
      <c r="CP690" s="23"/>
      <c r="CR690" s="4">
        <v>0</v>
      </c>
      <c r="CS690" s="23"/>
      <c r="CT690" s="23"/>
      <c r="CU690" s="23"/>
      <c r="CW690" s="4">
        <v>0</v>
      </c>
      <c r="CX690" s="23"/>
      <c r="CY690" s="23"/>
      <c r="CZ690" s="23"/>
      <c r="DB690" s="4">
        <v>0</v>
      </c>
      <c r="DC690" s="23"/>
      <c r="DD690" s="23"/>
      <c r="DE690" s="23"/>
      <c r="DG690" s="4">
        <v>0</v>
      </c>
      <c r="DH690" s="23"/>
      <c r="DI690" s="23"/>
    </row>
    <row r="691" spans="1:113" x14ac:dyDescent="0.25">
      <c r="A691" s="1">
        <v>2023</v>
      </c>
      <c r="B691" s="3">
        <f>+BD!B693</f>
        <v>0</v>
      </c>
      <c r="AE691" s="1"/>
      <c r="AP691" s="1"/>
      <c r="BA691" s="4">
        <f t="shared" si="40"/>
        <v>0</v>
      </c>
      <c r="BB691" s="1"/>
      <c r="BE691" s="2">
        <f>Tabla1[[#This Row],[TIEMPO PRORROGADO HASTA
(1)]]-Tabla1[[#This Row],[TIEMPO PRORROGADO DESDE
(1)]]</f>
        <v>0</v>
      </c>
      <c r="BJ691" s="1"/>
      <c r="BM691" s="1">
        <f t="shared" si="41"/>
        <v>0</v>
      </c>
      <c r="BR691" s="1"/>
      <c r="BU691" s="2">
        <f t="shared" si="42"/>
        <v>0</v>
      </c>
      <c r="BZ691" s="2">
        <f t="shared" si="43"/>
        <v>0</v>
      </c>
      <c r="CA691" s="2" t="s">
        <v>146</v>
      </c>
      <c r="CF691" s="2" t="s">
        <v>146</v>
      </c>
      <c r="CN691" s="23"/>
      <c r="CO691" s="23"/>
      <c r="CP691" s="23"/>
      <c r="CR691" s="4">
        <v>0</v>
      </c>
      <c r="CS691" s="23"/>
      <c r="CT691" s="23"/>
      <c r="CU691" s="23"/>
      <c r="CW691" s="4">
        <v>0</v>
      </c>
      <c r="CX691" s="23"/>
      <c r="CY691" s="23"/>
      <c r="CZ691" s="23"/>
      <c r="DB691" s="4">
        <v>0</v>
      </c>
      <c r="DC691" s="23"/>
      <c r="DD691" s="23"/>
      <c r="DE691" s="23"/>
      <c r="DG691" s="4">
        <v>0</v>
      </c>
      <c r="DH691" s="23"/>
      <c r="DI691" s="23"/>
    </row>
    <row r="692" spans="1:113" x14ac:dyDescent="0.25">
      <c r="A692" s="1">
        <v>2023</v>
      </c>
      <c r="B692" s="3">
        <f>+BD!B694</f>
        <v>0</v>
      </c>
      <c r="AE692" s="1"/>
      <c r="AP692" s="1"/>
      <c r="BA692" s="4">
        <f t="shared" si="40"/>
        <v>0</v>
      </c>
      <c r="BB692" s="1"/>
      <c r="BE692" s="2">
        <f>Tabla1[[#This Row],[TIEMPO PRORROGADO HASTA
(1)]]-Tabla1[[#This Row],[TIEMPO PRORROGADO DESDE
(1)]]</f>
        <v>0</v>
      </c>
      <c r="BJ692" s="1"/>
      <c r="BM692" s="1">
        <f t="shared" si="41"/>
        <v>0</v>
      </c>
      <c r="BR692" s="1"/>
      <c r="BU692" s="2">
        <f t="shared" si="42"/>
        <v>0</v>
      </c>
      <c r="BV692" s="21"/>
      <c r="BW692" s="21"/>
      <c r="BZ692" s="2">
        <f t="shared" si="43"/>
        <v>0</v>
      </c>
      <c r="CA692" s="2" t="s">
        <v>146</v>
      </c>
      <c r="CF692" s="2" t="s">
        <v>146</v>
      </c>
      <c r="CN692" s="23"/>
      <c r="CO692" s="23"/>
      <c r="CP692" s="23"/>
      <c r="CR692" s="4">
        <v>0</v>
      </c>
      <c r="CS692" s="23"/>
      <c r="CT692" s="23"/>
      <c r="CU692" s="23"/>
      <c r="CW692" s="4">
        <v>0</v>
      </c>
      <c r="CX692" s="23"/>
      <c r="CY692" s="23"/>
      <c r="CZ692" s="23"/>
      <c r="DB692" s="4">
        <v>0</v>
      </c>
      <c r="DC692" s="23"/>
      <c r="DD692" s="23"/>
      <c r="DE692" s="23"/>
      <c r="DG692" s="4">
        <v>0</v>
      </c>
      <c r="DH692" s="23"/>
      <c r="DI692" s="23"/>
    </row>
    <row r="693" spans="1:113" x14ac:dyDescent="0.25">
      <c r="A693" s="1">
        <v>2023</v>
      </c>
      <c r="B693" s="3">
        <f>+BD!B695</f>
        <v>0</v>
      </c>
      <c r="AE693" s="1"/>
      <c r="AP693" s="1"/>
      <c r="BA693" s="4">
        <f t="shared" si="40"/>
        <v>0</v>
      </c>
      <c r="BB693" s="1"/>
      <c r="BE693" s="2">
        <f>Tabla1[[#This Row],[TIEMPO PRORROGADO HASTA
(1)]]-Tabla1[[#This Row],[TIEMPO PRORROGADO DESDE
(1)]]</f>
        <v>0</v>
      </c>
      <c r="BJ693" s="1"/>
      <c r="BM693" s="1">
        <f t="shared" si="41"/>
        <v>0</v>
      </c>
      <c r="BR693" s="1"/>
      <c r="BU693" s="2">
        <f t="shared" si="42"/>
        <v>0</v>
      </c>
      <c r="BZ693" s="2">
        <f t="shared" si="43"/>
        <v>0</v>
      </c>
      <c r="CA693" s="2" t="s">
        <v>146</v>
      </c>
      <c r="CF693" s="2" t="s">
        <v>146</v>
      </c>
      <c r="CN693" s="23"/>
      <c r="CO693" s="23"/>
      <c r="CP693" s="23"/>
      <c r="CR693" s="4">
        <v>0</v>
      </c>
      <c r="CS693" s="23"/>
      <c r="CT693" s="23"/>
      <c r="CU693" s="23"/>
      <c r="CW693" s="4">
        <v>0</v>
      </c>
      <c r="CX693" s="23"/>
      <c r="CY693" s="23"/>
      <c r="CZ693" s="23"/>
      <c r="DB693" s="4">
        <v>0</v>
      </c>
      <c r="DC693" s="23"/>
      <c r="DD693" s="23"/>
      <c r="DE693" s="23"/>
      <c r="DG693" s="4">
        <v>0</v>
      </c>
      <c r="DH693" s="23"/>
      <c r="DI693" s="23"/>
    </row>
    <row r="694" spans="1:113" x14ac:dyDescent="0.25">
      <c r="A694" s="1">
        <v>2023</v>
      </c>
      <c r="B694" s="3">
        <f>+BD!B696</f>
        <v>0</v>
      </c>
      <c r="AE694" s="1"/>
      <c r="AP694" s="1"/>
      <c r="BA694" s="4">
        <f t="shared" si="40"/>
        <v>0</v>
      </c>
      <c r="BB694" s="1"/>
      <c r="BE694" s="2">
        <f>Tabla1[[#This Row],[TIEMPO PRORROGADO HASTA
(1)]]-Tabla1[[#This Row],[TIEMPO PRORROGADO DESDE
(1)]]</f>
        <v>0</v>
      </c>
      <c r="BJ694" s="1"/>
      <c r="BM694" s="1">
        <f t="shared" si="41"/>
        <v>0</v>
      </c>
      <c r="BR694" s="1"/>
      <c r="BU694" s="2">
        <f t="shared" si="42"/>
        <v>0</v>
      </c>
      <c r="BZ694" s="2">
        <f t="shared" si="43"/>
        <v>0</v>
      </c>
      <c r="CA694" s="2" t="s">
        <v>146</v>
      </c>
      <c r="CF694" s="2" t="s">
        <v>146</v>
      </c>
      <c r="CN694" s="23"/>
      <c r="CO694" s="23"/>
      <c r="CP694" s="23"/>
      <c r="CR694" s="4">
        <v>0</v>
      </c>
      <c r="CS694" s="23"/>
      <c r="CT694" s="23"/>
      <c r="CU694" s="23"/>
      <c r="CW694" s="4">
        <v>0</v>
      </c>
      <c r="CX694" s="23"/>
      <c r="CY694" s="23"/>
      <c r="CZ694" s="23"/>
      <c r="DB694" s="4">
        <v>0</v>
      </c>
      <c r="DC694" s="23"/>
      <c r="DD694" s="23"/>
      <c r="DE694" s="23"/>
      <c r="DG694" s="4">
        <v>0</v>
      </c>
      <c r="DH694" s="23"/>
      <c r="DI694" s="23"/>
    </row>
    <row r="695" spans="1:113" x14ac:dyDescent="0.25">
      <c r="A695" s="1">
        <v>2023</v>
      </c>
      <c r="B695" s="3">
        <f>+BD!B697</f>
        <v>0</v>
      </c>
      <c r="AE695" s="1"/>
      <c r="AP695" s="1"/>
      <c r="BA695" s="4">
        <f t="shared" si="40"/>
        <v>0</v>
      </c>
      <c r="BB695" s="1"/>
      <c r="BE695" s="2">
        <f>Tabla1[[#This Row],[TIEMPO PRORROGADO HASTA
(1)]]-Tabla1[[#This Row],[TIEMPO PRORROGADO DESDE
(1)]]</f>
        <v>0</v>
      </c>
      <c r="BJ695" s="1"/>
      <c r="BM695" s="1">
        <f t="shared" si="41"/>
        <v>0</v>
      </c>
      <c r="BR695" s="1"/>
      <c r="BU695" s="2">
        <f t="shared" si="42"/>
        <v>0</v>
      </c>
      <c r="BZ695" s="2">
        <f t="shared" si="43"/>
        <v>0</v>
      </c>
      <c r="CA695" s="2" t="s">
        <v>146</v>
      </c>
      <c r="CF695" s="2" t="s">
        <v>146</v>
      </c>
      <c r="CN695" s="23"/>
      <c r="CO695" s="23"/>
      <c r="CP695" s="23"/>
      <c r="CR695" s="4">
        <v>0</v>
      </c>
      <c r="CS695" s="23"/>
      <c r="CT695" s="23"/>
      <c r="CU695" s="23"/>
      <c r="CW695" s="4">
        <v>0</v>
      </c>
      <c r="CX695" s="23"/>
      <c r="CY695" s="23"/>
      <c r="CZ695" s="23"/>
      <c r="DB695" s="4">
        <v>0</v>
      </c>
      <c r="DC695" s="23"/>
      <c r="DD695" s="23"/>
      <c r="DE695" s="23"/>
      <c r="DG695" s="4">
        <v>0</v>
      </c>
      <c r="DH695" s="23"/>
      <c r="DI695" s="23"/>
    </row>
    <row r="696" spans="1:113" x14ac:dyDescent="0.25">
      <c r="A696" s="1">
        <v>2023</v>
      </c>
      <c r="B696" s="3">
        <f>+BD!B698</f>
        <v>0</v>
      </c>
      <c r="AE696" s="1"/>
      <c r="AP696" s="1"/>
      <c r="BA696" s="4">
        <f t="shared" si="40"/>
        <v>0</v>
      </c>
      <c r="BB696" s="1"/>
      <c r="BE696" s="2">
        <f>Tabla1[[#This Row],[TIEMPO PRORROGADO HASTA
(1)]]-Tabla1[[#This Row],[TIEMPO PRORROGADO DESDE
(1)]]</f>
        <v>0</v>
      </c>
      <c r="BJ696" s="1"/>
      <c r="BM696" s="1">
        <f t="shared" si="41"/>
        <v>0</v>
      </c>
      <c r="BR696" s="1"/>
      <c r="BU696" s="2">
        <f t="shared" si="42"/>
        <v>0</v>
      </c>
      <c r="BZ696" s="2">
        <f t="shared" si="43"/>
        <v>0</v>
      </c>
      <c r="CA696" s="2" t="s">
        <v>146</v>
      </c>
      <c r="CF696" s="2" t="s">
        <v>146</v>
      </c>
      <c r="CN696" s="23"/>
      <c r="CO696" s="23"/>
      <c r="CP696" s="23"/>
      <c r="CR696" s="4">
        <v>0</v>
      </c>
      <c r="CS696" s="23"/>
      <c r="CT696" s="23"/>
      <c r="CU696" s="23"/>
      <c r="CW696" s="4">
        <v>0</v>
      </c>
      <c r="CX696" s="23"/>
      <c r="CY696" s="23"/>
      <c r="CZ696" s="23"/>
      <c r="DB696" s="4">
        <v>0</v>
      </c>
      <c r="DC696" s="23"/>
      <c r="DD696" s="23"/>
      <c r="DE696" s="23"/>
      <c r="DG696" s="4">
        <v>0</v>
      </c>
      <c r="DH696" s="23"/>
      <c r="DI696" s="23"/>
    </row>
    <row r="697" spans="1:113" x14ac:dyDescent="0.25">
      <c r="A697" s="1">
        <v>2023</v>
      </c>
      <c r="B697" s="3">
        <f>+BD!B699</f>
        <v>0</v>
      </c>
      <c r="AE697" s="1"/>
      <c r="AP697" s="1"/>
      <c r="BA697" s="4">
        <f t="shared" si="40"/>
        <v>0</v>
      </c>
      <c r="BB697" s="1"/>
      <c r="BE697" s="2">
        <f>Tabla1[[#This Row],[TIEMPO PRORROGADO HASTA
(1)]]-Tabla1[[#This Row],[TIEMPO PRORROGADO DESDE
(1)]]</f>
        <v>0</v>
      </c>
      <c r="BJ697" s="1"/>
      <c r="BM697" s="1">
        <f t="shared" si="41"/>
        <v>0</v>
      </c>
      <c r="BR697" s="1"/>
      <c r="BU697" s="2">
        <f t="shared" si="42"/>
        <v>0</v>
      </c>
      <c r="BV697" s="21"/>
      <c r="BW697" s="21"/>
      <c r="BZ697" s="2">
        <f t="shared" si="43"/>
        <v>0</v>
      </c>
      <c r="CA697" s="2" t="s">
        <v>146</v>
      </c>
      <c r="CF697" s="2" t="s">
        <v>146</v>
      </c>
      <c r="CN697" s="23"/>
      <c r="CO697" s="23"/>
      <c r="CP697" s="23"/>
      <c r="CR697" s="4">
        <v>0</v>
      </c>
      <c r="CS697" s="23"/>
      <c r="CT697" s="23"/>
      <c r="CU697" s="23"/>
      <c r="CW697" s="4">
        <v>0</v>
      </c>
      <c r="CX697" s="23"/>
      <c r="CY697" s="23"/>
      <c r="CZ697" s="23"/>
      <c r="DB697" s="4">
        <v>0</v>
      </c>
      <c r="DC697" s="23"/>
      <c r="DD697" s="23"/>
      <c r="DE697" s="23"/>
      <c r="DG697" s="4">
        <v>0</v>
      </c>
      <c r="DH697" s="23"/>
      <c r="DI697" s="23"/>
    </row>
    <row r="698" spans="1:113" x14ac:dyDescent="0.25">
      <c r="A698" s="1">
        <v>2023</v>
      </c>
      <c r="B698" s="3">
        <f>+BD!B700</f>
        <v>0</v>
      </c>
      <c r="AE698" s="1"/>
      <c r="AP698" s="1"/>
      <c r="BA698" s="4">
        <f t="shared" si="40"/>
        <v>0</v>
      </c>
      <c r="BB698" s="1"/>
      <c r="BE698" s="2">
        <f>Tabla1[[#This Row],[TIEMPO PRORROGADO HASTA
(1)]]-Tabla1[[#This Row],[TIEMPO PRORROGADO DESDE
(1)]]</f>
        <v>0</v>
      </c>
      <c r="BJ698" s="1"/>
      <c r="BM698" s="1">
        <f t="shared" si="41"/>
        <v>0</v>
      </c>
      <c r="BR698" s="1"/>
      <c r="BU698" s="2">
        <f t="shared" si="42"/>
        <v>0</v>
      </c>
      <c r="BZ698" s="2">
        <f t="shared" si="43"/>
        <v>0</v>
      </c>
      <c r="CA698" s="2" t="s">
        <v>146</v>
      </c>
      <c r="CF698" s="2" t="s">
        <v>146</v>
      </c>
      <c r="CN698" s="23"/>
      <c r="CO698" s="23"/>
      <c r="CP698" s="23"/>
      <c r="CR698" s="4">
        <v>0</v>
      </c>
      <c r="CS698" s="23"/>
      <c r="CT698" s="23"/>
      <c r="CU698" s="23"/>
      <c r="CW698" s="4">
        <v>0</v>
      </c>
      <c r="CX698" s="23"/>
      <c r="CY698" s="23"/>
      <c r="CZ698" s="23"/>
      <c r="DB698" s="4">
        <v>0</v>
      </c>
      <c r="DC698" s="23"/>
      <c r="DD698" s="23"/>
      <c r="DE698" s="23"/>
      <c r="DG698" s="4">
        <v>0</v>
      </c>
      <c r="DH698" s="23"/>
      <c r="DI698" s="23"/>
    </row>
    <row r="699" spans="1:113" x14ac:dyDescent="0.25">
      <c r="A699" s="1">
        <v>2023</v>
      </c>
      <c r="B699" s="3">
        <f>+BD!B701</f>
        <v>0</v>
      </c>
      <c r="AE699" s="1"/>
      <c r="AP699" s="1"/>
      <c r="BA699" s="4">
        <f t="shared" si="40"/>
        <v>0</v>
      </c>
      <c r="BB699" s="1"/>
      <c r="BE699" s="2">
        <f>Tabla1[[#This Row],[TIEMPO PRORROGADO HASTA
(1)]]-Tabla1[[#This Row],[TIEMPO PRORROGADO DESDE
(1)]]</f>
        <v>0</v>
      </c>
      <c r="BJ699" s="1"/>
      <c r="BM699" s="1">
        <f t="shared" si="41"/>
        <v>0</v>
      </c>
      <c r="BR699" s="1"/>
      <c r="BU699" s="2">
        <f t="shared" si="42"/>
        <v>0</v>
      </c>
      <c r="BZ699" s="2">
        <f t="shared" si="43"/>
        <v>0</v>
      </c>
      <c r="CA699" s="2" t="s">
        <v>146</v>
      </c>
      <c r="CF699" s="2" t="s">
        <v>146</v>
      </c>
      <c r="CN699" s="23"/>
      <c r="CO699" s="23"/>
      <c r="CP699" s="23"/>
      <c r="CR699" s="4">
        <v>0</v>
      </c>
      <c r="CS699" s="23"/>
      <c r="CT699" s="23"/>
      <c r="CU699" s="23"/>
      <c r="CW699" s="4">
        <v>0</v>
      </c>
      <c r="CX699" s="23"/>
      <c r="CY699" s="23"/>
      <c r="CZ699" s="23"/>
      <c r="DB699" s="4">
        <v>0</v>
      </c>
      <c r="DC699" s="23"/>
      <c r="DD699" s="23"/>
      <c r="DE699" s="23"/>
      <c r="DG699" s="4">
        <v>0</v>
      </c>
      <c r="DH699" s="23"/>
      <c r="DI699" s="23"/>
    </row>
    <row r="700" spans="1:113" x14ac:dyDescent="0.25">
      <c r="A700" s="1">
        <v>2023</v>
      </c>
      <c r="B700" s="3">
        <f>+BD!B702</f>
        <v>0</v>
      </c>
      <c r="AE700" s="1"/>
      <c r="AP700" s="1"/>
      <c r="BA700" s="4">
        <f t="shared" si="40"/>
        <v>0</v>
      </c>
      <c r="BB700" s="1"/>
      <c r="BE700" s="2">
        <f>Tabla1[[#This Row],[TIEMPO PRORROGADO HASTA
(1)]]-Tabla1[[#This Row],[TIEMPO PRORROGADO DESDE
(1)]]</f>
        <v>0</v>
      </c>
      <c r="BJ700" s="1"/>
      <c r="BM700" s="1">
        <f t="shared" si="41"/>
        <v>0</v>
      </c>
      <c r="BR700" s="1"/>
      <c r="BU700" s="2">
        <f t="shared" si="42"/>
        <v>0</v>
      </c>
      <c r="BZ700" s="2">
        <f t="shared" si="43"/>
        <v>0</v>
      </c>
      <c r="CA700" s="2" t="s">
        <v>146</v>
      </c>
      <c r="CF700" s="2" t="s">
        <v>146</v>
      </c>
      <c r="CN700" s="23"/>
      <c r="CO700" s="23"/>
      <c r="CP700" s="23"/>
      <c r="CR700" s="4">
        <v>0</v>
      </c>
      <c r="CS700" s="23"/>
      <c r="CT700" s="23"/>
      <c r="CU700" s="23"/>
      <c r="CW700" s="4">
        <v>0</v>
      </c>
      <c r="CX700" s="23"/>
      <c r="CY700" s="23"/>
      <c r="CZ700" s="23"/>
      <c r="DB700" s="4">
        <v>0</v>
      </c>
      <c r="DC700" s="23"/>
      <c r="DD700" s="23"/>
      <c r="DE700" s="23"/>
      <c r="DG700" s="4">
        <v>0</v>
      </c>
      <c r="DH700" s="23"/>
      <c r="DI700" s="23"/>
    </row>
    <row r="701" spans="1:113" x14ac:dyDescent="0.25">
      <c r="A701" s="1">
        <v>2023</v>
      </c>
      <c r="B701" s="3">
        <f>+BD!B703</f>
        <v>0</v>
      </c>
      <c r="AE701" s="1"/>
      <c r="AP701" s="1"/>
      <c r="BA701" s="4">
        <f t="shared" si="40"/>
        <v>0</v>
      </c>
      <c r="BB701" s="1"/>
      <c r="BE701" s="2">
        <f>Tabla1[[#This Row],[TIEMPO PRORROGADO HASTA
(1)]]-Tabla1[[#This Row],[TIEMPO PRORROGADO DESDE
(1)]]</f>
        <v>0</v>
      </c>
      <c r="BJ701" s="1"/>
      <c r="BM701" s="1">
        <f t="shared" si="41"/>
        <v>0</v>
      </c>
      <c r="BR701" s="1"/>
      <c r="BU701" s="2">
        <f t="shared" si="42"/>
        <v>0</v>
      </c>
      <c r="BZ701" s="2">
        <f t="shared" si="43"/>
        <v>0</v>
      </c>
      <c r="CA701" s="2" t="s">
        <v>146</v>
      </c>
      <c r="CF701" s="2" t="s">
        <v>146</v>
      </c>
      <c r="CN701" s="23"/>
      <c r="CO701" s="23"/>
      <c r="CP701" s="23"/>
      <c r="CR701" s="4">
        <v>0</v>
      </c>
      <c r="CS701" s="23"/>
      <c r="CT701" s="23"/>
      <c r="CU701" s="23"/>
      <c r="CW701" s="4">
        <v>0</v>
      </c>
      <c r="CX701" s="23"/>
      <c r="CY701" s="23"/>
      <c r="CZ701" s="23"/>
      <c r="DB701" s="4">
        <v>0</v>
      </c>
      <c r="DC701" s="23"/>
      <c r="DD701" s="23"/>
      <c r="DE701" s="23"/>
      <c r="DG701" s="4">
        <v>0</v>
      </c>
      <c r="DH701" s="23"/>
      <c r="DI701" s="23"/>
    </row>
    <row r="702" spans="1:113" x14ac:dyDescent="0.25">
      <c r="A702" s="1">
        <v>2023</v>
      </c>
      <c r="B702" s="3">
        <f>+BD!B704</f>
        <v>0</v>
      </c>
      <c r="AE702" s="1"/>
      <c r="AP702" s="1"/>
      <c r="BA702" s="4">
        <f t="shared" si="40"/>
        <v>0</v>
      </c>
      <c r="BB702" s="1"/>
      <c r="BE702" s="2">
        <f>Tabla1[[#This Row],[TIEMPO PRORROGADO HASTA
(1)]]-Tabla1[[#This Row],[TIEMPO PRORROGADO DESDE
(1)]]</f>
        <v>0</v>
      </c>
      <c r="BJ702" s="1"/>
      <c r="BM702" s="1">
        <f t="shared" si="41"/>
        <v>0</v>
      </c>
      <c r="BR702" s="1"/>
      <c r="BU702" s="2">
        <f t="shared" si="42"/>
        <v>0</v>
      </c>
      <c r="BZ702" s="2">
        <f t="shared" si="43"/>
        <v>0</v>
      </c>
      <c r="CA702" s="2" t="s">
        <v>146</v>
      </c>
      <c r="CF702" s="2" t="s">
        <v>146</v>
      </c>
      <c r="CN702" s="23"/>
      <c r="CO702" s="23"/>
      <c r="CP702" s="23"/>
      <c r="CR702" s="4">
        <v>0</v>
      </c>
      <c r="CS702" s="23"/>
      <c r="CT702" s="23"/>
      <c r="CU702" s="23"/>
      <c r="CW702" s="4">
        <v>0</v>
      </c>
      <c r="CX702" s="23"/>
      <c r="CY702" s="23"/>
      <c r="CZ702" s="23"/>
      <c r="DB702" s="4">
        <v>0</v>
      </c>
      <c r="DC702" s="23"/>
      <c r="DD702" s="23"/>
      <c r="DE702" s="23"/>
      <c r="DG702" s="4">
        <v>0</v>
      </c>
      <c r="DH702" s="23"/>
      <c r="DI702" s="23"/>
    </row>
    <row r="703" spans="1:113" x14ac:dyDescent="0.25">
      <c r="A703" s="1">
        <v>2023</v>
      </c>
      <c r="B703" s="3">
        <f>+BD!B705</f>
        <v>0</v>
      </c>
      <c r="AE703" s="1"/>
      <c r="AP703" s="1"/>
      <c r="BA703" s="4">
        <f t="shared" si="40"/>
        <v>0</v>
      </c>
      <c r="BB703" s="1"/>
      <c r="BE703" s="2">
        <f>Tabla1[[#This Row],[TIEMPO PRORROGADO HASTA
(1)]]-Tabla1[[#This Row],[TIEMPO PRORROGADO DESDE
(1)]]</f>
        <v>0</v>
      </c>
      <c r="BJ703" s="1"/>
      <c r="BM703" s="1">
        <f t="shared" si="41"/>
        <v>0</v>
      </c>
      <c r="BR703" s="1"/>
      <c r="BU703" s="2">
        <f t="shared" si="42"/>
        <v>0</v>
      </c>
      <c r="BZ703" s="2">
        <f t="shared" si="43"/>
        <v>0</v>
      </c>
      <c r="CA703" s="2" t="s">
        <v>146</v>
      </c>
      <c r="CF703" s="2" t="s">
        <v>146</v>
      </c>
      <c r="CN703" s="23"/>
      <c r="CO703" s="23"/>
      <c r="CP703" s="23"/>
      <c r="CR703" s="4">
        <v>0</v>
      </c>
      <c r="CS703" s="23"/>
      <c r="CT703" s="23"/>
      <c r="CU703" s="23"/>
      <c r="CW703" s="4">
        <v>0</v>
      </c>
      <c r="CX703" s="23"/>
      <c r="CY703" s="23"/>
      <c r="CZ703" s="23"/>
      <c r="DB703" s="4">
        <v>0</v>
      </c>
      <c r="DC703" s="23"/>
      <c r="DD703" s="23"/>
      <c r="DE703" s="23"/>
      <c r="DG703" s="4">
        <v>0</v>
      </c>
      <c r="DH703" s="23"/>
      <c r="DI703" s="23"/>
    </row>
    <row r="704" spans="1:113" x14ac:dyDescent="0.25">
      <c r="A704" s="1">
        <v>2023</v>
      </c>
      <c r="B704" s="3">
        <f>+BD!B706</f>
        <v>0</v>
      </c>
      <c r="AE704" s="1"/>
      <c r="AP704" s="1"/>
      <c r="BA704" s="4">
        <f t="shared" si="40"/>
        <v>0</v>
      </c>
      <c r="BB704" s="1"/>
      <c r="BE704" s="2">
        <f>Tabla1[[#This Row],[TIEMPO PRORROGADO HASTA
(1)]]-Tabla1[[#This Row],[TIEMPO PRORROGADO DESDE
(1)]]</f>
        <v>0</v>
      </c>
      <c r="BJ704" s="1"/>
      <c r="BM704" s="1">
        <f t="shared" si="41"/>
        <v>0</v>
      </c>
      <c r="BR704" s="1"/>
      <c r="BU704" s="2">
        <f t="shared" si="42"/>
        <v>0</v>
      </c>
      <c r="BZ704" s="2">
        <f t="shared" si="43"/>
        <v>0</v>
      </c>
      <c r="CA704" s="2" t="s">
        <v>146</v>
      </c>
      <c r="CF704" s="2" t="s">
        <v>146</v>
      </c>
      <c r="CN704" s="23"/>
      <c r="CO704" s="23"/>
      <c r="CP704" s="23"/>
      <c r="CR704" s="4">
        <v>0</v>
      </c>
      <c r="CS704" s="23"/>
      <c r="CT704" s="23"/>
      <c r="CU704" s="23"/>
      <c r="CW704" s="4">
        <v>0</v>
      </c>
      <c r="CX704" s="23"/>
      <c r="CY704" s="23"/>
      <c r="CZ704" s="23"/>
      <c r="DB704" s="4">
        <v>0</v>
      </c>
      <c r="DC704" s="23"/>
      <c r="DD704" s="23"/>
      <c r="DE704" s="23"/>
      <c r="DG704" s="4">
        <v>0</v>
      </c>
      <c r="DH704" s="23"/>
      <c r="DI704" s="23"/>
    </row>
    <row r="705" spans="1:113" x14ac:dyDescent="0.25">
      <c r="A705" s="1">
        <v>2023</v>
      </c>
      <c r="B705" s="3">
        <f>+BD!B707</f>
        <v>0</v>
      </c>
      <c r="AE705" s="1"/>
      <c r="AP705" s="1"/>
      <c r="BA705" s="4">
        <f t="shared" si="40"/>
        <v>0</v>
      </c>
      <c r="BB705" s="1"/>
      <c r="BE705" s="2">
        <f>Tabla1[[#This Row],[TIEMPO PRORROGADO HASTA
(1)]]-Tabla1[[#This Row],[TIEMPO PRORROGADO DESDE
(1)]]</f>
        <v>0</v>
      </c>
      <c r="BJ705" s="1"/>
      <c r="BM705" s="1">
        <f t="shared" si="41"/>
        <v>0</v>
      </c>
      <c r="BR705" s="1"/>
      <c r="BU705" s="2">
        <f t="shared" si="42"/>
        <v>0</v>
      </c>
      <c r="BZ705" s="2">
        <f t="shared" si="43"/>
        <v>0</v>
      </c>
      <c r="CA705" s="2" t="s">
        <v>146</v>
      </c>
      <c r="CF705" s="2" t="s">
        <v>146</v>
      </c>
      <c r="CN705" s="23"/>
      <c r="CO705" s="23"/>
      <c r="CP705" s="23"/>
      <c r="CR705" s="4">
        <v>0</v>
      </c>
      <c r="CS705" s="23"/>
      <c r="CT705" s="23"/>
      <c r="CU705" s="23"/>
      <c r="CW705" s="4">
        <v>0</v>
      </c>
      <c r="CX705" s="23"/>
      <c r="CY705" s="23"/>
      <c r="CZ705" s="23"/>
      <c r="DB705" s="4">
        <v>0</v>
      </c>
      <c r="DC705" s="23"/>
      <c r="DD705" s="23"/>
      <c r="DE705" s="23"/>
      <c r="DG705" s="4">
        <v>0</v>
      </c>
      <c r="DH705" s="23"/>
      <c r="DI705" s="23"/>
    </row>
    <row r="706" spans="1:113" x14ac:dyDescent="0.25">
      <c r="A706" s="1">
        <v>2023</v>
      </c>
      <c r="B706" s="3">
        <f>+BD!B708</f>
        <v>0</v>
      </c>
      <c r="AE706" s="1"/>
      <c r="AP706" s="1"/>
      <c r="BA706" s="4">
        <f t="shared" ref="BA706:BA769" si="44">M706+X706+AI706+AT706</f>
        <v>0</v>
      </c>
      <c r="BB706" s="1"/>
      <c r="BE706" s="2">
        <f>Tabla1[[#This Row],[TIEMPO PRORROGADO HASTA
(1)]]-Tabla1[[#This Row],[TIEMPO PRORROGADO DESDE
(1)]]</f>
        <v>0</v>
      </c>
      <c r="BJ706" s="1"/>
      <c r="BM706" s="1">
        <f t="shared" ref="BM706:BM769" si="45">BO706-BN706</f>
        <v>0</v>
      </c>
      <c r="BR706" s="1"/>
      <c r="BU706" s="2">
        <f t="shared" ref="BU706:BU769" si="46">BW706-BV706</f>
        <v>0</v>
      </c>
      <c r="BZ706" s="2">
        <f t="shared" ref="BZ706:BZ769" si="47">BU706+BM706+BE706</f>
        <v>0</v>
      </c>
      <c r="CA706" s="2" t="s">
        <v>146</v>
      </c>
      <c r="CF706" s="2" t="s">
        <v>146</v>
      </c>
      <c r="CN706" s="23"/>
      <c r="CO706" s="23"/>
      <c r="CP706" s="23"/>
      <c r="CR706" s="4">
        <v>0</v>
      </c>
      <c r="CS706" s="23"/>
      <c r="CT706" s="23"/>
      <c r="CU706" s="23"/>
      <c r="CW706" s="4">
        <v>0</v>
      </c>
      <c r="CX706" s="23"/>
      <c r="CY706" s="23"/>
      <c r="CZ706" s="23"/>
      <c r="DB706" s="4">
        <v>0</v>
      </c>
      <c r="DC706" s="23"/>
      <c r="DD706" s="23"/>
      <c r="DE706" s="23"/>
      <c r="DG706" s="4">
        <v>0</v>
      </c>
      <c r="DH706" s="23"/>
      <c r="DI706" s="23"/>
    </row>
    <row r="707" spans="1:113" x14ac:dyDescent="0.25">
      <c r="A707" s="1">
        <v>2023</v>
      </c>
      <c r="B707" s="3">
        <f>+BD!B709</f>
        <v>0</v>
      </c>
      <c r="AE707" s="1"/>
      <c r="AP707" s="1"/>
      <c r="BA707" s="4">
        <f t="shared" si="44"/>
        <v>0</v>
      </c>
      <c r="BB707" s="1"/>
      <c r="BE707" s="2">
        <f>Tabla1[[#This Row],[TIEMPO PRORROGADO HASTA
(1)]]-Tabla1[[#This Row],[TIEMPO PRORROGADO DESDE
(1)]]</f>
        <v>0</v>
      </c>
      <c r="BJ707" s="1"/>
      <c r="BM707" s="1">
        <f t="shared" si="45"/>
        <v>0</v>
      </c>
      <c r="BR707" s="1"/>
      <c r="BU707" s="2">
        <f t="shared" si="46"/>
        <v>0</v>
      </c>
      <c r="BZ707" s="2">
        <f t="shared" si="47"/>
        <v>0</v>
      </c>
      <c r="CA707" s="2" t="s">
        <v>146</v>
      </c>
      <c r="CF707" s="2" t="s">
        <v>146</v>
      </c>
      <c r="CN707" s="23"/>
      <c r="CO707" s="23"/>
      <c r="CP707" s="23"/>
      <c r="CR707" s="4">
        <v>0</v>
      </c>
      <c r="CS707" s="23"/>
      <c r="CT707" s="23"/>
      <c r="CU707" s="23"/>
      <c r="CW707" s="4">
        <v>0</v>
      </c>
      <c r="CX707" s="23"/>
      <c r="CY707" s="23"/>
      <c r="CZ707" s="23"/>
      <c r="DB707" s="4">
        <v>0</v>
      </c>
      <c r="DC707" s="23"/>
      <c r="DD707" s="23"/>
      <c r="DE707" s="23"/>
      <c r="DG707" s="4">
        <v>0</v>
      </c>
      <c r="DH707" s="23"/>
      <c r="DI707" s="23"/>
    </row>
    <row r="708" spans="1:113" x14ac:dyDescent="0.25">
      <c r="A708" s="1">
        <v>2023</v>
      </c>
      <c r="B708" s="3">
        <f>+BD!B710</f>
        <v>0</v>
      </c>
      <c r="AE708" s="1"/>
      <c r="AP708" s="1"/>
      <c r="BA708" s="4">
        <f t="shared" si="44"/>
        <v>0</v>
      </c>
      <c r="BB708" s="1"/>
      <c r="BE708" s="2">
        <f>Tabla1[[#This Row],[TIEMPO PRORROGADO HASTA
(1)]]-Tabla1[[#This Row],[TIEMPO PRORROGADO DESDE
(1)]]</f>
        <v>0</v>
      </c>
      <c r="BJ708" s="1"/>
      <c r="BM708" s="1">
        <f t="shared" si="45"/>
        <v>0</v>
      </c>
      <c r="BR708" s="1"/>
      <c r="BU708" s="2">
        <f t="shared" si="46"/>
        <v>0</v>
      </c>
      <c r="BZ708" s="2">
        <f t="shared" si="47"/>
        <v>0</v>
      </c>
      <c r="CA708" s="2" t="s">
        <v>146</v>
      </c>
      <c r="CF708" s="2" t="s">
        <v>146</v>
      </c>
      <c r="CN708" s="23"/>
      <c r="CO708" s="23"/>
      <c r="CP708" s="23"/>
      <c r="CR708" s="4">
        <v>0</v>
      </c>
      <c r="CS708" s="23"/>
      <c r="CT708" s="23"/>
      <c r="CU708" s="23"/>
      <c r="CW708" s="4">
        <v>0</v>
      </c>
      <c r="CX708" s="23"/>
      <c r="CY708" s="23"/>
      <c r="CZ708" s="23"/>
      <c r="DB708" s="4">
        <v>0</v>
      </c>
      <c r="DC708" s="23"/>
      <c r="DD708" s="23"/>
      <c r="DE708" s="23"/>
      <c r="DG708" s="4">
        <v>0</v>
      </c>
      <c r="DH708" s="23"/>
      <c r="DI708" s="23"/>
    </row>
    <row r="709" spans="1:113" x14ac:dyDescent="0.25">
      <c r="A709" s="1">
        <v>2023</v>
      </c>
      <c r="B709" s="3">
        <f>+BD!B711</f>
        <v>0</v>
      </c>
      <c r="AE709" s="1"/>
      <c r="AP709" s="1"/>
      <c r="BA709" s="4">
        <f t="shared" si="44"/>
        <v>0</v>
      </c>
      <c r="BB709" s="1"/>
      <c r="BE709" s="2">
        <f>Tabla1[[#This Row],[TIEMPO PRORROGADO HASTA
(1)]]-Tabla1[[#This Row],[TIEMPO PRORROGADO DESDE
(1)]]</f>
        <v>0</v>
      </c>
      <c r="BJ709" s="1"/>
      <c r="BM709" s="1">
        <f t="shared" si="45"/>
        <v>0</v>
      </c>
      <c r="BR709" s="1"/>
      <c r="BU709" s="2">
        <f t="shared" si="46"/>
        <v>0</v>
      </c>
      <c r="BZ709" s="2">
        <f t="shared" si="47"/>
        <v>0</v>
      </c>
      <c r="CA709" s="2" t="s">
        <v>146</v>
      </c>
      <c r="CF709" s="2" t="s">
        <v>146</v>
      </c>
      <c r="CN709" s="23"/>
      <c r="CO709" s="23"/>
      <c r="CP709" s="23"/>
      <c r="CR709" s="4">
        <v>0</v>
      </c>
      <c r="CS709" s="23"/>
      <c r="CT709" s="23"/>
      <c r="CU709" s="23"/>
      <c r="CW709" s="4">
        <v>0</v>
      </c>
      <c r="CX709" s="23"/>
      <c r="CY709" s="23"/>
      <c r="CZ709" s="23"/>
      <c r="DB709" s="4">
        <v>0</v>
      </c>
      <c r="DC709" s="23"/>
      <c r="DD709" s="23"/>
      <c r="DE709" s="23"/>
      <c r="DG709" s="4">
        <v>0</v>
      </c>
      <c r="DH709" s="23"/>
      <c r="DI709" s="23"/>
    </row>
    <row r="710" spans="1:113" x14ac:dyDescent="0.25">
      <c r="A710" s="1">
        <v>2023</v>
      </c>
      <c r="B710" s="3">
        <f>+BD!B712</f>
        <v>0</v>
      </c>
      <c r="AE710" s="1"/>
      <c r="AP710" s="1"/>
      <c r="BA710" s="4">
        <f t="shared" si="44"/>
        <v>0</v>
      </c>
      <c r="BB710" s="1"/>
      <c r="BE710" s="2">
        <f>Tabla1[[#This Row],[TIEMPO PRORROGADO HASTA
(1)]]-Tabla1[[#This Row],[TIEMPO PRORROGADO DESDE
(1)]]</f>
        <v>0</v>
      </c>
      <c r="BJ710" s="1"/>
      <c r="BM710" s="1">
        <f t="shared" si="45"/>
        <v>0</v>
      </c>
      <c r="BR710" s="1"/>
      <c r="BU710" s="2">
        <f t="shared" si="46"/>
        <v>0</v>
      </c>
      <c r="BZ710" s="2">
        <f t="shared" si="47"/>
        <v>0</v>
      </c>
      <c r="CA710" s="2" t="s">
        <v>146</v>
      </c>
      <c r="CF710" s="2" t="s">
        <v>146</v>
      </c>
      <c r="CN710" s="23"/>
      <c r="CO710" s="23"/>
      <c r="CP710" s="23"/>
      <c r="CR710" s="4">
        <v>0</v>
      </c>
      <c r="CS710" s="23"/>
      <c r="CT710" s="23"/>
      <c r="CU710" s="23"/>
      <c r="CW710" s="4">
        <v>0</v>
      </c>
      <c r="CX710" s="23"/>
      <c r="CY710" s="23"/>
      <c r="CZ710" s="23"/>
      <c r="DB710" s="4">
        <v>0</v>
      </c>
      <c r="DC710" s="23"/>
      <c r="DD710" s="23"/>
      <c r="DE710" s="23"/>
      <c r="DG710" s="4">
        <v>0</v>
      </c>
      <c r="DH710" s="23"/>
      <c r="DI710" s="23"/>
    </row>
    <row r="711" spans="1:113" x14ac:dyDescent="0.25">
      <c r="A711" s="1">
        <v>2023</v>
      </c>
      <c r="B711" s="3">
        <f>+BD!B713</f>
        <v>0</v>
      </c>
      <c r="AE711" s="1"/>
      <c r="AP711" s="1"/>
      <c r="BA711" s="4">
        <f t="shared" si="44"/>
        <v>0</v>
      </c>
      <c r="BB711" s="1"/>
      <c r="BE711" s="2">
        <f>Tabla1[[#This Row],[TIEMPO PRORROGADO HASTA
(1)]]-Tabla1[[#This Row],[TIEMPO PRORROGADO DESDE
(1)]]</f>
        <v>0</v>
      </c>
      <c r="BJ711" s="1"/>
      <c r="BM711" s="1">
        <f t="shared" si="45"/>
        <v>0</v>
      </c>
      <c r="BR711" s="1"/>
      <c r="BU711" s="2">
        <f t="shared" si="46"/>
        <v>0</v>
      </c>
      <c r="BZ711" s="2">
        <f t="shared" si="47"/>
        <v>0</v>
      </c>
      <c r="CA711" s="2" t="s">
        <v>146</v>
      </c>
      <c r="CF711" s="2" t="s">
        <v>146</v>
      </c>
      <c r="CN711" s="23"/>
      <c r="CO711" s="23"/>
      <c r="CP711" s="23"/>
      <c r="CR711" s="4">
        <v>0</v>
      </c>
      <c r="CS711" s="23"/>
      <c r="CT711" s="23"/>
      <c r="CU711" s="23"/>
      <c r="CW711" s="4">
        <v>0</v>
      </c>
      <c r="CX711" s="23"/>
      <c r="CY711" s="23"/>
      <c r="CZ711" s="23"/>
      <c r="DB711" s="4">
        <v>0</v>
      </c>
      <c r="DC711" s="23"/>
      <c r="DD711" s="23"/>
      <c r="DE711" s="23"/>
      <c r="DG711" s="4">
        <v>0</v>
      </c>
      <c r="DH711" s="23"/>
      <c r="DI711" s="23"/>
    </row>
    <row r="712" spans="1:113" x14ac:dyDescent="0.25">
      <c r="A712" s="1">
        <v>2023</v>
      </c>
      <c r="B712" s="3">
        <f>+BD!B714</f>
        <v>0</v>
      </c>
      <c r="AE712" s="1"/>
      <c r="AP712" s="1"/>
      <c r="BA712" s="4">
        <f t="shared" si="44"/>
        <v>0</v>
      </c>
      <c r="BB712" s="1"/>
      <c r="BE712" s="2">
        <f>Tabla1[[#This Row],[TIEMPO PRORROGADO HASTA
(1)]]-Tabla1[[#This Row],[TIEMPO PRORROGADO DESDE
(1)]]</f>
        <v>0</v>
      </c>
      <c r="BJ712" s="1"/>
      <c r="BM712" s="1">
        <f t="shared" si="45"/>
        <v>0</v>
      </c>
      <c r="BR712" s="1"/>
      <c r="BU712" s="2">
        <f t="shared" si="46"/>
        <v>0</v>
      </c>
      <c r="BZ712" s="2">
        <f t="shared" si="47"/>
        <v>0</v>
      </c>
      <c r="CA712" s="2" t="s">
        <v>146</v>
      </c>
      <c r="CF712" s="2" t="s">
        <v>146</v>
      </c>
      <c r="CN712" s="23"/>
      <c r="CO712" s="23"/>
      <c r="CP712" s="23"/>
      <c r="CR712" s="4">
        <v>0</v>
      </c>
      <c r="CS712" s="23"/>
      <c r="CT712" s="23"/>
      <c r="CU712" s="23"/>
      <c r="CW712" s="4">
        <v>0</v>
      </c>
      <c r="CX712" s="23"/>
      <c r="CY712" s="23"/>
      <c r="CZ712" s="23"/>
      <c r="DB712" s="4">
        <v>0</v>
      </c>
      <c r="DC712" s="23"/>
      <c r="DD712" s="23"/>
      <c r="DE712" s="23"/>
      <c r="DG712" s="4">
        <v>0</v>
      </c>
      <c r="DH712" s="23"/>
      <c r="DI712" s="23"/>
    </row>
    <row r="713" spans="1:113" x14ac:dyDescent="0.25">
      <c r="A713" s="1">
        <v>2023</v>
      </c>
      <c r="B713" s="3">
        <f>+BD!B715</f>
        <v>0</v>
      </c>
      <c r="AE713" s="1"/>
      <c r="AP713" s="1"/>
      <c r="BA713" s="4">
        <f t="shared" si="44"/>
        <v>0</v>
      </c>
      <c r="BB713" s="1"/>
      <c r="BE713" s="2">
        <f>Tabla1[[#This Row],[TIEMPO PRORROGADO HASTA
(1)]]-Tabla1[[#This Row],[TIEMPO PRORROGADO DESDE
(1)]]</f>
        <v>0</v>
      </c>
      <c r="BJ713" s="1"/>
      <c r="BM713" s="1">
        <f t="shared" si="45"/>
        <v>0</v>
      </c>
      <c r="BR713" s="1"/>
      <c r="BU713" s="2">
        <f t="shared" si="46"/>
        <v>0</v>
      </c>
      <c r="BZ713" s="2">
        <f t="shared" si="47"/>
        <v>0</v>
      </c>
      <c r="CA713" s="2" t="s">
        <v>146</v>
      </c>
      <c r="CF713" s="2" t="s">
        <v>146</v>
      </c>
      <c r="CN713" s="23"/>
      <c r="CO713" s="23"/>
      <c r="CP713" s="23"/>
      <c r="CR713" s="4">
        <v>0</v>
      </c>
      <c r="CS713" s="23"/>
      <c r="CT713" s="23"/>
      <c r="CU713" s="23"/>
      <c r="CW713" s="4">
        <v>0</v>
      </c>
      <c r="CX713" s="23"/>
      <c r="CY713" s="23"/>
      <c r="CZ713" s="23"/>
      <c r="DB713" s="4">
        <v>0</v>
      </c>
      <c r="DC713" s="23"/>
      <c r="DD713" s="23"/>
      <c r="DE713" s="23"/>
      <c r="DG713" s="4">
        <v>0</v>
      </c>
      <c r="DH713" s="23"/>
      <c r="DI713" s="23"/>
    </row>
    <row r="714" spans="1:113" x14ac:dyDescent="0.25">
      <c r="A714" s="1">
        <v>2023</v>
      </c>
      <c r="B714" s="3">
        <f>+BD!B716</f>
        <v>0</v>
      </c>
      <c r="AE714" s="1"/>
      <c r="AP714" s="1"/>
      <c r="BA714" s="4">
        <f t="shared" si="44"/>
        <v>0</v>
      </c>
      <c r="BB714" s="1"/>
      <c r="BE714" s="2">
        <f>Tabla1[[#This Row],[TIEMPO PRORROGADO HASTA
(1)]]-Tabla1[[#This Row],[TIEMPO PRORROGADO DESDE
(1)]]</f>
        <v>0</v>
      </c>
      <c r="BJ714" s="1"/>
      <c r="BM714" s="1">
        <f t="shared" si="45"/>
        <v>0</v>
      </c>
      <c r="BR714" s="1"/>
      <c r="BU714" s="2">
        <f t="shared" si="46"/>
        <v>0</v>
      </c>
      <c r="BZ714" s="2">
        <f t="shared" si="47"/>
        <v>0</v>
      </c>
      <c r="CA714" s="2" t="s">
        <v>146</v>
      </c>
      <c r="CF714" s="2" t="s">
        <v>146</v>
      </c>
      <c r="CN714" s="23"/>
      <c r="CO714" s="23"/>
      <c r="CP714" s="23"/>
      <c r="CR714" s="4">
        <v>0</v>
      </c>
      <c r="CS714" s="23"/>
      <c r="CT714" s="23"/>
      <c r="CU714" s="23"/>
      <c r="CW714" s="4">
        <v>0</v>
      </c>
      <c r="CX714" s="23"/>
      <c r="CY714" s="23"/>
      <c r="CZ714" s="23"/>
      <c r="DB714" s="4">
        <v>0</v>
      </c>
      <c r="DC714" s="23"/>
      <c r="DD714" s="23"/>
      <c r="DE714" s="23"/>
      <c r="DG714" s="4">
        <v>0</v>
      </c>
      <c r="DH714" s="23"/>
      <c r="DI714" s="23"/>
    </row>
    <row r="715" spans="1:113" x14ac:dyDescent="0.25">
      <c r="A715" s="1">
        <v>2023</v>
      </c>
      <c r="B715" s="3">
        <f>+BD!B717</f>
        <v>0</v>
      </c>
      <c r="AE715" s="1"/>
      <c r="AP715" s="1"/>
      <c r="BA715" s="4">
        <f t="shared" si="44"/>
        <v>0</v>
      </c>
      <c r="BB715" s="1"/>
      <c r="BE715" s="2">
        <f>Tabla1[[#This Row],[TIEMPO PRORROGADO HASTA
(1)]]-Tabla1[[#This Row],[TIEMPO PRORROGADO DESDE
(1)]]</f>
        <v>0</v>
      </c>
      <c r="BJ715" s="1"/>
      <c r="BM715" s="1">
        <f t="shared" si="45"/>
        <v>0</v>
      </c>
      <c r="BR715" s="1"/>
      <c r="BU715" s="2">
        <f t="shared" si="46"/>
        <v>0</v>
      </c>
      <c r="BZ715" s="2">
        <f t="shared" si="47"/>
        <v>0</v>
      </c>
      <c r="CA715" s="2" t="s">
        <v>146</v>
      </c>
      <c r="CF715" s="2" t="s">
        <v>146</v>
      </c>
      <c r="CN715" s="23"/>
      <c r="CO715" s="23"/>
      <c r="CP715" s="23"/>
      <c r="CR715" s="4">
        <v>0</v>
      </c>
      <c r="CS715" s="23"/>
      <c r="CT715" s="23"/>
      <c r="CU715" s="23"/>
      <c r="CW715" s="4">
        <v>0</v>
      </c>
      <c r="CX715" s="23"/>
      <c r="CY715" s="23"/>
      <c r="CZ715" s="23"/>
      <c r="DB715" s="4">
        <v>0</v>
      </c>
      <c r="DC715" s="23"/>
      <c r="DD715" s="23"/>
      <c r="DE715" s="23"/>
      <c r="DG715" s="4">
        <v>0</v>
      </c>
      <c r="DH715" s="23"/>
      <c r="DI715" s="23"/>
    </row>
    <row r="716" spans="1:113" x14ac:dyDescent="0.25">
      <c r="A716" s="1">
        <v>2023</v>
      </c>
      <c r="B716" s="3">
        <f>+BD!B718</f>
        <v>0</v>
      </c>
      <c r="AE716" s="1"/>
      <c r="AP716" s="1"/>
      <c r="BA716" s="4">
        <f t="shared" si="44"/>
        <v>0</v>
      </c>
      <c r="BB716" s="1"/>
      <c r="BE716" s="2">
        <f>Tabla1[[#This Row],[TIEMPO PRORROGADO HASTA
(1)]]-Tabla1[[#This Row],[TIEMPO PRORROGADO DESDE
(1)]]</f>
        <v>0</v>
      </c>
      <c r="BJ716" s="1"/>
      <c r="BM716" s="1">
        <f t="shared" si="45"/>
        <v>0</v>
      </c>
      <c r="BN716" s="21"/>
      <c r="BO716" s="21"/>
      <c r="BR716" s="1"/>
      <c r="BU716" s="2">
        <f t="shared" si="46"/>
        <v>0</v>
      </c>
      <c r="BZ716" s="2">
        <f t="shared" si="47"/>
        <v>0</v>
      </c>
      <c r="CA716" s="2" t="s">
        <v>146</v>
      </c>
      <c r="CF716" s="2" t="s">
        <v>146</v>
      </c>
      <c r="CN716" s="23"/>
      <c r="CO716" s="23"/>
      <c r="CP716" s="23"/>
      <c r="CR716" s="4">
        <v>0</v>
      </c>
      <c r="CS716" s="23"/>
      <c r="CT716" s="23"/>
      <c r="CU716" s="23"/>
      <c r="CW716" s="4">
        <v>0</v>
      </c>
      <c r="CX716" s="23"/>
      <c r="CY716" s="23"/>
      <c r="CZ716" s="23"/>
      <c r="DB716" s="4">
        <v>0</v>
      </c>
      <c r="DC716" s="23"/>
      <c r="DD716" s="23"/>
      <c r="DE716" s="23"/>
      <c r="DG716" s="4">
        <v>0</v>
      </c>
      <c r="DH716" s="23"/>
      <c r="DI716" s="23"/>
    </row>
    <row r="717" spans="1:113" x14ac:dyDescent="0.25">
      <c r="A717" s="1">
        <v>2023</v>
      </c>
      <c r="B717" s="3">
        <f>+BD!B719</f>
        <v>0</v>
      </c>
      <c r="AE717" s="1"/>
      <c r="AP717" s="1"/>
      <c r="BA717" s="4">
        <f t="shared" si="44"/>
        <v>0</v>
      </c>
      <c r="BB717" s="1"/>
      <c r="BE717" s="2">
        <f>Tabla1[[#This Row],[TIEMPO PRORROGADO HASTA
(1)]]-Tabla1[[#This Row],[TIEMPO PRORROGADO DESDE
(1)]]</f>
        <v>0</v>
      </c>
      <c r="BJ717" s="1"/>
      <c r="BM717" s="1">
        <f t="shared" si="45"/>
        <v>0</v>
      </c>
      <c r="BR717" s="1"/>
      <c r="BU717" s="2">
        <f t="shared" si="46"/>
        <v>0</v>
      </c>
      <c r="BZ717" s="2">
        <f t="shared" si="47"/>
        <v>0</v>
      </c>
      <c r="CA717" s="2" t="s">
        <v>146</v>
      </c>
      <c r="CF717" s="2" t="s">
        <v>146</v>
      </c>
      <c r="CN717" s="23"/>
      <c r="CO717" s="23"/>
      <c r="CP717" s="23"/>
      <c r="CR717" s="4">
        <v>0</v>
      </c>
      <c r="CS717" s="23"/>
      <c r="CT717" s="23"/>
      <c r="CU717" s="23"/>
      <c r="CW717" s="4">
        <v>0</v>
      </c>
      <c r="CX717" s="23"/>
      <c r="CY717" s="23"/>
      <c r="CZ717" s="23"/>
      <c r="DB717" s="4">
        <v>0</v>
      </c>
      <c r="DC717" s="23"/>
      <c r="DD717" s="23"/>
      <c r="DE717" s="23"/>
      <c r="DG717" s="4">
        <v>0</v>
      </c>
      <c r="DH717" s="23"/>
      <c r="DI717" s="23"/>
    </row>
    <row r="718" spans="1:113" x14ac:dyDescent="0.25">
      <c r="A718" s="1">
        <v>2023</v>
      </c>
      <c r="B718" s="3">
        <f>+BD!B720</f>
        <v>0</v>
      </c>
      <c r="AE718" s="1"/>
      <c r="AP718" s="1"/>
      <c r="BA718" s="4">
        <f t="shared" si="44"/>
        <v>0</v>
      </c>
      <c r="BB718" s="1"/>
      <c r="BE718" s="2">
        <f>Tabla1[[#This Row],[TIEMPO PRORROGADO HASTA
(1)]]-Tabla1[[#This Row],[TIEMPO PRORROGADO DESDE
(1)]]</f>
        <v>0</v>
      </c>
      <c r="BJ718" s="1"/>
      <c r="BM718" s="1">
        <f t="shared" si="45"/>
        <v>0</v>
      </c>
      <c r="BR718" s="1"/>
      <c r="BU718" s="2">
        <f t="shared" si="46"/>
        <v>0</v>
      </c>
      <c r="BZ718" s="2">
        <f t="shared" si="47"/>
        <v>0</v>
      </c>
      <c r="CA718" s="2" t="s">
        <v>146</v>
      </c>
      <c r="CF718" s="2" t="s">
        <v>146</v>
      </c>
      <c r="CN718" s="23"/>
      <c r="CO718" s="23"/>
      <c r="CP718" s="23"/>
      <c r="CR718" s="4">
        <v>0</v>
      </c>
      <c r="CS718" s="23"/>
      <c r="CT718" s="23"/>
      <c r="CU718" s="23"/>
      <c r="CW718" s="4">
        <v>0</v>
      </c>
      <c r="CX718" s="23"/>
      <c r="CY718" s="23"/>
      <c r="CZ718" s="23"/>
      <c r="DB718" s="4">
        <v>0</v>
      </c>
      <c r="DC718" s="23"/>
      <c r="DD718" s="23"/>
      <c r="DE718" s="23"/>
      <c r="DG718" s="4">
        <v>0</v>
      </c>
      <c r="DH718" s="23"/>
      <c r="DI718" s="23"/>
    </row>
    <row r="719" spans="1:113" x14ac:dyDescent="0.25">
      <c r="A719" s="1">
        <v>2023</v>
      </c>
      <c r="B719" s="3">
        <f>+BD!B721</f>
        <v>0</v>
      </c>
      <c r="AE719" s="1"/>
      <c r="AP719" s="1"/>
      <c r="BA719" s="4">
        <f t="shared" si="44"/>
        <v>0</v>
      </c>
      <c r="BB719" s="1"/>
      <c r="BE719" s="2">
        <f>Tabla1[[#This Row],[TIEMPO PRORROGADO HASTA
(1)]]-Tabla1[[#This Row],[TIEMPO PRORROGADO DESDE
(1)]]</f>
        <v>0</v>
      </c>
      <c r="BJ719" s="1"/>
      <c r="BM719" s="1">
        <f t="shared" si="45"/>
        <v>0</v>
      </c>
      <c r="BR719" s="1"/>
      <c r="BU719" s="2">
        <f t="shared" si="46"/>
        <v>0</v>
      </c>
      <c r="BZ719" s="2">
        <f t="shared" si="47"/>
        <v>0</v>
      </c>
      <c r="CA719" s="2" t="s">
        <v>146</v>
      </c>
      <c r="CF719" s="2" t="s">
        <v>146</v>
      </c>
      <c r="CN719" s="23"/>
      <c r="CO719" s="23"/>
      <c r="CP719" s="23"/>
      <c r="CR719" s="4">
        <v>0</v>
      </c>
      <c r="CS719" s="23"/>
      <c r="CT719" s="23"/>
      <c r="CU719" s="23"/>
      <c r="CW719" s="4">
        <v>0</v>
      </c>
      <c r="CX719" s="23"/>
      <c r="CY719" s="23"/>
      <c r="CZ719" s="23"/>
      <c r="DB719" s="4">
        <v>0</v>
      </c>
      <c r="DC719" s="23"/>
      <c r="DD719" s="23"/>
      <c r="DE719" s="23"/>
      <c r="DG719" s="4">
        <v>0</v>
      </c>
      <c r="DH719" s="23"/>
      <c r="DI719" s="23"/>
    </row>
    <row r="720" spans="1:113" x14ac:dyDescent="0.25">
      <c r="A720" s="1">
        <v>2023</v>
      </c>
      <c r="B720" s="3">
        <f>+BD!B722</f>
        <v>0</v>
      </c>
      <c r="AE720" s="1"/>
      <c r="AP720" s="1"/>
      <c r="BA720" s="4">
        <f t="shared" si="44"/>
        <v>0</v>
      </c>
      <c r="BB720" s="1"/>
      <c r="BE720" s="2">
        <f>Tabla1[[#This Row],[TIEMPO PRORROGADO HASTA
(1)]]-Tabla1[[#This Row],[TIEMPO PRORROGADO DESDE
(1)]]</f>
        <v>0</v>
      </c>
      <c r="BJ720" s="1"/>
      <c r="BM720" s="1">
        <f t="shared" si="45"/>
        <v>0</v>
      </c>
      <c r="BR720" s="1"/>
      <c r="BU720" s="2">
        <f t="shared" si="46"/>
        <v>0</v>
      </c>
      <c r="BZ720" s="2">
        <f t="shared" si="47"/>
        <v>0</v>
      </c>
      <c r="CA720" s="2" t="s">
        <v>146</v>
      </c>
      <c r="CF720" s="2" t="s">
        <v>146</v>
      </c>
      <c r="CN720" s="23"/>
      <c r="CO720" s="23"/>
      <c r="CP720" s="23"/>
      <c r="CR720" s="4">
        <v>0</v>
      </c>
      <c r="CS720" s="23"/>
      <c r="CT720" s="23"/>
      <c r="CU720" s="23"/>
      <c r="CW720" s="4">
        <v>0</v>
      </c>
      <c r="CX720" s="23"/>
      <c r="CY720" s="23"/>
      <c r="CZ720" s="23"/>
      <c r="DB720" s="4">
        <v>0</v>
      </c>
      <c r="DC720" s="23"/>
      <c r="DD720" s="23"/>
      <c r="DE720" s="23"/>
      <c r="DG720" s="4">
        <v>0</v>
      </c>
      <c r="DH720" s="23"/>
      <c r="DI720" s="23"/>
    </row>
    <row r="721" spans="1:113" x14ac:dyDescent="0.25">
      <c r="A721" s="1">
        <v>2023</v>
      </c>
      <c r="B721" s="3">
        <f>+BD!B723</f>
        <v>0</v>
      </c>
      <c r="AE721" s="1"/>
      <c r="AP721" s="1"/>
      <c r="BA721" s="4">
        <f t="shared" si="44"/>
        <v>0</v>
      </c>
      <c r="BB721" s="1"/>
      <c r="BE721" s="2">
        <f>Tabla1[[#This Row],[TIEMPO PRORROGADO HASTA
(1)]]-Tabla1[[#This Row],[TIEMPO PRORROGADO DESDE
(1)]]</f>
        <v>0</v>
      </c>
      <c r="BJ721" s="1"/>
      <c r="BM721" s="1">
        <f t="shared" si="45"/>
        <v>0</v>
      </c>
      <c r="BR721" s="1"/>
      <c r="BU721" s="2">
        <f t="shared" si="46"/>
        <v>0</v>
      </c>
      <c r="BZ721" s="2">
        <f t="shared" si="47"/>
        <v>0</v>
      </c>
      <c r="CA721" s="2" t="s">
        <v>146</v>
      </c>
      <c r="CF721" s="2" t="s">
        <v>146</v>
      </c>
      <c r="CN721" s="23"/>
      <c r="CO721" s="23"/>
      <c r="CP721" s="23"/>
      <c r="CR721" s="4">
        <v>0</v>
      </c>
      <c r="CS721" s="23"/>
      <c r="CT721" s="23"/>
      <c r="CU721" s="23"/>
      <c r="CW721" s="4">
        <v>0</v>
      </c>
      <c r="CX721" s="23"/>
      <c r="CY721" s="23"/>
      <c r="CZ721" s="23"/>
      <c r="DB721" s="4">
        <v>0</v>
      </c>
      <c r="DC721" s="23"/>
      <c r="DD721" s="23"/>
      <c r="DE721" s="23"/>
      <c r="DG721" s="4">
        <v>0</v>
      </c>
      <c r="DH721" s="23"/>
      <c r="DI721" s="23"/>
    </row>
    <row r="722" spans="1:113" x14ac:dyDescent="0.25">
      <c r="A722" s="1">
        <v>2023</v>
      </c>
      <c r="B722" s="3">
        <f>+BD!B724</f>
        <v>0</v>
      </c>
      <c r="AE722" s="1"/>
      <c r="AP722" s="1"/>
      <c r="BA722" s="4">
        <f t="shared" si="44"/>
        <v>0</v>
      </c>
      <c r="BB722" s="1"/>
      <c r="BE722" s="2">
        <f>Tabla1[[#This Row],[TIEMPO PRORROGADO HASTA
(1)]]-Tabla1[[#This Row],[TIEMPO PRORROGADO DESDE
(1)]]</f>
        <v>0</v>
      </c>
      <c r="BJ722" s="1"/>
      <c r="BM722" s="1">
        <f t="shared" si="45"/>
        <v>0</v>
      </c>
      <c r="BR722" s="1"/>
      <c r="BU722" s="2">
        <f t="shared" si="46"/>
        <v>0</v>
      </c>
      <c r="BZ722" s="2">
        <f t="shared" si="47"/>
        <v>0</v>
      </c>
      <c r="CA722" s="2" t="s">
        <v>146</v>
      </c>
      <c r="CF722" s="2" t="s">
        <v>146</v>
      </c>
      <c r="CN722" s="23"/>
      <c r="CO722" s="23"/>
      <c r="CP722" s="23"/>
      <c r="CR722" s="4">
        <v>0</v>
      </c>
      <c r="CS722" s="23"/>
      <c r="CT722" s="23"/>
      <c r="CU722" s="23"/>
      <c r="CW722" s="4">
        <v>0</v>
      </c>
      <c r="CX722" s="23"/>
      <c r="CY722" s="23"/>
      <c r="CZ722" s="23"/>
      <c r="DB722" s="4">
        <v>0</v>
      </c>
      <c r="DC722" s="23"/>
      <c r="DD722" s="23"/>
      <c r="DE722" s="23"/>
      <c r="DG722" s="4">
        <v>0</v>
      </c>
      <c r="DH722" s="23"/>
      <c r="DI722" s="23"/>
    </row>
    <row r="723" spans="1:113" x14ac:dyDescent="0.25">
      <c r="A723" s="1">
        <v>2023</v>
      </c>
      <c r="B723" s="3">
        <f>+BD!B725</f>
        <v>0</v>
      </c>
      <c r="AE723" s="1"/>
      <c r="AP723" s="1"/>
      <c r="BA723" s="4">
        <f t="shared" si="44"/>
        <v>0</v>
      </c>
      <c r="BB723" s="1"/>
      <c r="BE723" s="2">
        <f>Tabla1[[#This Row],[TIEMPO PRORROGADO HASTA
(1)]]-Tabla1[[#This Row],[TIEMPO PRORROGADO DESDE
(1)]]</f>
        <v>0</v>
      </c>
      <c r="BJ723" s="1"/>
      <c r="BM723" s="1">
        <f t="shared" si="45"/>
        <v>0</v>
      </c>
      <c r="BR723" s="1"/>
      <c r="BU723" s="2">
        <f t="shared" si="46"/>
        <v>0</v>
      </c>
      <c r="BZ723" s="2">
        <f t="shared" si="47"/>
        <v>0</v>
      </c>
      <c r="CA723" s="2" t="s">
        <v>146</v>
      </c>
      <c r="CF723" s="2" t="s">
        <v>146</v>
      </c>
      <c r="CN723" s="23"/>
      <c r="CO723" s="23"/>
      <c r="CP723" s="23"/>
      <c r="CR723" s="4">
        <v>0</v>
      </c>
      <c r="CS723" s="23"/>
      <c r="CT723" s="23"/>
      <c r="CU723" s="23"/>
      <c r="CW723" s="4">
        <v>0</v>
      </c>
      <c r="CX723" s="23"/>
      <c r="CY723" s="23"/>
      <c r="CZ723" s="23"/>
      <c r="DB723" s="4">
        <v>0</v>
      </c>
      <c r="DC723" s="23"/>
      <c r="DD723" s="23"/>
      <c r="DE723" s="23"/>
      <c r="DG723" s="4">
        <v>0</v>
      </c>
      <c r="DH723" s="23"/>
      <c r="DI723" s="23"/>
    </row>
    <row r="724" spans="1:113" x14ac:dyDescent="0.25">
      <c r="A724" s="1">
        <v>2023</v>
      </c>
      <c r="B724" s="3">
        <f>+BD!B726</f>
        <v>0</v>
      </c>
      <c r="AE724" s="1"/>
      <c r="AP724" s="1"/>
      <c r="BA724" s="4">
        <f t="shared" si="44"/>
        <v>0</v>
      </c>
      <c r="BB724" s="1"/>
      <c r="BE724" s="2">
        <f>Tabla1[[#This Row],[TIEMPO PRORROGADO HASTA
(1)]]-Tabla1[[#This Row],[TIEMPO PRORROGADO DESDE
(1)]]</f>
        <v>0</v>
      </c>
      <c r="BJ724" s="1"/>
      <c r="BM724" s="1">
        <f t="shared" si="45"/>
        <v>0</v>
      </c>
      <c r="BR724" s="1"/>
      <c r="BU724" s="2">
        <f t="shared" si="46"/>
        <v>0</v>
      </c>
      <c r="BZ724" s="2">
        <f t="shared" si="47"/>
        <v>0</v>
      </c>
      <c r="CA724" s="2" t="s">
        <v>146</v>
      </c>
      <c r="CF724" s="2" t="s">
        <v>146</v>
      </c>
      <c r="CN724" s="23"/>
      <c r="CO724" s="23"/>
      <c r="CP724" s="23"/>
      <c r="CR724" s="4">
        <v>0</v>
      </c>
      <c r="CS724" s="23"/>
      <c r="CT724" s="23"/>
      <c r="CU724" s="23"/>
      <c r="CW724" s="4">
        <v>0</v>
      </c>
      <c r="CX724" s="23"/>
      <c r="CY724" s="23"/>
      <c r="CZ724" s="23"/>
      <c r="DB724" s="4">
        <v>0</v>
      </c>
      <c r="DC724" s="23"/>
      <c r="DD724" s="23"/>
      <c r="DE724" s="23"/>
      <c r="DG724" s="4">
        <v>0</v>
      </c>
      <c r="DH724" s="23"/>
      <c r="DI724" s="23"/>
    </row>
    <row r="725" spans="1:113" x14ac:dyDescent="0.25">
      <c r="A725" s="1">
        <v>2023</v>
      </c>
      <c r="B725" s="3">
        <f>+BD!B727</f>
        <v>0</v>
      </c>
      <c r="C725" s="21"/>
      <c r="AE725" s="1"/>
      <c r="AP725" s="1"/>
      <c r="BA725" s="4">
        <f t="shared" si="44"/>
        <v>0</v>
      </c>
      <c r="BB725" s="1"/>
      <c r="BE725" s="2">
        <f>Tabla1[[#This Row],[TIEMPO PRORROGADO HASTA
(1)]]-Tabla1[[#This Row],[TIEMPO PRORROGADO DESDE
(1)]]</f>
        <v>0</v>
      </c>
      <c r="BJ725" s="1"/>
      <c r="BM725" s="1">
        <f t="shared" si="45"/>
        <v>0</v>
      </c>
      <c r="BR725" s="1"/>
      <c r="BU725" s="2">
        <f t="shared" si="46"/>
        <v>0</v>
      </c>
      <c r="BZ725" s="2">
        <f t="shared" si="47"/>
        <v>0</v>
      </c>
      <c r="CA725" s="2" t="s">
        <v>146</v>
      </c>
      <c r="CF725" s="2" t="s">
        <v>146</v>
      </c>
      <c r="CN725" s="23"/>
      <c r="CO725" s="23"/>
      <c r="CP725" s="23"/>
      <c r="CR725" s="4">
        <v>0</v>
      </c>
      <c r="CS725" s="23"/>
      <c r="CT725" s="23"/>
      <c r="CU725" s="23"/>
      <c r="CW725" s="4">
        <v>0</v>
      </c>
      <c r="CX725" s="23"/>
      <c r="CY725" s="23"/>
      <c r="CZ725" s="23"/>
      <c r="DB725" s="4">
        <v>0</v>
      </c>
      <c r="DC725" s="23"/>
      <c r="DD725" s="23"/>
      <c r="DE725" s="23"/>
      <c r="DG725" s="4">
        <v>0</v>
      </c>
      <c r="DH725" s="23"/>
      <c r="DI725" s="23"/>
    </row>
    <row r="726" spans="1:113" x14ac:dyDescent="0.25">
      <c r="A726" s="1">
        <v>2023</v>
      </c>
      <c r="B726" s="3">
        <f>+BD!B728</f>
        <v>0</v>
      </c>
      <c r="AE726" s="1"/>
      <c r="AP726" s="1"/>
      <c r="BA726" s="4">
        <f t="shared" si="44"/>
        <v>0</v>
      </c>
      <c r="BB726" s="1"/>
      <c r="BE726" s="2">
        <f>Tabla1[[#This Row],[TIEMPO PRORROGADO HASTA
(1)]]-Tabla1[[#This Row],[TIEMPO PRORROGADO DESDE
(1)]]</f>
        <v>0</v>
      </c>
      <c r="BJ726" s="1"/>
      <c r="BM726" s="1">
        <f t="shared" si="45"/>
        <v>0</v>
      </c>
      <c r="BR726" s="1"/>
      <c r="BU726" s="2">
        <f t="shared" si="46"/>
        <v>0</v>
      </c>
      <c r="BZ726" s="2">
        <f t="shared" si="47"/>
        <v>0</v>
      </c>
      <c r="CA726" s="2" t="s">
        <v>146</v>
      </c>
      <c r="CF726" s="2" t="s">
        <v>146</v>
      </c>
      <c r="CN726" s="23"/>
      <c r="CO726" s="23"/>
      <c r="CP726" s="23"/>
      <c r="CR726" s="4">
        <v>0</v>
      </c>
      <c r="CS726" s="23"/>
      <c r="CT726" s="23"/>
      <c r="CU726" s="23"/>
      <c r="CW726" s="4">
        <v>0</v>
      </c>
      <c r="CX726" s="23"/>
      <c r="CY726" s="23"/>
      <c r="CZ726" s="23"/>
      <c r="DB726" s="4">
        <v>0</v>
      </c>
      <c r="DC726" s="23"/>
      <c r="DD726" s="23"/>
      <c r="DE726" s="23"/>
      <c r="DG726" s="4">
        <v>0</v>
      </c>
      <c r="DH726" s="23"/>
      <c r="DI726" s="23"/>
    </row>
    <row r="727" spans="1:113" x14ac:dyDescent="0.25">
      <c r="A727" s="1">
        <v>2023</v>
      </c>
      <c r="B727" s="3">
        <f>+BD!B729</f>
        <v>0</v>
      </c>
      <c r="AE727" s="1"/>
      <c r="AP727" s="1"/>
      <c r="BA727" s="4">
        <f t="shared" si="44"/>
        <v>0</v>
      </c>
      <c r="BB727" s="1"/>
      <c r="BE727" s="2">
        <f>Tabla1[[#This Row],[TIEMPO PRORROGADO HASTA
(1)]]-Tabla1[[#This Row],[TIEMPO PRORROGADO DESDE
(1)]]</f>
        <v>0</v>
      </c>
      <c r="BJ727" s="1"/>
      <c r="BM727" s="1">
        <f t="shared" si="45"/>
        <v>0</v>
      </c>
      <c r="BR727" s="1"/>
      <c r="BU727" s="2">
        <f t="shared" si="46"/>
        <v>0</v>
      </c>
      <c r="BZ727" s="2">
        <f t="shared" si="47"/>
        <v>0</v>
      </c>
      <c r="CA727" s="2" t="s">
        <v>146</v>
      </c>
      <c r="CF727" s="2" t="s">
        <v>146</v>
      </c>
      <c r="CN727" s="23"/>
      <c r="CO727" s="23"/>
      <c r="CP727" s="23"/>
      <c r="CR727" s="4">
        <v>0</v>
      </c>
      <c r="CS727" s="23"/>
      <c r="CT727" s="23"/>
      <c r="CU727" s="23"/>
      <c r="CW727" s="4">
        <v>0</v>
      </c>
      <c r="CX727" s="23"/>
      <c r="CY727" s="23"/>
      <c r="CZ727" s="23"/>
      <c r="DB727" s="4">
        <v>0</v>
      </c>
      <c r="DC727" s="23"/>
      <c r="DD727" s="23"/>
      <c r="DE727" s="23"/>
      <c r="DG727" s="4">
        <v>0</v>
      </c>
      <c r="DH727" s="23"/>
      <c r="DI727" s="23"/>
    </row>
    <row r="728" spans="1:113" x14ac:dyDescent="0.25">
      <c r="A728" s="1">
        <v>2023</v>
      </c>
      <c r="B728" s="3">
        <f>+BD!B730</f>
        <v>0</v>
      </c>
      <c r="AE728" s="1"/>
      <c r="AP728" s="1"/>
      <c r="BA728" s="4">
        <f t="shared" si="44"/>
        <v>0</v>
      </c>
      <c r="BB728" s="1"/>
      <c r="BE728" s="2">
        <f>Tabla1[[#This Row],[TIEMPO PRORROGADO HASTA
(1)]]-Tabla1[[#This Row],[TIEMPO PRORROGADO DESDE
(1)]]</f>
        <v>0</v>
      </c>
      <c r="BJ728" s="1"/>
      <c r="BM728" s="1">
        <f t="shared" si="45"/>
        <v>0</v>
      </c>
      <c r="BR728" s="1"/>
      <c r="BU728" s="2">
        <f t="shared" si="46"/>
        <v>0</v>
      </c>
      <c r="BZ728" s="2">
        <f t="shared" si="47"/>
        <v>0</v>
      </c>
      <c r="CA728" s="2" t="s">
        <v>146</v>
      </c>
      <c r="CF728" s="2" t="s">
        <v>146</v>
      </c>
      <c r="CN728" s="23"/>
      <c r="CO728" s="23"/>
      <c r="CP728" s="23"/>
      <c r="CR728" s="4">
        <v>0</v>
      </c>
      <c r="CS728" s="23"/>
      <c r="CT728" s="23"/>
      <c r="CU728" s="23"/>
      <c r="CW728" s="4">
        <v>0</v>
      </c>
      <c r="CX728" s="23"/>
      <c r="CY728" s="23"/>
      <c r="CZ728" s="23"/>
      <c r="DB728" s="4">
        <v>0</v>
      </c>
      <c r="DC728" s="23"/>
      <c r="DD728" s="23"/>
      <c r="DE728" s="23"/>
      <c r="DG728" s="4">
        <v>0</v>
      </c>
      <c r="DH728" s="23"/>
      <c r="DI728" s="23"/>
    </row>
    <row r="729" spans="1:113" x14ac:dyDescent="0.25">
      <c r="A729" s="1">
        <v>2023</v>
      </c>
      <c r="B729" s="3">
        <f>+BD!B731</f>
        <v>0</v>
      </c>
      <c r="AE729" s="1"/>
      <c r="AP729" s="1"/>
      <c r="BA729" s="4">
        <f t="shared" si="44"/>
        <v>0</v>
      </c>
      <c r="BB729" s="1"/>
      <c r="BE729" s="2">
        <f>Tabla1[[#This Row],[TIEMPO PRORROGADO HASTA
(1)]]-Tabla1[[#This Row],[TIEMPO PRORROGADO DESDE
(1)]]</f>
        <v>0</v>
      </c>
      <c r="BJ729" s="1"/>
      <c r="BM729" s="1">
        <f t="shared" si="45"/>
        <v>0</v>
      </c>
      <c r="BR729" s="1"/>
      <c r="BU729" s="2">
        <f t="shared" si="46"/>
        <v>0</v>
      </c>
      <c r="BZ729" s="2">
        <f t="shared" si="47"/>
        <v>0</v>
      </c>
      <c r="CA729" s="2" t="s">
        <v>146</v>
      </c>
      <c r="CF729" s="2" t="s">
        <v>146</v>
      </c>
      <c r="CN729" s="23"/>
      <c r="CO729" s="23"/>
      <c r="CP729" s="23"/>
      <c r="CR729" s="4">
        <v>0</v>
      </c>
      <c r="CS729" s="23"/>
      <c r="CT729" s="23"/>
      <c r="CU729" s="23"/>
      <c r="CW729" s="4">
        <v>0</v>
      </c>
      <c r="CX729" s="23"/>
      <c r="CY729" s="23"/>
      <c r="CZ729" s="23"/>
      <c r="DB729" s="4">
        <v>0</v>
      </c>
      <c r="DC729" s="23"/>
      <c r="DD729" s="23"/>
      <c r="DE729" s="23"/>
      <c r="DG729" s="4">
        <v>0</v>
      </c>
      <c r="DH729" s="23"/>
      <c r="DI729" s="23"/>
    </row>
    <row r="730" spans="1:113" x14ac:dyDescent="0.25">
      <c r="A730" s="1">
        <v>2023</v>
      </c>
      <c r="B730" s="3">
        <f>+BD!B732</f>
        <v>0</v>
      </c>
      <c r="C730" s="21"/>
      <c r="AE730" s="1"/>
      <c r="AP730" s="1"/>
      <c r="BA730" s="4">
        <f t="shared" si="44"/>
        <v>0</v>
      </c>
      <c r="BB730" s="1"/>
      <c r="BE730" s="2">
        <f>Tabla1[[#This Row],[TIEMPO PRORROGADO HASTA
(1)]]-Tabla1[[#This Row],[TIEMPO PRORROGADO DESDE
(1)]]</f>
        <v>0</v>
      </c>
      <c r="BJ730" s="1"/>
      <c r="BM730" s="1">
        <f t="shared" si="45"/>
        <v>0</v>
      </c>
      <c r="BR730" s="1"/>
      <c r="BU730" s="2">
        <f t="shared" si="46"/>
        <v>0</v>
      </c>
      <c r="BZ730" s="2">
        <f t="shared" si="47"/>
        <v>0</v>
      </c>
      <c r="CA730" s="2" t="s">
        <v>146</v>
      </c>
      <c r="CF730" s="2" t="s">
        <v>146</v>
      </c>
      <c r="CN730" s="23"/>
      <c r="CO730" s="23"/>
      <c r="CP730" s="23"/>
      <c r="CR730" s="4">
        <v>0</v>
      </c>
      <c r="CS730" s="23"/>
      <c r="CT730" s="23"/>
      <c r="CU730" s="23"/>
      <c r="CW730" s="4">
        <v>0</v>
      </c>
      <c r="CX730" s="23"/>
      <c r="CY730" s="23"/>
      <c r="CZ730" s="23"/>
      <c r="DB730" s="4">
        <v>0</v>
      </c>
      <c r="DC730" s="23"/>
      <c r="DD730" s="23"/>
      <c r="DE730" s="23"/>
      <c r="DG730" s="4">
        <v>0</v>
      </c>
      <c r="DH730" s="23"/>
      <c r="DI730" s="23"/>
    </row>
    <row r="731" spans="1:113" x14ac:dyDescent="0.25">
      <c r="A731" s="1">
        <v>2023</v>
      </c>
      <c r="B731" s="3">
        <f>+BD!B733</f>
        <v>0</v>
      </c>
      <c r="AE731" s="1"/>
      <c r="AP731" s="1"/>
      <c r="BA731" s="4">
        <f t="shared" si="44"/>
        <v>0</v>
      </c>
      <c r="BB731" s="1"/>
      <c r="BE731" s="2">
        <f>Tabla1[[#This Row],[TIEMPO PRORROGADO HASTA
(1)]]-Tabla1[[#This Row],[TIEMPO PRORROGADO DESDE
(1)]]</f>
        <v>0</v>
      </c>
      <c r="BJ731" s="1"/>
      <c r="BM731" s="1">
        <f t="shared" si="45"/>
        <v>0</v>
      </c>
      <c r="BR731" s="1"/>
      <c r="BU731" s="2">
        <f t="shared" si="46"/>
        <v>0</v>
      </c>
      <c r="BZ731" s="2">
        <f t="shared" si="47"/>
        <v>0</v>
      </c>
      <c r="CA731" s="2" t="s">
        <v>146</v>
      </c>
      <c r="CF731" s="2" t="s">
        <v>146</v>
      </c>
      <c r="CN731" s="23"/>
      <c r="CO731" s="23"/>
      <c r="CP731" s="23"/>
      <c r="CR731" s="4">
        <v>0</v>
      </c>
      <c r="CS731" s="23"/>
      <c r="CT731" s="23"/>
      <c r="CU731" s="23"/>
      <c r="CW731" s="4">
        <v>0</v>
      </c>
      <c r="CX731" s="23"/>
      <c r="CY731" s="23"/>
      <c r="CZ731" s="23"/>
      <c r="DB731" s="4">
        <v>0</v>
      </c>
      <c r="DC731" s="23"/>
      <c r="DD731" s="23"/>
      <c r="DE731" s="23"/>
      <c r="DG731" s="4">
        <v>0</v>
      </c>
      <c r="DH731" s="23"/>
      <c r="DI731" s="23"/>
    </row>
    <row r="732" spans="1:113" x14ac:dyDescent="0.25">
      <c r="A732" s="1">
        <v>2023</v>
      </c>
      <c r="B732" s="3">
        <f>+BD!B734</f>
        <v>0</v>
      </c>
      <c r="AE732" s="1"/>
      <c r="AP732" s="1"/>
      <c r="BA732" s="4">
        <f t="shared" si="44"/>
        <v>0</v>
      </c>
      <c r="BB732" s="1"/>
      <c r="BE732" s="2">
        <f>Tabla1[[#This Row],[TIEMPO PRORROGADO HASTA
(1)]]-Tabla1[[#This Row],[TIEMPO PRORROGADO DESDE
(1)]]</f>
        <v>0</v>
      </c>
      <c r="BJ732" s="1"/>
      <c r="BM732" s="1">
        <f t="shared" si="45"/>
        <v>0</v>
      </c>
      <c r="BR732" s="1"/>
      <c r="BU732" s="2">
        <f t="shared" si="46"/>
        <v>0</v>
      </c>
      <c r="BZ732" s="2">
        <f t="shared" si="47"/>
        <v>0</v>
      </c>
      <c r="CA732" s="2" t="s">
        <v>146</v>
      </c>
      <c r="CF732" s="2" t="s">
        <v>146</v>
      </c>
      <c r="CN732" s="23"/>
      <c r="CO732" s="23"/>
      <c r="CP732" s="23"/>
      <c r="CR732" s="4">
        <v>0</v>
      </c>
      <c r="CS732" s="23"/>
      <c r="CT732" s="23"/>
      <c r="CU732" s="23"/>
      <c r="CW732" s="4">
        <v>0</v>
      </c>
      <c r="CX732" s="23"/>
      <c r="CY732" s="23"/>
      <c r="CZ732" s="23"/>
      <c r="DB732" s="4">
        <v>0</v>
      </c>
      <c r="DC732" s="23"/>
      <c r="DD732" s="23"/>
      <c r="DE732" s="23"/>
      <c r="DG732" s="4">
        <v>0</v>
      </c>
      <c r="DH732" s="23"/>
      <c r="DI732" s="23"/>
    </row>
    <row r="733" spans="1:113" x14ac:dyDescent="0.25">
      <c r="A733" s="1">
        <v>2023</v>
      </c>
      <c r="B733" s="3">
        <f>+BD!B735</f>
        <v>0</v>
      </c>
      <c r="AE733" s="1"/>
      <c r="AP733" s="1"/>
      <c r="BA733" s="4">
        <f t="shared" si="44"/>
        <v>0</v>
      </c>
      <c r="BB733" s="1"/>
      <c r="BE733" s="2">
        <f>Tabla1[[#This Row],[TIEMPO PRORROGADO HASTA
(1)]]-Tabla1[[#This Row],[TIEMPO PRORROGADO DESDE
(1)]]</f>
        <v>0</v>
      </c>
      <c r="BJ733" s="1"/>
      <c r="BM733" s="1">
        <f t="shared" si="45"/>
        <v>0</v>
      </c>
      <c r="BN733" s="21"/>
      <c r="BO733" s="21"/>
      <c r="BR733" s="1"/>
      <c r="BU733" s="2">
        <f t="shared" si="46"/>
        <v>0</v>
      </c>
      <c r="BZ733" s="2">
        <f t="shared" si="47"/>
        <v>0</v>
      </c>
      <c r="CA733" s="2" t="s">
        <v>146</v>
      </c>
      <c r="CF733" s="2" t="s">
        <v>146</v>
      </c>
      <c r="CN733" s="23"/>
      <c r="CO733" s="23"/>
      <c r="CP733" s="23"/>
      <c r="CR733" s="4">
        <v>0</v>
      </c>
      <c r="CS733" s="23"/>
      <c r="CT733" s="23"/>
      <c r="CU733" s="23"/>
      <c r="CW733" s="4">
        <v>0</v>
      </c>
      <c r="CX733" s="23"/>
      <c r="CY733" s="23"/>
      <c r="CZ733" s="23"/>
      <c r="DB733" s="4">
        <v>0</v>
      </c>
      <c r="DC733" s="23"/>
      <c r="DD733" s="23"/>
      <c r="DE733" s="23"/>
      <c r="DG733" s="4">
        <v>0</v>
      </c>
      <c r="DH733" s="23"/>
      <c r="DI733" s="23"/>
    </row>
    <row r="734" spans="1:113" x14ac:dyDescent="0.25">
      <c r="A734" s="1">
        <v>2023</v>
      </c>
      <c r="B734" s="3">
        <f>+BD!B736</f>
        <v>0</v>
      </c>
      <c r="AE734" s="1"/>
      <c r="AP734" s="1"/>
      <c r="BA734" s="4">
        <f t="shared" si="44"/>
        <v>0</v>
      </c>
      <c r="BB734" s="1"/>
      <c r="BE734" s="2">
        <f>Tabla1[[#This Row],[TIEMPO PRORROGADO HASTA
(1)]]-Tabla1[[#This Row],[TIEMPO PRORROGADO DESDE
(1)]]</f>
        <v>0</v>
      </c>
      <c r="BJ734" s="1"/>
      <c r="BM734" s="1">
        <f t="shared" si="45"/>
        <v>0</v>
      </c>
      <c r="BR734" s="1"/>
      <c r="BU734" s="2">
        <f t="shared" si="46"/>
        <v>0</v>
      </c>
      <c r="BZ734" s="2">
        <f t="shared" si="47"/>
        <v>0</v>
      </c>
      <c r="CA734" s="2" t="s">
        <v>146</v>
      </c>
      <c r="CF734" s="2" t="s">
        <v>146</v>
      </c>
      <c r="CN734" s="23"/>
      <c r="CO734" s="23"/>
      <c r="CP734" s="23"/>
      <c r="CR734" s="4">
        <v>0</v>
      </c>
      <c r="CS734" s="23"/>
      <c r="CT734" s="23"/>
      <c r="CU734" s="23"/>
      <c r="CW734" s="4">
        <v>0</v>
      </c>
      <c r="CX734" s="23"/>
      <c r="CY734" s="23"/>
      <c r="CZ734" s="23"/>
      <c r="DB734" s="4">
        <v>0</v>
      </c>
      <c r="DC734" s="23"/>
      <c r="DD734" s="23"/>
      <c r="DE734" s="23"/>
      <c r="DG734" s="4">
        <v>0</v>
      </c>
      <c r="DH734" s="23"/>
      <c r="DI734" s="23"/>
    </row>
    <row r="735" spans="1:113" x14ac:dyDescent="0.25">
      <c r="A735" s="1">
        <v>2023</v>
      </c>
      <c r="B735" s="3">
        <f>+BD!B737</f>
        <v>0</v>
      </c>
      <c r="AE735" s="1"/>
      <c r="AP735" s="1"/>
      <c r="BA735" s="4">
        <f t="shared" si="44"/>
        <v>0</v>
      </c>
      <c r="BB735" s="1"/>
      <c r="BE735" s="2">
        <f>Tabla1[[#This Row],[TIEMPO PRORROGADO HASTA
(1)]]-Tabla1[[#This Row],[TIEMPO PRORROGADO DESDE
(1)]]</f>
        <v>0</v>
      </c>
      <c r="BJ735" s="1"/>
      <c r="BM735" s="1">
        <f t="shared" si="45"/>
        <v>0</v>
      </c>
      <c r="BR735" s="1"/>
      <c r="BU735" s="2">
        <f t="shared" si="46"/>
        <v>0</v>
      </c>
      <c r="BZ735" s="2">
        <f t="shared" si="47"/>
        <v>0</v>
      </c>
      <c r="CA735" s="2" t="s">
        <v>146</v>
      </c>
      <c r="CF735" s="2" t="s">
        <v>146</v>
      </c>
      <c r="CN735" s="23"/>
      <c r="CO735" s="23"/>
      <c r="CP735" s="23"/>
      <c r="CR735" s="4">
        <v>0</v>
      </c>
      <c r="CS735" s="23"/>
      <c r="CT735" s="23"/>
      <c r="CU735" s="23"/>
      <c r="CW735" s="4">
        <v>0</v>
      </c>
      <c r="CX735" s="23"/>
      <c r="CY735" s="23"/>
      <c r="CZ735" s="23"/>
      <c r="DB735" s="4">
        <v>0</v>
      </c>
      <c r="DC735" s="23"/>
      <c r="DD735" s="23"/>
      <c r="DE735" s="23"/>
      <c r="DG735" s="4">
        <v>0</v>
      </c>
      <c r="DH735" s="23"/>
      <c r="DI735" s="23"/>
    </row>
    <row r="736" spans="1:113" x14ac:dyDescent="0.25">
      <c r="A736" s="1">
        <v>2023</v>
      </c>
      <c r="B736" s="3">
        <f>+BD!B738</f>
        <v>0</v>
      </c>
      <c r="AE736" s="1"/>
      <c r="AP736" s="1"/>
      <c r="BA736" s="4">
        <f t="shared" si="44"/>
        <v>0</v>
      </c>
      <c r="BB736" s="1"/>
      <c r="BE736" s="2">
        <f>Tabla1[[#This Row],[TIEMPO PRORROGADO HASTA
(1)]]-Tabla1[[#This Row],[TIEMPO PRORROGADO DESDE
(1)]]</f>
        <v>0</v>
      </c>
      <c r="BJ736" s="1"/>
      <c r="BM736" s="1">
        <f t="shared" si="45"/>
        <v>0</v>
      </c>
      <c r="BR736" s="1"/>
      <c r="BU736" s="2">
        <f t="shared" si="46"/>
        <v>0</v>
      </c>
      <c r="BZ736" s="2">
        <f t="shared" si="47"/>
        <v>0</v>
      </c>
      <c r="CA736" s="2" t="s">
        <v>146</v>
      </c>
      <c r="CF736" s="2" t="s">
        <v>146</v>
      </c>
      <c r="CN736" s="23"/>
      <c r="CO736" s="23"/>
      <c r="CP736" s="23"/>
      <c r="CR736" s="4">
        <v>0</v>
      </c>
      <c r="CS736" s="23"/>
      <c r="CT736" s="23"/>
      <c r="CU736" s="23"/>
      <c r="CW736" s="4">
        <v>0</v>
      </c>
      <c r="CX736" s="23"/>
      <c r="CY736" s="23"/>
      <c r="CZ736" s="23"/>
      <c r="DB736" s="4">
        <v>0</v>
      </c>
      <c r="DC736" s="23"/>
      <c r="DD736" s="23"/>
      <c r="DE736" s="23"/>
      <c r="DG736" s="4">
        <v>0</v>
      </c>
      <c r="DH736" s="23"/>
      <c r="DI736" s="23"/>
    </row>
    <row r="737" spans="1:113" x14ac:dyDescent="0.25">
      <c r="A737" s="1">
        <v>2023</v>
      </c>
      <c r="B737" s="3">
        <f>+BD!B739</f>
        <v>0</v>
      </c>
      <c r="AE737" s="1"/>
      <c r="AP737" s="1"/>
      <c r="BA737" s="4">
        <f t="shared" si="44"/>
        <v>0</v>
      </c>
      <c r="BB737" s="1"/>
      <c r="BE737" s="2">
        <f>Tabla1[[#This Row],[TIEMPO PRORROGADO HASTA
(1)]]-Tabla1[[#This Row],[TIEMPO PRORROGADO DESDE
(1)]]</f>
        <v>0</v>
      </c>
      <c r="BJ737" s="1"/>
      <c r="BM737" s="1">
        <f t="shared" si="45"/>
        <v>0</v>
      </c>
      <c r="BR737" s="1"/>
      <c r="BU737" s="2">
        <f t="shared" si="46"/>
        <v>0</v>
      </c>
      <c r="BV737" s="21"/>
      <c r="BW737" s="21"/>
      <c r="BZ737" s="2">
        <f t="shared" si="47"/>
        <v>0</v>
      </c>
      <c r="CA737" s="2" t="s">
        <v>146</v>
      </c>
      <c r="CF737" s="2" t="s">
        <v>146</v>
      </c>
      <c r="CN737" s="23"/>
      <c r="CO737" s="23"/>
      <c r="CP737" s="23"/>
      <c r="CR737" s="4">
        <v>0</v>
      </c>
      <c r="CS737" s="23"/>
      <c r="CT737" s="23"/>
      <c r="CU737" s="23"/>
      <c r="CW737" s="4">
        <v>0</v>
      </c>
      <c r="CX737" s="23"/>
      <c r="CY737" s="23"/>
      <c r="CZ737" s="23"/>
      <c r="DB737" s="4">
        <v>0</v>
      </c>
      <c r="DC737" s="23"/>
      <c r="DD737" s="23"/>
      <c r="DE737" s="23"/>
      <c r="DG737" s="4">
        <v>0</v>
      </c>
      <c r="DH737" s="23"/>
      <c r="DI737" s="23"/>
    </row>
    <row r="738" spans="1:113" x14ac:dyDescent="0.25">
      <c r="A738" s="1">
        <v>2023</v>
      </c>
      <c r="B738" s="3">
        <f>+BD!B740</f>
        <v>0</v>
      </c>
      <c r="AE738" s="1"/>
      <c r="AP738" s="1"/>
      <c r="BA738" s="4">
        <f t="shared" si="44"/>
        <v>0</v>
      </c>
      <c r="BB738" s="1"/>
      <c r="BE738" s="2">
        <f>Tabla1[[#This Row],[TIEMPO PRORROGADO HASTA
(1)]]-Tabla1[[#This Row],[TIEMPO PRORROGADO DESDE
(1)]]</f>
        <v>0</v>
      </c>
      <c r="BJ738" s="1"/>
      <c r="BM738" s="1">
        <f t="shared" si="45"/>
        <v>0</v>
      </c>
      <c r="BR738" s="1"/>
      <c r="BU738" s="2">
        <f t="shared" si="46"/>
        <v>0</v>
      </c>
      <c r="BZ738" s="2">
        <f t="shared" si="47"/>
        <v>0</v>
      </c>
      <c r="CA738" s="2" t="s">
        <v>146</v>
      </c>
      <c r="CF738" s="2" t="s">
        <v>146</v>
      </c>
      <c r="CN738" s="23"/>
      <c r="CO738" s="23"/>
      <c r="CP738" s="23"/>
      <c r="CR738" s="4">
        <v>0</v>
      </c>
      <c r="CS738" s="23"/>
      <c r="CT738" s="23"/>
      <c r="CU738" s="23"/>
      <c r="CW738" s="4">
        <v>0</v>
      </c>
      <c r="CX738" s="23"/>
      <c r="CY738" s="23"/>
      <c r="CZ738" s="23"/>
      <c r="DB738" s="4">
        <v>0</v>
      </c>
      <c r="DC738" s="23"/>
      <c r="DD738" s="23"/>
      <c r="DE738" s="23"/>
      <c r="DG738" s="4">
        <v>0</v>
      </c>
      <c r="DH738" s="23"/>
      <c r="DI738" s="23"/>
    </row>
    <row r="739" spans="1:113" x14ac:dyDescent="0.25">
      <c r="A739" s="1">
        <v>2023</v>
      </c>
      <c r="B739" s="3">
        <f>+BD!B741</f>
        <v>0</v>
      </c>
      <c r="AE739" s="1"/>
      <c r="AP739" s="1"/>
      <c r="BA739" s="4">
        <f t="shared" si="44"/>
        <v>0</v>
      </c>
      <c r="BB739" s="1"/>
      <c r="BE739" s="2">
        <f>Tabla1[[#This Row],[TIEMPO PRORROGADO HASTA
(1)]]-Tabla1[[#This Row],[TIEMPO PRORROGADO DESDE
(1)]]</f>
        <v>0</v>
      </c>
      <c r="BJ739" s="1"/>
      <c r="BM739" s="1">
        <f t="shared" si="45"/>
        <v>0</v>
      </c>
      <c r="BR739" s="1"/>
      <c r="BU739" s="2">
        <f t="shared" si="46"/>
        <v>0</v>
      </c>
      <c r="BV739" s="21"/>
      <c r="BW739" s="21"/>
      <c r="BZ739" s="2">
        <f t="shared" si="47"/>
        <v>0</v>
      </c>
      <c r="CA739" s="2" t="s">
        <v>146</v>
      </c>
      <c r="CF739" s="2" t="s">
        <v>146</v>
      </c>
      <c r="CN739" s="23"/>
      <c r="CO739" s="23"/>
      <c r="CP739" s="23"/>
      <c r="CR739" s="4">
        <v>0</v>
      </c>
      <c r="CS739" s="23"/>
      <c r="CT739" s="23"/>
      <c r="CU739" s="23"/>
      <c r="CW739" s="4">
        <v>0</v>
      </c>
      <c r="CX739" s="23"/>
      <c r="CY739" s="23"/>
      <c r="CZ739" s="23"/>
      <c r="DB739" s="4">
        <v>0</v>
      </c>
      <c r="DC739" s="23"/>
      <c r="DD739" s="23"/>
      <c r="DE739" s="23"/>
      <c r="DG739" s="4">
        <v>0</v>
      </c>
      <c r="DH739" s="23"/>
      <c r="DI739" s="23"/>
    </row>
    <row r="740" spans="1:113" x14ac:dyDescent="0.25">
      <c r="A740" s="1">
        <v>2023</v>
      </c>
      <c r="B740" s="3">
        <f>+BD!B742</f>
        <v>0</v>
      </c>
      <c r="C740" s="21"/>
      <c r="AE740" s="1"/>
      <c r="AP740" s="1"/>
      <c r="BA740" s="4">
        <f t="shared" si="44"/>
        <v>0</v>
      </c>
      <c r="BB740" s="1"/>
      <c r="BE740" s="2">
        <f>Tabla1[[#This Row],[TIEMPO PRORROGADO HASTA
(1)]]-Tabla1[[#This Row],[TIEMPO PRORROGADO DESDE
(1)]]</f>
        <v>0</v>
      </c>
      <c r="BJ740" s="1"/>
      <c r="BM740" s="1">
        <f t="shared" si="45"/>
        <v>0</v>
      </c>
      <c r="BR740" s="1"/>
      <c r="BU740" s="2">
        <f t="shared" si="46"/>
        <v>0</v>
      </c>
      <c r="BZ740" s="2">
        <f t="shared" si="47"/>
        <v>0</v>
      </c>
      <c r="CA740" s="2" t="s">
        <v>146</v>
      </c>
      <c r="CF740" s="2" t="s">
        <v>146</v>
      </c>
      <c r="CN740" s="23"/>
      <c r="CO740" s="23"/>
      <c r="CP740" s="23"/>
      <c r="CR740" s="4">
        <v>0</v>
      </c>
      <c r="CS740" s="23"/>
      <c r="CT740" s="23"/>
      <c r="CU740" s="23"/>
      <c r="CW740" s="4">
        <v>0</v>
      </c>
      <c r="CX740" s="23"/>
      <c r="CY740" s="23"/>
      <c r="CZ740" s="23"/>
      <c r="DB740" s="4">
        <v>0</v>
      </c>
      <c r="DC740" s="23"/>
      <c r="DD740" s="23"/>
      <c r="DE740" s="23"/>
      <c r="DG740" s="4">
        <v>0</v>
      </c>
      <c r="DH740" s="23"/>
      <c r="DI740" s="23"/>
    </row>
    <row r="741" spans="1:113" x14ac:dyDescent="0.25">
      <c r="A741" s="1">
        <v>2023</v>
      </c>
      <c r="B741" s="3">
        <f>+BD!B743</f>
        <v>0</v>
      </c>
      <c r="AE741" s="1"/>
      <c r="AP741" s="1"/>
      <c r="BA741" s="4">
        <f t="shared" si="44"/>
        <v>0</v>
      </c>
      <c r="BB741" s="1"/>
      <c r="BE741" s="2">
        <f>Tabla1[[#This Row],[TIEMPO PRORROGADO HASTA
(1)]]-Tabla1[[#This Row],[TIEMPO PRORROGADO DESDE
(1)]]</f>
        <v>0</v>
      </c>
      <c r="BJ741" s="1"/>
      <c r="BM741" s="1">
        <f t="shared" si="45"/>
        <v>0</v>
      </c>
      <c r="BR741" s="1"/>
      <c r="BU741" s="2">
        <f t="shared" si="46"/>
        <v>0</v>
      </c>
      <c r="BZ741" s="2">
        <f t="shared" si="47"/>
        <v>0</v>
      </c>
      <c r="CA741" s="2" t="s">
        <v>146</v>
      </c>
      <c r="CF741" s="2" t="s">
        <v>146</v>
      </c>
      <c r="CN741" s="23"/>
      <c r="CO741" s="23"/>
      <c r="CP741" s="23"/>
      <c r="CR741" s="4">
        <v>0</v>
      </c>
      <c r="CS741" s="23"/>
      <c r="CT741" s="23"/>
      <c r="CU741" s="23"/>
      <c r="CW741" s="4">
        <v>0</v>
      </c>
      <c r="CX741" s="23"/>
      <c r="CY741" s="23"/>
      <c r="CZ741" s="23"/>
      <c r="DB741" s="4">
        <v>0</v>
      </c>
      <c r="DC741" s="23"/>
      <c r="DD741" s="23"/>
      <c r="DE741" s="23"/>
      <c r="DG741" s="4">
        <v>0</v>
      </c>
      <c r="DH741" s="23"/>
      <c r="DI741" s="23"/>
    </row>
    <row r="742" spans="1:113" x14ac:dyDescent="0.25">
      <c r="A742" s="1">
        <v>2023</v>
      </c>
      <c r="B742" s="3">
        <f>+BD!B744</f>
        <v>0</v>
      </c>
      <c r="AE742" s="1"/>
      <c r="AP742" s="1"/>
      <c r="BA742" s="4">
        <f t="shared" si="44"/>
        <v>0</v>
      </c>
      <c r="BB742" s="1"/>
      <c r="BE742" s="2">
        <f>Tabla1[[#This Row],[TIEMPO PRORROGADO HASTA
(1)]]-Tabla1[[#This Row],[TIEMPO PRORROGADO DESDE
(1)]]</f>
        <v>0</v>
      </c>
      <c r="BJ742" s="1"/>
      <c r="BM742" s="1">
        <f t="shared" si="45"/>
        <v>0</v>
      </c>
      <c r="BR742" s="1"/>
      <c r="BU742" s="2">
        <f t="shared" si="46"/>
        <v>0</v>
      </c>
      <c r="BZ742" s="2">
        <f t="shared" si="47"/>
        <v>0</v>
      </c>
      <c r="CA742" s="2" t="s">
        <v>146</v>
      </c>
      <c r="CF742" s="2" t="s">
        <v>146</v>
      </c>
      <c r="CN742" s="23"/>
      <c r="CO742" s="23"/>
      <c r="CP742" s="23"/>
      <c r="CR742" s="4">
        <v>0</v>
      </c>
      <c r="CS742" s="23"/>
      <c r="CT742" s="23"/>
      <c r="CU742" s="23"/>
      <c r="CW742" s="4">
        <v>0</v>
      </c>
      <c r="CX742" s="23"/>
      <c r="CY742" s="23"/>
      <c r="CZ742" s="23"/>
      <c r="DB742" s="4">
        <v>0</v>
      </c>
      <c r="DC742" s="23"/>
      <c r="DD742" s="23"/>
      <c r="DE742" s="23"/>
      <c r="DG742" s="4">
        <v>0</v>
      </c>
      <c r="DH742" s="23"/>
      <c r="DI742" s="23"/>
    </row>
    <row r="743" spans="1:113" x14ac:dyDescent="0.25">
      <c r="A743" s="1">
        <v>2023</v>
      </c>
      <c r="B743" s="3">
        <f>+BD!B745</f>
        <v>0</v>
      </c>
      <c r="AE743" s="1"/>
      <c r="AP743" s="1"/>
      <c r="BA743" s="4">
        <f t="shared" si="44"/>
        <v>0</v>
      </c>
      <c r="BB743" s="1"/>
      <c r="BE743" s="2">
        <f>Tabla1[[#This Row],[TIEMPO PRORROGADO HASTA
(1)]]-Tabla1[[#This Row],[TIEMPO PRORROGADO DESDE
(1)]]</f>
        <v>0</v>
      </c>
      <c r="BJ743" s="1"/>
      <c r="BM743" s="1">
        <f t="shared" si="45"/>
        <v>0</v>
      </c>
      <c r="BR743" s="1"/>
      <c r="BU743" s="2">
        <f t="shared" si="46"/>
        <v>0</v>
      </c>
      <c r="BZ743" s="2">
        <f t="shared" si="47"/>
        <v>0</v>
      </c>
      <c r="CA743" s="2" t="s">
        <v>146</v>
      </c>
      <c r="CF743" s="2" t="s">
        <v>146</v>
      </c>
      <c r="CN743" s="23"/>
      <c r="CO743" s="23"/>
      <c r="CP743" s="23"/>
      <c r="CR743" s="4">
        <v>0</v>
      </c>
      <c r="CS743" s="23"/>
      <c r="CT743" s="23"/>
      <c r="CU743" s="23"/>
      <c r="CW743" s="4">
        <v>0</v>
      </c>
      <c r="CX743" s="23"/>
      <c r="CY743" s="23"/>
      <c r="CZ743" s="23"/>
      <c r="DB743" s="4">
        <v>0</v>
      </c>
      <c r="DC743" s="23"/>
      <c r="DD743" s="23"/>
      <c r="DE743" s="23"/>
      <c r="DG743" s="4">
        <v>0</v>
      </c>
      <c r="DH743" s="23"/>
      <c r="DI743" s="23"/>
    </row>
    <row r="744" spans="1:113" x14ac:dyDescent="0.25">
      <c r="A744" s="1">
        <v>2023</v>
      </c>
      <c r="B744" s="3">
        <f>+BD!B746</f>
        <v>0</v>
      </c>
      <c r="AE744" s="1"/>
      <c r="AP744" s="1"/>
      <c r="BA744" s="4">
        <f t="shared" si="44"/>
        <v>0</v>
      </c>
      <c r="BB744" s="1"/>
      <c r="BE744" s="2">
        <f>Tabla1[[#This Row],[TIEMPO PRORROGADO HASTA
(1)]]-Tabla1[[#This Row],[TIEMPO PRORROGADO DESDE
(1)]]</f>
        <v>0</v>
      </c>
      <c r="BJ744" s="1"/>
      <c r="BM744" s="1">
        <f t="shared" si="45"/>
        <v>0</v>
      </c>
      <c r="BR744" s="1"/>
      <c r="BU744" s="2">
        <f t="shared" si="46"/>
        <v>0</v>
      </c>
      <c r="BZ744" s="2">
        <f t="shared" si="47"/>
        <v>0</v>
      </c>
      <c r="CA744" s="2" t="s">
        <v>146</v>
      </c>
      <c r="CF744" s="2" t="s">
        <v>146</v>
      </c>
      <c r="CN744" s="23"/>
      <c r="CO744" s="23"/>
      <c r="CP744" s="23"/>
      <c r="CR744" s="4">
        <v>0</v>
      </c>
      <c r="CS744" s="23"/>
      <c r="CT744" s="23"/>
      <c r="CU744" s="23"/>
      <c r="CW744" s="4">
        <v>0</v>
      </c>
      <c r="CX744" s="23"/>
      <c r="CY744" s="23"/>
      <c r="CZ744" s="23"/>
      <c r="DB744" s="4">
        <v>0</v>
      </c>
      <c r="DC744" s="23"/>
      <c r="DD744" s="23"/>
      <c r="DE744" s="23"/>
      <c r="DG744" s="4">
        <v>0</v>
      </c>
      <c r="DH744" s="23"/>
      <c r="DI744" s="23"/>
    </row>
    <row r="745" spans="1:113" x14ac:dyDescent="0.25">
      <c r="A745" s="1">
        <v>2023</v>
      </c>
      <c r="B745" s="3">
        <f>+BD!B747</f>
        <v>0</v>
      </c>
      <c r="C745" s="21"/>
      <c r="AE745" s="1"/>
      <c r="AP745" s="1"/>
      <c r="BA745" s="4">
        <f t="shared" si="44"/>
        <v>0</v>
      </c>
      <c r="BB745" s="1"/>
      <c r="BE745" s="2">
        <f>Tabla1[[#This Row],[TIEMPO PRORROGADO HASTA
(1)]]-Tabla1[[#This Row],[TIEMPO PRORROGADO DESDE
(1)]]</f>
        <v>0</v>
      </c>
      <c r="BJ745" s="1"/>
      <c r="BM745" s="1">
        <f t="shared" si="45"/>
        <v>0</v>
      </c>
      <c r="BR745" s="1"/>
      <c r="BU745" s="2">
        <f t="shared" si="46"/>
        <v>0</v>
      </c>
      <c r="BZ745" s="2">
        <f t="shared" si="47"/>
        <v>0</v>
      </c>
      <c r="CA745" s="2" t="s">
        <v>146</v>
      </c>
      <c r="CF745" s="2" t="s">
        <v>146</v>
      </c>
      <c r="CN745" s="23"/>
      <c r="CO745" s="23"/>
      <c r="CP745" s="23"/>
      <c r="CR745" s="4">
        <v>0</v>
      </c>
      <c r="CS745" s="23"/>
      <c r="CT745" s="23"/>
      <c r="CU745" s="23"/>
      <c r="CW745" s="4">
        <v>0</v>
      </c>
      <c r="CX745" s="23"/>
      <c r="CY745" s="23"/>
      <c r="CZ745" s="23"/>
      <c r="DB745" s="4">
        <v>0</v>
      </c>
      <c r="DC745" s="23"/>
      <c r="DD745" s="23"/>
      <c r="DE745" s="23"/>
      <c r="DG745" s="4">
        <v>0</v>
      </c>
      <c r="DH745" s="23"/>
      <c r="DI745" s="23"/>
    </row>
    <row r="746" spans="1:113" x14ac:dyDescent="0.25">
      <c r="A746" s="1">
        <v>2023</v>
      </c>
      <c r="B746" s="3">
        <f>+BD!B748</f>
        <v>0</v>
      </c>
      <c r="AE746" s="1"/>
      <c r="AP746" s="1"/>
      <c r="BA746" s="4">
        <f t="shared" si="44"/>
        <v>0</v>
      </c>
      <c r="BB746" s="1"/>
      <c r="BE746" s="2">
        <f>Tabla1[[#This Row],[TIEMPO PRORROGADO HASTA
(1)]]-Tabla1[[#This Row],[TIEMPO PRORROGADO DESDE
(1)]]</f>
        <v>0</v>
      </c>
      <c r="BJ746" s="1"/>
      <c r="BM746" s="1">
        <f t="shared" si="45"/>
        <v>0</v>
      </c>
      <c r="BR746" s="1"/>
      <c r="BU746" s="2">
        <f t="shared" si="46"/>
        <v>0</v>
      </c>
      <c r="BZ746" s="2">
        <f t="shared" si="47"/>
        <v>0</v>
      </c>
      <c r="CA746" s="2" t="s">
        <v>146</v>
      </c>
      <c r="CF746" s="2" t="s">
        <v>146</v>
      </c>
      <c r="CN746" s="23"/>
      <c r="CO746" s="23"/>
      <c r="CP746" s="23"/>
      <c r="CR746" s="4">
        <v>0</v>
      </c>
      <c r="CS746" s="23"/>
      <c r="CT746" s="23"/>
      <c r="CU746" s="23"/>
      <c r="CW746" s="4">
        <v>0</v>
      </c>
      <c r="CX746" s="23"/>
      <c r="CY746" s="23"/>
      <c r="CZ746" s="23"/>
      <c r="DB746" s="4">
        <v>0</v>
      </c>
      <c r="DC746" s="23"/>
      <c r="DD746" s="23"/>
      <c r="DE746" s="23"/>
      <c r="DG746" s="4">
        <v>0</v>
      </c>
      <c r="DH746" s="23"/>
      <c r="DI746" s="23"/>
    </row>
    <row r="747" spans="1:113" x14ac:dyDescent="0.25">
      <c r="A747" s="1">
        <v>2023</v>
      </c>
      <c r="B747" s="3">
        <f>+BD!B749</f>
        <v>0</v>
      </c>
      <c r="AE747" s="1"/>
      <c r="AP747" s="1"/>
      <c r="BA747" s="4">
        <f t="shared" si="44"/>
        <v>0</v>
      </c>
      <c r="BB747" s="1"/>
      <c r="BE747" s="2">
        <f>Tabla1[[#This Row],[TIEMPO PRORROGADO HASTA
(1)]]-Tabla1[[#This Row],[TIEMPO PRORROGADO DESDE
(1)]]</f>
        <v>0</v>
      </c>
      <c r="BJ747" s="1"/>
      <c r="BM747" s="1">
        <f t="shared" si="45"/>
        <v>0</v>
      </c>
      <c r="BR747" s="1"/>
      <c r="BU747" s="2">
        <f t="shared" si="46"/>
        <v>0</v>
      </c>
      <c r="BZ747" s="2">
        <f t="shared" si="47"/>
        <v>0</v>
      </c>
      <c r="CA747" s="2" t="s">
        <v>146</v>
      </c>
      <c r="CF747" s="2" t="s">
        <v>146</v>
      </c>
      <c r="CN747" s="23"/>
      <c r="CO747" s="23"/>
      <c r="CP747" s="23"/>
      <c r="CR747" s="4">
        <v>0</v>
      </c>
      <c r="CS747" s="23"/>
      <c r="CT747" s="23"/>
      <c r="CU747" s="23"/>
      <c r="CW747" s="4">
        <v>0</v>
      </c>
      <c r="CX747" s="23"/>
      <c r="CY747" s="23"/>
      <c r="CZ747" s="23"/>
      <c r="DB747" s="4">
        <v>0</v>
      </c>
      <c r="DC747" s="23"/>
      <c r="DD747" s="23"/>
      <c r="DE747" s="23"/>
      <c r="DG747" s="4">
        <v>0</v>
      </c>
      <c r="DH747" s="23"/>
      <c r="DI747" s="23"/>
    </row>
    <row r="748" spans="1:113" x14ac:dyDescent="0.25">
      <c r="A748" s="1">
        <v>2023</v>
      </c>
      <c r="B748" s="3">
        <f>+BD!B750</f>
        <v>0</v>
      </c>
      <c r="AE748" s="1"/>
      <c r="AP748" s="1"/>
      <c r="BA748" s="4">
        <f t="shared" si="44"/>
        <v>0</v>
      </c>
      <c r="BB748" s="1"/>
      <c r="BE748" s="2">
        <f>Tabla1[[#This Row],[TIEMPO PRORROGADO HASTA
(1)]]-Tabla1[[#This Row],[TIEMPO PRORROGADO DESDE
(1)]]</f>
        <v>0</v>
      </c>
      <c r="BJ748" s="1"/>
      <c r="BM748" s="1">
        <f t="shared" si="45"/>
        <v>0</v>
      </c>
      <c r="BR748" s="1"/>
      <c r="BU748" s="2">
        <f t="shared" si="46"/>
        <v>0</v>
      </c>
      <c r="BZ748" s="2">
        <f t="shared" si="47"/>
        <v>0</v>
      </c>
      <c r="CA748" s="2" t="s">
        <v>146</v>
      </c>
      <c r="CF748" s="2" t="s">
        <v>146</v>
      </c>
      <c r="CN748" s="23"/>
      <c r="CO748" s="23"/>
      <c r="CP748" s="23"/>
      <c r="CR748" s="4">
        <v>0</v>
      </c>
      <c r="CS748" s="23"/>
      <c r="CT748" s="23"/>
      <c r="CU748" s="23"/>
      <c r="CW748" s="4">
        <v>0</v>
      </c>
      <c r="CX748" s="23"/>
      <c r="CY748" s="23"/>
      <c r="CZ748" s="23"/>
      <c r="DB748" s="4">
        <v>0</v>
      </c>
      <c r="DC748" s="23"/>
      <c r="DD748" s="23"/>
      <c r="DE748" s="23"/>
      <c r="DG748" s="4">
        <v>0</v>
      </c>
      <c r="DH748" s="23"/>
      <c r="DI748" s="23"/>
    </row>
    <row r="749" spans="1:113" x14ac:dyDescent="0.25">
      <c r="A749" s="1">
        <v>2023</v>
      </c>
      <c r="B749" s="3">
        <f>+BD!B751</f>
        <v>0</v>
      </c>
      <c r="AE749" s="1"/>
      <c r="AP749" s="1"/>
      <c r="BA749" s="4">
        <f t="shared" si="44"/>
        <v>0</v>
      </c>
      <c r="BB749" s="1"/>
      <c r="BE749" s="2">
        <f>Tabla1[[#This Row],[TIEMPO PRORROGADO HASTA
(1)]]-Tabla1[[#This Row],[TIEMPO PRORROGADO DESDE
(1)]]</f>
        <v>0</v>
      </c>
      <c r="BJ749" s="1"/>
      <c r="BM749" s="1">
        <f t="shared" si="45"/>
        <v>0</v>
      </c>
      <c r="BR749" s="1"/>
      <c r="BU749" s="2">
        <f t="shared" si="46"/>
        <v>0</v>
      </c>
      <c r="BZ749" s="2">
        <f t="shared" si="47"/>
        <v>0</v>
      </c>
      <c r="CA749" s="2" t="s">
        <v>146</v>
      </c>
      <c r="CF749" s="2" t="s">
        <v>146</v>
      </c>
      <c r="CN749" s="23"/>
      <c r="CO749" s="23"/>
      <c r="CP749" s="23"/>
      <c r="CR749" s="4">
        <v>0</v>
      </c>
      <c r="CS749" s="23"/>
      <c r="CT749" s="23"/>
      <c r="CU749" s="23"/>
      <c r="CW749" s="4">
        <v>0</v>
      </c>
      <c r="CX749" s="23"/>
      <c r="CY749" s="23"/>
      <c r="CZ749" s="23"/>
      <c r="DB749" s="4">
        <v>0</v>
      </c>
      <c r="DC749" s="23"/>
      <c r="DD749" s="23"/>
      <c r="DE749" s="23"/>
      <c r="DG749" s="4">
        <v>0</v>
      </c>
      <c r="DH749" s="23"/>
      <c r="DI749" s="23"/>
    </row>
    <row r="750" spans="1:113" x14ac:dyDescent="0.25">
      <c r="A750" s="1">
        <v>2023</v>
      </c>
      <c r="B750" s="3">
        <f>+BD!B752</f>
        <v>0</v>
      </c>
      <c r="AE750" s="1"/>
      <c r="AP750" s="1"/>
      <c r="BA750" s="4">
        <f t="shared" si="44"/>
        <v>0</v>
      </c>
      <c r="BB750" s="1"/>
      <c r="BE750" s="2">
        <f>Tabla1[[#This Row],[TIEMPO PRORROGADO HASTA
(1)]]-Tabla1[[#This Row],[TIEMPO PRORROGADO DESDE
(1)]]</f>
        <v>0</v>
      </c>
      <c r="BJ750" s="1"/>
      <c r="BM750" s="1">
        <f t="shared" si="45"/>
        <v>0</v>
      </c>
      <c r="BR750" s="1"/>
      <c r="BU750" s="2">
        <f t="shared" si="46"/>
        <v>0</v>
      </c>
      <c r="BZ750" s="2">
        <f t="shared" si="47"/>
        <v>0</v>
      </c>
      <c r="CA750" s="2" t="s">
        <v>146</v>
      </c>
      <c r="CF750" s="2" t="s">
        <v>146</v>
      </c>
      <c r="CN750" s="23"/>
      <c r="CO750" s="23"/>
      <c r="CP750" s="23"/>
      <c r="CR750" s="4">
        <v>0</v>
      </c>
      <c r="CS750" s="23"/>
      <c r="CT750" s="23"/>
      <c r="CU750" s="23"/>
      <c r="CW750" s="4">
        <v>0</v>
      </c>
      <c r="CX750" s="23"/>
      <c r="CY750" s="23"/>
      <c r="CZ750" s="23"/>
      <c r="DB750" s="4">
        <v>0</v>
      </c>
      <c r="DC750" s="23"/>
      <c r="DD750" s="23"/>
      <c r="DE750" s="23"/>
      <c r="DG750" s="4">
        <v>0</v>
      </c>
      <c r="DH750" s="23"/>
      <c r="DI750" s="23"/>
    </row>
    <row r="751" spans="1:113" x14ac:dyDescent="0.25">
      <c r="A751" s="1">
        <v>2023</v>
      </c>
      <c r="B751" s="3">
        <f>+BD!B753</f>
        <v>0</v>
      </c>
      <c r="AE751" s="1"/>
      <c r="AP751" s="1"/>
      <c r="BA751" s="4">
        <f t="shared" si="44"/>
        <v>0</v>
      </c>
      <c r="BB751" s="1"/>
      <c r="BE751" s="2">
        <f>Tabla1[[#This Row],[TIEMPO PRORROGADO HASTA
(1)]]-Tabla1[[#This Row],[TIEMPO PRORROGADO DESDE
(1)]]</f>
        <v>0</v>
      </c>
      <c r="BJ751" s="1"/>
      <c r="BM751" s="1">
        <f t="shared" si="45"/>
        <v>0</v>
      </c>
      <c r="BR751" s="1"/>
      <c r="BU751" s="2">
        <f t="shared" si="46"/>
        <v>0</v>
      </c>
      <c r="BZ751" s="2">
        <f t="shared" si="47"/>
        <v>0</v>
      </c>
      <c r="CA751" s="2" t="s">
        <v>146</v>
      </c>
      <c r="CF751" s="2" t="s">
        <v>146</v>
      </c>
      <c r="CN751" s="23"/>
      <c r="CO751" s="23"/>
      <c r="CP751" s="23"/>
      <c r="CR751" s="4">
        <v>0</v>
      </c>
      <c r="CS751" s="23"/>
      <c r="CT751" s="23"/>
      <c r="CU751" s="23"/>
      <c r="CW751" s="4">
        <v>0</v>
      </c>
      <c r="CX751" s="23"/>
      <c r="CY751" s="23"/>
      <c r="CZ751" s="23"/>
      <c r="DB751" s="4">
        <v>0</v>
      </c>
      <c r="DC751" s="23"/>
      <c r="DD751" s="23"/>
      <c r="DE751" s="23"/>
      <c r="DG751" s="4">
        <v>0</v>
      </c>
      <c r="DH751" s="23"/>
      <c r="DI751" s="23"/>
    </row>
    <row r="752" spans="1:113" x14ac:dyDescent="0.25">
      <c r="A752" s="1">
        <v>2023</v>
      </c>
      <c r="B752" s="3">
        <f>+BD!B754</f>
        <v>0</v>
      </c>
      <c r="AE752" s="1"/>
      <c r="AP752" s="1"/>
      <c r="BA752" s="4">
        <f t="shared" si="44"/>
        <v>0</v>
      </c>
      <c r="BB752" s="1"/>
      <c r="BE752" s="2">
        <f>Tabla1[[#This Row],[TIEMPO PRORROGADO HASTA
(1)]]-Tabla1[[#This Row],[TIEMPO PRORROGADO DESDE
(1)]]</f>
        <v>0</v>
      </c>
      <c r="BJ752" s="1"/>
      <c r="BM752" s="1">
        <f t="shared" si="45"/>
        <v>0</v>
      </c>
      <c r="BR752" s="1"/>
      <c r="BU752" s="2">
        <f t="shared" si="46"/>
        <v>0</v>
      </c>
      <c r="BZ752" s="2">
        <f t="shared" si="47"/>
        <v>0</v>
      </c>
      <c r="CA752" s="2" t="s">
        <v>146</v>
      </c>
      <c r="CF752" s="2" t="s">
        <v>146</v>
      </c>
      <c r="CN752" s="23"/>
      <c r="CO752" s="23"/>
      <c r="CP752" s="23"/>
      <c r="CR752" s="4">
        <v>0</v>
      </c>
      <c r="CS752" s="23"/>
      <c r="CT752" s="23"/>
      <c r="CU752" s="23"/>
      <c r="CW752" s="4">
        <v>0</v>
      </c>
      <c r="CX752" s="23"/>
      <c r="CY752" s="23"/>
      <c r="CZ752" s="23"/>
      <c r="DB752" s="4">
        <v>0</v>
      </c>
      <c r="DC752" s="23"/>
      <c r="DD752" s="23"/>
      <c r="DE752" s="23"/>
      <c r="DG752" s="4">
        <v>0</v>
      </c>
      <c r="DH752" s="23"/>
      <c r="DI752" s="23"/>
    </row>
    <row r="753" spans="1:113" x14ac:dyDescent="0.25">
      <c r="A753" s="1">
        <v>2023</v>
      </c>
      <c r="B753" s="3">
        <f>+BD!B755</f>
        <v>0</v>
      </c>
      <c r="AE753" s="1"/>
      <c r="AP753" s="1"/>
      <c r="BA753" s="4">
        <f t="shared" si="44"/>
        <v>0</v>
      </c>
      <c r="BB753" s="1"/>
      <c r="BE753" s="2">
        <f>Tabla1[[#This Row],[TIEMPO PRORROGADO HASTA
(1)]]-Tabla1[[#This Row],[TIEMPO PRORROGADO DESDE
(1)]]</f>
        <v>0</v>
      </c>
      <c r="BJ753" s="1"/>
      <c r="BM753" s="1">
        <f t="shared" si="45"/>
        <v>0</v>
      </c>
      <c r="BR753" s="1"/>
      <c r="BU753" s="2">
        <f t="shared" si="46"/>
        <v>0</v>
      </c>
      <c r="BZ753" s="2">
        <f t="shared" si="47"/>
        <v>0</v>
      </c>
      <c r="CA753" s="2" t="s">
        <v>146</v>
      </c>
      <c r="CF753" s="2" t="s">
        <v>146</v>
      </c>
      <c r="CN753" s="23"/>
      <c r="CO753" s="23"/>
      <c r="CP753" s="23"/>
      <c r="CR753" s="4">
        <v>0</v>
      </c>
      <c r="CS753" s="23"/>
      <c r="CT753" s="23"/>
      <c r="CU753" s="23"/>
      <c r="CW753" s="4">
        <v>0</v>
      </c>
      <c r="CX753" s="23"/>
      <c r="CY753" s="23"/>
      <c r="CZ753" s="23"/>
      <c r="DB753" s="4">
        <v>0</v>
      </c>
      <c r="DC753" s="23"/>
      <c r="DD753" s="23"/>
      <c r="DE753" s="23"/>
      <c r="DG753" s="4">
        <v>0</v>
      </c>
      <c r="DH753" s="23"/>
      <c r="DI753" s="23"/>
    </row>
    <row r="754" spans="1:113" x14ac:dyDescent="0.25">
      <c r="A754" s="1">
        <v>2023</v>
      </c>
      <c r="B754" s="3">
        <f>+BD!B756</f>
        <v>0</v>
      </c>
      <c r="AE754" s="1"/>
      <c r="AP754" s="1"/>
      <c r="BA754" s="4">
        <f t="shared" si="44"/>
        <v>0</v>
      </c>
      <c r="BB754" s="1"/>
      <c r="BE754" s="2">
        <f>Tabla1[[#This Row],[TIEMPO PRORROGADO HASTA
(1)]]-Tabla1[[#This Row],[TIEMPO PRORROGADO DESDE
(1)]]</f>
        <v>0</v>
      </c>
      <c r="BJ754" s="1"/>
      <c r="BM754" s="1">
        <f t="shared" si="45"/>
        <v>0</v>
      </c>
      <c r="BR754" s="1"/>
      <c r="BU754" s="2">
        <f t="shared" si="46"/>
        <v>0</v>
      </c>
      <c r="BZ754" s="2">
        <f t="shared" si="47"/>
        <v>0</v>
      </c>
      <c r="CA754" s="2" t="s">
        <v>146</v>
      </c>
      <c r="CF754" s="2" t="s">
        <v>146</v>
      </c>
      <c r="CN754" s="23"/>
      <c r="CO754" s="23"/>
      <c r="CP754" s="23"/>
      <c r="CR754" s="4">
        <v>0</v>
      </c>
      <c r="CS754" s="23"/>
      <c r="CT754" s="23"/>
      <c r="CU754" s="23"/>
      <c r="CW754" s="4">
        <v>0</v>
      </c>
      <c r="CX754" s="23"/>
      <c r="CY754" s="23"/>
      <c r="CZ754" s="23"/>
      <c r="DB754" s="4">
        <v>0</v>
      </c>
      <c r="DC754" s="23"/>
      <c r="DD754" s="23"/>
      <c r="DE754" s="23"/>
      <c r="DG754" s="4">
        <v>0</v>
      </c>
      <c r="DH754" s="23"/>
      <c r="DI754" s="23"/>
    </row>
    <row r="755" spans="1:113" x14ac:dyDescent="0.25">
      <c r="A755" s="1">
        <v>2023</v>
      </c>
      <c r="B755" s="3">
        <f>+BD!B757</f>
        <v>0</v>
      </c>
      <c r="AE755" s="1"/>
      <c r="AP755" s="1"/>
      <c r="BA755" s="4">
        <f t="shared" si="44"/>
        <v>0</v>
      </c>
      <c r="BB755" s="1"/>
      <c r="BE755" s="2">
        <f>Tabla1[[#This Row],[TIEMPO PRORROGADO HASTA
(1)]]-Tabla1[[#This Row],[TIEMPO PRORROGADO DESDE
(1)]]</f>
        <v>0</v>
      </c>
      <c r="BJ755" s="1"/>
      <c r="BM755" s="1">
        <f t="shared" si="45"/>
        <v>0</v>
      </c>
      <c r="BR755" s="1"/>
      <c r="BU755" s="2">
        <f t="shared" si="46"/>
        <v>0</v>
      </c>
      <c r="BZ755" s="2">
        <f t="shared" si="47"/>
        <v>0</v>
      </c>
      <c r="CA755" s="2" t="s">
        <v>146</v>
      </c>
      <c r="CF755" s="2" t="s">
        <v>146</v>
      </c>
      <c r="CN755" s="23"/>
      <c r="CO755" s="23"/>
      <c r="CP755" s="23"/>
      <c r="CR755" s="4">
        <v>0</v>
      </c>
      <c r="CS755" s="23"/>
      <c r="CT755" s="23"/>
      <c r="CU755" s="23"/>
      <c r="CW755" s="4">
        <v>0</v>
      </c>
      <c r="CX755" s="23"/>
      <c r="CY755" s="23"/>
      <c r="CZ755" s="23"/>
      <c r="DB755" s="4">
        <v>0</v>
      </c>
      <c r="DC755" s="23"/>
      <c r="DD755" s="23"/>
      <c r="DE755" s="23"/>
      <c r="DG755" s="4">
        <v>0</v>
      </c>
      <c r="DH755" s="23"/>
      <c r="DI755" s="23"/>
    </row>
    <row r="756" spans="1:113" x14ac:dyDescent="0.25">
      <c r="A756" s="1">
        <v>2023</v>
      </c>
      <c r="B756" s="3">
        <f>+BD!B758</f>
        <v>0</v>
      </c>
      <c r="AE756" s="1"/>
      <c r="AP756" s="1"/>
      <c r="BA756" s="4">
        <f t="shared" si="44"/>
        <v>0</v>
      </c>
      <c r="BB756" s="1"/>
      <c r="BE756" s="2">
        <f>Tabla1[[#This Row],[TIEMPO PRORROGADO HASTA
(1)]]-Tabla1[[#This Row],[TIEMPO PRORROGADO DESDE
(1)]]</f>
        <v>0</v>
      </c>
      <c r="BJ756" s="1"/>
      <c r="BM756" s="1">
        <f t="shared" si="45"/>
        <v>0</v>
      </c>
      <c r="BR756" s="1"/>
      <c r="BU756" s="2">
        <f t="shared" si="46"/>
        <v>0</v>
      </c>
      <c r="BZ756" s="2">
        <f t="shared" si="47"/>
        <v>0</v>
      </c>
      <c r="CA756" s="2" t="s">
        <v>146</v>
      </c>
      <c r="CF756" s="2" t="s">
        <v>146</v>
      </c>
      <c r="CN756" s="23"/>
      <c r="CO756" s="23"/>
      <c r="CP756" s="23"/>
      <c r="CR756" s="4">
        <v>0</v>
      </c>
      <c r="CS756" s="23"/>
      <c r="CT756" s="23"/>
      <c r="CU756" s="23"/>
      <c r="CW756" s="4">
        <v>0</v>
      </c>
      <c r="CX756" s="23"/>
      <c r="CY756" s="23"/>
      <c r="CZ756" s="23"/>
      <c r="DB756" s="4">
        <v>0</v>
      </c>
      <c r="DC756" s="23"/>
      <c r="DD756" s="23"/>
      <c r="DE756" s="23"/>
      <c r="DG756" s="4">
        <v>0</v>
      </c>
      <c r="DH756" s="23"/>
      <c r="DI756" s="23"/>
    </row>
    <row r="757" spans="1:113" x14ac:dyDescent="0.25">
      <c r="A757" s="1">
        <v>2023</v>
      </c>
      <c r="B757" s="3">
        <f>+BD!B759</f>
        <v>0</v>
      </c>
      <c r="AE757" s="1"/>
      <c r="AP757" s="1"/>
      <c r="BA757" s="4">
        <f t="shared" si="44"/>
        <v>0</v>
      </c>
      <c r="BB757" s="1"/>
      <c r="BE757" s="2">
        <f>Tabla1[[#This Row],[TIEMPO PRORROGADO HASTA
(1)]]-Tabla1[[#This Row],[TIEMPO PRORROGADO DESDE
(1)]]</f>
        <v>0</v>
      </c>
      <c r="BJ757" s="1"/>
      <c r="BM757" s="1">
        <f t="shared" si="45"/>
        <v>0</v>
      </c>
      <c r="BR757" s="1"/>
      <c r="BU757" s="2">
        <f t="shared" si="46"/>
        <v>0</v>
      </c>
      <c r="BV757" s="21"/>
      <c r="BW757" s="21"/>
      <c r="BZ757" s="2">
        <f t="shared" si="47"/>
        <v>0</v>
      </c>
      <c r="CA757" s="2" t="s">
        <v>146</v>
      </c>
      <c r="CF757" s="2" t="s">
        <v>146</v>
      </c>
      <c r="CN757" s="23"/>
      <c r="CO757" s="23"/>
      <c r="CP757" s="23"/>
      <c r="CR757" s="4">
        <v>0</v>
      </c>
      <c r="CS757" s="23"/>
      <c r="CT757" s="23"/>
      <c r="CU757" s="23"/>
      <c r="CW757" s="4">
        <v>0</v>
      </c>
      <c r="CX757" s="23"/>
      <c r="CY757" s="23"/>
      <c r="CZ757" s="23"/>
      <c r="DB757" s="4">
        <v>0</v>
      </c>
      <c r="DC757" s="23"/>
      <c r="DD757" s="23"/>
      <c r="DE757" s="23"/>
      <c r="DG757" s="4">
        <v>0</v>
      </c>
      <c r="DH757" s="23"/>
      <c r="DI757" s="23"/>
    </row>
    <row r="758" spans="1:113" x14ac:dyDescent="0.25">
      <c r="A758" s="1">
        <v>2023</v>
      </c>
      <c r="B758" s="3">
        <f>+BD!B760</f>
        <v>0</v>
      </c>
      <c r="AE758" s="1"/>
      <c r="AP758" s="1"/>
      <c r="BA758" s="4">
        <f t="shared" si="44"/>
        <v>0</v>
      </c>
      <c r="BB758" s="1"/>
      <c r="BE758" s="2">
        <f>Tabla1[[#This Row],[TIEMPO PRORROGADO HASTA
(1)]]-Tabla1[[#This Row],[TIEMPO PRORROGADO DESDE
(1)]]</f>
        <v>0</v>
      </c>
      <c r="BJ758" s="1"/>
      <c r="BM758" s="1">
        <f t="shared" si="45"/>
        <v>0</v>
      </c>
      <c r="BR758" s="1"/>
      <c r="BU758" s="2">
        <f t="shared" si="46"/>
        <v>0</v>
      </c>
      <c r="BZ758" s="2">
        <f t="shared" si="47"/>
        <v>0</v>
      </c>
      <c r="CA758" s="2" t="s">
        <v>146</v>
      </c>
      <c r="CF758" s="2" t="s">
        <v>146</v>
      </c>
      <c r="CN758" s="23"/>
      <c r="CO758" s="23"/>
      <c r="CP758" s="23"/>
      <c r="CR758" s="4">
        <v>0</v>
      </c>
      <c r="CS758" s="23"/>
      <c r="CT758" s="23"/>
      <c r="CU758" s="23"/>
      <c r="CW758" s="4">
        <v>0</v>
      </c>
      <c r="CX758" s="23"/>
      <c r="CY758" s="23"/>
      <c r="CZ758" s="23"/>
      <c r="DB758" s="4">
        <v>0</v>
      </c>
      <c r="DC758" s="23"/>
      <c r="DD758" s="23"/>
      <c r="DE758" s="23"/>
      <c r="DG758" s="4">
        <v>0</v>
      </c>
      <c r="DH758" s="23"/>
      <c r="DI758" s="23"/>
    </row>
    <row r="759" spans="1:113" x14ac:dyDescent="0.25">
      <c r="A759" s="1">
        <v>2023</v>
      </c>
      <c r="B759" s="3">
        <f>+BD!B761</f>
        <v>0</v>
      </c>
      <c r="AE759" s="1"/>
      <c r="AP759" s="1"/>
      <c r="BA759" s="4">
        <f t="shared" si="44"/>
        <v>0</v>
      </c>
      <c r="BB759" s="1"/>
      <c r="BC759" s="9"/>
      <c r="BE759" s="2">
        <f>Tabla1[[#This Row],[TIEMPO PRORROGADO HASTA
(1)]]-Tabla1[[#This Row],[TIEMPO PRORROGADO DESDE
(1)]]</f>
        <v>0</v>
      </c>
      <c r="BJ759" s="1"/>
      <c r="BM759" s="1">
        <f t="shared" si="45"/>
        <v>0</v>
      </c>
      <c r="BR759" s="1"/>
      <c r="BU759" s="2">
        <f t="shared" si="46"/>
        <v>0</v>
      </c>
      <c r="BZ759" s="2">
        <f t="shared" si="47"/>
        <v>0</v>
      </c>
      <c r="CA759" s="2" t="s">
        <v>146</v>
      </c>
      <c r="CF759" s="2" t="s">
        <v>146</v>
      </c>
      <c r="CN759" s="23"/>
      <c r="CO759" s="23"/>
      <c r="CP759" s="23"/>
      <c r="CR759" s="4">
        <v>0</v>
      </c>
      <c r="CS759" s="23"/>
      <c r="CT759" s="23"/>
      <c r="CU759" s="23"/>
      <c r="CW759" s="4">
        <v>0</v>
      </c>
      <c r="CX759" s="23"/>
      <c r="CY759" s="23"/>
      <c r="CZ759" s="23"/>
      <c r="DB759" s="4">
        <v>0</v>
      </c>
      <c r="DC759" s="23"/>
      <c r="DD759" s="23"/>
      <c r="DE759" s="23"/>
      <c r="DG759" s="4">
        <v>0</v>
      </c>
      <c r="DH759" s="23"/>
      <c r="DI759" s="23"/>
    </row>
    <row r="760" spans="1:113" x14ac:dyDescent="0.25">
      <c r="A760" s="1">
        <v>2023</v>
      </c>
      <c r="B760" s="3">
        <f>+BD!B762</f>
        <v>0</v>
      </c>
      <c r="AE760" s="1"/>
      <c r="AP760" s="1"/>
      <c r="BA760" s="4">
        <f t="shared" si="44"/>
        <v>0</v>
      </c>
      <c r="BB760" s="1"/>
      <c r="BE760" s="2">
        <f>Tabla1[[#This Row],[TIEMPO PRORROGADO HASTA
(1)]]-Tabla1[[#This Row],[TIEMPO PRORROGADO DESDE
(1)]]</f>
        <v>0</v>
      </c>
      <c r="BJ760" s="1"/>
      <c r="BM760" s="1">
        <f t="shared" si="45"/>
        <v>0</v>
      </c>
      <c r="BR760" s="1"/>
      <c r="BU760" s="2">
        <f t="shared" si="46"/>
        <v>0</v>
      </c>
      <c r="BZ760" s="2">
        <f t="shared" si="47"/>
        <v>0</v>
      </c>
      <c r="CA760" s="2" t="s">
        <v>146</v>
      </c>
      <c r="CF760" s="2" t="s">
        <v>146</v>
      </c>
      <c r="CN760" s="23"/>
      <c r="CO760" s="23"/>
      <c r="CP760" s="23"/>
      <c r="CR760" s="4">
        <v>0</v>
      </c>
      <c r="CS760" s="23"/>
      <c r="CT760" s="23"/>
      <c r="CU760" s="23"/>
      <c r="CW760" s="4">
        <v>0</v>
      </c>
      <c r="CX760" s="23"/>
      <c r="CY760" s="23"/>
      <c r="CZ760" s="23"/>
      <c r="DB760" s="4">
        <v>0</v>
      </c>
      <c r="DC760" s="23"/>
      <c r="DD760" s="23"/>
      <c r="DE760" s="23"/>
      <c r="DG760" s="4">
        <v>0</v>
      </c>
      <c r="DH760" s="23"/>
      <c r="DI760" s="23"/>
    </row>
    <row r="761" spans="1:113" x14ac:dyDescent="0.25">
      <c r="A761" s="1">
        <v>2023</v>
      </c>
      <c r="B761" s="3">
        <f>+BD!B763</f>
        <v>0</v>
      </c>
      <c r="AE761" s="1"/>
      <c r="AP761" s="1"/>
      <c r="BA761" s="4">
        <f t="shared" si="44"/>
        <v>0</v>
      </c>
      <c r="BB761" s="1"/>
      <c r="BE761" s="2">
        <f>Tabla1[[#This Row],[TIEMPO PRORROGADO HASTA
(1)]]-Tabla1[[#This Row],[TIEMPO PRORROGADO DESDE
(1)]]</f>
        <v>0</v>
      </c>
      <c r="BJ761" s="1"/>
      <c r="BM761" s="1">
        <f t="shared" si="45"/>
        <v>0</v>
      </c>
      <c r="BR761" s="1"/>
      <c r="BU761" s="2">
        <f t="shared" si="46"/>
        <v>0</v>
      </c>
      <c r="BZ761" s="2">
        <f t="shared" si="47"/>
        <v>0</v>
      </c>
      <c r="CA761" s="2" t="s">
        <v>146</v>
      </c>
      <c r="CF761" s="2" t="s">
        <v>146</v>
      </c>
      <c r="CN761" s="23"/>
      <c r="CO761" s="23"/>
      <c r="CP761" s="23"/>
      <c r="CR761" s="4">
        <v>0</v>
      </c>
      <c r="CS761" s="23"/>
      <c r="CT761" s="23"/>
      <c r="CU761" s="23"/>
      <c r="CW761" s="4">
        <v>0</v>
      </c>
      <c r="CX761" s="23"/>
      <c r="CY761" s="23"/>
      <c r="CZ761" s="23"/>
      <c r="DB761" s="4">
        <v>0</v>
      </c>
      <c r="DC761" s="23"/>
      <c r="DD761" s="23"/>
      <c r="DE761" s="23"/>
      <c r="DG761" s="4">
        <v>0</v>
      </c>
      <c r="DH761" s="23"/>
      <c r="DI761" s="23"/>
    </row>
    <row r="762" spans="1:113" x14ac:dyDescent="0.25">
      <c r="A762" s="1">
        <v>2023</v>
      </c>
      <c r="B762" s="3">
        <f>+BD!B764</f>
        <v>0</v>
      </c>
      <c r="AE762" s="1"/>
      <c r="AP762" s="1"/>
      <c r="BA762" s="4">
        <f t="shared" si="44"/>
        <v>0</v>
      </c>
      <c r="BB762" s="1"/>
      <c r="BE762" s="2">
        <f>Tabla1[[#This Row],[TIEMPO PRORROGADO HASTA
(1)]]-Tabla1[[#This Row],[TIEMPO PRORROGADO DESDE
(1)]]</f>
        <v>0</v>
      </c>
      <c r="BJ762" s="1"/>
      <c r="BM762" s="1">
        <f t="shared" si="45"/>
        <v>0</v>
      </c>
      <c r="BR762" s="1"/>
      <c r="BU762" s="2">
        <f t="shared" si="46"/>
        <v>0</v>
      </c>
      <c r="BZ762" s="2">
        <f t="shared" si="47"/>
        <v>0</v>
      </c>
      <c r="CA762" s="2" t="s">
        <v>146</v>
      </c>
      <c r="CF762" s="2" t="s">
        <v>146</v>
      </c>
      <c r="CN762" s="23"/>
      <c r="CO762" s="23"/>
      <c r="CP762" s="23"/>
      <c r="CR762" s="4">
        <v>0</v>
      </c>
      <c r="CS762" s="23"/>
      <c r="CT762" s="23"/>
      <c r="CU762" s="23"/>
      <c r="CW762" s="4">
        <v>0</v>
      </c>
      <c r="CX762" s="23"/>
      <c r="CY762" s="23"/>
      <c r="CZ762" s="23"/>
      <c r="DB762" s="4">
        <v>0</v>
      </c>
      <c r="DC762" s="23"/>
      <c r="DD762" s="23"/>
      <c r="DE762" s="23"/>
      <c r="DG762" s="4">
        <v>0</v>
      </c>
      <c r="DH762" s="23"/>
      <c r="DI762" s="23"/>
    </row>
    <row r="763" spans="1:113" x14ac:dyDescent="0.25">
      <c r="A763" s="1">
        <v>2023</v>
      </c>
      <c r="B763" s="3">
        <f>+BD!B765</f>
        <v>0</v>
      </c>
      <c r="AE763" s="1"/>
      <c r="AP763" s="1"/>
      <c r="BA763" s="4">
        <f t="shared" si="44"/>
        <v>0</v>
      </c>
      <c r="BB763" s="1"/>
      <c r="BE763" s="2">
        <f>Tabla1[[#This Row],[TIEMPO PRORROGADO HASTA
(1)]]-Tabla1[[#This Row],[TIEMPO PRORROGADO DESDE
(1)]]</f>
        <v>0</v>
      </c>
      <c r="BJ763" s="1"/>
      <c r="BM763" s="1">
        <f t="shared" si="45"/>
        <v>0</v>
      </c>
      <c r="BR763" s="1"/>
      <c r="BU763" s="2">
        <f t="shared" si="46"/>
        <v>0</v>
      </c>
      <c r="BZ763" s="2">
        <f t="shared" si="47"/>
        <v>0</v>
      </c>
      <c r="CA763" s="2" t="s">
        <v>146</v>
      </c>
      <c r="CF763" s="2" t="s">
        <v>146</v>
      </c>
      <c r="CN763" s="23"/>
      <c r="CO763" s="23"/>
      <c r="CP763" s="23"/>
      <c r="CR763" s="4">
        <v>0</v>
      </c>
      <c r="CS763" s="23"/>
      <c r="CT763" s="23"/>
      <c r="CU763" s="23"/>
      <c r="CW763" s="4">
        <v>0</v>
      </c>
      <c r="CX763" s="23"/>
      <c r="CY763" s="23"/>
      <c r="CZ763" s="23"/>
      <c r="DB763" s="4">
        <v>0</v>
      </c>
      <c r="DC763" s="23"/>
      <c r="DD763" s="23"/>
      <c r="DE763" s="23"/>
      <c r="DG763" s="4">
        <v>0</v>
      </c>
      <c r="DH763" s="23"/>
      <c r="DI763" s="23"/>
    </row>
    <row r="764" spans="1:113" x14ac:dyDescent="0.25">
      <c r="A764" s="1">
        <v>2023</v>
      </c>
      <c r="B764" s="3">
        <f>+BD!B766</f>
        <v>0</v>
      </c>
      <c r="AE764" s="1"/>
      <c r="AP764" s="1"/>
      <c r="BA764" s="4">
        <f t="shared" si="44"/>
        <v>0</v>
      </c>
      <c r="BB764" s="1"/>
      <c r="BE764" s="2">
        <f>Tabla1[[#This Row],[TIEMPO PRORROGADO HASTA
(1)]]-Tabla1[[#This Row],[TIEMPO PRORROGADO DESDE
(1)]]</f>
        <v>0</v>
      </c>
      <c r="BJ764" s="1"/>
      <c r="BM764" s="1">
        <f t="shared" si="45"/>
        <v>0</v>
      </c>
      <c r="BR764" s="1"/>
      <c r="BU764" s="2">
        <f t="shared" si="46"/>
        <v>0</v>
      </c>
      <c r="BZ764" s="2">
        <f t="shared" si="47"/>
        <v>0</v>
      </c>
      <c r="CA764" s="2" t="s">
        <v>146</v>
      </c>
      <c r="CF764" s="2" t="s">
        <v>146</v>
      </c>
      <c r="CN764" s="23"/>
      <c r="CO764" s="23"/>
      <c r="CP764" s="23"/>
      <c r="CR764" s="4">
        <v>0</v>
      </c>
      <c r="CS764" s="23"/>
      <c r="CT764" s="23"/>
      <c r="CU764" s="23"/>
      <c r="CW764" s="4">
        <v>0</v>
      </c>
      <c r="CX764" s="23"/>
      <c r="CY764" s="23"/>
      <c r="CZ764" s="23"/>
      <c r="DB764" s="4">
        <v>0</v>
      </c>
      <c r="DC764" s="23"/>
      <c r="DD764" s="23"/>
      <c r="DE764" s="23"/>
      <c r="DG764" s="4">
        <v>0</v>
      </c>
      <c r="DH764" s="23"/>
      <c r="DI764" s="23"/>
    </row>
    <row r="765" spans="1:113" x14ac:dyDescent="0.25">
      <c r="A765" s="1">
        <v>2023</v>
      </c>
      <c r="B765" s="3">
        <f>+BD!B767</f>
        <v>0</v>
      </c>
      <c r="AE765" s="1"/>
      <c r="AP765" s="1"/>
      <c r="BA765" s="4">
        <f t="shared" si="44"/>
        <v>0</v>
      </c>
      <c r="BB765" s="1"/>
      <c r="BE765" s="2">
        <f>Tabla1[[#This Row],[TIEMPO PRORROGADO HASTA
(1)]]-Tabla1[[#This Row],[TIEMPO PRORROGADO DESDE
(1)]]</f>
        <v>0</v>
      </c>
      <c r="BJ765" s="1"/>
      <c r="BM765" s="1">
        <f t="shared" si="45"/>
        <v>0</v>
      </c>
      <c r="BR765" s="1"/>
      <c r="BU765" s="2">
        <f t="shared" si="46"/>
        <v>0</v>
      </c>
      <c r="BZ765" s="2">
        <f t="shared" si="47"/>
        <v>0</v>
      </c>
      <c r="CA765" s="2" t="s">
        <v>146</v>
      </c>
      <c r="CF765" s="2" t="s">
        <v>146</v>
      </c>
      <c r="CN765" s="23"/>
      <c r="CO765" s="23"/>
      <c r="CP765" s="23"/>
      <c r="CR765" s="4">
        <v>0</v>
      </c>
      <c r="CS765" s="23"/>
      <c r="CT765" s="23"/>
      <c r="CU765" s="23"/>
      <c r="CW765" s="4">
        <v>0</v>
      </c>
      <c r="CX765" s="23"/>
      <c r="CY765" s="23"/>
      <c r="CZ765" s="23"/>
      <c r="DB765" s="4">
        <v>0</v>
      </c>
      <c r="DC765" s="23"/>
      <c r="DD765" s="23"/>
      <c r="DE765" s="23"/>
      <c r="DG765" s="4">
        <v>0</v>
      </c>
      <c r="DH765" s="23"/>
      <c r="DI765" s="23"/>
    </row>
    <row r="766" spans="1:113" x14ac:dyDescent="0.25">
      <c r="A766" s="1">
        <v>2023</v>
      </c>
      <c r="B766" s="3">
        <f>+BD!B768</f>
        <v>0</v>
      </c>
      <c r="AE766" s="1"/>
      <c r="AP766" s="1"/>
      <c r="BA766" s="4">
        <f t="shared" si="44"/>
        <v>0</v>
      </c>
      <c r="BB766" s="1"/>
      <c r="BE766" s="2">
        <f>Tabla1[[#This Row],[TIEMPO PRORROGADO HASTA
(1)]]-Tabla1[[#This Row],[TIEMPO PRORROGADO DESDE
(1)]]</f>
        <v>0</v>
      </c>
      <c r="BJ766" s="1"/>
      <c r="BM766" s="1">
        <f t="shared" si="45"/>
        <v>0</v>
      </c>
      <c r="BR766" s="1"/>
      <c r="BU766" s="2">
        <f t="shared" si="46"/>
        <v>0</v>
      </c>
      <c r="BZ766" s="2">
        <f t="shared" si="47"/>
        <v>0</v>
      </c>
      <c r="CA766" s="2" t="s">
        <v>146</v>
      </c>
      <c r="CF766" s="2" t="s">
        <v>146</v>
      </c>
      <c r="CN766" s="23"/>
      <c r="CO766" s="23"/>
      <c r="CP766" s="23"/>
      <c r="CR766" s="4">
        <v>0</v>
      </c>
      <c r="CS766" s="23"/>
      <c r="CT766" s="23"/>
      <c r="CU766" s="23"/>
      <c r="CW766" s="4">
        <v>0</v>
      </c>
      <c r="CX766" s="23"/>
      <c r="CY766" s="23"/>
      <c r="CZ766" s="23"/>
      <c r="DB766" s="4">
        <v>0</v>
      </c>
      <c r="DC766" s="23"/>
      <c r="DD766" s="23"/>
      <c r="DE766" s="23"/>
      <c r="DG766" s="4">
        <v>0</v>
      </c>
      <c r="DH766" s="23"/>
      <c r="DI766" s="23"/>
    </row>
    <row r="767" spans="1:113" x14ac:dyDescent="0.25">
      <c r="A767" s="1">
        <v>2023</v>
      </c>
      <c r="B767" s="3">
        <f>+BD!B769</f>
        <v>0</v>
      </c>
      <c r="AE767" s="1"/>
      <c r="AP767" s="1"/>
      <c r="BA767" s="4">
        <f t="shared" si="44"/>
        <v>0</v>
      </c>
      <c r="BB767" s="1"/>
      <c r="BE767" s="2">
        <f>Tabla1[[#This Row],[TIEMPO PRORROGADO HASTA
(1)]]-Tabla1[[#This Row],[TIEMPO PRORROGADO DESDE
(1)]]</f>
        <v>0</v>
      </c>
      <c r="BJ767" s="1"/>
      <c r="BM767" s="1">
        <f t="shared" si="45"/>
        <v>0</v>
      </c>
      <c r="BR767" s="1"/>
      <c r="BU767" s="2">
        <f t="shared" si="46"/>
        <v>0</v>
      </c>
      <c r="BZ767" s="2">
        <f t="shared" si="47"/>
        <v>0</v>
      </c>
      <c r="CA767" s="2" t="s">
        <v>146</v>
      </c>
      <c r="CF767" s="2" t="s">
        <v>146</v>
      </c>
      <c r="CN767" s="23"/>
      <c r="CO767" s="23"/>
      <c r="CP767" s="23"/>
      <c r="CR767" s="4">
        <v>0</v>
      </c>
      <c r="CS767" s="23"/>
      <c r="CT767" s="23"/>
      <c r="CU767" s="23"/>
      <c r="CW767" s="4">
        <v>0</v>
      </c>
      <c r="CX767" s="23"/>
      <c r="CY767" s="23"/>
      <c r="CZ767" s="23"/>
      <c r="DB767" s="4">
        <v>0</v>
      </c>
      <c r="DC767" s="23"/>
      <c r="DD767" s="23"/>
      <c r="DE767" s="23"/>
      <c r="DG767" s="4">
        <v>0</v>
      </c>
      <c r="DH767" s="23"/>
      <c r="DI767" s="23"/>
    </row>
    <row r="768" spans="1:113" x14ac:dyDescent="0.25">
      <c r="A768" s="1">
        <v>2023</v>
      </c>
      <c r="B768" s="3">
        <f>+BD!B770</f>
        <v>0</v>
      </c>
      <c r="AE768" s="1"/>
      <c r="AP768" s="1"/>
      <c r="BA768" s="4">
        <f t="shared" si="44"/>
        <v>0</v>
      </c>
      <c r="BB768" s="1"/>
      <c r="BE768" s="2">
        <f>Tabla1[[#This Row],[TIEMPO PRORROGADO HASTA
(1)]]-Tabla1[[#This Row],[TIEMPO PRORROGADO DESDE
(1)]]</f>
        <v>0</v>
      </c>
      <c r="BJ768" s="1"/>
      <c r="BM768" s="1">
        <f t="shared" si="45"/>
        <v>0</v>
      </c>
      <c r="BR768" s="1"/>
      <c r="BU768" s="2">
        <f t="shared" si="46"/>
        <v>0</v>
      </c>
      <c r="BZ768" s="2">
        <f t="shared" si="47"/>
        <v>0</v>
      </c>
      <c r="CA768" s="2" t="s">
        <v>146</v>
      </c>
      <c r="CF768" s="2" t="s">
        <v>146</v>
      </c>
      <c r="CN768" s="23"/>
      <c r="CO768" s="23"/>
      <c r="CP768" s="23"/>
      <c r="CR768" s="4">
        <v>0</v>
      </c>
      <c r="CS768" s="23"/>
      <c r="CT768" s="23"/>
      <c r="CU768" s="23"/>
      <c r="CW768" s="4">
        <v>0</v>
      </c>
      <c r="CX768" s="23"/>
      <c r="CY768" s="23"/>
      <c r="CZ768" s="23"/>
      <c r="DB768" s="4">
        <v>0</v>
      </c>
      <c r="DC768" s="23"/>
      <c r="DD768" s="23"/>
      <c r="DE768" s="23"/>
      <c r="DG768" s="4">
        <v>0</v>
      </c>
      <c r="DH768" s="23"/>
      <c r="DI768" s="23"/>
    </row>
    <row r="769" spans="1:113" x14ac:dyDescent="0.25">
      <c r="A769" s="1">
        <v>2023</v>
      </c>
      <c r="B769" s="3">
        <f>+BD!B771</f>
        <v>0</v>
      </c>
      <c r="AE769" s="1"/>
      <c r="AP769" s="1"/>
      <c r="BA769" s="4">
        <f t="shared" si="44"/>
        <v>0</v>
      </c>
      <c r="BB769" s="1"/>
      <c r="BE769" s="2">
        <f>Tabla1[[#This Row],[TIEMPO PRORROGADO HASTA
(1)]]-Tabla1[[#This Row],[TIEMPO PRORROGADO DESDE
(1)]]</f>
        <v>0</v>
      </c>
      <c r="BJ769" s="1"/>
      <c r="BM769" s="1">
        <f t="shared" si="45"/>
        <v>0</v>
      </c>
      <c r="BR769" s="1"/>
      <c r="BU769" s="2">
        <f t="shared" si="46"/>
        <v>0</v>
      </c>
      <c r="BZ769" s="2">
        <f t="shared" si="47"/>
        <v>0</v>
      </c>
      <c r="CA769" s="2" t="s">
        <v>146</v>
      </c>
      <c r="CF769" s="2" t="s">
        <v>146</v>
      </c>
      <c r="CN769" s="23"/>
      <c r="CO769" s="23"/>
      <c r="CP769" s="23"/>
      <c r="CR769" s="4">
        <v>0</v>
      </c>
      <c r="CS769" s="23"/>
      <c r="CT769" s="23"/>
      <c r="CU769" s="23"/>
      <c r="CW769" s="4">
        <v>0</v>
      </c>
      <c r="CX769" s="23"/>
      <c r="CY769" s="23"/>
      <c r="CZ769" s="23"/>
      <c r="DB769" s="4">
        <v>0</v>
      </c>
      <c r="DC769" s="23"/>
      <c r="DD769" s="23"/>
      <c r="DE769" s="23"/>
      <c r="DG769" s="4">
        <v>0</v>
      </c>
      <c r="DH769" s="23"/>
      <c r="DI769" s="23"/>
    </row>
    <row r="770" spans="1:113" x14ac:dyDescent="0.25">
      <c r="A770" s="1">
        <v>2023</v>
      </c>
      <c r="B770" s="3">
        <f>+BD!B772</f>
        <v>0</v>
      </c>
      <c r="AE770" s="1"/>
      <c r="AP770" s="1"/>
      <c r="BA770" s="4">
        <f t="shared" ref="BA770:BA833" si="48">M770+X770+AI770+AT770</f>
        <v>0</v>
      </c>
      <c r="BB770" s="1"/>
      <c r="BE770" s="2">
        <f>Tabla1[[#This Row],[TIEMPO PRORROGADO HASTA
(1)]]-Tabla1[[#This Row],[TIEMPO PRORROGADO DESDE
(1)]]</f>
        <v>0</v>
      </c>
      <c r="BJ770" s="1"/>
      <c r="BM770" s="1">
        <f t="shared" ref="BM770:BM833" si="49">BO770-BN770</f>
        <v>0</v>
      </c>
      <c r="BR770" s="1"/>
      <c r="BU770" s="2">
        <f t="shared" ref="BU770:BU833" si="50">BW770-BV770</f>
        <v>0</v>
      </c>
      <c r="BZ770" s="2">
        <f t="shared" ref="BZ770:BZ833" si="51">BU770+BM770+BE770</f>
        <v>0</v>
      </c>
      <c r="CA770" s="2" t="s">
        <v>146</v>
      </c>
      <c r="CF770" s="2" t="s">
        <v>146</v>
      </c>
      <c r="CN770" s="23"/>
      <c r="CO770" s="23"/>
      <c r="CP770" s="23"/>
      <c r="CR770" s="4">
        <v>0</v>
      </c>
      <c r="CS770" s="23"/>
      <c r="CT770" s="23"/>
      <c r="CU770" s="23"/>
      <c r="CW770" s="4">
        <v>0</v>
      </c>
      <c r="CX770" s="23"/>
      <c r="CY770" s="23"/>
      <c r="CZ770" s="23"/>
      <c r="DB770" s="4">
        <v>0</v>
      </c>
      <c r="DC770" s="23"/>
      <c r="DD770" s="23"/>
      <c r="DE770" s="23"/>
      <c r="DG770" s="4">
        <v>0</v>
      </c>
      <c r="DH770" s="23"/>
      <c r="DI770" s="23"/>
    </row>
    <row r="771" spans="1:113" x14ac:dyDescent="0.25">
      <c r="A771" s="1">
        <v>2023</v>
      </c>
      <c r="B771" s="3">
        <f>+BD!B773</f>
        <v>0</v>
      </c>
      <c r="AE771" s="1"/>
      <c r="AP771" s="1"/>
      <c r="BA771" s="4">
        <f t="shared" si="48"/>
        <v>0</v>
      </c>
      <c r="BB771" s="1"/>
      <c r="BE771" s="2">
        <f>Tabla1[[#This Row],[TIEMPO PRORROGADO HASTA
(1)]]-Tabla1[[#This Row],[TIEMPO PRORROGADO DESDE
(1)]]</f>
        <v>0</v>
      </c>
      <c r="BJ771" s="1"/>
      <c r="BM771" s="1">
        <f t="shared" si="49"/>
        <v>0</v>
      </c>
      <c r="BR771" s="1"/>
      <c r="BU771" s="2">
        <f t="shared" si="50"/>
        <v>0</v>
      </c>
      <c r="BZ771" s="2">
        <f t="shared" si="51"/>
        <v>0</v>
      </c>
      <c r="CA771" s="2" t="s">
        <v>146</v>
      </c>
      <c r="CF771" s="2" t="s">
        <v>146</v>
      </c>
      <c r="CN771" s="23"/>
      <c r="CO771" s="23"/>
      <c r="CP771" s="23"/>
      <c r="CR771" s="4">
        <v>0</v>
      </c>
      <c r="CS771" s="23"/>
      <c r="CT771" s="23"/>
      <c r="CU771" s="23"/>
      <c r="CW771" s="4">
        <v>0</v>
      </c>
      <c r="CX771" s="23"/>
      <c r="CY771" s="23"/>
      <c r="CZ771" s="23"/>
      <c r="DB771" s="4">
        <v>0</v>
      </c>
      <c r="DC771" s="23"/>
      <c r="DD771" s="23"/>
      <c r="DE771" s="23"/>
      <c r="DG771" s="4">
        <v>0</v>
      </c>
      <c r="DH771" s="23"/>
      <c r="DI771" s="23"/>
    </row>
    <row r="772" spans="1:113" x14ac:dyDescent="0.25">
      <c r="A772" s="1">
        <v>2023</v>
      </c>
      <c r="B772" s="3">
        <f>+BD!B774</f>
        <v>0</v>
      </c>
      <c r="AE772" s="1"/>
      <c r="AP772" s="1"/>
      <c r="BA772" s="4">
        <f t="shared" si="48"/>
        <v>0</v>
      </c>
      <c r="BB772" s="1"/>
      <c r="BE772" s="2">
        <f>Tabla1[[#This Row],[TIEMPO PRORROGADO HASTA
(1)]]-Tabla1[[#This Row],[TIEMPO PRORROGADO DESDE
(1)]]</f>
        <v>0</v>
      </c>
      <c r="BJ772" s="1"/>
      <c r="BM772" s="1">
        <f t="shared" si="49"/>
        <v>0</v>
      </c>
      <c r="BR772" s="1"/>
      <c r="BU772" s="2">
        <f t="shared" si="50"/>
        <v>0</v>
      </c>
      <c r="BV772" s="21"/>
      <c r="BW772" s="21"/>
      <c r="BZ772" s="2">
        <f t="shared" si="51"/>
        <v>0</v>
      </c>
      <c r="CA772" s="2" t="s">
        <v>146</v>
      </c>
      <c r="CF772" s="2" t="s">
        <v>146</v>
      </c>
      <c r="CN772" s="23"/>
      <c r="CO772" s="23"/>
      <c r="CP772" s="23"/>
      <c r="CR772" s="4">
        <v>0</v>
      </c>
      <c r="CS772" s="23"/>
      <c r="CT772" s="23"/>
      <c r="CU772" s="23"/>
      <c r="CW772" s="4">
        <v>0</v>
      </c>
      <c r="CX772" s="23"/>
      <c r="CY772" s="23"/>
      <c r="CZ772" s="23"/>
      <c r="DB772" s="4">
        <v>0</v>
      </c>
      <c r="DC772" s="23"/>
      <c r="DD772" s="23"/>
      <c r="DE772" s="23"/>
      <c r="DG772" s="4">
        <v>0</v>
      </c>
      <c r="DH772" s="23"/>
      <c r="DI772" s="23"/>
    </row>
    <row r="773" spans="1:113" x14ac:dyDescent="0.25">
      <c r="A773" s="1">
        <v>2023</v>
      </c>
      <c r="B773" s="3">
        <f>+BD!B775</f>
        <v>0</v>
      </c>
      <c r="AE773" s="1"/>
      <c r="AP773" s="1"/>
      <c r="BA773" s="4">
        <f t="shared" si="48"/>
        <v>0</v>
      </c>
      <c r="BB773" s="1"/>
      <c r="BE773" s="2">
        <f>Tabla1[[#This Row],[TIEMPO PRORROGADO HASTA
(1)]]-Tabla1[[#This Row],[TIEMPO PRORROGADO DESDE
(1)]]</f>
        <v>0</v>
      </c>
      <c r="BJ773" s="1"/>
      <c r="BM773" s="1">
        <f t="shared" si="49"/>
        <v>0</v>
      </c>
      <c r="BR773" s="1"/>
      <c r="BU773" s="2">
        <f t="shared" si="50"/>
        <v>0</v>
      </c>
      <c r="BZ773" s="2">
        <f t="shared" si="51"/>
        <v>0</v>
      </c>
      <c r="CA773" s="2" t="s">
        <v>146</v>
      </c>
      <c r="CF773" s="2" t="s">
        <v>146</v>
      </c>
      <c r="CN773" s="23"/>
      <c r="CO773" s="23"/>
      <c r="CP773" s="23"/>
      <c r="CR773" s="4">
        <v>0</v>
      </c>
      <c r="CS773" s="23"/>
      <c r="CT773" s="23"/>
      <c r="CU773" s="23"/>
      <c r="CW773" s="4">
        <v>0</v>
      </c>
      <c r="CX773" s="23"/>
      <c r="CY773" s="23"/>
      <c r="CZ773" s="23"/>
      <c r="DB773" s="4">
        <v>0</v>
      </c>
      <c r="DC773" s="23"/>
      <c r="DD773" s="23"/>
      <c r="DE773" s="23"/>
      <c r="DG773" s="4">
        <v>0</v>
      </c>
      <c r="DH773" s="23"/>
      <c r="DI773" s="23"/>
    </row>
    <row r="774" spans="1:113" x14ac:dyDescent="0.25">
      <c r="A774" s="1">
        <v>2023</v>
      </c>
      <c r="B774" s="3">
        <f>+BD!B776</f>
        <v>0</v>
      </c>
      <c r="AE774" s="1"/>
      <c r="AP774" s="1"/>
      <c r="BA774" s="4">
        <f t="shared" si="48"/>
        <v>0</v>
      </c>
      <c r="BB774" s="1"/>
      <c r="BE774" s="2">
        <f>Tabla1[[#This Row],[TIEMPO PRORROGADO HASTA
(1)]]-Tabla1[[#This Row],[TIEMPO PRORROGADO DESDE
(1)]]</f>
        <v>0</v>
      </c>
      <c r="BJ774" s="1"/>
      <c r="BM774" s="1">
        <f t="shared" si="49"/>
        <v>0</v>
      </c>
      <c r="BR774" s="1"/>
      <c r="BU774" s="2">
        <f t="shared" si="50"/>
        <v>0</v>
      </c>
      <c r="BZ774" s="2">
        <f t="shared" si="51"/>
        <v>0</v>
      </c>
      <c r="CA774" s="2" t="s">
        <v>146</v>
      </c>
      <c r="CF774" s="2" t="s">
        <v>146</v>
      </c>
      <c r="CN774" s="23"/>
      <c r="CO774" s="23"/>
      <c r="CP774" s="23"/>
      <c r="CR774" s="4">
        <v>0</v>
      </c>
      <c r="CS774" s="23"/>
      <c r="CT774" s="23"/>
      <c r="CU774" s="23"/>
      <c r="CW774" s="4">
        <v>0</v>
      </c>
      <c r="CX774" s="23"/>
      <c r="CY774" s="23"/>
      <c r="CZ774" s="23"/>
      <c r="DB774" s="4">
        <v>0</v>
      </c>
      <c r="DC774" s="23"/>
      <c r="DD774" s="23"/>
      <c r="DE774" s="23"/>
      <c r="DG774" s="4">
        <v>0</v>
      </c>
      <c r="DH774" s="23"/>
      <c r="DI774" s="23"/>
    </row>
    <row r="775" spans="1:113" x14ac:dyDescent="0.25">
      <c r="A775" s="1">
        <v>2023</v>
      </c>
      <c r="B775" s="3">
        <f>+BD!B777</f>
        <v>0</v>
      </c>
      <c r="AE775" s="1"/>
      <c r="AP775" s="1"/>
      <c r="BA775" s="4">
        <f t="shared" si="48"/>
        <v>0</v>
      </c>
      <c r="BB775" s="2"/>
      <c r="BC775" s="9"/>
      <c r="BE775" s="2">
        <f>Tabla1[[#This Row],[TIEMPO PRORROGADO HASTA
(1)]]-Tabla1[[#This Row],[TIEMPO PRORROGADO DESDE
(1)]]</f>
        <v>0</v>
      </c>
      <c r="BJ775" s="1"/>
      <c r="BM775" s="1">
        <f t="shared" si="49"/>
        <v>0</v>
      </c>
      <c r="BR775" s="1"/>
      <c r="BU775" s="2">
        <f t="shared" si="50"/>
        <v>0</v>
      </c>
      <c r="BZ775" s="2">
        <f t="shared" si="51"/>
        <v>0</v>
      </c>
      <c r="CA775" s="2" t="s">
        <v>146</v>
      </c>
      <c r="CF775" s="2" t="s">
        <v>146</v>
      </c>
      <c r="CN775" s="23"/>
      <c r="CO775" s="23"/>
      <c r="CP775" s="23"/>
      <c r="CR775" s="4">
        <v>0</v>
      </c>
      <c r="CS775" s="23"/>
      <c r="CT775" s="23"/>
      <c r="CU775" s="23"/>
      <c r="CW775" s="4">
        <v>0</v>
      </c>
      <c r="CX775" s="23"/>
      <c r="CY775" s="23"/>
      <c r="CZ775" s="23"/>
      <c r="DB775" s="4">
        <v>0</v>
      </c>
      <c r="DC775" s="23"/>
      <c r="DD775" s="23"/>
      <c r="DE775" s="23"/>
      <c r="DG775" s="4">
        <v>0</v>
      </c>
      <c r="DH775" s="23"/>
      <c r="DI775" s="23"/>
    </row>
    <row r="776" spans="1:113" x14ac:dyDescent="0.25">
      <c r="A776" s="1">
        <v>2023</v>
      </c>
      <c r="B776" s="3">
        <f>+BD!B778</f>
        <v>0</v>
      </c>
      <c r="AE776" s="1"/>
      <c r="AP776" s="1"/>
      <c r="BA776" s="4">
        <f t="shared" si="48"/>
        <v>0</v>
      </c>
      <c r="BB776" s="1"/>
      <c r="BE776" s="2">
        <f>Tabla1[[#This Row],[TIEMPO PRORROGADO HASTA
(1)]]-Tabla1[[#This Row],[TIEMPO PRORROGADO DESDE
(1)]]</f>
        <v>0</v>
      </c>
      <c r="BJ776" s="1"/>
      <c r="BM776" s="1">
        <f t="shared" si="49"/>
        <v>0</v>
      </c>
      <c r="BR776" s="1"/>
      <c r="BU776" s="2">
        <f t="shared" si="50"/>
        <v>0</v>
      </c>
      <c r="BZ776" s="2">
        <f t="shared" si="51"/>
        <v>0</v>
      </c>
      <c r="CA776" s="2" t="s">
        <v>146</v>
      </c>
      <c r="CF776" s="2" t="s">
        <v>146</v>
      </c>
      <c r="CN776" s="23"/>
      <c r="CO776" s="23"/>
      <c r="CP776" s="23"/>
      <c r="CR776" s="4">
        <v>0</v>
      </c>
      <c r="CS776" s="23"/>
      <c r="CT776" s="23"/>
      <c r="CU776" s="23"/>
      <c r="CW776" s="4">
        <v>0</v>
      </c>
      <c r="CX776" s="23"/>
      <c r="CY776" s="23"/>
      <c r="CZ776" s="23"/>
      <c r="DB776" s="4">
        <v>0</v>
      </c>
      <c r="DC776" s="23"/>
      <c r="DD776" s="23"/>
      <c r="DE776" s="23"/>
      <c r="DG776" s="4">
        <v>0</v>
      </c>
      <c r="DH776" s="23"/>
      <c r="DI776" s="23"/>
    </row>
    <row r="777" spans="1:113" x14ac:dyDescent="0.25">
      <c r="A777" s="1">
        <v>2023</v>
      </c>
      <c r="B777" s="3">
        <f>+BD!B779</f>
        <v>0</v>
      </c>
      <c r="AE777" s="1"/>
      <c r="AP777" s="1"/>
      <c r="BA777" s="4">
        <f t="shared" si="48"/>
        <v>0</v>
      </c>
      <c r="BB777" s="1"/>
      <c r="BE777" s="2">
        <f>Tabla1[[#This Row],[TIEMPO PRORROGADO HASTA
(1)]]-Tabla1[[#This Row],[TIEMPO PRORROGADO DESDE
(1)]]</f>
        <v>0</v>
      </c>
      <c r="BJ777" s="1"/>
      <c r="BM777" s="1">
        <f t="shared" si="49"/>
        <v>0</v>
      </c>
      <c r="BR777" s="1"/>
      <c r="BU777" s="2">
        <f t="shared" si="50"/>
        <v>0</v>
      </c>
      <c r="BZ777" s="2">
        <f t="shared" si="51"/>
        <v>0</v>
      </c>
      <c r="CA777" s="2" t="s">
        <v>146</v>
      </c>
      <c r="CF777" s="2" t="s">
        <v>146</v>
      </c>
      <c r="CN777" s="23"/>
      <c r="CO777" s="23"/>
      <c r="CP777" s="23"/>
      <c r="CR777" s="4">
        <v>0</v>
      </c>
      <c r="CS777" s="23"/>
      <c r="CT777" s="23"/>
      <c r="CU777" s="23"/>
      <c r="CW777" s="4">
        <v>0</v>
      </c>
      <c r="CX777" s="23"/>
      <c r="CY777" s="23"/>
      <c r="CZ777" s="23"/>
      <c r="DB777" s="4">
        <v>0</v>
      </c>
      <c r="DC777" s="23"/>
      <c r="DD777" s="23"/>
      <c r="DE777" s="23"/>
      <c r="DG777" s="4">
        <v>0</v>
      </c>
      <c r="DH777" s="23"/>
      <c r="DI777" s="23"/>
    </row>
    <row r="778" spans="1:113" x14ac:dyDescent="0.25">
      <c r="A778" s="1">
        <v>2023</v>
      </c>
      <c r="B778" s="3">
        <f>+BD!B780</f>
        <v>0</v>
      </c>
      <c r="AE778" s="1"/>
      <c r="AP778" s="1"/>
      <c r="BA778" s="4">
        <f t="shared" si="48"/>
        <v>0</v>
      </c>
      <c r="BB778" s="1"/>
      <c r="BE778" s="2">
        <f>Tabla1[[#This Row],[TIEMPO PRORROGADO HASTA
(1)]]-Tabla1[[#This Row],[TIEMPO PRORROGADO DESDE
(1)]]</f>
        <v>0</v>
      </c>
      <c r="BJ778" s="1"/>
      <c r="BM778" s="1">
        <f t="shared" si="49"/>
        <v>0</v>
      </c>
      <c r="BR778" s="1"/>
      <c r="BU778" s="2">
        <f t="shared" si="50"/>
        <v>0</v>
      </c>
      <c r="BZ778" s="2">
        <f t="shared" si="51"/>
        <v>0</v>
      </c>
      <c r="CA778" s="2" t="s">
        <v>146</v>
      </c>
      <c r="CF778" s="2" t="s">
        <v>146</v>
      </c>
      <c r="CN778" s="23"/>
      <c r="CO778" s="23"/>
      <c r="CP778" s="23"/>
      <c r="CR778" s="4">
        <v>0</v>
      </c>
      <c r="CS778" s="23"/>
      <c r="CT778" s="23"/>
      <c r="CU778" s="23"/>
      <c r="CW778" s="4">
        <v>0</v>
      </c>
      <c r="CX778" s="23"/>
      <c r="CY778" s="23"/>
      <c r="CZ778" s="23"/>
      <c r="DB778" s="4">
        <v>0</v>
      </c>
      <c r="DC778" s="23"/>
      <c r="DD778" s="23"/>
      <c r="DE778" s="23"/>
      <c r="DG778" s="4">
        <v>0</v>
      </c>
      <c r="DH778" s="23"/>
      <c r="DI778" s="23"/>
    </row>
    <row r="779" spans="1:113" x14ac:dyDescent="0.25">
      <c r="A779" s="1">
        <v>2023</v>
      </c>
      <c r="B779" s="3">
        <f>+BD!B781</f>
        <v>0</v>
      </c>
      <c r="AE779" s="1"/>
      <c r="AP779" s="1"/>
      <c r="BA779" s="4">
        <f t="shared" si="48"/>
        <v>0</v>
      </c>
      <c r="BB779" s="1"/>
      <c r="BE779" s="2">
        <f>Tabla1[[#This Row],[TIEMPO PRORROGADO HASTA
(1)]]-Tabla1[[#This Row],[TIEMPO PRORROGADO DESDE
(1)]]</f>
        <v>0</v>
      </c>
      <c r="BJ779" s="1"/>
      <c r="BM779" s="1">
        <f t="shared" si="49"/>
        <v>0</v>
      </c>
      <c r="BR779" s="1"/>
      <c r="BU779" s="2">
        <f t="shared" si="50"/>
        <v>0</v>
      </c>
      <c r="BZ779" s="2">
        <f t="shared" si="51"/>
        <v>0</v>
      </c>
      <c r="CA779" s="2" t="s">
        <v>146</v>
      </c>
      <c r="CF779" s="2" t="s">
        <v>146</v>
      </c>
      <c r="CN779" s="23"/>
      <c r="CO779" s="23"/>
      <c r="CP779" s="23"/>
      <c r="CR779" s="4">
        <v>0</v>
      </c>
      <c r="CS779" s="23"/>
      <c r="CT779" s="23"/>
      <c r="CU779" s="23"/>
      <c r="CW779" s="4">
        <v>0</v>
      </c>
      <c r="CX779" s="23"/>
      <c r="CY779" s="23"/>
      <c r="CZ779" s="23"/>
      <c r="DB779" s="4">
        <v>0</v>
      </c>
      <c r="DC779" s="23"/>
      <c r="DD779" s="23"/>
      <c r="DE779" s="23"/>
      <c r="DG779" s="4">
        <v>0</v>
      </c>
      <c r="DH779" s="23"/>
      <c r="DI779" s="23"/>
    </row>
    <row r="780" spans="1:113" x14ac:dyDescent="0.25">
      <c r="A780" s="1">
        <v>2023</v>
      </c>
      <c r="B780" s="3">
        <f>+BD!B782</f>
        <v>0</v>
      </c>
      <c r="AE780" s="1"/>
      <c r="AP780" s="1"/>
      <c r="BA780" s="4">
        <f t="shared" si="48"/>
        <v>0</v>
      </c>
      <c r="BB780" s="1"/>
      <c r="BE780" s="2">
        <f>Tabla1[[#This Row],[TIEMPO PRORROGADO HASTA
(1)]]-Tabla1[[#This Row],[TIEMPO PRORROGADO DESDE
(1)]]</f>
        <v>0</v>
      </c>
      <c r="BJ780" s="1"/>
      <c r="BM780" s="1">
        <f t="shared" si="49"/>
        <v>0</v>
      </c>
      <c r="BR780" s="1"/>
      <c r="BU780" s="2">
        <f t="shared" si="50"/>
        <v>0</v>
      </c>
      <c r="BZ780" s="2">
        <f t="shared" si="51"/>
        <v>0</v>
      </c>
      <c r="CA780" s="2" t="s">
        <v>146</v>
      </c>
      <c r="CF780" s="2" t="s">
        <v>146</v>
      </c>
      <c r="CN780" s="23"/>
      <c r="CO780" s="23"/>
      <c r="CP780" s="23"/>
      <c r="CR780" s="4">
        <v>0</v>
      </c>
      <c r="CS780" s="23"/>
      <c r="CT780" s="23"/>
      <c r="CU780" s="23"/>
      <c r="CW780" s="4">
        <v>0</v>
      </c>
      <c r="CX780" s="23"/>
      <c r="CY780" s="23"/>
      <c r="CZ780" s="23"/>
      <c r="DB780" s="4">
        <v>0</v>
      </c>
      <c r="DC780" s="23"/>
      <c r="DD780" s="23"/>
      <c r="DE780" s="23"/>
      <c r="DG780" s="4">
        <v>0</v>
      </c>
      <c r="DH780" s="23"/>
      <c r="DI780" s="23"/>
    </row>
    <row r="781" spans="1:113" x14ac:dyDescent="0.25">
      <c r="A781" s="1">
        <v>2023</v>
      </c>
      <c r="B781" s="3">
        <f>+BD!B783</f>
        <v>0</v>
      </c>
      <c r="AE781" s="1"/>
      <c r="AP781" s="1"/>
      <c r="BA781" s="4">
        <f t="shared" si="48"/>
        <v>0</v>
      </c>
      <c r="BB781" s="1"/>
      <c r="BE781" s="2">
        <f>Tabla1[[#This Row],[TIEMPO PRORROGADO HASTA
(1)]]-Tabla1[[#This Row],[TIEMPO PRORROGADO DESDE
(1)]]</f>
        <v>0</v>
      </c>
      <c r="BJ781" s="1"/>
      <c r="BM781" s="1">
        <f t="shared" si="49"/>
        <v>0</v>
      </c>
      <c r="BR781" s="1"/>
      <c r="BU781" s="2">
        <f t="shared" si="50"/>
        <v>0</v>
      </c>
      <c r="BZ781" s="2">
        <f t="shared" si="51"/>
        <v>0</v>
      </c>
      <c r="CA781" s="2" t="s">
        <v>146</v>
      </c>
      <c r="CF781" s="2" t="s">
        <v>146</v>
      </c>
      <c r="CN781" s="23"/>
      <c r="CO781" s="23"/>
      <c r="CP781" s="23"/>
      <c r="CR781" s="4">
        <v>0</v>
      </c>
      <c r="CS781" s="23"/>
      <c r="CT781" s="23"/>
      <c r="CU781" s="23"/>
      <c r="CW781" s="4">
        <v>0</v>
      </c>
      <c r="CX781" s="23"/>
      <c r="CY781" s="23"/>
      <c r="CZ781" s="23"/>
      <c r="DB781" s="4">
        <v>0</v>
      </c>
      <c r="DC781" s="23"/>
      <c r="DD781" s="23"/>
      <c r="DE781" s="23"/>
      <c r="DG781" s="4">
        <v>0</v>
      </c>
      <c r="DH781" s="23"/>
      <c r="DI781" s="23"/>
    </row>
    <row r="782" spans="1:113" x14ac:dyDescent="0.25">
      <c r="A782" s="1">
        <v>2023</v>
      </c>
      <c r="B782" s="3">
        <f>+BD!B784</f>
        <v>0</v>
      </c>
      <c r="AE782" s="1"/>
      <c r="AP782" s="1"/>
      <c r="BA782" s="4">
        <f t="shared" si="48"/>
        <v>0</v>
      </c>
      <c r="BB782" s="1"/>
      <c r="BE782" s="2">
        <f>Tabla1[[#This Row],[TIEMPO PRORROGADO HASTA
(1)]]-Tabla1[[#This Row],[TIEMPO PRORROGADO DESDE
(1)]]</f>
        <v>0</v>
      </c>
      <c r="BJ782" s="1"/>
      <c r="BM782" s="1">
        <f t="shared" si="49"/>
        <v>0</v>
      </c>
      <c r="BR782" s="1"/>
      <c r="BU782" s="2">
        <f t="shared" si="50"/>
        <v>0</v>
      </c>
      <c r="BZ782" s="2">
        <f t="shared" si="51"/>
        <v>0</v>
      </c>
      <c r="CA782" s="2" t="s">
        <v>146</v>
      </c>
      <c r="CF782" s="2" t="s">
        <v>146</v>
      </c>
      <c r="CN782" s="23"/>
      <c r="CO782" s="23"/>
      <c r="CP782" s="23"/>
      <c r="CR782" s="4">
        <v>0</v>
      </c>
      <c r="CS782" s="23"/>
      <c r="CT782" s="23"/>
      <c r="CU782" s="23"/>
      <c r="CW782" s="4">
        <v>0</v>
      </c>
      <c r="CX782" s="23"/>
      <c r="CY782" s="23"/>
      <c r="CZ782" s="23"/>
      <c r="DB782" s="4">
        <v>0</v>
      </c>
      <c r="DC782" s="23"/>
      <c r="DD782" s="23"/>
      <c r="DE782" s="23"/>
      <c r="DG782" s="4">
        <v>0</v>
      </c>
      <c r="DH782" s="23"/>
      <c r="DI782" s="23"/>
    </row>
    <row r="783" spans="1:113" x14ac:dyDescent="0.25">
      <c r="A783" s="1">
        <v>2023</v>
      </c>
      <c r="B783" s="3">
        <f>+BD!B785</f>
        <v>0</v>
      </c>
      <c r="AE783" s="1"/>
      <c r="AP783" s="1"/>
      <c r="BA783" s="4">
        <f t="shared" si="48"/>
        <v>0</v>
      </c>
      <c r="BB783" s="1"/>
      <c r="BE783" s="2">
        <f>Tabla1[[#This Row],[TIEMPO PRORROGADO HASTA
(1)]]-Tabla1[[#This Row],[TIEMPO PRORROGADO DESDE
(1)]]</f>
        <v>0</v>
      </c>
      <c r="BJ783" s="1"/>
      <c r="BM783" s="1">
        <f t="shared" si="49"/>
        <v>0</v>
      </c>
      <c r="BR783" s="1"/>
      <c r="BU783" s="2">
        <f t="shared" si="50"/>
        <v>0</v>
      </c>
      <c r="BZ783" s="2">
        <f t="shared" si="51"/>
        <v>0</v>
      </c>
      <c r="CA783" s="2" t="s">
        <v>146</v>
      </c>
      <c r="CF783" s="2" t="s">
        <v>146</v>
      </c>
      <c r="CN783" s="23"/>
      <c r="CO783" s="23"/>
      <c r="CP783" s="23"/>
      <c r="CR783" s="4">
        <v>0</v>
      </c>
      <c r="CS783" s="23"/>
      <c r="CT783" s="23"/>
      <c r="CU783" s="23"/>
      <c r="CW783" s="4">
        <v>0</v>
      </c>
      <c r="CX783" s="23"/>
      <c r="CY783" s="23"/>
      <c r="CZ783" s="23"/>
      <c r="DB783" s="4">
        <v>0</v>
      </c>
      <c r="DC783" s="23"/>
      <c r="DD783" s="23"/>
      <c r="DE783" s="23"/>
      <c r="DG783" s="4">
        <v>0</v>
      </c>
      <c r="DH783" s="23"/>
      <c r="DI783" s="23"/>
    </row>
    <row r="784" spans="1:113" x14ac:dyDescent="0.25">
      <c r="A784" s="1">
        <v>2023</v>
      </c>
      <c r="B784" s="3">
        <f>+BD!B786</f>
        <v>0</v>
      </c>
      <c r="AE784" s="1"/>
      <c r="AP784" s="1"/>
      <c r="BA784" s="4">
        <f t="shared" si="48"/>
        <v>0</v>
      </c>
      <c r="BB784" s="1"/>
      <c r="BE784" s="2">
        <f>Tabla1[[#This Row],[TIEMPO PRORROGADO HASTA
(1)]]-Tabla1[[#This Row],[TIEMPO PRORROGADO DESDE
(1)]]</f>
        <v>0</v>
      </c>
      <c r="BJ784" s="1"/>
      <c r="BM784" s="1">
        <f t="shared" si="49"/>
        <v>0</v>
      </c>
      <c r="BR784" s="1"/>
      <c r="BU784" s="2">
        <f t="shared" si="50"/>
        <v>0</v>
      </c>
      <c r="BZ784" s="2">
        <f t="shared" si="51"/>
        <v>0</v>
      </c>
      <c r="CA784" s="2" t="s">
        <v>146</v>
      </c>
      <c r="CF784" s="2" t="s">
        <v>146</v>
      </c>
      <c r="CN784" s="23"/>
      <c r="CO784" s="23"/>
      <c r="CP784" s="23"/>
      <c r="CR784" s="4">
        <v>0</v>
      </c>
      <c r="CS784" s="23"/>
      <c r="CT784" s="23"/>
      <c r="CU784" s="23"/>
      <c r="CW784" s="4">
        <v>0</v>
      </c>
      <c r="CX784" s="23"/>
      <c r="CY784" s="23"/>
      <c r="CZ784" s="23"/>
      <c r="DB784" s="4">
        <v>0</v>
      </c>
      <c r="DC784" s="23"/>
      <c r="DD784" s="23"/>
      <c r="DE784" s="23"/>
      <c r="DG784" s="4">
        <v>0</v>
      </c>
      <c r="DH784" s="23"/>
      <c r="DI784" s="23"/>
    </row>
    <row r="785" spans="1:113" x14ac:dyDescent="0.25">
      <c r="A785" s="1">
        <v>2023</v>
      </c>
      <c r="B785" s="3">
        <f>+BD!B787</f>
        <v>0</v>
      </c>
      <c r="AE785" s="1"/>
      <c r="AP785" s="1"/>
      <c r="BA785" s="4">
        <f t="shared" si="48"/>
        <v>0</v>
      </c>
      <c r="BB785" s="1"/>
      <c r="BE785" s="2">
        <f>Tabla1[[#This Row],[TIEMPO PRORROGADO HASTA
(1)]]-Tabla1[[#This Row],[TIEMPO PRORROGADO DESDE
(1)]]</f>
        <v>0</v>
      </c>
      <c r="BJ785" s="1"/>
      <c r="BM785" s="1">
        <f t="shared" si="49"/>
        <v>0</v>
      </c>
      <c r="BR785" s="1"/>
      <c r="BU785" s="2">
        <f t="shared" si="50"/>
        <v>0</v>
      </c>
      <c r="BZ785" s="2">
        <f t="shared" si="51"/>
        <v>0</v>
      </c>
      <c r="CA785" s="2" t="s">
        <v>146</v>
      </c>
      <c r="CF785" s="2" t="s">
        <v>146</v>
      </c>
      <c r="CN785" s="23"/>
      <c r="CO785" s="23"/>
      <c r="CP785" s="23"/>
      <c r="CR785" s="4">
        <v>0</v>
      </c>
      <c r="CS785" s="23"/>
      <c r="CT785" s="23"/>
      <c r="CU785" s="23"/>
      <c r="CW785" s="4">
        <v>0</v>
      </c>
      <c r="CX785" s="23"/>
      <c r="CY785" s="23"/>
      <c r="CZ785" s="23"/>
      <c r="DB785" s="4">
        <v>0</v>
      </c>
      <c r="DC785" s="23"/>
      <c r="DD785" s="23"/>
      <c r="DE785" s="23"/>
      <c r="DG785" s="4">
        <v>0</v>
      </c>
      <c r="DH785" s="23"/>
      <c r="DI785" s="23"/>
    </row>
    <row r="786" spans="1:113" x14ac:dyDescent="0.25">
      <c r="A786" s="1">
        <v>2023</v>
      </c>
      <c r="B786" s="3">
        <f>+BD!B788</f>
        <v>0</v>
      </c>
      <c r="AE786" s="1"/>
      <c r="AP786" s="1"/>
      <c r="BA786" s="4">
        <f t="shared" si="48"/>
        <v>0</v>
      </c>
      <c r="BB786" s="1"/>
      <c r="BE786" s="2">
        <f>Tabla1[[#This Row],[TIEMPO PRORROGADO HASTA
(1)]]-Tabla1[[#This Row],[TIEMPO PRORROGADO DESDE
(1)]]</f>
        <v>0</v>
      </c>
      <c r="BJ786" s="1"/>
      <c r="BM786" s="1">
        <f t="shared" si="49"/>
        <v>0</v>
      </c>
      <c r="BR786" s="1"/>
      <c r="BU786" s="2">
        <f t="shared" si="50"/>
        <v>0</v>
      </c>
      <c r="BZ786" s="2">
        <f t="shared" si="51"/>
        <v>0</v>
      </c>
      <c r="CA786" s="2" t="s">
        <v>146</v>
      </c>
      <c r="CF786" s="2" t="s">
        <v>146</v>
      </c>
      <c r="CN786" s="23"/>
      <c r="CO786" s="23"/>
      <c r="CP786" s="23"/>
      <c r="CR786" s="4">
        <v>0</v>
      </c>
      <c r="CS786" s="23"/>
      <c r="CT786" s="23"/>
      <c r="CU786" s="23"/>
      <c r="CW786" s="4">
        <v>0</v>
      </c>
      <c r="CX786" s="23"/>
      <c r="CY786" s="23"/>
      <c r="CZ786" s="23"/>
      <c r="DB786" s="4">
        <v>0</v>
      </c>
      <c r="DC786" s="23"/>
      <c r="DD786" s="23"/>
      <c r="DE786" s="23"/>
      <c r="DG786" s="4">
        <v>0</v>
      </c>
      <c r="DH786" s="23"/>
      <c r="DI786" s="23"/>
    </row>
    <row r="787" spans="1:113" x14ac:dyDescent="0.25">
      <c r="A787" s="1">
        <v>2023</v>
      </c>
      <c r="B787" s="3">
        <f>+BD!B789</f>
        <v>0</v>
      </c>
      <c r="AE787" s="1"/>
      <c r="AP787" s="1"/>
      <c r="BA787" s="4">
        <f t="shared" si="48"/>
        <v>0</v>
      </c>
      <c r="BB787" s="1"/>
      <c r="BE787" s="2">
        <f>Tabla1[[#This Row],[TIEMPO PRORROGADO HASTA
(1)]]-Tabla1[[#This Row],[TIEMPO PRORROGADO DESDE
(1)]]</f>
        <v>0</v>
      </c>
      <c r="BJ787" s="1"/>
      <c r="BM787" s="1">
        <f t="shared" si="49"/>
        <v>0</v>
      </c>
      <c r="BR787" s="1"/>
      <c r="BU787" s="2">
        <f t="shared" si="50"/>
        <v>0</v>
      </c>
      <c r="BZ787" s="2">
        <f t="shared" si="51"/>
        <v>0</v>
      </c>
      <c r="CA787" s="2" t="s">
        <v>146</v>
      </c>
      <c r="CF787" s="2" t="s">
        <v>146</v>
      </c>
      <c r="CN787" s="23"/>
      <c r="CO787" s="23"/>
      <c r="CP787" s="23"/>
      <c r="CR787" s="4">
        <v>0</v>
      </c>
      <c r="CS787" s="23"/>
      <c r="CT787" s="23"/>
      <c r="CU787" s="23"/>
      <c r="CW787" s="4">
        <v>0</v>
      </c>
      <c r="CX787" s="23"/>
      <c r="CY787" s="23"/>
      <c r="CZ787" s="23"/>
      <c r="DB787" s="4">
        <v>0</v>
      </c>
      <c r="DC787" s="23"/>
      <c r="DD787" s="23"/>
      <c r="DE787" s="23"/>
      <c r="DG787" s="4">
        <v>0</v>
      </c>
      <c r="DH787" s="23"/>
      <c r="DI787" s="23"/>
    </row>
    <row r="788" spans="1:113" x14ac:dyDescent="0.25">
      <c r="A788" s="1">
        <v>2023</v>
      </c>
      <c r="B788" s="3">
        <f>+BD!B790</f>
        <v>0</v>
      </c>
      <c r="AE788" s="1"/>
      <c r="AP788" s="1"/>
      <c r="BA788" s="4">
        <f t="shared" si="48"/>
        <v>0</v>
      </c>
      <c r="BB788" s="1"/>
      <c r="BE788" s="2">
        <f>Tabla1[[#This Row],[TIEMPO PRORROGADO HASTA
(1)]]-Tabla1[[#This Row],[TIEMPO PRORROGADO DESDE
(1)]]</f>
        <v>0</v>
      </c>
      <c r="BJ788" s="1"/>
      <c r="BM788" s="1">
        <f t="shared" si="49"/>
        <v>0</v>
      </c>
      <c r="BR788" s="1"/>
      <c r="BU788" s="2">
        <f t="shared" si="50"/>
        <v>0</v>
      </c>
      <c r="BZ788" s="2">
        <f t="shared" si="51"/>
        <v>0</v>
      </c>
      <c r="CA788" s="2" t="s">
        <v>146</v>
      </c>
      <c r="CF788" s="2" t="s">
        <v>146</v>
      </c>
      <c r="CN788" s="23"/>
      <c r="CO788" s="23"/>
      <c r="CP788" s="23"/>
      <c r="CR788" s="4">
        <v>0</v>
      </c>
      <c r="CS788" s="23"/>
      <c r="CT788" s="23"/>
      <c r="CU788" s="23"/>
      <c r="CW788" s="4">
        <v>0</v>
      </c>
      <c r="CX788" s="23"/>
      <c r="CY788" s="23"/>
      <c r="CZ788" s="23"/>
      <c r="DB788" s="4">
        <v>0</v>
      </c>
      <c r="DC788" s="23"/>
      <c r="DD788" s="23"/>
      <c r="DE788" s="23"/>
      <c r="DG788" s="4">
        <v>0</v>
      </c>
      <c r="DH788" s="23"/>
      <c r="DI788" s="23"/>
    </row>
    <row r="789" spans="1:113" x14ac:dyDescent="0.25">
      <c r="A789" s="1">
        <v>2023</v>
      </c>
      <c r="B789" s="3">
        <f>+BD!B791</f>
        <v>0</v>
      </c>
      <c r="AE789" s="1"/>
      <c r="AP789" s="1"/>
      <c r="BA789" s="4">
        <f t="shared" si="48"/>
        <v>0</v>
      </c>
      <c r="BB789" s="1"/>
      <c r="BE789" s="2">
        <f>Tabla1[[#This Row],[TIEMPO PRORROGADO HASTA
(1)]]-Tabla1[[#This Row],[TIEMPO PRORROGADO DESDE
(1)]]</f>
        <v>0</v>
      </c>
      <c r="BJ789" s="1"/>
      <c r="BM789" s="1">
        <f t="shared" si="49"/>
        <v>0</v>
      </c>
      <c r="BR789" s="1"/>
      <c r="BU789" s="2">
        <f t="shared" si="50"/>
        <v>0</v>
      </c>
      <c r="BZ789" s="2">
        <f t="shared" si="51"/>
        <v>0</v>
      </c>
      <c r="CA789" s="2" t="s">
        <v>146</v>
      </c>
      <c r="CF789" s="2" t="s">
        <v>146</v>
      </c>
      <c r="CN789" s="23"/>
      <c r="CO789" s="23"/>
      <c r="CP789" s="23"/>
      <c r="CR789" s="4">
        <v>0</v>
      </c>
      <c r="CS789" s="23"/>
      <c r="CT789" s="23"/>
      <c r="CU789" s="23"/>
      <c r="CW789" s="4">
        <v>0</v>
      </c>
      <c r="CX789" s="23"/>
      <c r="CY789" s="23"/>
      <c r="CZ789" s="23"/>
      <c r="DB789" s="4">
        <v>0</v>
      </c>
      <c r="DC789" s="23"/>
      <c r="DD789" s="23"/>
      <c r="DE789" s="23"/>
      <c r="DG789" s="4">
        <v>0</v>
      </c>
      <c r="DH789" s="23"/>
      <c r="DI789" s="23"/>
    </row>
    <row r="790" spans="1:113" x14ac:dyDescent="0.25">
      <c r="A790" s="1">
        <v>2023</v>
      </c>
      <c r="B790" s="3">
        <f>+BD!B792</f>
        <v>0</v>
      </c>
      <c r="AE790" s="1"/>
      <c r="AP790" s="1"/>
      <c r="BA790" s="4">
        <f t="shared" si="48"/>
        <v>0</v>
      </c>
      <c r="BB790" s="1"/>
      <c r="BE790" s="2">
        <f>Tabla1[[#This Row],[TIEMPO PRORROGADO HASTA
(1)]]-Tabla1[[#This Row],[TIEMPO PRORROGADO DESDE
(1)]]</f>
        <v>0</v>
      </c>
      <c r="BJ790" s="1"/>
      <c r="BM790" s="1">
        <f t="shared" si="49"/>
        <v>0</v>
      </c>
      <c r="BR790" s="1"/>
      <c r="BU790" s="2">
        <f t="shared" si="50"/>
        <v>0</v>
      </c>
      <c r="BZ790" s="2">
        <f t="shared" si="51"/>
        <v>0</v>
      </c>
      <c r="CA790" s="2" t="s">
        <v>146</v>
      </c>
      <c r="CF790" s="2" t="s">
        <v>146</v>
      </c>
      <c r="CN790" s="23"/>
      <c r="CO790" s="23"/>
      <c r="CP790" s="23"/>
      <c r="CR790" s="4">
        <v>0</v>
      </c>
      <c r="CS790" s="23"/>
      <c r="CT790" s="23"/>
      <c r="CU790" s="23"/>
      <c r="CW790" s="4">
        <v>0</v>
      </c>
      <c r="CX790" s="23"/>
      <c r="CY790" s="23"/>
      <c r="CZ790" s="23"/>
      <c r="DB790" s="4">
        <v>0</v>
      </c>
      <c r="DC790" s="23"/>
      <c r="DD790" s="23"/>
      <c r="DE790" s="23"/>
      <c r="DG790" s="4">
        <v>0</v>
      </c>
      <c r="DH790" s="23"/>
      <c r="DI790" s="23"/>
    </row>
    <row r="791" spans="1:113" x14ac:dyDescent="0.25">
      <c r="A791" s="1">
        <v>2023</v>
      </c>
      <c r="B791" s="3">
        <f>+BD!B793</f>
        <v>0</v>
      </c>
      <c r="AE791" s="1"/>
      <c r="AP791" s="1"/>
      <c r="BA791" s="4">
        <f t="shared" si="48"/>
        <v>0</v>
      </c>
      <c r="BB791" s="1"/>
      <c r="BE791" s="2">
        <f>Tabla1[[#This Row],[TIEMPO PRORROGADO HASTA
(1)]]-Tabla1[[#This Row],[TIEMPO PRORROGADO DESDE
(1)]]</f>
        <v>0</v>
      </c>
      <c r="BJ791" s="1"/>
      <c r="BM791" s="1">
        <f t="shared" si="49"/>
        <v>0</v>
      </c>
      <c r="BR791" s="1"/>
      <c r="BU791" s="2">
        <f t="shared" si="50"/>
        <v>0</v>
      </c>
      <c r="BZ791" s="2">
        <f t="shared" si="51"/>
        <v>0</v>
      </c>
      <c r="CA791" s="2" t="s">
        <v>146</v>
      </c>
      <c r="CF791" s="2" t="s">
        <v>146</v>
      </c>
      <c r="CN791" s="23"/>
      <c r="CO791" s="23"/>
      <c r="CP791" s="23"/>
      <c r="CR791" s="4">
        <v>0</v>
      </c>
      <c r="CS791" s="23"/>
      <c r="CT791" s="23"/>
      <c r="CU791" s="23"/>
      <c r="CW791" s="4">
        <v>0</v>
      </c>
      <c r="CX791" s="23"/>
      <c r="CY791" s="23"/>
      <c r="CZ791" s="23"/>
      <c r="DB791" s="4">
        <v>0</v>
      </c>
      <c r="DC791" s="23"/>
      <c r="DD791" s="23"/>
      <c r="DE791" s="23"/>
      <c r="DG791" s="4">
        <v>0</v>
      </c>
      <c r="DH791" s="23"/>
      <c r="DI791" s="23"/>
    </row>
    <row r="792" spans="1:113" x14ac:dyDescent="0.25">
      <c r="A792" s="1">
        <v>2023</v>
      </c>
      <c r="B792" s="3">
        <f>+BD!B794</f>
        <v>0</v>
      </c>
      <c r="AE792" s="1"/>
      <c r="AP792" s="1"/>
      <c r="BA792" s="4">
        <f t="shared" si="48"/>
        <v>0</v>
      </c>
      <c r="BB792" s="1"/>
      <c r="BE792" s="2">
        <f>Tabla1[[#This Row],[TIEMPO PRORROGADO HASTA
(1)]]-Tabla1[[#This Row],[TIEMPO PRORROGADO DESDE
(1)]]</f>
        <v>0</v>
      </c>
      <c r="BJ792" s="1"/>
      <c r="BM792" s="1">
        <f t="shared" si="49"/>
        <v>0</v>
      </c>
      <c r="BR792" s="1"/>
      <c r="BU792" s="2">
        <f t="shared" si="50"/>
        <v>0</v>
      </c>
      <c r="BV792" s="21"/>
      <c r="BW792" s="21"/>
      <c r="BZ792" s="2">
        <f t="shared" si="51"/>
        <v>0</v>
      </c>
      <c r="CA792" s="2" t="s">
        <v>146</v>
      </c>
      <c r="CF792" s="2" t="s">
        <v>146</v>
      </c>
      <c r="CN792" s="23"/>
      <c r="CO792" s="23"/>
      <c r="CP792" s="23"/>
      <c r="CR792" s="4">
        <v>0</v>
      </c>
      <c r="CS792" s="23"/>
      <c r="CT792" s="23"/>
      <c r="CU792" s="23"/>
      <c r="CW792" s="4">
        <v>0</v>
      </c>
      <c r="CX792" s="23"/>
      <c r="CY792" s="23"/>
      <c r="CZ792" s="23"/>
      <c r="DB792" s="4">
        <v>0</v>
      </c>
      <c r="DC792" s="23"/>
      <c r="DD792" s="23"/>
      <c r="DE792" s="23"/>
      <c r="DG792" s="4">
        <v>0</v>
      </c>
      <c r="DH792" s="23"/>
      <c r="DI792" s="23"/>
    </row>
    <row r="793" spans="1:113" x14ac:dyDescent="0.25">
      <c r="A793" s="1">
        <v>2023</v>
      </c>
      <c r="B793" s="3">
        <f>+BD!B795</f>
        <v>0</v>
      </c>
      <c r="AE793" s="1"/>
      <c r="AP793" s="1"/>
      <c r="BA793" s="4">
        <f t="shared" si="48"/>
        <v>0</v>
      </c>
      <c r="BB793" s="1"/>
      <c r="BE793" s="2">
        <f>Tabla1[[#This Row],[TIEMPO PRORROGADO HASTA
(1)]]-Tabla1[[#This Row],[TIEMPO PRORROGADO DESDE
(1)]]</f>
        <v>0</v>
      </c>
      <c r="BJ793" s="1"/>
      <c r="BK793" s="21"/>
      <c r="BM793" s="1">
        <f t="shared" si="49"/>
        <v>0</v>
      </c>
      <c r="BN793" s="21"/>
      <c r="BO793" s="21"/>
      <c r="BR793" s="1"/>
      <c r="BU793" s="2">
        <f t="shared" si="50"/>
        <v>0</v>
      </c>
      <c r="BZ793" s="2">
        <f t="shared" si="51"/>
        <v>0</v>
      </c>
      <c r="CA793" s="2" t="s">
        <v>146</v>
      </c>
      <c r="CF793" s="2" t="s">
        <v>146</v>
      </c>
      <c r="CN793" s="23"/>
      <c r="CO793" s="23"/>
      <c r="CP793" s="23"/>
      <c r="CR793" s="4">
        <v>0</v>
      </c>
      <c r="CS793" s="23"/>
      <c r="CT793" s="23"/>
      <c r="CU793" s="23"/>
      <c r="CW793" s="4">
        <v>0</v>
      </c>
      <c r="CX793" s="23"/>
      <c r="CY793" s="23"/>
      <c r="CZ793" s="23"/>
      <c r="DB793" s="4">
        <v>0</v>
      </c>
      <c r="DC793" s="23"/>
      <c r="DD793" s="23"/>
      <c r="DE793" s="23"/>
      <c r="DG793" s="4">
        <v>0</v>
      </c>
      <c r="DH793" s="23"/>
      <c r="DI793" s="23"/>
    </row>
    <row r="794" spans="1:113" x14ac:dyDescent="0.25">
      <c r="A794" s="1">
        <v>2023</v>
      </c>
      <c r="B794" s="3">
        <f>+BD!B796</f>
        <v>0</v>
      </c>
      <c r="AE794" s="1"/>
      <c r="AP794" s="1"/>
      <c r="BA794" s="4">
        <f t="shared" si="48"/>
        <v>0</v>
      </c>
      <c r="BB794" s="1"/>
      <c r="BE794" s="2">
        <f>Tabla1[[#This Row],[TIEMPO PRORROGADO HASTA
(1)]]-Tabla1[[#This Row],[TIEMPO PRORROGADO DESDE
(1)]]</f>
        <v>0</v>
      </c>
      <c r="BJ794" s="1"/>
      <c r="BK794" s="21"/>
      <c r="BM794" s="1">
        <f t="shared" si="49"/>
        <v>0</v>
      </c>
      <c r="BN794" s="21"/>
      <c r="BO794" s="21"/>
      <c r="BR794" s="1"/>
      <c r="BU794" s="2">
        <f t="shared" si="50"/>
        <v>0</v>
      </c>
      <c r="BZ794" s="2">
        <f t="shared" si="51"/>
        <v>0</v>
      </c>
      <c r="CA794" s="2" t="s">
        <v>146</v>
      </c>
      <c r="CF794" s="2" t="s">
        <v>146</v>
      </c>
      <c r="CN794" s="23"/>
      <c r="CO794" s="23"/>
      <c r="CP794" s="23"/>
      <c r="CR794" s="4">
        <v>0</v>
      </c>
      <c r="CS794" s="23"/>
      <c r="CT794" s="23"/>
      <c r="CU794" s="23"/>
      <c r="CW794" s="4">
        <v>0</v>
      </c>
      <c r="CX794" s="23"/>
      <c r="CY794" s="23"/>
      <c r="CZ794" s="23"/>
      <c r="DB794" s="4">
        <v>0</v>
      </c>
      <c r="DC794" s="23"/>
      <c r="DD794" s="23"/>
      <c r="DE794" s="23"/>
      <c r="DG794" s="4">
        <v>0</v>
      </c>
      <c r="DH794" s="23"/>
      <c r="DI794" s="23"/>
    </row>
    <row r="795" spans="1:113" x14ac:dyDescent="0.25">
      <c r="A795" s="1">
        <v>2023</v>
      </c>
      <c r="B795" s="3">
        <f>+BD!B797</f>
        <v>0</v>
      </c>
      <c r="AE795" s="1"/>
      <c r="AP795" s="1"/>
      <c r="BA795" s="4">
        <f t="shared" si="48"/>
        <v>0</v>
      </c>
      <c r="BB795" s="1"/>
      <c r="BE795" s="2">
        <f>Tabla1[[#This Row],[TIEMPO PRORROGADO HASTA
(1)]]-Tabla1[[#This Row],[TIEMPO PRORROGADO DESDE
(1)]]</f>
        <v>0</v>
      </c>
      <c r="BJ795" s="1"/>
      <c r="BM795" s="1">
        <f t="shared" si="49"/>
        <v>0</v>
      </c>
      <c r="BR795" s="1"/>
      <c r="BU795" s="2">
        <f t="shared" si="50"/>
        <v>0</v>
      </c>
      <c r="BZ795" s="2">
        <f t="shared" si="51"/>
        <v>0</v>
      </c>
      <c r="CA795" s="2" t="s">
        <v>146</v>
      </c>
      <c r="CF795" s="2" t="s">
        <v>146</v>
      </c>
      <c r="CN795" s="23"/>
      <c r="CO795" s="23"/>
      <c r="CP795" s="23"/>
      <c r="CR795" s="4">
        <v>0</v>
      </c>
      <c r="CS795" s="23"/>
      <c r="CT795" s="23"/>
      <c r="CU795" s="23"/>
      <c r="CW795" s="4">
        <v>0</v>
      </c>
      <c r="CX795" s="23"/>
      <c r="CY795" s="23"/>
      <c r="CZ795" s="23"/>
      <c r="DB795" s="4">
        <v>0</v>
      </c>
      <c r="DC795" s="23"/>
      <c r="DD795" s="23"/>
      <c r="DE795" s="23"/>
      <c r="DG795" s="4">
        <v>0</v>
      </c>
      <c r="DH795" s="23"/>
      <c r="DI795" s="23"/>
    </row>
    <row r="796" spans="1:113" x14ac:dyDescent="0.25">
      <c r="A796" s="1">
        <v>2023</v>
      </c>
      <c r="B796" s="3">
        <f>+BD!B798</f>
        <v>0</v>
      </c>
      <c r="AE796" s="1"/>
      <c r="AP796" s="1"/>
      <c r="BA796" s="4">
        <f t="shared" si="48"/>
        <v>0</v>
      </c>
      <c r="BB796" s="1"/>
      <c r="BE796" s="2">
        <f>Tabla1[[#This Row],[TIEMPO PRORROGADO HASTA
(1)]]-Tabla1[[#This Row],[TIEMPO PRORROGADO DESDE
(1)]]</f>
        <v>0</v>
      </c>
      <c r="BJ796" s="1"/>
      <c r="BM796" s="1">
        <f t="shared" si="49"/>
        <v>0</v>
      </c>
      <c r="BR796" s="1"/>
      <c r="BU796" s="2">
        <f t="shared" si="50"/>
        <v>0</v>
      </c>
      <c r="BZ796" s="2">
        <f t="shared" si="51"/>
        <v>0</v>
      </c>
      <c r="CA796" s="2" t="s">
        <v>146</v>
      </c>
      <c r="CF796" s="2" t="s">
        <v>146</v>
      </c>
      <c r="CN796" s="23"/>
      <c r="CO796" s="23"/>
      <c r="CP796" s="23"/>
      <c r="CR796" s="4">
        <v>0</v>
      </c>
      <c r="CS796" s="23"/>
      <c r="CT796" s="23"/>
      <c r="CU796" s="23"/>
      <c r="CW796" s="4">
        <v>0</v>
      </c>
      <c r="CX796" s="23"/>
      <c r="CY796" s="23"/>
      <c r="CZ796" s="23"/>
      <c r="DB796" s="4">
        <v>0</v>
      </c>
      <c r="DC796" s="23"/>
      <c r="DD796" s="23"/>
      <c r="DE796" s="23"/>
      <c r="DG796" s="4">
        <v>0</v>
      </c>
      <c r="DH796" s="23"/>
      <c r="DI796" s="23"/>
    </row>
    <row r="797" spans="1:113" x14ac:dyDescent="0.25">
      <c r="A797" s="1">
        <v>2023</v>
      </c>
      <c r="B797" s="3">
        <f>+BD!B799</f>
        <v>0</v>
      </c>
      <c r="AE797" s="1"/>
      <c r="AP797" s="1"/>
      <c r="BA797" s="4">
        <f t="shared" si="48"/>
        <v>0</v>
      </c>
      <c r="BB797" s="1"/>
      <c r="BE797" s="2">
        <f>Tabla1[[#This Row],[TIEMPO PRORROGADO HASTA
(1)]]-Tabla1[[#This Row],[TIEMPO PRORROGADO DESDE
(1)]]</f>
        <v>0</v>
      </c>
      <c r="BJ797" s="1"/>
      <c r="BM797" s="1">
        <f t="shared" si="49"/>
        <v>0</v>
      </c>
      <c r="BR797" s="1"/>
      <c r="BU797" s="2">
        <f t="shared" si="50"/>
        <v>0</v>
      </c>
      <c r="BZ797" s="2">
        <f t="shared" si="51"/>
        <v>0</v>
      </c>
      <c r="CA797" s="2" t="s">
        <v>146</v>
      </c>
      <c r="CF797" s="2" t="s">
        <v>146</v>
      </c>
      <c r="CN797" s="23"/>
      <c r="CO797" s="23"/>
      <c r="CP797" s="23"/>
      <c r="CR797" s="4">
        <v>0</v>
      </c>
      <c r="CS797" s="23"/>
      <c r="CT797" s="23"/>
      <c r="CU797" s="23"/>
      <c r="CW797" s="4">
        <v>0</v>
      </c>
      <c r="CX797" s="23"/>
      <c r="CY797" s="23"/>
      <c r="CZ797" s="23"/>
      <c r="DB797" s="4">
        <v>0</v>
      </c>
      <c r="DC797" s="23"/>
      <c r="DD797" s="23"/>
      <c r="DE797" s="23"/>
      <c r="DG797" s="4">
        <v>0</v>
      </c>
      <c r="DH797" s="23"/>
      <c r="DI797" s="23"/>
    </row>
    <row r="798" spans="1:113" x14ac:dyDescent="0.25">
      <c r="A798" s="1">
        <v>2023</v>
      </c>
      <c r="B798" s="3">
        <f>+BD!B800</f>
        <v>0</v>
      </c>
      <c r="AE798" s="1"/>
      <c r="AP798" s="1"/>
      <c r="BA798" s="4">
        <f t="shared" si="48"/>
        <v>0</v>
      </c>
      <c r="BB798" s="1"/>
      <c r="BE798" s="2">
        <f>Tabla1[[#This Row],[TIEMPO PRORROGADO HASTA
(1)]]-Tabla1[[#This Row],[TIEMPO PRORROGADO DESDE
(1)]]</f>
        <v>0</v>
      </c>
      <c r="BJ798" s="1"/>
      <c r="BM798" s="1">
        <f t="shared" si="49"/>
        <v>0</v>
      </c>
      <c r="BR798" s="1"/>
      <c r="BU798" s="2">
        <f t="shared" si="50"/>
        <v>0</v>
      </c>
      <c r="BZ798" s="2">
        <f t="shared" si="51"/>
        <v>0</v>
      </c>
      <c r="CA798" s="2" t="s">
        <v>146</v>
      </c>
      <c r="CF798" s="2" t="s">
        <v>146</v>
      </c>
      <c r="CN798" s="23"/>
      <c r="CO798" s="23"/>
      <c r="CP798" s="23"/>
      <c r="CR798" s="4">
        <v>0</v>
      </c>
      <c r="CS798" s="23"/>
      <c r="CT798" s="23"/>
      <c r="CU798" s="23"/>
      <c r="CW798" s="4">
        <v>0</v>
      </c>
      <c r="CX798" s="23"/>
      <c r="CY798" s="23"/>
      <c r="CZ798" s="23"/>
      <c r="DB798" s="4">
        <v>0</v>
      </c>
      <c r="DC798" s="23"/>
      <c r="DD798" s="23"/>
      <c r="DE798" s="23"/>
      <c r="DG798" s="4">
        <v>0</v>
      </c>
      <c r="DH798" s="23"/>
      <c r="DI798" s="23"/>
    </row>
    <row r="799" spans="1:113" x14ac:dyDescent="0.25">
      <c r="A799" s="1">
        <v>2023</v>
      </c>
      <c r="B799" s="3">
        <f>+BD!B801</f>
        <v>0</v>
      </c>
      <c r="AE799" s="1"/>
      <c r="AP799" s="1"/>
      <c r="BA799" s="4">
        <f t="shared" si="48"/>
        <v>0</v>
      </c>
      <c r="BB799" s="1"/>
      <c r="BE799" s="2">
        <f>Tabla1[[#This Row],[TIEMPO PRORROGADO HASTA
(1)]]-Tabla1[[#This Row],[TIEMPO PRORROGADO DESDE
(1)]]</f>
        <v>0</v>
      </c>
      <c r="BJ799" s="1"/>
      <c r="BM799" s="1">
        <f t="shared" si="49"/>
        <v>0</v>
      </c>
      <c r="BR799" s="1"/>
      <c r="BU799" s="2">
        <f t="shared" si="50"/>
        <v>0</v>
      </c>
      <c r="BZ799" s="2">
        <f t="shared" si="51"/>
        <v>0</v>
      </c>
      <c r="CA799" s="2" t="s">
        <v>146</v>
      </c>
      <c r="CF799" s="2" t="s">
        <v>146</v>
      </c>
      <c r="CN799" s="23"/>
      <c r="CO799" s="23"/>
      <c r="CP799" s="23"/>
      <c r="CR799" s="4">
        <v>0</v>
      </c>
      <c r="CS799" s="23"/>
      <c r="CT799" s="23"/>
      <c r="CU799" s="23"/>
      <c r="CW799" s="4">
        <v>0</v>
      </c>
      <c r="CX799" s="23"/>
      <c r="CY799" s="23"/>
      <c r="CZ799" s="23"/>
      <c r="DB799" s="4">
        <v>0</v>
      </c>
      <c r="DC799" s="23"/>
      <c r="DD799" s="23"/>
      <c r="DE799" s="23"/>
      <c r="DG799" s="4">
        <v>0</v>
      </c>
      <c r="DH799" s="23"/>
      <c r="DI799" s="23"/>
    </row>
    <row r="800" spans="1:113" x14ac:dyDescent="0.25">
      <c r="A800" s="1">
        <v>2023</v>
      </c>
      <c r="B800" s="3">
        <f>+BD!B802</f>
        <v>0</v>
      </c>
      <c r="AE800" s="1"/>
      <c r="AP800" s="1"/>
      <c r="BA800" s="4">
        <f t="shared" si="48"/>
        <v>0</v>
      </c>
      <c r="BB800" s="1"/>
      <c r="BE800" s="2">
        <f>Tabla1[[#This Row],[TIEMPO PRORROGADO HASTA
(1)]]-Tabla1[[#This Row],[TIEMPO PRORROGADO DESDE
(1)]]</f>
        <v>0</v>
      </c>
      <c r="BJ800" s="1"/>
      <c r="BM800" s="1">
        <f t="shared" si="49"/>
        <v>0</v>
      </c>
      <c r="BR800" s="1"/>
      <c r="BU800" s="2">
        <f t="shared" si="50"/>
        <v>0</v>
      </c>
      <c r="BZ800" s="2">
        <f t="shared" si="51"/>
        <v>0</v>
      </c>
      <c r="CA800" s="2" t="s">
        <v>146</v>
      </c>
      <c r="CF800" s="2" t="s">
        <v>146</v>
      </c>
      <c r="CN800" s="23"/>
      <c r="CO800" s="23"/>
      <c r="CP800" s="23"/>
      <c r="CR800" s="4">
        <v>0</v>
      </c>
      <c r="CS800" s="23"/>
      <c r="CT800" s="23"/>
      <c r="CU800" s="23"/>
      <c r="CW800" s="4">
        <v>0</v>
      </c>
      <c r="CX800" s="23"/>
      <c r="CY800" s="23"/>
      <c r="CZ800" s="23"/>
      <c r="DB800" s="4">
        <v>0</v>
      </c>
      <c r="DC800" s="23"/>
      <c r="DD800" s="23"/>
      <c r="DE800" s="23"/>
      <c r="DG800" s="4">
        <v>0</v>
      </c>
      <c r="DH800" s="23"/>
      <c r="DI800" s="23"/>
    </row>
    <row r="801" spans="1:113" x14ac:dyDescent="0.25">
      <c r="A801" s="1">
        <v>2023</v>
      </c>
      <c r="B801" s="3">
        <f>+BD!B803</f>
        <v>0</v>
      </c>
      <c r="AE801" s="1"/>
      <c r="AP801" s="1"/>
      <c r="BA801" s="4">
        <f t="shared" si="48"/>
        <v>0</v>
      </c>
      <c r="BB801" s="1"/>
      <c r="BE801" s="2">
        <f>Tabla1[[#This Row],[TIEMPO PRORROGADO HASTA
(1)]]-Tabla1[[#This Row],[TIEMPO PRORROGADO DESDE
(1)]]</f>
        <v>0</v>
      </c>
      <c r="BJ801" s="1"/>
      <c r="BM801" s="1">
        <f t="shared" si="49"/>
        <v>0</v>
      </c>
      <c r="BR801" s="1"/>
      <c r="BU801" s="2">
        <f t="shared" si="50"/>
        <v>0</v>
      </c>
      <c r="BV801" s="21"/>
      <c r="BW801" s="21"/>
      <c r="BZ801" s="2">
        <f t="shared" si="51"/>
        <v>0</v>
      </c>
      <c r="CA801" s="2" t="s">
        <v>146</v>
      </c>
      <c r="CF801" s="2" t="s">
        <v>146</v>
      </c>
      <c r="CN801" s="23"/>
      <c r="CO801" s="23"/>
      <c r="CP801" s="23"/>
      <c r="CR801" s="4">
        <v>0</v>
      </c>
      <c r="CS801" s="23"/>
      <c r="CT801" s="23"/>
      <c r="CU801" s="23"/>
      <c r="CW801" s="4">
        <v>0</v>
      </c>
      <c r="CX801" s="23"/>
      <c r="CY801" s="23"/>
      <c r="CZ801" s="23"/>
      <c r="DB801" s="4">
        <v>0</v>
      </c>
      <c r="DC801" s="23"/>
      <c r="DD801" s="23"/>
      <c r="DE801" s="23"/>
      <c r="DG801" s="4">
        <v>0</v>
      </c>
      <c r="DH801" s="23"/>
      <c r="DI801" s="23"/>
    </row>
    <row r="802" spans="1:113" x14ac:dyDescent="0.25">
      <c r="A802" s="1">
        <v>2023</v>
      </c>
      <c r="B802" s="3">
        <f>+BD!B804</f>
        <v>0</v>
      </c>
      <c r="AE802" s="1"/>
      <c r="AP802" s="1"/>
      <c r="BA802" s="4">
        <f t="shared" si="48"/>
        <v>0</v>
      </c>
      <c r="BB802" s="1"/>
      <c r="BE802" s="2">
        <f>Tabla1[[#This Row],[TIEMPO PRORROGADO HASTA
(1)]]-Tabla1[[#This Row],[TIEMPO PRORROGADO DESDE
(1)]]</f>
        <v>0</v>
      </c>
      <c r="BJ802" s="1"/>
      <c r="BM802" s="1">
        <f t="shared" si="49"/>
        <v>0</v>
      </c>
      <c r="BR802" s="1"/>
      <c r="BU802" s="2">
        <f t="shared" si="50"/>
        <v>0</v>
      </c>
      <c r="BZ802" s="2">
        <f t="shared" si="51"/>
        <v>0</v>
      </c>
      <c r="CA802" s="2" t="s">
        <v>146</v>
      </c>
      <c r="CF802" s="2" t="s">
        <v>146</v>
      </c>
      <c r="CN802" s="23"/>
      <c r="CO802" s="23"/>
      <c r="CP802" s="23"/>
      <c r="CR802" s="4">
        <v>0</v>
      </c>
      <c r="CS802" s="23"/>
      <c r="CT802" s="23"/>
      <c r="CU802" s="23"/>
      <c r="CW802" s="4">
        <v>0</v>
      </c>
      <c r="CX802" s="23"/>
      <c r="CY802" s="23"/>
      <c r="CZ802" s="23"/>
      <c r="DB802" s="4">
        <v>0</v>
      </c>
      <c r="DC802" s="23"/>
      <c r="DD802" s="23"/>
      <c r="DE802" s="23"/>
      <c r="DG802" s="4">
        <v>0</v>
      </c>
      <c r="DH802" s="23"/>
      <c r="DI802" s="23"/>
    </row>
    <row r="803" spans="1:113" x14ac:dyDescent="0.25">
      <c r="A803" s="1">
        <v>2023</v>
      </c>
      <c r="B803" s="3">
        <f>+BD!B805</f>
        <v>0</v>
      </c>
      <c r="AE803" s="1"/>
      <c r="AP803" s="1"/>
      <c r="BA803" s="4">
        <f t="shared" si="48"/>
        <v>0</v>
      </c>
      <c r="BB803" s="1"/>
      <c r="BE803" s="2">
        <f>Tabla1[[#This Row],[TIEMPO PRORROGADO HASTA
(1)]]-Tabla1[[#This Row],[TIEMPO PRORROGADO DESDE
(1)]]</f>
        <v>0</v>
      </c>
      <c r="BJ803" s="1"/>
      <c r="BM803" s="1">
        <f t="shared" si="49"/>
        <v>0</v>
      </c>
      <c r="BR803" s="1"/>
      <c r="BU803" s="2">
        <f t="shared" si="50"/>
        <v>0</v>
      </c>
      <c r="BZ803" s="2">
        <f t="shared" si="51"/>
        <v>0</v>
      </c>
      <c r="CA803" s="2" t="s">
        <v>146</v>
      </c>
      <c r="CF803" s="2" t="s">
        <v>146</v>
      </c>
      <c r="CN803" s="23"/>
      <c r="CO803" s="23"/>
      <c r="CP803" s="23"/>
      <c r="CR803" s="4">
        <v>0</v>
      </c>
      <c r="CS803" s="23"/>
      <c r="CT803" s="23"/>
      <c r="CU803" s="23"/>
      <c r="CW803" s="4">
        <v>0</v>
      </c>
      <c r="CX803" s="23"/>
      <c r="CY803" s="23"/>
      <c r="CZ803" s="23"/>
      <c r="DB803" s="4">
        <v>0</v>
      </c>
      <c r="DC803" s="23"/>
      <c r="DD803" s="23"/>
      <c r="DE803" s="23"/>
      <c r="DG803" s="4">
        <v>0</v>
      </c>
      <c r="DH803" s="23"/>
      <c r="DI803" s="23"/>
    </row>
    <row r="804" spans="1:113" x14ac:dyDescent="0.25">
      <c r="A804" s="1">
        <v>2023</v>
      </c>
      <c r="B804" s="3">
        <f>+BD!B806</f>
        <v>0</v>
      </c>
      <c r="AE804" s="1"/>
      <c r="AP804" s="1"/>
      <c r="BA804" s="4">
        <f t="shared" si="48"/>
        <v>0</v>
      </c>
      <c r="BB804" s="1"/>
      <c r="BE804" s="2">
        <f>Tabla1[[#This Row],[TIEMPO PRORROGADO HASTA
(1)]]-Tabla1[[#This Row],[TIEMPO PRORROGADO DESDE
(1)]]</f>
        <v>0</v>
      </c>
      <c r="BJ804" s="1"/>
      <c r="BM804" s="1">
        <f t="shared" si="49"/>
        <v>0</v>
      </c>
      <c r="BR804" s="1"/>
      <c r="BU804" s="2">
        <f t="shared" si="50"/>
        <v>0</v>
      </c>
      <c r="BZ804" s="2">
        <f t="shared" si="51"/>
        <v>0</v>
      </c>
      <c r="CA804" s="2" t="s">
        <v>146</v>
      </c>
      <c r="CF804" s="2" t="s">
        <v>146</v>
      </c>
      <c r="CN804" s="23"/>
      <c r="CO804" s="23"/>
      <c r="CP804" s="23"/>
      <c r="CR804" s="4">
        <v>0</v>
      </c>
      <c r="CS804" s="23"/>
      <c r="CT804" s="23"/>
      <c r="CU804" s="23"/>
      <c r="CW804" s="4">
        <v>0</v>
      </c>
      <c r="CX804" s="23"/>
      <c r="CY804" s="23"/>
      <c r="CZ804" s="23"/>
      <c r="DB804" s="4">
        <v>0</v>
      </c>
      <c r="DC804" s="23"/>
      <c r="DD804" s="23"/>
      <c r="DE804" s="23"/>
      <c r="DG804" s="4">
        <v>0</v>
      </c>
      <c r="DH804" s="23"/>
      <c r="DI804" s="23"/>
    </row>
    <row r="805" spans="1:113" x14ac:dyDescent="0.25">
      <c r="A805" s="1">
        <v>2023</v>
      </c>
      <c r="B805" s="3">
        <f>+BD!B807</f>
        <v>0</v>
      </c>
      <c r="AE805" s="1"/>
      <c r="AP805" s="1"/>
      <c r="BA805" s="4">
        <f t="shared" si="48"/>
        <v>0</v>
      </c>
      <c r="BB805" s="1"/>
      <c r="BE805" s="2">
        <f>Tabla1[[#This Row],[TIEMPO PRORROGADO HASTA
(1)]]-Tabla1[[#This Row],[TIEMPO PRORROGADO DESDE
(1)]]</f>
        <v>0</v>
      </c>
      <c r="BJ805" s="1"/>
      <c r="BM805" s="1">
        <f t="shared" si="49"/>
        <v>0</v>
      </c>
      <c r="BR805" s="1"/>
      <c r="BU805" s="2">
        <f t="shared" si="50"/>
        <v>0</v>
      </c>
      <c r="BZ805" s="2">
        <f t="shared" si="51"/>
        <v>0</v>
      </c>
      <c r="CA805" s="2" t="s">
        <v>146</v>
      </c>
      <c r="CF805" s="2" t="s">
        <v>146</v>
      </c>
      <c r="CN805" s="23"/>
      <c r="CO805" s="23"/>
      <c r="CP805" s="23"/>
      <c r="CR805" s="4">
        <v>0</v>
      </c>
      <c r="CS805" s="23"/>
      <c r="CT805" s="23"/>
      <c r="CU805" s="23"/>
      <c r="CW805" s="4">
        <v>0</v>
      </c>
      <c r="CX805" s="23"/>
      <c r="CY805" s="23"/>
      <c r="CZ805" s="23"/>
      <c r="DB805" s="4">
        <v>0</v>
      </c>
      <c r="DC805" s="23"/>
      <c r="DD805" s="23"/>
      <c r="DE805" s="23"/>
      <c r="DG805" s="4">
        <v>0</v>
      </c>
      <c r="DH805" s="23"/>
      <c r="DI805" s="23"/>
    </row>
    <row r="806" spans="1:113" x14ac:dyDescent="0.25">
      <c r="A806" s="1">
        <v>2023</v>
      </c>
      <c r="B806" s="3">
        <f>+BD!B808</f>
        <v>0</v>
      </c>
      <c r="AE806" s="1"/>
      <c r="AP806" s="1"/>
      <c r="BA806" s="4">
        <f t="shared" si="48"/>
        <v>0</v>
      </c>
      <c r="BB806" s="1"/>
      <c r="BE806" s="2">
        <f>Tabla1[[#This Row],[TIEMPO PRORROGADO HASTA
(1)]]-Tabla1[[#This Row],[TIEMPO PRORROGADO DESDE
(1)]]</f>
        <v>0</v>
      </c>
      <c r="BJ806" s="1"/>
      <c r="BM806" s="1">
        <f t="shared" si="49"/>
        <v>0</v>
      </c>
      <c r="BR806" s="1"/>
      <c r="BU806" s="2">
        <f t="shared" si="50"/>
        <v>0</v>
      </c>
      <c r="BZ806" s="2">
        <f t="shared" si="51"/>
        <v>0</v>
      </c>
      <c r="CA806" s="2" t="s">
        <v>146</v>
      </c>
      <c r="CF806" s="2" t="s">
        <v>146</v>
      </c>
      <c r="CN806" s="23"/>
      <c r="CO806" s="23"/>
      <c r="CP806" s="23"/>
      <c r="CR806" s="4">
        <v>0</v>
      </c>
      <c r="CS806" s="23"/>
      <c r="CT806" s="23"/>
      <c r="CU806" s="23"/>
      <c r="CW806" s="4">
        <v>0</v>
      </c>
      <c r="CX806" s="23"/>
      <c r="CY806" s="23"/>
      <c r="CZ806" s="23"/>
      <c r="DB806" s="4">
        <v>0</v>
      </c>
      <c r="DC806" s="23"/>
      <c r="DD806" s="23"/>
      <c r="DE806" s="23"/>
      <c r="DG806" s="4">
        <v>0</v>
      </c>
      <c r="DH806" s="23"/>
      <c r="DI806" s="23"/>
    </row>
    <row r="807" spans="1:113" x14ac:dyDescent="0.25">
      <c r="A807" s="1">
        <v>2023</v>
      </c>
      <c r="B807" s="3">
        <f>+BD!B809</f>
        <v>0</v>
      </c>
      <c r="AE807" s="1"/>
      <c r="AP807" s="1"/>
      <c r="BA807" s="4">
        <f t="shared" si="48"/>
        <v>0</v>
      </c>
      <c r="BB807" s="1"/>
      <c r="BE807" s="2">
        <f>Tabla1[[#This Row],[TIEMPO PRORROGADO HASTA
(1)]]-Tabla1[[#This Row],[TIEMPO PRORROGADO DESDE
(1)]]</f>
        <v>0</v>
      </c>
      <c r="BJ807" s="1"/>
      <c r="BM807" s="1">
        <f t="shared" si="49"/>
        <v>0</v>
      </c>
      <c r="BR807" s="1"/>
      <c r="BU807" s="2">
        <f t="shared" si="50"/>
        <v>0</v>
      </c>
      <c r="BZ807" s="2">
        <f t="shared" si="51"/>
        <v>0</v>
      </c>
      <c r="CA807" s="2" t="s">
        <v>146</v>
      </c>
      <c r="CF807" s="2" t="s">
        <v>146</v>
      </c>
      <c r="CN807" s="23"/>
      <c r="CO807" s="23"/>
      <c r="CP807" s="23"/>
      <c r="CR807" s="4">
        <v>0</v>
      </c>
      <c r="CS807" s="23"/>
      <c r="CT807" s="23"/>
      <c r="CU807" s="23"/>
      <c r="CW807" s="4">
        <v>0</v>
      </c>
      <c r="CX807" s="23"/>
      <c r="CY807" s="23"/>
      <c r="CZ807" s="23"/>
      <c r="DB807" s="4">
        <v>0</v>
      </c>
      <c r="DC807" s="23"/>
      <c r="DD807" s="23"/>
      <c r="DE807" s="23"/>
      <c r="DG807" s="4">
        <v>0</v>
      </c>
      <c r="DH807" s="23"/>
      <c r="DI807" s="23"/>
    </row>
    <row r="808" spans="1:113" x14ac:dyDescent="0.25">
      <c r="A808" s="1">
        <v>2023</v>
      </c>
      <c r="B808" s="3">
        <f>+BD!B810</f>
        <v>0</v>
      </c>
      <c r="AE808" s="1"/>
      <c r="AP808" s="1"/>
      <c r="BA808" s="4">
        <f t="shared" si="48"/>
        <v>0</v>
      </c>
      <c r="BB808" s="1"/>
      <c r="BE808" s="2">
        <f>Tabla1[[#This Row],[TIEMPO PRORROGADO HASTA
(1)]]-Tabla1[[#This Row],[TIEMPO PRORROGADO DESDE
(1)]]</f>
        <v>0</v>
      </c>
      <c r="BJ808" s="1"/>
      <c r="BM808" s="1">
        <f t="shared" si="49"/>
        <v>0</v>
      </c>
      <c r="BR808" s="1"/>
      <c r="BU808" s="2">
        <f t="shared" si="50"/>
        <v>0</v>
      </c>
      <c r="BZ808" s="2">
        <f t="shared" si="51"/>
        <v>0</v>
      </c>
      <c r="CA808" s="2" t="s">
        <v>146</v>
      </c>
      <c r="CF808" s="2" t="s">
        <v>146</v>
      </c>
      <c r="CN808" s="23"/>
      <c r="CO808" s="23"/>
      <c r="CP808" s="23"/>
      <c r="CR808" s="4">
        <v>0</v>
      </c>
      <c r="CS808" s="23"/>
      <c r="CT808" s="23"/>
      <c r="CU808" s="23"/>
      <c r="CW808" s="4">
        <v>0</v>
      </c>
      <c r="CX808" s="23"/>
      <c r="CY808" s="23"/>
      <c r="CZ808" s="23"/>
      <c r="DB808" s="4">
        <v>0</v>
      </c>
      <c r="DC808" s="23"/>
      <c r="DD808" s="23"/>
      <c r="DE808" s="23"/>
      <c r="DG808" s="4">
        <v>0</v>
      </c>
      <c r="DH808" s="23"/>
      <c r="DI808" s="23"/>
    </row>
    <row r="809" spans="1:113" x14ac:dyDescent="0.25">
      <c r="A809" s="1">
        <v>2023</v>
      </c>
      <c r="B809" s="3">
        <f>+BD!B811</f>
        <v>0</v>
      </c>
      <c r="AE809" s="1"/>
      <c r="AP809" s="1"/>
      <c r="BA809" s="4">
        <f t="shared" si="48"/>
        <v>0</v>
      </c>
      <c r="BB809" s="1"/>
      <c r="BE809" s="2">
        <f>Tabla1[[#This Row],[TIEMPO PRORROGADO HASTA
(1)]]-Tabla1[[#This Row],[TIEMPO PRORROGADO DESDE
(1)]]</f>
        <v>0</v>
      </c>
      <c r="BJ809" s="1"/>
      <c r="BM809" s="1">
        <f t="shared" si="49"/>
        <v>0</v>
      </c>
      <c r="BR809" s="1"/>
      <c r="BU809" s="2">
        <f t="shared" si="50"/>
        <v>0</v>
      </c>
      <c r="BZ809" s="2">
        <f t="shared" si="51"/>
        <v>0</v>
      </c>
      <c r="CA809" s="2" t="s">
        <v>146</v>
      </c>
      <c r="CF809" s="2" t="s">
        <v>146</v>
      </c>
      <c r="CN809" s="23"/>
      <c r="CO809" s="23"/>
      <c r="CP809" s="23"/>
      <c r="CR809" s="4">
        <v>0</v>
      </c>
      <c r="CS809" s="23"/>
      <c r="CT809" s="23"/>
      <c r="CU809" s="23"/>
      <c r="CW809" s="4">
        <v>0</v>
      </c>
      <c r="CX809" s="23"/>
      <c r="CY809" s="23"/>
      <c r="CZ809" s="23"/>
      <c r="DB809" s="4">
        <v>0</v>
      </c>
      <c r="DC809" s="23"/>
      <c r="DD809" s="23"/>
      <c r="DE809" s="23"/>
      <c r="DG809" s="4">
        <v>0</v>
      </c>
      <c r="DH809" s="23"/>
      <c r="DI809" s="23"/>
    </row>
    <row r="810" spans="1:113" x14ac:dyDescent="0.25">
      <c r="A810" s="1">
        <v>2023</v>
      </c>
      <c r="B810" s="3">
        <f>+BD!B812</f>
        <v>0</v>
      </c>
      <c r="AE810" s="1"/>
      <c r="AP810" s="1"/>
      <c r="BA810" s="4">
        <f t="shared" si="48"/>
        <v>0</v>
      </c>
      <c r="BB810" s="1"/>
      <c r="BE810" s="2">
        <f>Tabla1[[#This Row],[TIEMPO PRORROGADO HASTA
(1)]]-Tabla1[[#This Row],[TIEMPO PRORROGADO DESDE
(1)]]</f>
        <v>0</v>
      </c>
      <c r="BJ810" s="1"/>
      <c r="BM810" s="1">
        <f t="shared" si="49"/>
        <v>0</v>
      </c>
      <c r="BR810" s="1"/>
      <c r="BU810" s="2">
        <f t="shared" si="50"/>
        <v>0</v>
      </c>
      <c r="BZ810" s="2">
        <f t="shared" si="51"/>
        <v>0</v>
      </c>
      <c r="CA810" s="2" t="s">
        <v>146</v>
      </c>
      <c r="CF810" s="2" t="s">
        <v>146</v>
      </c>
      <c r="CN810" s="23"/>
      <c r="CO810" s="23"/>
      <c r="CP810" s="23"/>
      <c r="CR810" s="4">
        <v>0</v>
      </c>
      <c r="CS810" s="23"/>
      <c r="CT810" s="23"/>
      <c r="CU810" s="23"/>
      <c r="CW810" s="4">
        <v>0</v>
      </c>
      <c r="CX810" s="23"/>
      <c r="CY810" s="23"/>
      <c r="CZ810" s="23"/>
      <c r="DB810" s="4">
        <v>0</v>
      </c>
      <c r="DC810" s="23"/>
      <c r="DD810" s="23"/>
      <c r="DE810" s="23"/>
      <c r="DG810" s="4">
        <v>0</v>
      </c>
      <c r="DH810" s="23"/>
      <c r="DI810" s="23"/>
    </row>
    <row r="811" spans="1:113" x14ac:dyDescent="0.25">
      <c r="A811" s="1">
        <v>2023</v>
      </c>
      <c r="B811" s="3">
        <f>+BD!B813</f>
        <v>0</v>
      </c>
      <c r="AE811" s="1"/>
      <c r="AP811" s="1"/>
      <c r="BA811" s="4">
        <f t="shared" si="48"/>
        <v>0</v>
      </c>
      <c r="BB811" s="1"/>
      <c r="BE811" s="2">
        <f>Tabla1[[#This Row],[TIEMPO PRORROGADO HASTA
(1)]]-Tabla1[[#This Row],[TIEMPO PRORROGADO DESDE
(1)]]</f>
        <v>0</v>
      </c>
      <c r="BJ811" s="1"/>
      <c r="BM811" s="1">
        <f t="shared" si="49"/>
        <v>0</v>
      </c>
      <c r="BR811" s="1"/>
      <c r="BU811" s="2">
        <f t="shared" si="50"/>
        <v>0</v>
      </c>
      <c r="BV811" s="21"/>
      <c r="BW811" s="21"/>
      <c r="BZ811" s="2">
        <f t="shared" si="51"/>
        <v>0</v>
      </c>
      <c r="CA811" s="2" t="s">
        <v>146</v>
      </c>
      <c r="CF811" s="2" t="s">
        <v>146</v>
      </c>
      <c r="CN811" s="23"/>
      <c r="CO811" s="23"/>
      <c r="CP811" s="23"/>
      <c r="CR811" s="4">
        <v>0</v>
      </c>
      <c r="CS811" s="23"/>
      <c r="CT811" s="23"/>
      <c r="CU811" s="23"/>
      <c r="CW811" s="4">
        <v>0</v>
      </c>
      <c r="CX811" s="23"/>
      <c r="CY811" s="23"/>
      <c r="CZ811" s="23"/>
      <c r="DB811" s="4">
        <v>0</v>
      </c>
      <c r="DC811" s="23"/>
      <c r="DD811" s="23"/>
      <c r="DE811" s="23"/>
      <c r="DG811" s="4">
        <v>0</v>
      </c>
      <c r="DH811" s="23"/>
      <c r="DI811" s="23"/>
    </row>
    <row r="812" spans="1:113" x14ac:dyDescent="0.25">
      <c r="A812" s="1">
        <v>2023</v>
      </c>
      <c r="B812" s="3">
        <f>+BD!B814</f>
        <v>0</v>
      </c>
      <c r="AE812" s="1"/>
      <c r="AP812" s="1"/>
      <c r="BA812" s="4">
        <f t="shared" si="48"/>
        <v>0</v>
      </c>
      <c r="BB812" s="1"/>
      <c r="BE812" s="2">
        <f>Tabla1[[#This Row],[TIEMPO PRORROGADO HASTA
(1)]]-Tabla1[[#This Row],[TIEMPO PRORROGADO DESDE
(1)]]</f>
        <v>0</v>
      </c>
      <c r="BJ812" s="1"/>
      <c r="BM812" s="1">
        <f t="shared" si="49"/>
        <v>0</v>
      </c>
      <c r="BR812" s="1"/>
      <c r="BU812" s="2">
        <f t="shared" si="50"/>
        <v>0</v>
      </c>
      <c r="BZ812" s="2">
        <f t="shared" si="51"/>
        <v>0</v>
      </c>
      <c r="CA812" s="2" t="s">
        <v>146</v>
      </c>
      <c r="CF812" s="2" t="s">
        <v>146</v>
      </c>
      <c r="CN812" s="23"/>
      <c r="CO812" s="23"/>
      <c r="CP812" s="23"/>
      <c r="CR812" s="4">
        <v>0</v>
      </c>
      <c r="CS812" s="23"/>
      <c r="CT812" s="23"/>
      <c r="CU812" s="23"/>
      <c r="CW812" s="4">
        <v>0</v>
      </c>
      <c r="CX812" s="23"/>
      <c r="CY812" s="23"/>
      <c r="CZ812" s="23"/>
      <c r="DB812" s="4">
        <v>0</v>
      </c>
      <c r="DC812" s="23"/>
      <c r="DD812" s="23"/>
      <c r="DE812" s="23"/>
      <c r="DG812" s="4">
        <v>0</v>
      </c>
      <c r="DH812" s="23"/>
      <c r="DI812" s="23"/>
    </row>
    <row r="813" spans="1:113" x14ac:dyDescent="0.25">
      <c r="A813" s="1">
        <v>2023</v>
      </c>
      <c r="B813" s="3">
        <f>+BD!B815</f>
        <v>0</v>
      </c>
      <c r="AE813" s="1"/>
      <c r="AP813" s="1"/>
      <c r="BA813" s="4">
        <f t="shared" si="48"/>
        <v>0</v>
      </c>
      <c r="BB813" s="1"/>
      <c r="BE813" s="2">
        <f>Tabla1[[#This Row],[TIEMPO PRORROGADO HASTA
(1)]]-Tabla1[[#This Row],[TIEMPO PRORROGADO DESDE
(1)]]</f>
        <v>0</v>
      </c>
      <c r="BJ813" s="1"/>
      <c r="BM813" s="1">
        <f t="shared" si="49"/>
        <v>0</v>
      </c>
      <c r="BR813" s="1"/>
      <c r="BU813" s="2">
        <f t="shared" si="50"/>
        <v>0</v>
      </c>
      <c r="BZ813" s="2">
        <f t="shared" si="51"/>
        <v>0</v>
      </c>
      <c r="CA813" s="2" t="s">
        <v>146</v>
      </c>
      <c r="CF813" s="2" t="s">
        <v>146</v>
      </c>
      <c r="CN813" s="23"/>
      <c r="CO813" s="23"/>
      <c r="CP813" s="23"/>
      <c r="CR813" s="4">
        <v>0</v>
      </c>
      <c r="CS813" s="23"/>
      <c r="CT813" s="23"/>
      <c r="CU813" s="23"/>
      <c r="CW813" s="4">
        <v>0</v>
      </c>
      <c r="CX813" s="23"/>
      <c r="CY813" s="23"/>
      <c r="CZ813" s="23"/>
      <c r="DB813" s="4">
        <v>0</v>
      </c>
      <c r="DC813" s="23"/>
      <c r="DD813" s="23"/>
      <c r="DE813" s="23"/>
      <c r="DG813" s="4">
        <v>0</v>
      </c>
      <c r="DH813" s="23"/>
      <c r="DI813" s="23"/>
    </row>
    <row r="814" spans="1:113" x14ac:dyDescent="0.25">
      <c r="A814" s="1">
        <v>2023</v>
      </c>
      <c r="B814" s="3">
        <f>+BD!B816</f>
        <v>0</v>
      </c>
      <c r="AE814" s="1"/>
      <c r="AP814" s="1"/>
      <c r="BA814" s="4">
        <f t="shared" si="48"/>
        <v>0</v>
      </c>
      <c r="BB814" s="1"/>
      <c r="BE814" s="2">
        <f>Tabla1[[#This Row],[TIEMPO PRORROGADO HASTA
(1)]]-Tabla1[[#This Row],[TIEMPO PRORROGADO DESDE
(1)]]</f>
        <v>0</v>
      </c>
      <c r="BJ814" s="1"/>
      <c r="BM814" s="1">
        <f t="shared" si="49"/>
        <v>0</v>
      </c>
      <c r="BR814" s="1"/>
      <c r="BU814" s="2">
        <f t="shared" si="50"/>
        <v>0</v>
      </c>
      <c r="BZ814" s="2">
        <f t="shared" si="51"/>
        <v>0</v>
      </c>
      <c r="CA814" s="2" t="s">
        <v>146</v>
      </c>
      <c r="CF814" s="2" t="s">
        <v>146</v>
      </c>
      <c r="CN814" s="23"/>
      <c r="CO814" s="23"/>
      <c r="CP814" s="23"/>
      <c r="CR814" s="4">
        <v>0</v>
      </c>
      <c r="CS814" s="23"/>
      <c r="CT814" s="23"/>
      <c r="CU814" s="23"/>
      <c r="CW814" s="4">
        <v>0</v>
      </c>
      <c r="CX814" s="23"/>
      <c r="CY814" s="23"/>
      <c r="CZ814" s="23"/>
      <c r="DB814" s="4">
        <v>0</v>
      </c>
      <c r="DC814" s="23"/>
      <c r="DD814" s="23"/>
      <c r="DE814" s="23"/>
      <c r="DG814" s="4">
        <v>0</v>
      </c>
      <c r="DH814" s="23"/>
      <c r="DI814" s="23"/>
    </row>
    <row r="815" spans="1:113" x14ac:dyDescent="0.25">
      <c r="A815" s="1">
        <v>2023</v>
      </c>
      <c r="B815" s="3">
        <f>+BD!B817</f>
        <v>0</v>
      </c>
      <c r="AE815" s="1"/>
      <c r="AP815" s="1"/>
      <c r="BA815" s="4">
        <f t="shared" si="48"/>
        <v>0</v>
      </c>
      <c r="BB815" s="1"/>
      <c r="BE815" s="2">
        <f>Tabla1[[#This Row],[TIEMPO PRORROGADO HASTA
(1)]]-Tabla1[[#This Row],[TIEMPO PRORROGADO DESDE
(1)]]</f>
        <v>0</v>
      </c>
      <c r="BJ815" s="1"/>
      <c r="BM815" s="1">
        <f t="shared" si="49"/>
        <v>0</v>
      </c>
      <c r="BR815" s="1"/>
      <c r="BU815" s="2">
        <f t="shared" si="50"/>
        <v>0</v>
      </c>
      <c r="BZ815" s="2">
        <f t="shared" si="51"/>
        <v>0</v>
      </c>
      <c r="CA815" s="2" t="s">
        <v>146</v>
      </c>
      <c r="CF815" s="2" t="s">
        <v>146</v>
      </c>
      <c r="CN815" s="23"/>
      <c r="CO815" s="23"/>
      <c r="CP815" s="23"/>
      <c r="CR815" s="4">
        <v>0</v>
      </c>
      <c r="CS815" s="23"/>
      <c r="CT815" s="23"/>
      <c r="CU815" s="23"/>
      <c r="CW815" s="4">
        <v>0</v>
      </c>
      <c r="CX815" s="23"/>
      <c r="CY815" s="23"/>
      <c r="CZ815" s="23"/>
      <c r="DB815" s="4">
        <v>0</v>
      </c>
      <c r="DC815" s="23"/>
      <c r="DD815" s="23"/>
      <c r="DE815" s="23"/>
      <c r="DG815" s="4">
        <v>0</v>
      </c>
      <c r="DH815" s="23"/>
      <c r="DI815" s="23"/>
    </row>
    <row r="816" spans="1:113" x14ac:dyDescent="0.25">
      <c r="A816" s="1">
        <v>2023</v>
      </c>
      <c r="B816" s="3">
        <f>+BD!B818</f>
        <v>0</v>
      </c>
      <c r="AE816" s="1"/>
      <c r="AP816" s="1"/>
      <c r="BA816" s="4">
        <f t="shared" si="48"/>
        <v>0</v>
      </c>
      <c r="BB816" s="1"/>
      <c r="BE816" s="2">
        <f>Tabla1[[#This Row],[TIEMPO PRORROGADO HASTA
(1)]]-Tabla1[[#This Row],[TIEMPO PRORROGADO DESDE
(1)]]</f>
        <v>0</v>
      </c>
      <c r="BJ816" s="1"/>
      <c r="BM816" s="1">
        <f t="shared" si="49"/>
        <v>0</v>
      </c>
      <c r="BR816" s="1"/>
      <c r="BU816" s="2">
        <f t="shared" si="50"/>
        <v>0</v>
      </c>
      <c r="BZ816" s="2">
        <f t="shared" si="51"/>
        <v>0</v>
      </c>
      <c r="CA816" s="2" t="s">
        <v>146</v>
      </c>
      <c r="CF816" s="2" t="s">
        <v>146</v>
      </c>
      <c r="CN816" s="23"/>
      <c r="CO816" s="23"/>
      <c r="CP816" s="23"/>
      <c r="CR816" s="4">
        <v>0</v>
      </c>
      <c r="CS816" s="23"/>
      <c r="CT816" s="23"/>
      <c r="CU816" s="23"/>
      <c r="CW816" s="4">
        <v>0</v>
      </c>
      <c r="CX816" s="23"/>
      <c r="CY816" s="23"/>
      <c r="CZ816" s="23"/>
      <c r="DB816" s="4">
        <v>0</v>
      </c>
      <c r="DC816" s="23"/>
      <c r="DD816" s="23"/>
      <c r="DE816" s="23"/>
      <c r="DG816" s="4">
        <v>0</v>
      </c>
      <c r="DH816" s="23"/>
      <c r="DI816" s="23"/>
    </row>
    <row r="817" spans="1:113" x14ac:dyDescent="0.25">
      <c r="A817" s="1">
        <v>2023</v>
      </c>
      <c r="B817" s="3">
        <f>+BD!B819</f>
        <v>0</v>
      </c>
      <c r="AE817" s="1"/>
      <c r="AP817" s="1"/>
      <c r="BA817" s="4">
        <f t="shared" si="48"/>
        <v>0</v>
      </c>
      <c r="BB817" s="1"/>
      <c r="BE817" s="2">
        <f>Tabla1[[#This Row],[TIEMPO PRORROGADO HASTA
(1)]]-Tabla1[[#This Row],[TIEMPO PRORROGADO DESDE
(1)]]</f>
        <v>0</v>
      </c>
      <c r="BJ817" s="1"/>
      <c r="BM817" s="1">
        <f t="shared" si="49"/>
        <v>0</v>
      </c>
      <c r="BR817" s="1"/>
      <c r="BU817" s="2">
        <f t="shared" si="50"/>
        <v>0</v>
      </c>
      <c r="BZ817" s="2">
        <f t="shared" si="51"/>
        <v>0</v>
      </c>
      <c r="CA817" s="2" t="s">
        <v>146</v>
      </c>
      <c r="CF817" s="2" t="s">
        <v>146</v>
      </c>
      <c r="CN817" s="23"/>
      <c r="CO817" s="23"/>
      <c r="CP817" s="23"/>
      <c r="CR817" s="4">
        <v>0</v>
      </c>
      <c r="CS817" s="23"/>
      <c r="CT817" s="23"/>
      <c r="CU817" s="23"/>
      <c r="CW817" s="4">
        <v>0</v>
      </c>
      <c r="CX817" s="23"/>
      <c r="CY817" s="23"/>
      <c r="CZ817" s="23"/>
      <c r="DB817" s="4">
        <v>0</v>
      </c>
      <c r="DC817" s="23"/>
      <c r="DD817" s="23"/>
      <c r="DE817" s="23"/>
      <c r="DG817" s="4">
        <v>0</v>
      </c>
      <c r="DH817" s="23"/>
      <c r="DI817" s="23"/>
    </row>
    <row r="818" spans="1:113" x14ac:dyDescent="0.25">
      <c r="A818" s="1">
        <v>2023</v>
      </c>
      <c r="B818" s="3">
        <f>+BD!B820</f>
        <v>0</v>
      </c>
      <c r="C818" s="21"/>
      <c r="AE818" s="1"/>
      <c r="AP818" s="1"/>
      <c r="BA818" s="4">
        <f t="shared" si="48"/>
        <v>0</v>
      </c>
      <c r="BB818" s="1"/>
      <c r="BE818" s="2">
        <f>Tabla1[[#This Row],[TIEMPO PRORROGADO HASTA
(1)]]-Tabla1[[#This Row],[TIEMPO PRORROGADO DESDE
(1)]]</f>
        <v>0</v>
      </c>
      <c r="BJ818" s="1"/>
      <c r="BM818" s="1">
        <f t="shared" si="49"/>
        <v>0</v>
      </c>
      <c r="BR818" s="1"/>
      <c r="BU818" s="2">
        <f t="shared" si="50"/>
        <v>0</v>
      </c>
      <c r="BZ818" s="2">
        <f t="shared" si="51"/>
        <v>0</v>
      </c>
      <c r="CA818" s="2" t="s">
        <v>146</v>
      </c>
      <c r="CF818" s="2" t="s">
        <v>146</v>
      </c>
      <c r="CN818" s="23"/>
      <c r="CO818" s="23"/>
      <c r="CP818" s="23"/>
      <c r="CR818" s="4">
        <v>0</v>
      </c>
      <c r="CS818" s="23"/>
      <c r="CT818" s="23"/>
      <c r="CU818" s="23"/>
      <c r="CW818" s="4">
        <v>0</v>
      </c>
      <c r="CX818" s="23"/>
      <c r="CY818" s="23"/>
      <c r="CZ818" s="23"/>
      <c r="DB818" s="4">
        <v>0</v>
      </c>
      <c r="DC818" s="23"/>
      <c r="DD818" s="23"/>
      <c r="DE818" s="23"/>
      <c r="DG818" s="4">
        <v>0</v>
      </c>
      <c r="DH818" s="23"/>
      <c r="DI818" s="23"/>
    </row>
    <row r="819" spans="1:113" x14ac:dyDescent="0.25">
      <c r="A819" s="1">
        <v>2023</v>
      </c>
      <c r="B819" s="3">
        <f>+BD!B821</f>
        <v>0</v>
      </c>
      <c r="AE819" s="1"/>
      <c r="AP819" s="1"/>
      <c r="BA819" s="4">
        <f t="shared" si="48"/>
        <v>0</v>
      </c>
      <c r="BB819" s="1"/>
      <c r="BE819" s="2">
        <f>Tabla1[[#This Row],[TIEMPO PRORROGADO HASTA
(1)]]-Tabla1[[#This Row],[TIEMPO PRORROGADO DESDE
(1)]]</f>
        <v>0</v>
      </c>
      <c r="BJ819" s="1"/>
      <c r="BM819" s="1">
        <f t="shared" si="49"/>
        <v>0</v>
      </c>
      <c r="BR819" s="1"/>
      <c r="BU819" s="2">
        <f t="shared" si="50"/>
        <v>0</v>
      </c>
      <c r="BZ819" s="2">
        <f t="shared" si="51"/>
        <v>0</v>
      </c>
      <c r="CA819" s="2" t="s">
        <v>146</v>
      </c>
      <c r="CF819" s="2" t="s">
        <v>146</v>
      </c>
      <c r="CN819" s="23"/>
      <c r="CO819" s="23"/>
      <c r="CP819" s="23"/>
      <c r="CR819" s="4">
        <v>0</v>
      </c>
      <c r="CS819" s="23"/>
      <c r="CT819" s="23"/>
      <c r="CU819" s="23"/>
      <c r="CW819" s="4">
        <v>0</v>
      </c>
      <c r="CX819" s="23"/>
      <c r="CY819" s="23"/>
      <c r="CZ819" s="23"/>
      <c r="DB819" s="4">
        <v>0</v>
      </c>
      <c r="DC819" s="23"/>
      <c r="DD819" s="23"/>
      <c r="DE819" s="23"/>
      <c r="DG819" s="4">
        <v>0</v>
      </c>
      <c r="DH819" s="23"/>
      <c r="DI819" s="23"/>
    </row>
    <row r="820" spans="1:113" x14ac:dyDescent="0.25">
      <c r="A820" s="1">
        <v>2023</v>
      </c>
      <c r="B820" s="3">
        <f>+BD!B822</f>
        <v>0</v>
      </c>
      <c r="AE820" s="1"/>
      <c r="AP820" s="1"/>
      <c r="BA820" s="4">
        <f t="shared" si="48"/>
        <v>0</v>
      </c>
      <c r="BB820" s="1"/>
      <c r="BE820" s="2">
        <f>Tabla1[[#This Row],[TIEMPO PRORROGADO HASTA
(1)]]-Tabla1[[#This Row],[TIEMPO PRORROGADO DESDE
(1)]]</f>
        <v>0</v>
      </c>
      <c r="BJ820" s="1"/>
      <c r="BM820" s="1">
        <f t="shared" si="49"/>
        <v>0</v>
      </c>
      <c r="BR820" s="1"/>
      <c r="BU820" s="2">
        <f t="shared" si="50"/>
        <v>0</v>
      </c>
      <c r="BZ820" s="2">
        <f t="shared" si="51"/>
        <v>0</v>
      </c>
      <c r="CA820" s="2" t="s">
        <v>146</v>
      </c>
      <c r="CF820" s="2" t="s">
        <v>146</v>
      </c>
      <c r="CN820" s="23"/>
      <c r="CO820" s="23"/>
      <c r="CP820" s="23"/>
      <c r="CR820" s="4">
        <v>0</v>
      </c>
      <c r="CS820" s="23"/>
      <c r="CT820" s="23"/>
      <c r="CU820" s="23"/>
      <c r="CW820" s="4">
        <v>0</v>
      </c>
      <c r="CX820" s="23"/>
      <c r="CY820" s="23"/>
      <c r="CZ820" s="23"/>
      <c r="DB820" s="4">
        <v>0</v>
      </c>
      <c r="DC820" s="23"/>
      <c r="DD820" s="23"/>
      <c r="DE820" s="23"/>
      <c r="DG820" s="4">
        <v>0</v>
      </c>
      <c r="DH820" s="23"/>
      <c r="DI820" s="23"/>
    </row>
    <row r="821" spans="1:113" x14ac:dyDescent="0.25">
      <c r="A821" s="1">
        <v>2023</v>
      </c>
      <c r="B821" s="3">
        <f>+BD!B823</f>
        <v>0</v>
      </c>
      <c r="AE821" s="1"/>
      <c r="AP821" s="1"/>
      <c r="BA821" s="4">
        <f t="shared" si="48"/>
        <v>0</v>
      </c>
      <c r="BB821" s="1"/>
      <c r="BE821" s="2">
        <f>Tabla1[[#This Row],[TIEMPO PRORROGADO HASTA
(1)]]-Tabla1[[#This Row],[TIEMPO PRORROGADO DESDE
(1)]]</f>
        <v>0</v>
      </c>
      <c r="BJ821" s="1"/>
      <c r="BM821" s="1">
        <f t="shared" si="49"/>
        <v>0</v>
      </c>
      <c r="BR821" s="1"/>
      <c r="BU821" s="2">
        <f t="shared" si="50"/>
        <v>0</v>
      </c>
      <c r="BZ821" s="2">
        <f t="shared" si="51"/>
        <v>0</v>
      </c>
      <c r="CA821" s="2" t="s">
        <v>146</v>
      </c>
      <c r="CF821" s="2" t="s">
        <v>146</v>
      </c>
      <c r="CN821" s="23"/>
      <c r="CO821" s="23"/>
      <c r="CP821" s="23"/>
      <c r="CR821" s="4">
        <v>0</v>
      </c>
      <c r="CS821" s="23"/>
      <c r="CT821" s="23"/>
      <c r="CU821" s="23"/>
      <c r="CW821" s="4">
        <v>0</v>
      </c>
      <c r="CX821" s="23"/>
      <c r="CY821" s="23"/>
      <c r="CZ821" s="23"/>
      <c r="DB821" s="4">
        <v>0</v>
      </c>
      <c r="DC821" s="23"/>
      <c r="DD821" s="23"/>
      <c r="DE821" s="23"/>
      <c r="DG821" s="4">
        <v>0</v>
      </c>
      <c r="DH821" s="23"/>
      <c r="DI821" s="23"/>
    </row>
    <row r="822" spans="1:113" x14ac:dyDescent="0.25">
      <c r="A822" s="1">
        <v>2023</v>
      </c>
      <c r="B822" s="3">
        <f>+BD!B824</f>
        <v>0</v>
      </c>
      <c r="AE822" s="1"/>
      <c r="AP822" s="1"/>
      <c r="BA822" s="4">
        <f t="shared" si="48"/>
        <v>0</v>
      </c>
      <c r="BB822" s="1"/>
      <c r="BE822" s="2">
        <f>Tabla1[[#This Row],[TIEMPO PRORROGADO HASTA
(1)]]-Tabla1[[#This Row],[TIEMPO PRORROGADO DESDE
(1)]]</f>
        <v>0</v>
      </c>
      <c r="BJ822" s="1"/>
      <c r="BM822" s="1">
        <f t="shared" si="49"/>
        <v>0</v>
      </c>
      <c r="BR822" s="1"/>
      <c r="BU822" s="2">
        <f t="shared" si="50"/>
        <v>0</v>
      </c>
      <c r="BZ822" s="2">
        <f t="shared" si="51"/>
        <v>0</v>
      </c>
      <c r="CA822" s="2" t="s">
        <v>146</v>
      </c>
      <c r="CF822" s="2" t="s">
        <v>146</v>
      </c>
      <c r="CN822" s="23"/>
      <c r="CO822" s="23"/>
      <c r="CP822" s="23"/>
      <c r="CR822" s="4">
        <v>0</v>
      </c>
      <c r="CS822" s="23"/>
      <c r="CT822" s="23"/>
      <c r="CU822" s="23"/>
      <c r="CW822" s="4">
        <v>0</v>
      </c>
      <c r="CX822" s="23"/>
      <c r="CY822" s="23"/>
      <c r="CZ822" s="23"/>
      <c r="DB822" s="4">
        <v>0</v>
      </c>
      <c r="DC822" s="23"/>
      <c r="DD822" s="23"/>
      <c r="DE822" s="23"/>
      <c r="DG822" s="4">
        <v>0</v>
      </c>
      <c r="DH822" s="23"/>
      <c r="DI822" s="23"/>
    </row>
    <row r="823" spans="1:113" x14ac:dyDescent="0.25">
      <c r="A823" s="1">
        <v>2023</v>
      </c>
      <c r="B823" s="3">
        <f>+BD!B825</f>
        <v>0</v>
      </c>
      <c r="AE823" s="1"/>
      <c r="AP823" s="1"/>
      <c r="BA823" s="4">
        <f t="shared" si="48"/>
        <v>0</v>
      </c>
      <c r="BB823" s="1"/>
      <c r="BE823" s="2">
        <f>Tabla1[[#This Row],[TIEMPO PRORROGADO HASTA
(1)]]-Tabla1[[#This Row],[TIEMPO PRORROGADO DESDE
(1)]]</f>
        <v>0</v>
      </c>
      <c r="BJ823" s="1"/>
      <c r="BM823" s="1">
        <f t="shared" si="49"/>
        <v>0</v>
      </c>
      <c r="BR823" s="1"/>
      <c r="BU823" s="2">
        <f t="shared" si="50"/>
        <v>0</v>
      </c>
      <c r="BZ823" s="2">
        <f t="shared" si="51"/>
        <v>0</v>
      </c>
      <c r="CA823" s="2" t="s">
        <v>146</v>
      </c>
      <c r="CF823" s="2" t="s">
        <v>146</v>
      </c>
      <c r="CN823" s="23"/>
      <c r="CO823" s="23"/>
      <c r="CP823" s="23"/>
      <c r="CR823" s="4">
        <v>0</v>
      </c>
      <c r="CS823" s="23"/>
      <c r="CT823" s="23"/>
      <c r="CU823" s="23"/>
      <c r="CW823" s="4">
        <v>0</v>
      </c>
      <c r="CX823" s="23"/>
      <c r="CY823" s="23"/>
      <c r="CZ823" s="23"/>
      <c r="DB823" s="4">
        <v>0</v>
      </c>
      <c r="DC823" s="23"/>
      <c r="DD823" s="23"/>
      <c r="DE823" s="23"/>
      <c r="DG823" s="4">
        <v>0</v>
      </c>
      <c r="DH823" s="23"/>
      <c r="DI823" s="23"/>
    </row>
    <row r="824" spans="1:113" x14ac:dyDescent="0.25">
      <c r="A824" s="1">
        <v>2023</v>
      </c>
      <c r="B824" s="3">
        <f>+BD!B826</f>
        <v>0</v>
      </c>
      <c r="AE824" s="1"/>
      <c r="AP824" s="1"/>
      <c r="BA824" s="4">
        <f t="shared" si="48"/>
        <v>0</v>
      </c>
      <c r="BB824" s="1"/>
      <c r="BE824" s="2">
        <f>Tabla1[[#This Row],[TIEMPO PRORROGADO HASTA
(1)]]-Tabla1[[#This Row],[TIEMPO PRORROGADO DESDE
(1)]]</f>
        <v>0</v>
      </c>
      <c r="BJ824" s="1"/>
      <c r="BM824" s="1">
        <f t="shared" si="49"/>
        <v>0</v>
      </c>
      <c r="BR824" s="1"/>
      <c r="BU824" s="2">
        <f t="shared" si="50"/>
        <v>0</v>
      </c>
      <c r="BZ824" s="2">
        <f t="shared" si="51"/>
        <v>0</v>
      </c>
      <c r="CA824" s="2" t="s">
        <v>146</v>
      </c>
      <c r="CF824" s="2" t="s">
        <v>146</v>
      </c>
      <c r="CN824" s="23"/>
      <c r="CO824" s="23"/>
      <c r="CP824" s="23"/>
      <c r="CR824" s="4">
        <v>0</v>
      </c>
      <c r="CS824" s="23"/>
      <c r="CT824" s="23"/>
      <c r="CU824" s="23"/>
      <c r="CW824" s="4">
        <v>0</v>
      </c>
      <c r="CX824" s="23"/>
      <c r="CY824" s="23"/>
      <c r="CZ824" s="23"/>
      <c r="DB824" s="4">
        <v>0</v>
      </c>
      <c r="DC824" s="23"/>
      <c r="DD824" s="23"/>
      <c r="DE824" s="23"/>
      <c r="DG824" s="4">
        <v>0</v>
      </c>
      <c r="DH824" s="23"/>
      <c r="DI824" s="23"/>
    </row>
    <row r="825" spans="1:113" x14ac:dyDescent="0.25">
      <c r="A825" s="1">
        <v>2023</v>
      </c>
      <c r="B825" s="3">
        <f>+BD!B827</f>
        <v>0</v>
      </c>
      <c r="AE825" s="1"/>
      <c r="AP825" s="1"/>
      <c r="BA825" s="4">
        <f t="shared" si="48"/>
        <v>0</v>
      </c>
      <c r="BB825" s="1"/>
      <c r="BE825" s="2">
        <f>Tabla1[[#This Row],[TIEMPO PRORROGADO HASTA
(1)]]-Tabla1[[#This Row],[TIEMPO PRORROGADO DESDE
(1)]]</f>
        <v>0</v>
      </c>
      <c r="BJ825" s="1"/>
      <c r="BM825" s="1">
        <f t="shared" si="49"/>
        <v>0</v>
      </c>
      <c r="BR825" s="1"/>
      <c r="BU825" s="2">
        <f t="shared" si="50"/>
        <v>0</v>
      </c>
      <c r="BZ825" s="2">
        <f t="shared" si="51"/>
        <v>0</v>
      </c>
      <c r="CA825" s="2" t="s">
        <v>146</v>
      </c>
      <c r="CF825" s="2" t="s">
        <v>146</v>
      </c>
      <c r="CN825" s="23"/>
      <c r="CO825" s="23"/>
      <c r="CP825" s="23"/>
      <c r="CR825" s="4">
        <v>0</v>
      </c>
      <c r="CS825" s="23"/>
      <c r="CT825" s="23"/>
      <c r="CU825" s="23"/>
      <c r="CW825" s="4">
        <v>0</v>
      </c>
      <c r="CX825" s="23"/>
      <c r="CY825" s="23"/>
      <c r="CZ825" s="23"/>
      <c r="DB825" s="4">
        <v>0</v>
      </c>
      <c r="DC825" s="23"/>
      <c r="DD825" s="23"/>
      <c r="DE825" s="23"/>
      <c r="DG825" s="4">
        <v>0</v>
      </c>
      <c r="DH825" s="23"/>
      <c r="DI825" s="23"/>
    </row>
    <row r="826" spans="1:113" x14ac:dyDescent="0.25">
      <c r="A826" s="1">
        <v>2023</v>
      </c>
      <c r="B826" s="3">
        <f>+BD!B828</f>
        <v>0</v>
      </c>
      <c r="AE826" s="1"/>
      <c r="AP826" s="1"/>
      <c r="BA826" s="4">
        <f t="shared" si="48"/>
        <v>0</v>
      </c>
      <c r="BB826" s="1"/>
      <c r="BE826" s="2">
        <f>Tabla1[[#This Row],[TIEMPO PRORROGADO HASTA
(1)]]-Tabla1[[#This Row],[TIEMPO PRORROGADO DESDE
(1)]]</f>
        <v>0</v>
      </c>
      <c r="BJ826" s="1"/>
      <c r="BM826" s="1">
        <f t="shared" si="49"/>
        <v>0</v>
      </c>
      <c r="BR826" s="1"/>
      <c r="BU826" s="2">
        <f t="shared" si="50"/>
        <v>0</v>
      </c>
      <c r="BZ826" s="2">
        <f t="shared" si="51"/>
        <v>0</v>
      </c>
      <c r="CA826" s="2" t="s">
        <v>146</v>
      </c>
      <c r="CF826" s="2" t="s">
        <v>146</v>
      </c>
      <c r="CN826" s="23"/>
      <c r="CO826" s="23"/>
      <c r="CP826" s="23"/>
      <c r="CR826" s="4">
        <v>0</v>
      </c>
      <c r="CS826" s="23"/>
      <c r="CT826" s="23"/>
      <c r="CU826" s="23"/>
      <c r="CW826" s="4">
        <v>0</v>
      </c>
      <c r="CX826" s="23"/>
      <c r="CY826" s="23"/>
      <c r="CZ826" s="23"/>
      <c r="DB826" s="4">
        <v>0</v>
      </c>
      <c r="DC826" s="23"/>
      <c r="DD826" s="23"/>
      <c r="DE826" s="23"/>
      <c r="DG826" s="4">
        <v>0</v>
      </c>
      <c r="DH826" s="23"/>
      <c r="DI826" s="23"/>
    </row>
    <row r="827" spans="1:113" x14ac:dyDescent="0.25">
      <c r="A827" s="1">
        <v>2023</v>
      </c>
      <c r="B827" s="3">
        <f>+BD!B829</f>
        <v>0</v>
      </c>
      <c r="AE827" s="1"/>
      <c r="AP827" s="1"/>
      <c r="BA827" s="4">
        <f t="shared" si="48"/>
        <v>0</v>
      </c>
      <c r="BB827" s="1"/>
      <c r="BE827" s="2">
        <f>Tabla1[[#This Row],[TIEMPO PRORROGADO HASTA
(1)]]-Tabla1[[#This Row],[TIEMPO PRORROGADO DESDE
(1)]]</f>
        <v>0</v>
      </c>
      <c r="BJ827" s="1"/>
      <c r="BM827" s="1">
        <f t="shared" si="49"/>
        <v>0</v>
      </c>
      <c r="BR827" s="1"/>
      <c r="BU827" s="2">
        <f t="shared" si="50"/>
        <v>0</v>
      </c>
      <c r="BZ827" s="2">
        <f t="shared" si="51"/>
        <v>0</v>
      </c>
      <c r="CA827" s="2" t="s">
        <v>146</v>
      </c>
      <c r="CF827" s="2" t="s">
        <v>146</v>
      </c>
      <c r="CN827" s="23"/>
      <c r="CO827" s="23"/>
      <c r="CP827" s="23"/>
      <c r="CR827" s="4">
        <v>0</v>
      </c>
      <c r="CS827" s="23"/>
      <c r="CT827" s="23"/>
      <c r="CU827" s="23"/>
      <c r="CW827" s="4">
        <v>0</v>
      </c>
      <c r="CX827" s="23"/>
      <c r="CY827" s="23"/>
      <c r="CZ827" s="23"/>
      <c r="DB827" s="4">
        <v>0</v>
      </c>
      <c r="DC827" s="23"/>
      <c r="DD827" s="23"/>
      <c r="DE827" s="23"/>
      <c r="DG827" s="4">
        <v>0</v>
      </c>
      <c r="DH827" s="23"/>
      <c r="DI827" s="23"/>
    </row>
    <row r="828" spans="1:113" x14ac:dyDescent="0.25">
      <c r="A828" s="1">
        <v>2023</v>
      </c>
      <c r="B828" s="3">
        <f>+BD!B830</f>
        <v>0</v>
      </c>
      <c r="AE828" s="1"/>
      <c r="AP828" s="1"/>
      <c r="BA828" s="4">
        <f t="shared" si="48"/>
        <v>0</v>
      </c>
      <c r="BB828" s="1"/>
      <c r="BE828" s="2">
        <f>Tabla1[[#This Row],[TIEMPO PRORROGADO HASTA
(1)]]-Tabla1[[#This Row],[TIEMPO PRORROGADO DESDE
(1)]]</f>
        <v>0</v>
      </c>
      <c r="BJ828" s="1"/>
      <c r="BM828" s="1">
        <f t="shared" si="49"/>
        <v>0</v>
      </c>
      <c r="BR828" s="1"/>
      <c r="BU828" s="2">
        <f t="shared" si="50"/>
        <v>0</v>
      </c>
      <c r="BZ828" s="2">
        <f t="shared" si="51"/>
        <v>0</v>
      </c>
      <c r="CA828" s="2" t="s">
        <v>146</v>
      </c>
      <c r="CF828" s="2" t="s">
        <v>146</v>
      </c>
      <c r="CN828" s="23"/>
      <c r="CO828" s="23"/>
      <c r="CP828" s="23"/>
      <c r="CR828" s="4">
        <v>0</v>
      </c>
      <c r="CS828" s="23"/>
      <c r="CT828" s="23"/>
      <c r="CU828" s="23"/>
      <c r="CW828" s="4">
        <v>0</v>
      </c>
      <c r="CX828" s="23"/>
      <c r="CY828" s="23"/>
      <c r="CZ828" s="23"/>
      <c r="DB828" s="4">
        <v>0</v>
      </c>
      <c r="DC828" s="23"/>
      <c r="DD828" s="23"/>
      <c r="DE828" s="23"/>
      <c r="DG828" s="4">
        <v>0</v>
      </c>
      <c r="DH828" s="23"/>
      <c r="DI828" s="23"/>
    </row>
    <row r="829" spans="1:113" x14ac:dyDescent="0.25">
      <c r="A829" s="1">
        <v>2023</v>
      </c>
      <c r="B829" s="3">
        <f>+BD!B831</f>
        <v>0</v>
      </c>
      <c r="AE829" s="1"/>
      <c r="AP829" s="1"/>
      <c r="BA829" s="4">
        <f t="shared" si="48"/>
        <v>0</v>
      </c>
      <c r="BB829" s="1"/>
      <c r="BE829" s="2">
        <f>Tabla1[[#This Row],[TIEMPO PRORROGADO HASTA
(1)]]-Tabla1[[#This Row],[TIEMPO PRORROGADO DESDE
(1)]]</f>
        <v>0</v>
      </c>
      <c r="BJ829" s="1"/>
      <c r="BM829" s="1">
        <f t="shared" si="49"/>
        <v>0</v>
      </c>
      <c r="BR829" s="1"/>
      <c r="BU829" s="2">
        <f t="shared" si="50"/>
        <v>0</v>
      </c>
      <c r="BZ829" s="2">
        <f t="shared" si="51"/>
        <v>0</v>
      </c>
      <c r="CA829" s="2" t="s">
        <v>146</v>
      </c>
      <c r="CF829" s="2" t="s">
        <v>146</v>
      </c>
      <c r="CN829" s="23"/>
      <c r="CO829" s="23"/>
      <c r="CP829" s="23"/>
      <c r="CR829" s="4">
        <v>0</v>
      </c>
      <c r="CS829" s="23"/>
      <c r="CT829" s="23"/>
      <c r="CU829" s="23"/>
      <c r="CW829" s="4">
        <v>0</v>
      </c>
      <c r="CX829" s="23"/>
      <c r="CY829" s="23"/>
      <c r="CZ829" s="23"/>
      <c r="DB829" s="4">
        <v>0</v>
      </c>
      <c r="DC829" s="23"/>
      <c r="DD829" s="23"/>
      <c r="DE829" s="23"/>
      <c r="DG829" s="4">
        <v>0</v>
      </c>
      <c r="DH829" s="23"/>
      <c r="DI829" s="23"/>
    </row>
    <row r="830" spans="1:113" x14ac:dyDescent="0.25">
      <c r="A830" s="1">
        <v>2023</v>
      </c>
      <c r="B830" s="3">
        <f>+BD!B832</f>
        <v>0</v>
      </c>
      <c r="AE830" s="1"/>
      <c r="AP830" s="1"/>
      <c r="BA830" s="4">
        <f t="shared" si="48"/>
        <v>0</v>
      </c>
      <c r="BB830" s="1"/>
      <c r="BE830" s="2">
        <f>Tabla1[[#This Row],[TIEMPO PRORROGADO HASTA
(1)]]-Tabla1[[#This Row],[TIEMPO PRORROGADO DESDE
(1)]]</f>
        <v>0</v>
      </c>
      <c r="BJ830" s="1"/>
      <c r="BM830" s="1">
        <f t="shared" si="49"/>
        <v>0</v>
      </c>
      <c r="BR830" s="1"/>
      <c r="BU830" s="2">
        <f t="shared" si="50"/>
        <v>0</v>
      </c>
      <c r="BZ830" s="2">
        <f t="shared" si="51"/>
        <v>0</v>
      </c>
      <c r="CA830" s="2" t="s">
        <v>146</v>
      </c>
      <c r="CF830" s="2" t="s">
        <v>146</v>
      </c>
      <c r="CN830" s="23"/>
      <c r="CO830" s="23"/>
      <c r="CP830" s="23"/>
      <c r="CR830" s="4">
        <v>0</v>
      </c>
      <c r="CS830" s="23"/>
      <c r="CT830" s="23"/>
      <c r="CU830" s="23"/>
      <c r="CW830" s="4">
        <v>0</v>
      </c>
      <c r="CX830" s="23"/>
      <c r="CY830" s="23"/>
      <c r="CZ830" s="23"/>
      <c r="DB830" s="4">
        <v>0</v>
      </c>
      <c r="DC830" s="23"/>
      <c r="DD830" s="23"/>
      <c r="DE830" s="23"/>
      <c r="DG830" s="4">
        <v>0</v>
      </c>
      <c r="DH830" s="23"/>
      <c r="DI830" s="23"/>
    </row>
    <row r="831" spans="1:113" x14ac:dyDescent="0.25">
      <c r="A831" s="1">
        <v>2023</v>
      </c>
      <c r="B831" s="3">
        <f>+BD!B833</f>
        <v>0</v>
      </c>
      <c r="C831" s="21"/>
      <c r="AE831" s="1"/>
      <c r="AP831" s="1"/>
      <c r="BA831" s="4">
        <f t="shared" si="48"/>
        <v>0</v>
      </c>
      <c r="BB831" s="1"/>
      <c r="BE831" s="2">
        <f>Tabla1[[#This Row],[TIEMPO PRORROGADO HASTA
(1)]]-Tabla1[[#This Row],[TIEMPO PRORROGADO DESDE
(1)]]</f>
        <v>0</v>
      </c>
      <c r="BJ831" s="1"/>
      <c r="BM831" s="1">
        <f t="shared" si="49"/>
        <v>0</v>
      </c>
      <c r="BR831" s="1"/>
      <c r="BU831" s="2">
        <f t="shared" si="50"/>
        <v>0</v>
      </c>
      <c r="BZ831" s="2">
        <f t="shared" si="51"/>
        <v>0</v>
      </c>
      <c r="CA831" s="2" t="s">
        <v>146</v>
      </c>
      <c r="CF831" s="2" t="s">
        <v>146</v>
      </c>
      <c r="CN831" s="23"/>
      <c r="CO831" s="23"/>
      <c r="CP831" s="23"/>
      <c r="CR831" s="4">
        <v>0</v>
      </c>
      <c r="CS831" s="23"/>
      <c r="CT831" s="23"/>
      <c r="CU831" s="23"/>
      <c r="CW831" s="4">
        <v>0</v>
      </c>
      <c r="CX831" s="23"/>
      <c r="CY831" s="23"/>
      <c r="CZ831" s="23"/>
      <c r="DB831" s="4">
        <v>0</v>
      </c>
      <c r="DC831" s="23"/>
      <c r="DD831" s="23"/>
      <c r="DE831" s="23"/>
      <c r="DG831" s="4">
        <v>0</v>
      </c>
      <c r="DH831" s="23"/>
      <c r="DI831" s="23"/>
    </row>
    <row r="832" spans="1:113" x14ac:dyDescent="0.25">
      <c r="A832" s="1">
        <v>2023</v>
      </c>
      <c r="B832" s="3">
        <f>+BD!B834</f>
        <v>0</v>
      </c>
      <c r="C832" s="21"/>
      <c r="AE832" s="1"/>
      <c r="AP832" s="1"/>
      <c r="BA832" s="4">
        <f t="shared" si="48"/>
        <v>0</v>
      </c>
      <c r="BB832" s="1"/>
      <c r="BE832" s="2">
        <f>Tabla1[[#This Row],[TIEMPO PRORROGADO HASTA
(1)]]-Tabla1[[#This Row],[TIEMPO PRORROGADO DESDE
(1)]]</f>
        <v>0</v>
      </c>
      <c r="BJ832" s="1"/>
      <c r="BM832" s="1">
        <f t="shared" si="49"/>
        <v>0</v>
      </c>
      <c r="BR832" s="1"/>
      <c r="BU832" s="2">
        <f t="shared" si="50"/>
        <v>0</v>
      </c>
      <c r="BZ832" s="2">
        <f t="shared" si="51"/>
        <v>0</v>
      </c>
      <c r="CA832" s="2" t="s">
        <v>146</v>
      </c>
      <c r="CF832" s="2" t="s">
        <v>146</v>
      </c>
      <c r="CN832" s="23"/>
      <c r="CO832" s="23"/>
      <c r="CP832" s="23"/>
      <c r="CR832" s="4">
        <v>0</v>
      </c>
      <c r="CS832" s="23"/>
      <c r="CT832" s="23"/>
      <c r="CU832" s="23"/>
      <c r="CW832" s="4">
        <v>0</v>
      </c>
      <c r="CX832" s="23"/>
      <c r="CY832" s="23"/>
      <c r="CZ832" s="23"/>
      <c r="DB832" s="4">
        <v>0</v>
      </c>
      <c r="DC832" s="23"/>
      <c r="DD832" s="23"/>
      <c r="DE832" s="23"/>
      <c r="DG832" s="4">
        <v>0</v>
      </c>
      <c r="DH832" s="23"/>
      <c r="DI832" s="23"/>
    </row>
    <row r="833" spans="1:113" x14ac:dyDescent="0.25">
      <c r="A833" s="1">
        <v>2023</v>
      </c>
      <c r="B833" s="3">
        <f>+BD!B835</f>
        <v>0</v>
      </c>
      <c r="C833" s="21"/>
      <c r="AE833" s="1"/>
      <c r="AP833" s="1"/>
      <c r="BA833" s="4">
        <f t="shared" si="48"/>
        <v>0</v>
      </c>
      <c r="BB833" s="1"/>
      <c r="BE833" s="2">
        <f>Tabla1[[#This Row],[TIEMPO PRORROGADO HASTA
(1)]]-Tabla1[[#This Row],[TIEMPO PRORROGADO DESDE
(1)]]</f>
        <v>0</v>
      </c>
      <c r="BJ833" s="1"/>
      <c r="BM833" s="1">
        <f t="shared" si="49"/>
        <v>0</v>
      </c>
      <c r="BR833" s="1"/>
      <c r="BU833" s="2">
        <f t="shared" si="50"/>
        <v>0</v>
      </c>
      <c r="BZ833" s="2">
        <f t="shared" si="51"/>
        <v>0</v>
      </c>
      <c r="CA833" s="2" t="s">
        <v>146</v>
      </c>
      <c r="CF833" s="2" t="s">
        <v>146</v>
      </c>
      <c r="CN833" s="23"/>
      <c r="CO833" s="23"/>
      <c r="CP833" s="23"/>
      <c r="CR833" s="4">
        <v>0</v>
      </c>
      <c r="CS833" s="23"/>
      <c r="CT833" s="23"/>
      <c r="CU833" s="23"/>
      <c r="CW833" s="4">
        <v>0</v>
      </c>
      <c r="CX833" s="23"/>
      <c r="CY833" s="23"/>
      <c r="CZ833" s="23"/>
      <c r="DB833" s="4">
        <v>0</v>
      </c>
      <c r="DC833" s="23"/>
      <c r="DD833" s="23"/>
      <c r="DE833" s="23"/>
      <c r="DG833" s="4">
        <v>0</v>
      </c>
      <c r="DH833" s="23"/>
      <c r="DI833" s="23"/>
    </row>
    <row r="834" spans="1:113" x14ac:dyDescent="0.25">
      <c r="A834" s="1">
        <v>2023</v>
      </c>
      <c r="B834" s="3">
        <f>+BD!B836</f>
        <v>0</v>
      </c>
      <c r="AE834" s="1"/>
      <c r="AP834" s="1"/>
      <c r="BA834" s="4">
        <f t="shared" ref="BA834:BA897" si="52">M834+X834+AI834+AT834</f>
        <v>0</v>
      </c>
      <c r="BB834" s="1"/>
      <c r="BE834" s="2">
        <f>Tabla1[[#This Row],[TIEMPO PRORROGADO HASTA
(1)]]-Tabla1[[#This Row],[TIEMPO PRORROGADO DESDE
(1)]]</f>
        <v>0</v>
      </c>
      <c r="BJ834" s="1"/>
      <c r="BM834" s="1">
        <f t="shared" ref="BM834:BM897" si="53">BO834-BN834</f>
        <v>0</v>
      </c>
      <c r="BR834" s="1"/>
      <c r="BU834" s="2">
        <f t="shared" ref="BU834:BU897" si="54">BW834-BV834</f>
        <v>0</v>
      </c>
      <c r="BZ834" s="2">
        <f t="shared" ref="BZ834:BZ897" si="55">BU834+BM834+BE834</f>
        <v>0</v>
      </c>
      <c r="CA834" s="2" t="s">
        <v>146</v>
      </c>
      <c r="CF834" s="2" t="s">
        <v>146</v>
      </c>
      <c r="CN834" s="23"/>
      <c r="CO834" s="23"/>
      <c r="CP834" s="23"/>
      <c r="CR834" s="4">
        <v>0</v>
      </c>
      <c r="CS834" s="23"/>
      <c r="CT834" s="23"/>
      <c r="CU834" s="23"/>
      <c r="CW834" s="4">
        <v>0</v>
      </c>
      <c r="CX834" s="23"/>
      <c r="CY834" s="23"/>
      <c r="CZ834" s="23"/>
      <c r="DB834" s="4">
        <v>0</v>
      </c>
      <c r="DC834" s="23"/>
      <c r="DD834" s="23"/>
      <c r="DE834" s="23"/>
      <c r="DG834" s="4">
        <v>0</v>
      </c>
      <c r="DH834" s="23"/>
      <c r="DI834" s="23"/>
    </row>
    <row r="835" spans="1:113" x14ac:dyDescent="0.25">
      <c r="A835" s="1">
        <v>2023</v>
      </c>
      <c r="B835" s="3">
        <f>+BD!B837</f>
        <v>0</v>
      </c>
      <c r="AE835" s="1"/>
      <c r="AP835" s="1"/>
      <c r="BA835" s="4">
        <f t="shared" si="52"/>
        <v>0</v>
      </c>
      <c r="BB835" s="1"/>
      <c r="BE835" s="2">
        <f>Tabla1[[#This Row],[TIEMPO PRORROGADO HASTA
(1)]]-Tabla1[[#This Row],[TIEMPO PRORROGADO DESDE
(1)]]</f>
        <v>0</v>
      </c>
      <c r="BJ835" s="1"/>
      <c r="BM835" s="1">
        <f t="shared" si="53"/>
        <v>0</v>
      </c>
      <c r="BR835" s="1"/>
      <c r="BU835" s="2">
        <f t="shared" si="54"/>
        <v>0</v>
      </c>
      <c r="BZ835" s="2">
        <f t="shared" si="55"/>
        <v>0</v>
      </c>
      <c r="CA835" s="2" t="s">
        <v>146</v>
      </c>
      <c r="CF835" s="2" t="s">
        <v>146</v>
      </c>
      <c r="CN835" s="23"/>
      <c r="CO835" s="23"/>
      <c r="CP835" s="23"/>
      <c r="CR835" s="4">
        <v>0</v>
      </c>
      <c r="CS835" s="23"/>
      <c r="CT835" s="23"/>
      <c r="CU835" s="23"/>
      <c r="CW835" s="4">
        <v>0</v>
      </c>
      <c r="CX835" s="23"/>
      <c r="CY835" s="23"/>
      <c r="CZ835" s="23"/>
      <c r="DB835" s="4">
        <v>0</v>
      </c>
      <c r="DC835" s="23"/>
      <c r="DD835" s="23"/>
      <c r="DE835" s="23"/>
      <c r="DG835" s="4">
        <v>0</v>
      </c>
      <c r="DH835" s="23"/>
      <c r="DI835" s="23"/>
    </row>
    <row r="836" spans="1:113" x14ac:dyDescent="0.25">
      <c r="A836" s="1">
        <v>2023</v>
      </c>
      <c r="B836" s="3">
        <f>+BD!B838</f>
        <v>0</v>
      </c>
      <c r="AE836" s="1"/>
      <c r="AP836" s="1"/>
      <c r="BA836" s="4">
        <f t="shared" si="52"/>
        <v>0</v>
      </c>
      <c r="BB836" s="1"/>
      <c r="BE836" s="2">
        <f>Tabla1[[#This Row],[TIEMPO PRORROGADO HASTA
(1)]]-Tabla1[[#This Row],[TIEMPO PRORROGADO DESDE
(1)]]</f>
        <v>0</v>
      </c>
      <c r="BJ836" s="1"/>
      <c r="BM836" s="1">
        <f t="shared" si="53"/>
        <v>0</v>
      </c>
      <c r="BR836" s="1"/>
      <c r="BU836" s="2">
        <f t="shared" si="54"/>
        <v>0</v>
      </c>
      <c r="BZ836" s="2">
        <f t="shared" si="55"/>
        <v>0</v>
      </c>
      <c r="CA836" s="2" t="s">
        <v>146</v>
      </c>
      <c r="CF836" s="2" t="s">
        <v>146</v>
      </c>
      <c r="CN836" s="23"/>
      <c r="CO836" s="23"/>
      <c r="CP836" s="23"/>
      <c r="CR836" s="4">
        <v>0</v>
      </c>
      <c r="CS836" s="23"/>
      <c r="CT836" s="23"/>
      <c r="CU836" s="23"/>
      <c r="CW836" s="4">
        <v>0</v>
      </c>
      <c r="CX836" s="23"/>
      <c r="CY836" s="23"/>
      <c r="CZ836" s="23"/>
      <c r="DB836" s="4">
        <v>0</v>
      </c>
      <c r="DC836" s="23"/>
      <c r="DD836" s="23"/>
      <c r="DE836" s="23"/>
      <c r="DG836" s="4">
        <v>0</v>
      </c>
      <c r="DH836" s="23"/>
      <c r="DI836" s="23"/>
    </row>
    <row r="837" spans="1:113" x14ac:dyDescent="0.25">
      <c r="A837" s="1">
        <v>2023</v>
      </c>
      <c r="B837" s="3">
        <f>+BD!B839</f>
        <v>0</v>
      </c>
      <c r="AE837" s="1"/>
      <c r="AP837" s="1"/>
      <c r="BA837" s="4">
        <f t="shared" si="52"/>
        <v>0</v>
      </c>
      <c r="BB837" s="1"/>
      <c r="BE837" s="2">
        <f>Tabla1[[#This Row],[TIEMPO PRORROGADO HASTA
(1)]]-Tabla1[[#This Row],[TIEMPO PRORROGADO DESDE
(1)]]</f>
        <v>0</v>
      </c>
      <c r="BJ837" s="1"/>
      <c r="BM837" s="1">
        <f t="shared" si="53"/>
        <v>0</v>
      </c>
      <c r="BR837" s="1"/>
      <c r="BU837" s="2">
        <f t="shared" si="54"/>
        <v>0</v>
      </c>
      <c r="BZ837" s="2">
        <f t="shared" si="55"/>
        <v>0</v>
      </c>
      <c r="CA837" s="2" t="s">
        <v>146</v>
      </c>
      <c r="CF837" s="2" t="s">
        <v>146</v>
      </c>
      <c r="CN837" s="23"/>
      <c r="CO837" s="23"/>
      <c r="CP837" s="23"/>
      <c r="CR837" s="4">
        <v>0</v>
      </c>
      <c r="CS837" s="23"/>
      <c r="CT837" s="23"/>
      <c r="CU837" s="23"/>
      <c r="CW837" s="4">
        <v>0</v>
      </c>
      <c r="CX837" s="23"/>
      <c r="CY837" s="23"/>
      <c r="CZ837" s="23"/>
      <c r="DB837" s="4">
        <v>0</v>
      </c>
      <c r="DC837" s="23"/>
      <c r="DD837" s="23"/>
      <c r="DE837" s="23"/>
      <c r="DG837" s="4">
        <v>0</v>
      </c>
      <c r="DH837" s="23"/>
      <c r="DI837" s="23"/>
    </row>
    <row r="838" spans="1:113" x14ac:dyDescent="0.25">
      <c r="A838" s="1">
        <v>2023</v>
      </c>
      <c r="B838" s="3">
        <f>+BD!B840</f>
        <v>0</v>
      </c>
      <c r="AE838" s="1"/>
      <c r="AP838" s="1"/>
      <c r="BA838" s="4">
        <f t="shared" si="52"/>
        <v>0</v>
      </c>
      <c r="BB838" s="1"/>
      <c r="BE838" s="2">
        <f>Tabla1[[#This Row],[TIEMPO PRORROGADO HASTA
(1)]]-Tabla1[[#This Row],[TIEMPO PRORROGADO DESDE
(1)]]</f>
        <v>0</v>
      </c>
      <c r="BJ838" s="1"/>
      <c r="BM838" s="1">
        <f t="shared" si="53"/>
        <v>0</v>
      </c>
      <c r="BR838" s="1"/>
      <c r="BU838" s="2">
        <f t="shared" si="54"/>
        <v>0</v>
      </c>
      <c r="BZ838" s="2">
        <f t="shared" si="55"/>
        <v>0</v>
      </c>
      <c r="CA838" s="2" t="s">
        <v>146</v>
      </c>
      <c r="CF838" s="2" t="s">
        <v>146</v>
      </c>
      <c r="CN838" s="23"/>
      <c r="CO838" s="23"/>
      <c r="CP838" s="23"/>
      <c r="CR838" s="4">
        <v>0</v>
      </c>
      <c r="CS838" s="23"/>
      <c r="CT838" s="23"/>
      <c r="CU838" s="23"/>
      <c r="CW838" s="4">
        <v>0</v>
      </c>
      <c r="CX838" s="23"/>
      <c r="CY838" s="23"/>
      <c r="CZ838" s="23"/>
      <c r="DB838" s="4">
        <v>0</v>
      </c>
      <c r="DC838" s="23"/>
      <c r="DD838" s="23"/>
      <c r="DE838" s="23"/>
      <c r="DG838" s="4">
        <v>0</v>
      </c>
      <c r="DH838" s="23"/>
      <c r="DI838" s="23"/>
    </row>
    <row r="839" spans="1:113" x14ac:dyDescent="0.25">
      <c r="A839" s="1">
        <v>2023</v>
      </c>
      <c r="B839" s="3">
        <f>+BD!B841</f>
        <v>0</v>
      </c>
      <c r="AE839" s="1"/>
      <c r="AP839" s="1"/>
      <c r="BA839" s="4">
        <f t="shared" si="52"/>
        <v>0</v>
      </c>
      <c r="BB839" s="1"/>
      <c r="BE839" s="2">
        <f>Tabla1[[#This Row],[TIEMPO PRORROGADO HASTA
(1)]]-Tabla1[[#This Row],[TIEMPO PRORROGADO DESDE
(1)]]</f>
        <v>0</v>
      </c>
      <c r="BJ839" s="1"/>
      <c r="BM839" s="1">
        <f t="shared" si="53"/>
        <v>0</v>
      </c>
      <c r="BR839" s="1"/>
      <c r="BU839" s="2">
        <f t="shared" si="54"/>
        <v>0</v>
      </c>
      <c r="BZ839" s="2">
        <f t="shared" si="55"/>
        <v>0</v>
      </c>
      <c r="CA839" s="2" t="s">
        <v>146</v>
      </c>
      <c r="CF839" s="2" t="s">
        <v>146</v>
      </c>
      <c r="CN839" s="23"/>
      <c r="CO839" s="23"/>
      <c r="CP839" s="23"/>
      <c r="CR839" s="4">
        <v>0</v>
      </c>
      <c r="CS839" s="23"/>
      <c r="CT839" s="23"/>
      <c r="CU839" s="23"/>
      <c r="CW839" s="4">
        <v>0</v>
      </c>
      <c r="CX839" s="23"/>
      <c r="CY839" s="23"/>
      <c r="CZ839" s="23"/>
      <c r="DB839" s="4">
        <v>0</v>
      </c>
      <c r="DC839" s="23"/>
      <c r="DD839" s="23"/>
      <c r="DE839" s="23"/>
      <c r="DG839" s="4">
        <v>0</v>
      </c>
      <c r="DH839" s="23"/>
      <c r="DI839" s="23"/>
    </row>
    <row r="840" spans="1:113" x14ac:dyDescent="0.25">
      <c r="A840" s="1">
        <v>2023</v>
      </c>
      <c r="B840" s="3">
        <f>+BD!B842</f>
        <v>0</v>
      </c>
      <c r="AE840" s="1"/>
      <c r="AP840" s="1"/>
      <c r="BA840" s="4">
        <f t="shared" si="52"/>
        <v>0</v>
      </c>
      <c r="BB840" s="1"/>
      <c r="BE840" s="2">
        <f>Tabla1[[#This Row],[TIEMPO PRORROGADO HASTA
(1)]]-Tabla1[[#This Row],[TIEMPO PRORROGADO DESDE
(1)]]</f>
        <v>0</v>
      </c>
      <c r="BJ840" s="1"/>
      <c r="BM840" s="1">
        <f t="shared" si="53"/>
        <v>0</v>
      </c>
      <c r="BR840" s="1"/>
      <c r="BU840" s="2">
        <f t="shared" si="54"/>
        <v>0</v>
      </c>
      <c r="BZ840" s="2">
        <f t="shared" si="55"/>
        <v>0</v>
      </c>
      <c r="CA840" s="2" t="s">
        <v>146</v>
      </c>
      <c r="CF840" s="2" t="s">
        <v>146</v>
      </c>
      <c r="CN840" s="23"/>
      <c r="CO840" s="23"/>
      <c r="CP840" s="23"/>
      <c r="CR840" s="4">
        <v>0</v>
      </c>
      <c r="CS840" s="23"/>
      <c r="CT840" s="23"/>
      <c r="CU840" s="23"/>
      <c r="CW840" s="4">
        <v>0</v>
      </c>
      <c r="CX840" s="23"/>
      <c r="CY840" s="23"/>
      <c r="CZ840" s="23"/>
      <c r="DB840" s="4">
        <v>0</v>
      </c>
      <c r="DC840" s="23"/>
      <c r="DD840" s="23"/>
      <c r="DE840" s="23"/>
      <c r="DG840" s="4">
        <v>0</v>
      </c>
      <c r="DH840" s="23"/>
      <c r="DI840" s="23"/>
    </row>
    <row r="841" spans="1:113" x14ac:dyDescent="0.25">
      <c r="A841" s="1">
        <v>2023</v>
      </c>
      <c r="B841" s="3">
        <f>+BD!B843</f>
        <v>0</v>
      </c>
      <c r="AE841" s="1"/>
      <c r="AP841" s="1"/>
      <c r="BA841" s="4">
        <f t="shared" si="52"/>
        <v>0</v>
      </c>
      <c r="BB841" s="1"/>
      <c r="BE841" s="2">
        <f>Tabla1[[#This Row],[TIEMPO PRORROGADO HASTA
(1)]]-Tabla1[[#This Row],[TIEMPO PRORROGADO DESDE
(1)]]</f>
        <v>0</v>
      </c>
      <c r="BJ841" s="1"/>
      <c r="BM841" s="1">
        <f t="shared" si="53"/>
        <v>0</v>
      </c>
      <c r="BR841" s="1"/>
      <c r="BU841" s="2">
        <f t="shared" si="54"/>
        <v>0</v>
      </c>
      <c r="BZ841" s="2">
        <f t="shared" si="55"/>
        <v>0</v>
      </c>
      <c r="CA841" s="2" t="s">
        <v>146</v>
      </c>
      <c r="CF841" s="2" t="s">
        <v>146</v>
      </c>
      <c r="CN841" s="23"/>
      <c r="CO841" s="23"/>
      <c r="CP841" s="23"/>
      <c r="CR841" s="4">
        <v>0</v>
      </c>
      <c r="CS841" s="23"/>
      <c r="CT841" s="23"/>
      <c r="CU841" s="23"/>
      <c r="CW841" s="4">
        <v>0</v>
      </c>
      <c r="CX841" s="23"/>
      <c r="CY841" s="23"/>
      <c r="CZ841" s="23"/>
      <c r="DB841" s="4">
        <v>0</v>
      </c>
      <c r="DC841" s="23"/>
      <c r="DD841" s="23"/>
      <c r="DE841" s="23"/>
      <c r="DG841" s="4">
        <v>0</v>
      </c>
      <c r="DH841" s="23"/>
      <c r="DI841" s="23"/>
    </row>
    <row r="842" spans="1:113" x14ac:dyDescent="0.25">
      <c r="A842" s="1">
        <v>2023</v>
      </c>
      <c r="B842" s="3">
        <f>+BD!B844</f>
        <v>0</v>
      </c>
      <c r="AE842" s="1"/>
      <c r="AP842" s="1"/>
      <c r="BA842" s="4">
        <f t="shared" si="52"/>
        <v>0</v>
      </c>
      <c r="BB842" s="1"/>
      <c r="BE842" s="2">
        <f>Tabla1[[#This Row],[TIEMPO PRORROGADO HASTA
(1)]]-Tabla1[[#This Row],[TIEMPO PRORROGADO DESDE
(1)]]</f>
        <v>0</v>
      </c>
      <c r="BJ842" s="1"/>
      <c r="BM842" s="1">
        <f t="shared" si="53"/>
        <v>0</v>
      </c>
      <c r="BR842" s="1"/>
      <c r="BU842" s="2">
        <f t="shared" si="54"/>
        <v>0</v>
      </c>
      <c r="BZ842" s="2">
        <f t="shared" si="55"/>
        <v>0</v>
      </c>
      <c r="CA842" s="2" t="s">
        <v>146</v>
      </c>
      <c r="CF842" s="2" t="s">
        <v>146</v>
      </c>
      <c r="CN842" s="23"/>
      <c r="CO842" s="23"/>
      <c r="CP842" s="23"/>
      <c r="CR842" s="4">
        <v>0</v>
      </c>
      <c r="CS842" s="23"/>
      <c r="CT842" s="23"/>
      <c r="CU842" s="23"/>
      <c r="CW842" s="4">
        <v>0</v>
      </c>
      <c r="CX842" s="23"/>
      <c r="CY842" s="23"/>
      <c r="CZ842" s="23"/>
      <c r="DB842" s="4">
        <v>0</v>
      </c>
      <c r="DC842" s="23"/>
      <c r="DD842" s="23"/>
      <c r="DE842" s="23"/>
      <c r="DG842" s="4">
        <v>0</v>
      </c>
      <c r="DH842" s="23"/>
      <c r="DI842" s="23"/>
    </row>
    <row r="843" spans="1:113" x14ac:dyDescent="0.25">
      <c r="A843" s="1">
        <v>2023</v>
      </c>
      <c r="B843" s="3">
        <f>+BD!B845</f>
        <v>0</v>
      </c>
      <c r="AE843" s="1"/>
      <c r="AP843" s="1"/>
      <c r="BA843" s="4">
        <f t="shared" si="52"/>
        <v>0</v>
      </c>
      <c r="BB843" s="1"/>
      <c r="BE843" s="2">
        <f>Tabla1[[#This Row],[TIEMPO PRORROGADO HASTA
(1)]]-Tabla1[[#This Row],[TIEMPO PRORROGADO DESDE
(1)]]</f>
        <v>0</v>
      </c>
      <c r="BJ843" s="1"/>
      <c r="BM843" s="1">
        <f t="shared" si="53"/>
        <v>0</v>
      </c>
      <c r="BR843" s="1"/>
      <c r="BU843" s="2">
        <f t="shared" si="54"/>
        <v>0</v>
      </c>
      <c r="BV843" s="21"/>
      <c r="BW843" s="21"/>
      <c r="BZ843" s="2">
        <f t="shared" si="55"/>
        <v>0</v>
      </c>
      <c r="CA843" s="2" t="s">
        <v>146</v>
      </c>
      <c r="CF843" s="2" t="s">
        <v>146</v>
      </c>
      <c r="CN843" s="23"/>
      <c r="CO843" s="23"/>
      <c r="CP843" s="23"/>
      <c r="CR843" s="4">
        <v>0</v>
      </c>
      <c r="CS843" s="23"/>
      <c r="CT843" s="23"/>
      <c r="CU843" s="23"/>
      <c r="CW843" s="4">
        <v>0</v>
      </c>
      <c r="CX843" s="23"/>
      <c r="CY843" s="23"/>
      <c r="CZ843" s="23"/>
      <c r="DB843" s="4">
        <v>0</v>
      </c>
      <c r="DC843" s="23"/>
      <c r="DD843" s="23"/>
      <c r="DE843" s="23"/>
      <c r="DG843" s="4">
        <v>0</v>
      </c>
      <c r="DH843" s="23"/>
      <c r="DI843" s="23"/>
    </row>
    <row r="844" spans="1:113" x14ac:dyDescent="0.25">
      <c r="A844" s="1">
        <v>2023</v>
      </c>
      <c r="B844" s="3">
        <f>+BD!B846</f>
        <v>0</v>
      </c>
      <c r="AE844" s="1"/>
      <c r="AP844" s="1"/>
      <c r="BA844" s="4">
        <f t="shared" si="52"/>
        <v>0</v>
      </c>
      <c r="BB844" s="1"/>
      <c r="BE844" s="2">
        <f>Tabla1[[#This Row],[TIEMPO PRORROGADO HASTA
(1)]]-Tabla1[[#This Row],[TIEMPO PRORROGADO DESDE
(1)]]</f>
        <v>0</v>
      </c>
      <c r="BJ844" s="1"/>
      <c r="BM844" s="1">
        <f t="shared" si="53"/>
        <v>0</v>
      </c>
      <c r="BR844" s="1"/>
      <c r="BU844" s="2">
        <f t="shared" si="54"/>
        <v>0</v>
      </c>
      <c r="BZ844" s="2">
        <f t="shared" si="55"/>
        <v>0</v>
      </c>
      <c r="CA844" s="2" t="s">
        <v>146</v>
      </c>
      <c r="CF844" s="2" t="s">
        <v>146</v>
      </c>
      <c r="CN844" s="23"/>
      <c r="CO844" s="23"/>
      <c r="CP844" s="23"/>
      <c r="CR844" s="4">
        <v>0</v>
      </c>
      <c r="CS844" s="23"/>
      <c r="CT844" s="23"/>
      <c r="CU844" s="23"/>
      <c r="CW844" s="4">
        <v>0</v>
      </c>
      <c r="CX844" s="23"/>
      <c r="CY844" s="23"/>
      <c r="CZ844" s="23"/>
      <c r="DB844" s="4">
        <v>0</v>
      </c>
      <c r="DC844" s="23"/>
      <c r="DD844" s="23"/>
      <c r="DE844" s="23"/>
      <c r="DG844" s="4">
        <v>0</v>
      </c>
      <c r="DH844" s="23"/>
      <c r="DI844" s="23"/>
    </row>
    <row r="845" spans="1:113" x14ac:dyDescent="0.25">
      <c r="A845" s="1">
        <v>2023</v>
      </c>
      <c r="B845" s="3">
        <f>+BD!B847</f>
        <v>0</v>
      </c>
      <c r="C845" s="21"/>
      <c r="AE845" s="1"/>
      <c r="AP845" s="1"/>
      <c r="BA845" s="4">
        <f t="shared" si="52"/>
        <v>0</v>
      </c>
      <c r="BB845" s="1"/>
      <c r="BE845" s="2">
        <f>Tabla1[[#This Row],[TIEMPO PRORROGADO HASTA
(1)]]-Tabla1[[#This Row],[TIEMPO PRORROGADO DESDE
(1)]]</f>
        <v>0</v>
      </c>
      <c r="BJ845" s="1"/>
      <c r="BM845" s="1">
        <f t="shared" si="53"/>
        <v>0</v>
      </c>
      <c r="BR845" s="1"/>
      <c r="BU845" s="2">
        <f t="shared" si="54"/>
        <v>0</v>
      </c>
      <c r="BZ845" s="2">
        <f t="shared" si="55"/>
        <v>0</v>
      </c>
      <c r="CA845" s="2" t="s">
        <v>146</v>
      </c>
      <c r="CF845" s="2" t="s">
        <v>146</v>
      </c>
      <c r="CN845" s="23"/>
      <c r="CO845" s="23"/>
      <c r="CP845" s="23"/>
      <c r="CR845" s="4">
        <v>0</v>
      </c>
      <c r="CS845" s="23"/>
      <c r="CT845" s="23"/>
      <c r="CU845" s="23"/>
      <c r="CW845" s="4">
        <v>0</v>
      </c>
      <c r="CX845" s="23"/>
      <c r="CY845" s="23"/>
      <c r="CZ845" s="23"/>
      <c r="DB845" s="4">
        <v>0</v>
      </c>
      <c r="DC845" s="23"/>
      <c r="DD845" s="23"/>
      <c r="DE845" s="23"/>
      <c r="DG845" s="4">
        <v>0</v>
      </c>
      <c r="DH845" s="23"/>
      <c r="DI845" s="23"/>
    </row>
    <row r="846" spans="1:113" x14ac:dyDescent="0.25">
      <c r="A846" s="1">
        <v>2023</v>
      </c>
      <c r="B846" s="3">
        <f>+BD!B848</f>
        <v>0</v>
      </c>
      <c r="AE846" s="1"/>
      <c r="AP846" s="1"/>
      <c r="BA846" s="4">
        <f t="shared" si="52"/>
        <v>0</v>
      </c>
      <c r="BB846" s="1"/>
      <c r="BE846" s="2">
        <f>Tabla1[[#This Row],[TIEMPO PRORROGADO HASTA
(1)]]-Tabla1[[#This Row],[TIEMPO PRORROGADO DESDE
(1)]]</f>
        <v>0</v>
      </c>
      <c r="BJ846" s="1"/>
      <c r="BM846" s="1">
        <f t="shared" si="53"/>
        <v>0</v>
      </c>
      <c r="BR846" s="1"/>
      <c r="BU846" s="2">
        <f t="shared" si="54"/>
        <v>0</v>
      </c>
      <c r="BZ846" s="2">
        <f t="shared" si="55"/>
        <v>0</v>
      </c>
      <c r="CA846" s="2" t="s">
        <v>146</v>
      </c>
      <c r="CF846" s="2" t="s">
        <v>146</v>
      </c>
      <c r="CN846" s="23"/>
      <c r="CO846" s="23"/>
      <c r="CP846" s="23"/>
      <c r="CR846" s="4">
        <v>0</v>
      </c>
      <c r="CS846" s="23"/>
      <c r="CT846" s="23"/>
      <c r="CU846" s="23"/>
      <c r="CW846" s="4">
        <v>0</v>
      </c>
      <c r="CX846" s="23"/>
      <c r="CY846" s="23"/>
      <c r="CZ846" s="23"/>
      <c r="DB846" s="4">
        <v>0</v>
      </c>
      <c r="DC846" s="23"/>
      <c r="DD846" s="23"/>
      <c r="DE846" s="23"/>
      <c r="DG846" s="4">
        <v>0</v>
      </c>
      <c r="DH846" s="23"/>
      <c r="DI846" s="23"/>
    </row>
    <row r="847" spans="1:113" x14ac:dyDescent="0.25">
      <c r="A847" s="1">
        <v>2023</v>
      </c>
      <c r="B847" s="3">
        <f>+BD!B849</f>
        <v>0</v>
      </c>
      <c r="AE847" s="1"/>
      <c r="AP847" s="1"/>
      <c r="BA847" s="4">
        <f t="shared" si="52"/>
        <v>0</v>
      </c>
      <c r="BB847" s="1"/>
      <c r="BE847" s="2">
        <f>Tabla1[[#This Row],[TIEMPO PRORROGADO HASTA
(1)]]-Tabla1[[#This Row],[TIEMPO PRORROGADO DESDE
(1)]]</f>
        <v>0</v>
      </c>
      <c r="BJ847" s="1"/>
      <c r="BM847" s="1">
        <f t="shared" si="53"/>
        <v>0</v>
      </c>
      <c r="BR847" s="1"/>
      <c r="BU847" s="2">
        <f t="shared" si="54"/>
        <v>0</v>
      </c>
      <c r="BZ847" s="2">
        <f t="shared" si="55"/>
        <v>0</v>
      </c>
      <c r="CA847" s="2" t="s">
        <v>146</v>
      </c>
      <c r="CF847" s="2" t="s">
        <v>146</v>
      </c>
      <c r="CN847" s="23"/>
      <c r="CO847" s="23"/>
      <c r="CP847" s="23"/>
      <c r="CR847" s="4">
        <v>0</v>
      </c>
      <c r="CS847" s="23"/>
      <c r="CT847" s="23"/>
      <c r="CU847" s="23"/>
      <c r="CW847" s="4">
        <v>0</v>
      </c>
      <c r="CX847" s="23"/>
      <c r="CY847" s="23"/>
      <c r="CZ847" s="23"/>
      <c r="DB847" s="4">
        <v>0</v>
      </c>
      <c r="DC847" s="23"/>
      <c r="DD847" s="23"/>
      <c r="DE847" s="23"/>
      <c r="DG847" s="4">
        <v>0</v>
      </c>
      <c r="DH847" s="23"/>
      <c r="DI847" s="23"/>
    </row>
    <row r="848" spans="1:113" x14ac:dyDescent="0.25">
      <c r="A848" s="1">
        <v>2023</v>
      </c>
      <c r="B848" s="3">
        <f>+BD!B850</f>
        <v>0</v>
      </c>
      <c r="AE848" s="1"/>
      <c r="AP848" s="1"/>
      <c r="BA848" s="4">
        <f t="shared" si="52"/>
        <v>0</v>
      </c>
      <c r="BB848" s="1"/>
      <c r="BE848" s="2">
        <f>Tabla1[[#This Row],[TIEMPO PRORROGADO HASTA
(1)]]-Tabla1[[#This Row],[TIEMPO PRORROGADO DESDE
(1)]]</f>
        <v>0</v>
      </c>
      <c r="BJ848" s="1"/>
      <c r="BM848" s="1">
        <f t="shared" si="53"/>
        <v>0</v>
      </c>
      <c r="BR848" s="1"/>
      <c r="BU848" s="2">
        <f t="shared" si="54"/>
        <v>0</v>
      </c>
      <c r="BZ848" s="2">
        <f t="shared" si="55"/>
        <v>0</v>
      </c>
      <c r="CA848" s="2" t="s">
        <v>146</v>
      </c>
      <c r="CF848" s="2" t="s">
        <v>146</v>
      </c>
      <c r="CN848" s="23"/>
      <c r="CO848" s="23"/>
      <c r="CP848" s="23"/>
      <c r="CR848" s="4">
        <v>0</v>
      </c>
      <c r="CS848" s="23"/>
      <c r="CT848" s="23"/>
      <c r="CU848" s="23"/>
      <c r="CW848" s="4">
        <v>0</v>
      </c>
      <c r="CX848" s="23"/>
      <c r="CY848" s="23"/>
      <c r="CZ848" s="23"/>
      <c r="DB848" s="4">
        <v>0</v>
      </c>
      <c r="DC848" s="23"/>
      <c r="DD848" s="23"/>
      <c r="DE848" s="23"/>
      <c r="DG848" s="4">
        <v>0</v>
      </c>
      <c r="DH848" s="23"/>
      <c r="DI848" s="23"/>
    </row>
    <row r="849" spans="1:113" x14ac:dyDescent="0.25">
      <c r="A849" s="1">
        <v>2023</v>
      </c>
      <c r="B849" s="3">
        <f>+BD!B851</f>
        <v>0</v>
      </c>
      <c r="AE849" s="1"/>
      <c r="AP849" s="1"/>
      <c r="BA849" s="4">
        <f t="shared" si="52"/>
        <v>0</v>
      </c>
      <c r="BB849" s="1"/>
      <c r="BE849" s="2">
        <f>Tabla1[[#This Row],[TIEMPO PRORROGADO HASTA
(1)]]-Tabla1[[#This Row],[TIEMPO PRORROGADO DESDE
(1)]]</f>
        <v>0</v>
      </c>
      <c r="BJ849" s="1"/>
      <c r="BM849" s="1">
        <f t="shared" si="53"/>
        <v>0</v>
      </c>
      <c r="BR849" s="1"/>
      <c r="BU849" s="2">
        <f t="shared" si="54"/>
        <v>0</v>
      </c>
      <c r="BZ849" s="2">
        <f t="shared" si="55"/>
        <v>0</v>
      </c>
      <c r="CA849" s="2" t="s">
        <v>146</v>
      </c>
      <c r="CF849" s="2" t="s">
        <v>146</v>
      </c>
      <c r="CN849" s="23"/>
      <c r="CO849" s="23"/>
      <c r="CP849" s="23"/>
      <c r="CR849" s="4">
        <v>0</v>
      </c>
      <c r="CS849" s="23"/>
      <c r="CT849" s="23"/>
      <c r="CU849" s="23"/>
      <c r="CW849" s="4">
        <v>0</v>
      </c>
      <c r="CX849" s="23"/>
      <c r="CY849" s="23"/>
      <c r="CZ849" s="23"/>
      <c r="DB849" s="4">
        <v>0</v>
      </c>
      <c r="DC849" s="23"/>
      <c r="DD849" s="23"/>
      <c r="DE849" s="23"/>
      <c r="DG849" s="4">
        <v>0</v>
      </c>
      <c r="DH849" s="23"/>
      <c r="DI849" s="23"/>
    </row>
    <row r="850" spans="1:113" x14ac:dyDescent="0.25">
      <c r="A850" s="1">
        <v>2023</v>
      </c>
      <c r="B850" s="3">
        <f>+BD!B852</f>
        <v>0</v>
      </c>
      <c r="AE850" s="1"/>
      <c r="AP850" s="1"/>
      <c r="BA850" s="4">
        <f t="shared" si="52"/>
        <v>0</v>
      </c>
      <c r="BB850" s="1"/>
      <c r="BE850" s="2">
        <f>Tabla1[[#This Row],[TIEMPO PRORROGADO HASTA
(1)]]-Tabla1[[#This Row],[TIEMPO PRORROGADO DESDE
(1)]]</f>
        <v>0</v>
      </c>
      <c r="BJ850" s="1"/>
      <c r="BM850" s="1">
        <f t="shared" si="53"/>
        <v>0</v>
      </c>
      <c r="BR850" s="1"/>
      <c r="BU850" s="2">
        <f t="shared" si="54"/>
        <v>0</v>
      </c>
      <c r="BZ850" s="2">
        <f t="shared" si="55"/>
        <v>0</v>
      </c>
      <c r="CA850" s="2" t="s">
        <v>146</v>
      </c>
      <c r="CF850" s="2" t="s">
        <v>146</v>
      </c>
      <c r="CN850" s="23"/>
      <c r="CO850" s="23"/>
      <c r="CP850" s="23"/>
      <c r="CR850" s="4">
        <v>0</v>
      </c>
      <c r="CS850" s="23"/>
      <c r="CT850" s="23"/>
      <c r="CU850" s="23"/>
      <c r="CW850" s="4">
        <v>0</v>
      </c>
      <c r="CX850" s="23"/>
      <c r="CY850" s="23"/>
      <c r="CZ850" s="23"/>
      <c r="DB850" s="4">
        <v>0</v>
      </c>
      <c r="DC850" s="23"/>
      <c r="DD850" s="23"/>
      <c r="DE850" s="23"/>
      <c r="DG850" s="4">
        <v>0</v>
      </c>
      <c r="DH850" s="23"/>
      <c r="DI850" s="23"/>
    </row>
    <row r="851" spans="1:113" x14ac:dyDescent="0.25">
      <c r="A851" s="1">
        <v>2023</v>
      </c>
      <c r="B851" s="3">
        <f>+BD!B853</f>
        <v>0</v>
      </c>
      <c r="AE851" s="1"/>
      <c r="AP851" s="1"/>
      <c r="BA851" s="4">
        <f t="shared" si="52"/>
        <v>0</v>
      </c>
      <c r="BB851" s="1"/>
      <c r="BE851" s="2">
        <f>Tabla1[[#This Row],[TIEMPO PRORROGADO HASTA
(1)]]-Tabla1[[#This Row],[TIEMPO PRORROGADO DESDE
(1)]]</f>
        <v>0</v>
      </c>
      <c r="BJ851" s="1"/>
      <c r="BM851" s="1">
        <f t="shared" si="53"/>
        <v>0</v>
      </c>
      <c r="BR851" s="1"/>
      <c r="BU851" s="2">
        <f t="shared" si="54"/>
        <v>0</v>
      </c>
      <c r="BZ851" s="2">
        <f t="shared" si="55"/>
        <v>0</v>
      </c>
      <c r="CA851" s="2" t="s">
        <v>146</v>
      </c>
      <c r="CF851" s="2" t="s">
        <v>146</v>
      </c>
      <c r="CN851" s="23"/>
      <c r="CO851" s="23"/>
      <c r="CP851" s="23"/>
      <c r="CR851" s="4">
        <v>0</v>
      </c>
      <c r="CS851" s="23"/>
      <c r="CT851" s="23"/>
      <c r="CU851" s="23"/>
      <c r="CW851" s="4">
        <v>0</v>
      </c>
      <c r="CX851" s="23"/>
      <c r="CY851" s="23"/>
      <c r="CZ851" s="23"/>
      <c r="DB851" s="4">
        <v>0</v>
      </c>
      <c r="DC851" s="23"/>
      <c r="DD851" s="23"/>
      <c r="DE851" s="23"/>
      <c r="DG851" s="4">
        <v>0</v>
      </c>
      <c r="DH851" s="23"/>
      <c r="DI851" s="23"/>
    </row>
    <row r="852" spans="1:113" x14ac:dyDescent="0.25">
      <c r="A852" s="1">
        <v>2023</v>
      </c>
      <c r="B852" s="3">
        <f>+BD!B854</f>
        <v>0</v>
      </c>
      <c r="AE852" s="1"/>
      <c r="AP852" s="1"/>
      <c r="BA852" s="4">
        <f t="shared" si="52"/>
        <v>0</v>
      </c>
      <c r="BB852" s="1"/>
      <c r="BE852" s="2">
        <f>Tabla1[[#This Row],[TIEMPO PRORROGADO HASTA
(1)]]-Tabla1[[#This Row],[TIEMPO PRORROGADO DESDE
(1)]]</f>
        <v>0</v>
      </c>
      <c r="BJ852" s="1"/>
      <c r="BM852" s="1">
        <f t="shared" si="53"/>
        <v>0</v>
      </c>
      <c r="BR852" s="1"/>
      <c r="BU852" s="2">
        <f t="shared" si="54"/>
        <v>0</v>
      </c>
      <c r="BV852" s="21"/>
      <c r="BW852" s="21"/>
      <c r="BZ852" s="2">
        <f t="shared" si="55"/>
        <v>0</v>
      </c>
      <c r="CA852" s="2" t="s">
        <v>146</v>
      </c>
      <c r="CF852" s="2" t="s">
        <v>146</v>
      </c>
      <c r="CN852" s="23"/>
      <c r="CO852" s="23"/>
      <c r="CP852" s="23"/>
      <c r="CR852" s="4">
        <v>0</v>
      </c>
      <c r="CS852" s="23"/>
      <c r="CT852" s="23"/>
      <c r="CU852" s="23"/>
      <c r="CW852" s="4">
        <v>0</v>
      </c>
      <c r="CX852" s="23"/>
      <c r="CY852" s="23"/>
      <c r="CZ852" s="23"/>
      <c r="DB852" s="4">
        <v>0</v>
      </c>
      <c r="DC852" s="23"/>
      <c r="DD852" s="23"/>
      <c r="DE852" s="23"/>
      <c r="DG852" s="4">
        <v>0</v>
      </c>
      <c r="DH852" s="23"/>
      <c r="DI852" s="23"/>
    </row>
    <row r="853" spans="1:113" x14ac:dyDescent="0.25">
      <c r="A853" s="1">
        <v>2023</v>
      </c>
      <c r="B853" s="3">
        <f>+BD!B855</f>
        <v>0</v>
      </c>
      <c r="AE853" s="1"/>
      <c r="AP853" s="1"/>
      <c r="BA853" s="4">
        <f t="shared" si="52"/>
        <v>0</v>
      </c>
      <c r="BB853" s="1"/>
      <c r="BE853" s="2">
        <f>Tabla1[[#This Row],[TIEMPO PRORROGADO HASTA
(1)]]-Tabla1[[#This Row],[TIEMPO PRORROGADO DESDE
(1)]]</f>
        <v>0</v>
      </c>
      <c r="BJ853" s="1"/>
      <c r="BM853" s="1">
        <f t="shared" si="53"/>
        <v>0</v>
      </c>
      <c r="BR853" s="1"/>
      <c r="BU853" s="2">
        <f t="shared" si="54"/>
        <v>0</v>
      </c>
      <c r="BZ853" s="2">
        <f t="shared" si="55"/>
        <v>0</v>
      </c>
      <c r="CA853" s="2" t="s">
        <v>146</v>
      </c>
      <c r="CF853" s="2" t="s">
        <v>146</v>
      </c>
      <c r="CN853" s="23"/>
      <c r="CO853" s="23"/>
      <c r="CP853" s="23"/>
      <c r="CR853" s="4">
        <v>0</v>
      </c>
      <c r="CS853" s="23"/>
      <c r="CT853" s="23"/>
      <c r="CU853" s="23"/>
      <c r="CW853" s="4">
        <v>0</v>
      </c>
      <c r="CX853" s="23"/>
      <c r="CY853" s="23"/>
      <c r="CZ853" s="23"/>
      <c r="DB853" s="4">
        <v>0</v>
      </c>
      <c r="DC853" s="23"/>
      <c r="DD853" s="23"/>
      <c r="DE853" s="23"/>
      <c r="DG853" s="4">
        <v>0</v>
      </c>
      <c r="DH853" s="23"/>
      <c r="DI853" s="23"/>
    </row>
    <row r="854" spans="1:113" x14ac:dyDescent="0.25">
      <c r="A854" s="1">
        <v>2023</v>
      </c>
      <c r="B854" s="3">
        <f>+BD!B856</f>
        <v>0</v>
      </c>
      <c r="AE854" s="1"/>
      <c r="AP854" s="1"/>
      <c r="BA854" s="4">
        <f t="shared" si="52"/>
        <v>0</v>
      </c>
      <c r="BB854" s="1"/>
      <c r="BE854" s="2">
        <f>Tabla1[[#This Row],[TIEMPO PRORROGADO HASTA
(1)]]-Tabla1[[#This Row],[TIEMPO PRORROGADO DESDE
(1)]]</f>
        <v>0</v>
      </c>
      <c r="BJ854" s="1"/>
      <c r="BM854" s="1">
        <f t="shared" si="53"/>
        <v>0</v>
      </c>
      <c r="BR854" s="1"/>
      <c r="BU854" s="2">
        <f t="shared" si="54"/>
        <v>0</v>
      </c>
      <c r="BZ854" s="2">
        <f t="shared" si="55"/>
        <v>0</v>
      </c>
      <c r="CA854" s="2" t="s">
        <v>146</v>
      </c>
      <c r="CF854" s="2" t="s">
        <v>146</v>
      </c>
      <c r="CN854" s="23"/>
      <c r="CO854" s="23"/>
      <c r="CP854" s="23"/>
      <c r="CR854" s="4">
        <v>0</v>
      </c>
      <c r="CS854" s="23"/>
      <c r="CT854" s="23"/>
      <c r="CU854" s="23"/>
      <c r="CW854" s="4">
        <v>0</v>
      </c>
      <c r="CX854" s="23"/>
      <c r="CY854" s="23"/>
      <c r="CZ854" s="23"/>
      <c r="DB854" s="4">
        <v>0</v>
      </c>
      <c r="DC854" s="23"/>
      <c r="DD854" s="23"/>
      <c r="DE854" s="23"/>
      <c r="DG854" s="4">
        <v>0</v>
      </c>
      <c r="DH854" s="23"/>
      <c r="DI854" s="23"/>
    </row>
    <row r="855" spans="1:113" x14ac:dyDescent="0.25">
      <c r="A855" s="1">
        <v>2023</v>
      </c>
      <c r="B855" s="3">
        <f>+BD!B857</f>
        <v>0</v>
      </c>
      <c r="AE855" s="1"/>
      <c r="AP855" s="1"/>
      <c r="BA855" s="4">
        <f t="shared" si="52"/>
        <v>0</v>
      </c>
      <c r="BB855" s="1"/>
      <c r="BE855" s="2">
        <f>Tabla1[[#This Row],[TIEMPO PRORROGADO HASTA
(1)]]-Tabla1[[#This Row],[TIEMPO PRORROGADO DESDE
(1)]]</f>
        <v>0</v>
      </c>
      <c r="BJ855" s="1"/>
      <c r="BM855" s="1">
        <f t="shared" si="53"/>
        <v>0</v>
      </c>
      <c r="BR855" s="1"/>
      <c r="BU855" s="2">
        <f t="shared" si="54"/>
        <v>0</v>
      </c>
      <c r="BZ855" s="2">
        <f t="shared" si="55"/>
        <v>0</v>
      </c>
      <c r="CA855" s="2" t="s">
        <v>146</v>
      </c>
      <c r="CF855" s="2" t="s">
        <v>146</v>
      </c>
      <c r="CN855" s="23"/>
      <c r="CO855" s="23"/>
      <c r="CP855" s="23"/>
      <c r="CR855" s="4">
        <v>0</v>
      </c>
      <c r="CS855" s="23"/>
      <c r="CT855" s="23"/>
      <c r="CU855" s="23"/>
      <c r="CW855" s="4">
        <v>0</v>
      </c>
      <c r="CX855" s="23"/>
      <c r="CY855" s="23"/>
      <c r="CZ855" s="23"/>
      <c r="DB855" s="4">
        <v>0</v>
      </c>
      <c r="DC855" s="23"/>
      <c r="DD855" s="23"/>
      <c r="DE855" s="23"/>
      <c r="DG855" s="4">
        <v>0</v>
      </c>
      <c r="DH855" s="23"/>
      <c r="DI855" s="23"/>
    </row>
    <row r="856" spans="1:113" x14ac:dyDescent="0.25">
      <c r="A856" s="1">
        <v>2023</v>
      </c>
      <c r="B856" s="3">
        <f>+BD!B858</f>
        <v>0</v>
      </c>
      <c r="AE856" s="1"/>
      <c r="AP856" s="1"/>
      <c r="BA856" s="4">
        <f t="shared" si="52"/>
        <v>0</v>
      </c>
      <c r="BB856" s="1"/>
      <c r="BE856" s="2">
        <f>Tabla1[[#This Row],[TIEMPO PRORROGADO HASTA
(1)]]-Tabla1[[#This Row],[TIEMPO PRORROGADO DESDE
(1)]]</f>
        <v>0</v>
      </c>
      <c r="BJ856" s="1"/>
      <c r="BM856" s="1">
        <f t="shared" si="53"/>
        <v>0</v>
      </c>
      <c r="BR856" s="1"/>
      <c r="BU856" s="2">
        <f t="shared" si="54"/>
        <v>0</v>
      </c>
      <c r="BZ856" s="2">
        <f t="shared" si="55"/>
        <v>0</v>
      </c>
      <c r="CA856" s="2" t="s">
        <v>146</v>
      </c>
      <c r="CF856" s="2" t="s">
        <v>146</v>
      </c>
      <c r="CN856" s="23"/>
      <c r="CO856" s="23"/>
      <c r="CP856" s="23"/>
      <c r="CR856" s="4">
        <v>0</v>
      </c>
      <c r="CS856" s="23"/>
      <c r="CT856" s="23"/>
      <c r="CU856" s="23"/>
      <c r="CW856" s="4">
        <v>0</v>
      </c>
      <c r="CX856" s="23"/>
      <c r="CY856" s="23"/>
      <c r="CZ856" s="23"/>
      <c r="DB856" s="4">
        <v>0</v>
      </c>
      <c r="DC856" s="23"/>
      <c r="DD856" s="23"/>
      <c r="DE856" s="23"/>
      <c r="DG856" s="4">
        <v>0</v>
      </c>
      <c r="DH856" s="23"/>
      <c r="DI856" s="23"/>
    </row>
    <row r="857" spans="1:113" x14ac:dyDescent="0.25">
      <c r="A857" s="1">
        <v>2023</v>
      </c>
      <c r="B857" s="3">
        <f>+BD!B859</f>
        <v>0</v>
      </c>
      <c r="AE857" s="1"/>
      <c r="AP857" s="1"/>
      <c r="BA857" s="4">
        <f t="shared" si="52"/>
        <v>0</v>
      </c>
      <c r="BB857" s="1"/>
      <c r="BE857" s="2">
        <f>Tabla1[[#This Row],[TIEMPO PRORROGADO HASTA
(1)]]-Tabla1[[#This Row],[TIEMPO PRORROGADO DESDE
(1)]]</f>
        <v>0</v>
      </c>
      <c r="BJ857" s="1"/>
      <c r="BM857" s="1">
        <f t="shared" si="53"/>
        <v>0</v>
      </c>
      <c r="BR857" s="1"/>
      <c r="BU857" s="2">
        <f t="shared" si="54"/>
        <v>0</v>
      </c>
      <c r="BZ857" s="2">
        <f t="shared" si="55"/>
        <v>0</v>
      </c>
      <c r="CA857" s="2" t="s">
        <v>146</v>
      </c>
      <c r="CF857" s="2" t="s">
        <v>146</v>
      </c>
      <c r="CN857" s="23"/>
      <c r="CO857" s="23"/>
      <c r="CP857" s="23"/>
      <c r="CR857" s="4">
        <v>0</v>
      </c>
      <c r="CS857" s="23"/>
      <c r="CT857" s="23"/>
      <c r="CU857" s="23"/>
      <c r="CW857" s="4">
        <v>0</v>
      </c>
      <c r="CX857" s="23"/>
      <c r="CY857" s="23"/>
      <c r="CZ857" s="23"/>
      <c r="DB857" s="4">
        <v>0</v>
      </c>
      <c r="DC857" s="23"/>
      <c r="DD857" s="23"/>
      <c r="DE857" s="23"/>
      <c r="DG857" s="4">
        <v>0</v>
      </c>
      <c r="DH857" s="23"/>
      <c r="DI857" s="23"/>
    </row>
    <row r="858" spans="1:113" x14ac:dyDescent="0.25">
      <c r="A858" s="1">
        <v>2023</v>
      </c>
      <c r="B858" s="3">
        <f>+BD!B860</f>
        <v>0</v>
      </c>
      <c r="AE858" s="1"/>
      <c r="AP858" s="1"/>
      <c r="BA858" s="4">
        <f t="shared" si="52"/>
        <v>0</v>
      </c>
      <c r="BB858" s="1"/>
      <c r="BE858" s="2">
        <f>Tabla1[[#This Row],[TIEMPO PRORROGADO HASTA
(1)]]-Tabla1[[#This Row],[TIEMPO PRORROGADO DESDE
(1)]]</f>
        <v>0</v>
      </c>
      <c r="BJ858" s="1"/>
      <c r="BM858" s="1">
        <f t="shared" si="53"/>
        <v>0</v>
      </c>
      <c r="BR858" s="1"/>
      <c r="BU858" s="2">
        <f t="shared" si="54"/>
        <v>0</v>
      </c>
      <c r="BZ858" s="2">
        <f t="shared" si="55"/>
        <v>0</v>
      </c>
      <c r="CA858" s="2" t="s">
        <v>146</v>
      </c>
      <c r="CF858" s="2" t="s">
        <v>146</v>
      </c>
      <c r="CN858" s="23"/>
      <c r="CO858" s="23"/>
      <c r="CP858" s="23"/>
      <c r="CR858" s="4">
        <v>0</v>
      </c>
      <c r="CS858" s="23"/>
      <c r="CT858" s="23"/>
      <c r="CU858" s="23"/>
      <c r="CW858" s="4">
        <v>0</v>
      </c>
      <c r="CX858" s="23"/>
      <c r="CY858" s="23"/>
      <c r="CZ858" s="23"/>
      <c r="DB858" s="4">
        <v>0</v>
      </c>
      <c r="DC858" s="23"/>
      <c r="DD858" s="23"/>
      <c r="DE858" s="23"/>
      <c r="DG858" s="4">
        <v>0</v>
      </c>
      <c r="DH858" s="23"/>
      <c r="DI858" s="23"/>
    </row>
    <row r="859" spans="1:113" x14ac:dyDescent="0.25">
      <c r="A859" s="1">
        <v>2023</v>
      </c>
      <c r="B859" s="3">
        <f>+BD!B861</f>
        <v>0</v>
      </c>
      <c r="AE859" s="1"/>
      <c r="AP859" s="1"/>
      <c r="BA859" s="4">
        <f t="shared" si="52"/>
        <v>0</v>
      </c>
      <c r="BB859" s="1"/>
      <c r="BE859" s="2">
        <f>Tabla1[[#This Row],[TIEMPO PRORROGADO HASTA
(1)]]-Tabla1[[#This Row],[TIEMPO PRORROGADO DESDE
(1)]]</f>
        <v>0</v>
      </c>
      <c r="BJ859" s="1"/>
      <c r="BM859" s="1">
        <f t="shared" si="53"/>
        <v>0</v>
      </c>
      <c r="BR859" s="1"/>
      <c r="BU859" s="2">
        <f t="shared" si="54"/>
        <v>0</v>
      </c>
      <c r="BZ859" s="2">
        <f t="shared" si="55"/>
        <v>0</v>
      </c>
      <c r="CA859" s="2" t="s">
        <v>146</v>
      </c>
      <c r="CF859" s="2" t="s">
        <v>146</v>
      </c>
      <c r="CN859" s="23"/>
      <c r="CO859" s="23"/>
      <c r="CP859" s="23"/>
      <c r="CR859" s="4">
        <v>0</v>
      </c>
      <c r="CS859" s="23"/>
      <c r="CT859" s="23"/>
      <c r="CU859" s="23"/>
      <c r="CW859" s="4">
        <v>0</v>
      </c>
      <c r="CX859" s="23"/>
      <c r="CY859" s="23"/>
      <c r="CZ859" s="23"/>
      <c r="DB859" s="4">
        <v>0</v>
      </c>
      <c r="DC859" s="23"/>
      <c r="DD859" s="23"/>
      <c r="DE859" s="23"/>
      <c r="DG859" s="4">
        <v>0</v>
      </c>
      <c r="DH859" s="23"/>
      <c r="DI859" s="23"/>
    </row>
    <row r="860" spans="1:113" x14ac:dyDescent="0.25">
      <c r="A860" s="1">
        <v>2023</v>
      </c>
      <c r="B860" s="3">
        <f>+BD!B862</f>
        <v>0</v>
      </c>
      <c r="AE860" s="1"/>
      <c r="AP860" s="1"/>
      <c r="BA860" s="4">
        <f t="shared" si="52"/>
        <v>0</v>
      </c>
      <c r="BB860" s="1"/>
      <c r="BE860" s="2">
        <f>Tabla1[[#This Row],[TIEMPO PRORROGADO HASTA
(1)]]-Tabla1[[#This Row],[TIEMPO PRORROGADO DESDE
(1)]]</f>
        <v>0</v>
      </c>
      <c r="BJ860" s="1"/>
      <c r="BM860" s="1">
        <f t="shared" si="53"/>
        <v>0</v>
      </c>
      <c r="BR860" s="1"/>
      <c r="BU860" s="2">
        <f t="shared" si="54"/>
        <v>0</v>
      </c>
      <c r="BZ860" s="2">
        <f t="shared" si="55"/>
        <v>0</v>
      </c>
      <c r="CA860" s="2" t="s">
        <v>146</v>
      </c>
      <c r="CF860" s="2" t="s">
        <v>146</v>
      </c>
      <c r="CN860" s="23"/>
      <c r="CO860" s="23"/>
      <c r="CP860" s="23"/>
      <c r="CR860" s="4">
        <v>0</v>
      </c>
      <c r="CS860" s="23"/>
      <c r="CT860" s="23"/>
      <c r="CU860" s="23"/>
      <c r="CW860" s="4">
        <v>0</v>
      </c>
      <c r="CX860" s="23"/>
      <c r="CY860" s="23"/>
      <c r="CZ860" s="23"/>
      <c r="DB860" s="4">
        <v>0</v>
      </c>
      <c r="DC860" s="23"/>
      <c r="DD860" s="23"/>
      <c r="DE860" s="23"/>
      <c r="DG860" s="4">
        <v>0</v>
      </c>
      <c r="DH860" s="23"/>
      <c r="DI860" s="23"/>
    </row>
    <row r="861" spans="1:113" x14ac:dyDescent="0.25">
      <c r="A861" s="1">
        <v>2023</v>
      </c>
      <c r="B861" s="3">
        <f>+BD!B863</f>
        <v>0</v>
      </c>
      <c r="AE861" s="1"/>
      <c r="AP861" s="1"/>
      <c r="BA861" s="4">
        <f t="shared" si="52"/>
        <v>0</v>
      </c>
      <c r="BB861" s="1"/>
      <c r="BE861" s="2">
        <f>Tabla1[[#This Row],[TIEMPO PRORROGADO HASTA
(1)]]-Tabla1[[#This Row],[TIEMPO PRORROGADO DESDE
(1)]]</f>
        <v>0</v>
      </c>
      <c r="BJ861" s="1"/>
      <c r="BM861" s="1">
        <f t="shared" si="53"/>
        <v>0</v>
      </c>
      <c r="BR861" s="1"/>
      <c r="BU861" s="2">
        <f t="shared" si="54"/>
        <v>0</v>
      </c>
      <c r="BZ861" s="2">
        <f t="shared" si="55"/>
        <v>0</v>
      </c>
      <c r="CA861" s="2" t="s">
        <v>146</v>
      </c>
      <c r="CF861" s="2" t="s">
        <v>146</v>
      </c>
      <c r="CN861" s="23"/>
      <c r="CO861" s="23"/>
      <c r="CP861" s="23"/>
      <c r="CR861" s="4">
        <v>0</v>
      </c>
      <c r="CS861" s="23"/>
      <c r="CT861" s="23"/>
      <c r="CU861" s="23"/>
      <c r="CW861" s="4">
        <v>0</v>
      </c>
      <c r="CX861" s="23"/>
      <c r="CY861" s="23"/>
      <c r="CZ861" s="23"/>
      <c r="DB861" s="4">
        <v>0</v>
      </c>
      <c r="DC861" s="23"/>
      <c r="DD861" s="23"/>
      <c r="DE861" s="23"/>
      <c r="DG861" s="4">
        <v>0</v>
      </c>
      <c r="DH861" s="23"/>
      <c r="DI861" s="23"/>
    </row>
    <row r="862" spans="1:113" x14ac:dyDescent="0.25">
      <c r="A862" s="1">
        <v>2023</v>
      </c>
      <c r="B862" s="3">
        <f>+BD!B864</f>
        <v>0</v>
      </c>
      <c r="AE862" s="1"/>
      <c r="AP862" s="1"/>
      <c r="BA862" s="4">
        <f t="shared" si="52"/>
        <v>0</v>
      </c>
      <c r="BB862" s="1"/>
      <c r="BE862" s="2">
        <f>Tabla1[[#This Row],[TIEMPO PRORROGADO HASTA
(1)]]-Tabla1[[#This Row],[TIEMPO PRORROGADO DESDE
(1)]]</f>
        <v>0</v>
      </c>
      <c r="BJ862" s="1"/>
      <c r="BM862" s="1">
        <f t="shared" si="53"/>
        <v>0</v>
      </c>
      <c r="BR862" s="1"/>
      <c r="BU862" s="2">
        <f t="shared" si="54"/>
        <v>0</v>
      </c>
      <c r="BZ862" s="2">
        <f t="shared" si="55"/>
        <v>0</v>
      </c>
      <c r="CA862" s="2" t="s">
        <v>146</v>
      </c>
      <c r="CF862" s="2" t="s">
        <v>146</v>
      </c>
      <c r="CN862" s="23"/>
      <c r="CO862" s="23"/>
      <c r="CP862" s="23"/>
      <c r="CR862" s="4">
        <v>0</v>
      </c>
      <c r="CS862" s="23"/>
      <c r="CT862" s="23"/>
      <c r="CU862" s="23"/>
      <c r="CW862" s="4">
        <v>0</v>
      </c>
      <c r="CX862" s="23"/>
      <c r="CY862" s="23"/>
      <c r="CZ862" s="23"/>
      <c r="DB862" s="4">
        <v>0</v>
      </c>
      <c r="DC862" s="23"/>
      <c r="DD862" s="23"/>
      <c r="DE862" s="23"/>
      <c r="DG862" s="4">
        <v>0</v>
      </c>
      <c r="DH862" s="23"/>
      <c r="DI862" s="23"/>
    </row>
    <row r="863" spans="1:113" x14ac:dyDescent="0.25">
      <c r="A863" s="1">
        <v>2023</v>
      </c>
      <c r="B863" s="3">
        <f>+BD!B865</f>
        <v>0</v>
      </c>
      <c r="AE863" s="1"/>
      <c r="AP863" s="1"/>
      <c r="BA863" s="4">
        <f t="shared" si="52"/>
        <v>0</v>
      </c>
      <c r="BB863" s="1"/>
      <c r="BE863" s="2">
        <f>Tabla1[[#This Row],[TIEMPO PRORROGADO HASTA
(1)]]-Tabla1[[#This Row],[TIEMPO PRORROGADO DESDE
(1)]]</f>
        <v>0</v>
      </c>
      <c r="BJ863" s="1"/>
      <c r="BM863" s="1">
        <f t="shared" si="53"/>
        <v>0</v>
      </c>
      <c r="BR863" s="1"/>
      <c r="BU863" s="2">
        <f t="shared" si="54"/>
        <v>0</v>
      </c>
      <c r="BZ863" s="2">
        <f t="shared" si="55"/>
        <v>0</v>
      </c>
      <c r="CA863" s="2" t="s">
        <v>146</v>
      </c>
      <c r="CF863" s="2" t="s">
        <v>146</v>
      </c>
      <c r="CN863" s="23"/>
      <c r="CO863" s="23"/>
      <c r="CP863" s="23"/>
      <c r="CR863" s="4">
        <v>0</v>
      </c>
      <c r="CS863" s="23"/>
      <c r="CT863" s="23"/>
      <c r="CU863" s="23"/>
      <c r="CW863" s="4">
        <v>0</v>
      </c>
      <c r="CX863" s="23"/>
      <c r="CY863" s="23"/>
      <c r="CZ863" s="23"/>
      <c r="DB863" s="4">
        <v>0</v>
      </c>
      <c r="DC863" s="23"/>
      <c r="DD863" s="23"/>
      <c r="DE863" s="23"/>
      <c r="DG863" s="4">
        <v>0</v>
      </c>
      <c r="DH863" s="23"/>
      <c r="DI863" s="23"/>
    </row>
    <row r="864" spans="1:113" x14ac:dyDescent="0.25">
      <c r="A864" s="1">
        <v>2023</v>
      </c>
      <c r="B864" s="3">
        <f>+BD!B866</f>
        <v>0</v>
      </c>
      <c r="AE864" s="1"/>
      <c r="AP864" s="1"/>
      <c r="BA864" s="4">
        <f t="shared" si="52"/>
        <v>0</v>
      </c>
      <c r="BB864" s="1"/>
      <c r="BE864" s="2">
        <f>Tabla1[[#This Row],[TIEMPO PRORROGADO HASTA
(1)]]-Tabla1[[#This Row],[TIEMPO PRORROGADO DESDE
(1)]]</f>
        <v>0</v>
      </c>
      <c r="BJ864" s="1"/>
      <c r="BM864" s="1">
        <f t="shared" si="53"/>
        <v>0</v>
      </c>
      <c r="BR864" s="1"/>
      <c r="BU864" s="2">
        <f t="shared" si="54"/>
        <v>0</v>
      </c>
      <c r="BZ864" s="2">
        <f t="shared" si="55"/>
        <v>0</v>
      </c>
      <c r="CA864" s="2" t="s">
        <v>146</v>
      </c>
      <c r="CF864" s="2" t="s">
        <v>146</v>
      </c>
      <c r="CN864" s="23"/>
      <c r="CO864" s="23"/>
      <c r="CP864" s="23"/>
      <c r="CR864" s="4">
        <v>0</v>
      </c>
      <c r="CS864" s="23"/>
      <c r="CT864" s="23"/>
      <c r="CU864" s="23"/>
      <c r="CW864" s="4">
        <v>0</v>
      </c>
      <c r="CX864" s="23"/>
      <c r="CY864" s="23"/>
      <c r="CZ864" s="23"/>
      <c r="DB864" s="4">
        <v>0</v>
      </c>
      <c r="DC864" s="23"/>
      <c r="DD864" s="23"/>
      <c r="DE864" s="23"/>
      <c r="DG864" s="4">
        <v>0</v>
      </c>
      <c r="DH864" s="23"/>
      <c r="DI864" s="23"/>
    </row>
    <row r="865" spans="1:113" x14ac:dyDescent="0.25">
      <c r="A865" s="1">
        <v>2023</v>
      </c>
      <c r="B865" s="3">
        <f>+BD!B867</f>
        <v>0</v>
      </c>
      <c r="AE865" s="1"/>
      <c r="AP865" s="1"/>
      <c r="BA865" s="4">
        <f t="shared" si="52"/>
        <v>0</v>
      </c>
      <c r="BB865" s="1"/>
      <c r="BE865" s="2">
        <f>Tabla1[[#This Row],[TIEMPO PRORROGADO HASTA
(1)]]-Tabla1[[#This Row],[TIEMPO PRORROGADO DESDE
(1)]]</f>
        <v>0</v>
      </c>
      <c r="BJ865" s="1"/>
      <c r="BM865" s="1">
        <f t="shared" si="53"/>
        <v>0</v>
      </c>
      <c r="BR865" s="1"/>
      <c r="BU865" s="2">
        <f t="shared" si="54"/>
        <v>0</v>
      </c>
      <c r="BZ865" s="2">
        <f t="shared" si="55"/>
        <v>0</v>
      </c>
      <c r="CA865" s="2" t="s">
        <v>146</v>
      </c>
      <c r="CF865" s="2" t="s">
        <v>146</v>
      </c>
      <c r="CN865" s="23"/>
      <c r="CO865" s="23"/>
      <c r="CP865" s="23"/>
      <c r="CR865" s="4">
        <v>0</v>
      </c>
      <c r="CS865" s="23"/>
      <c r="CT865" s="23"/>
      <c r="CU865" s="23"/>
      <c r="CW865" s="4">
        <v>0</v>
      </c>
      <c r="CX865" s="23"/>
      <c r="CY865" s="23"/>
      <c r="CZ865" s="23"/>
      <c r="DB865" s="4">
        <v>0</v>
      </c>
      <c r="DC865" s="23"/>
      <c r="DD865" s="23"/>
      <c r="DE865" s="23"/>
      <c r="DG865" s="4">
        <v>0</v>
      </c>
      <c r="DH865" s="23"/>
      <c r="DI865" s="23"/>
    </row>
    <row r="866" spans="1:113" x14ac:dyDescent="0.25">
      <c r="A866" s="1">
        <v>2023</v>
      </c>
      <c r="B866" s="3">
        <f>+BD!B868</f>
        <v>0</v>
      </c>
      <c r="AE866" s="1"/>
      <c r="AP866" s="1"/>
      <c r="BA866" s="4">
        <f t="shared" si="52"/>
        <v>0</v>
      </c>
      <c r="BB866" s="1"/>
      <c r="BE866" s="2">
        <f>Tabla1[[#This Row],[TIEMPO PRORROGADO HASTA
(1)]]-Tabla1[[#This Row],[TIEMPO PRORROGADO DESDE
(1)]]</f>
        <v>0</v>
      </c>
      <c r="BJ866" s="1"/>
      <c r="BM866" s="1">
        <f t="shared" si="53"/>
        <v>0</v>
      </c>
      <c r="BR866" s="1"/>
      <c r="BU866" s="2">
        <f t="shared" si="54"/>
        <v>0</v>
      </c>
      <c r="BV866" s="21"/>
      <c r="BW866" s="21"/>
      <c r="BZ866" s="2">
        <f t="shared" si="55"/>
        <v>0</v>
      </c>
      <c r="CA866" s="2" t="s">
        <v>146</v>
      </c>
      <c r="CF866" s="2" t="s">
        <v>146</v>
      </c>
      <c r="CN866" s="23"/>
      <c r="CO866" s="23"/>
      <c r="CP866" s="23"/>
      <c r="CR866" s="4">
        <v>0</v>
      </c>
      <c r="CS866" s="23"/>
      <c r="CT866" s="23"/>
      <c r="CU866" s="23"/>
      <c r="CW866" s="4">
        <v>0</v>
      </c>
      <c r="CX866" s="23"/>
      <c r="CY866" s="23"/>
      <c r="CZ866" s="23"/>
      <c r="DB866" s="4">
        <v>0</v>
      </c>
      <c r="DC866" s="23"/>
      <c r="DD866" s="23"/>
      <c r="DE866" s="23"/>
      <c r="DG866" s="4">
        <v>0</v>
      </c>
      <c r="DH866" s="23"/>
      <c r="DI866" s="23"/>
    </row>
    <row r="867" spans="1:113" x14ac:dyDescent="0.25">
      <c r="A867" s="1">
        <v>2023</v>
      </c>
      <c r="B867" s="3">
        <f>+BD!B869</f>
        <v>0</v>
      </c>
      <c r="AE867" s="1"/>
      <c r="AP867" s="1"/>
      <c r="BA867" s="4">
        <f t="shared" si="52"/>
        <v>0</v>
      </c>
      <c r="BB867" s="1"/>
      <c r="BE867" s="2">
        <f>Tabla1[[#This Row],[TIEMPO PRORROGADO HASTA
(1)]]-Tabla1[[#This Row],[TIEMPO PRORROGADO DESDE
(1)]]</f>
        <v>0</v>
      </c>
      <c r="BJ867" s="1"/>
      <c r="BM867" s="1">
        <f t="shared" si="53"/>
        <v>0</v>
      </c>
      <c r="BR867" s="1"/>
      <c r="BU867" s="2">
        <f t="shared" si="54"/>
        <v>0</v>
      </c>
      <c r="BZ867" s="2">
        <f t="shared" si="55"/>
        <v>0</v>
      </c>
      <c r="CA867" s="2" t="s">
        <v>146</v>
      </c>
      <c r="CF867" s="2" t="s">
        <v>146</v>
      </c>
      <c r="CN867" s="23"/>
      <c r="CO867" s="23"/>
      <c r="CP867" s="23"/>
      <c r="CR867" s="4">
        <v>0</v>
      </c>
      <c r="CS867" s="23"/>
      <c r="CT867" s="23"/>
      <c r="CU867" s="23"/>
      <c r="CW867" s="4">
        <v>0</v>
      </c>
      <c r="CX867" s="23"/>
      <c r="CY867" s="23"/>
      <c r="CZ867" s="23"/>
      <c r="DB867" s="4">
        <v>0</v>
      </c>
      <c r="DC867" s="23"/>
      <c r="DD867" s="23"/>
      <c r="DE867" s="23"/>
      <c r="DG867" s="4">
        <v>0</v>
      </c>
      <c r="DH867" s="23"/>
      <c r="DI867" s="23"/>
    </row>
    <row r="868" spans="1:113" x14ac:dyDescent="0.25">
      <c r="A868" s="1">
        <v>2023</v>
      </c>
      <c r="B868" s="3">
        <f>+BD!B870</f>
        <v>0</v>
      </c>
      <c r="AE868" s="1"/>
      <c r="AP868" s="1"/>
      <c r="BA868" s="4">
        <f t="shared" si="52"/>
        <v>0</v>
      </c>
      <c r="BB868" s="1"/>
      <c r="BE868" s="2">
        <f>Tabla1[[#This Row],[TIEMPO PRORROGADO HASTA
(1)]]-Tabla1[[#This Row],[TIEMPO PRORROGADO DESDE
(1)]]</f>
        <v>0</v>
      </c>
      <c r="BJ868" s="1"/>
      <c r="BM868" s="1">
        <f t="shared" si="53"/>
        <v>0</v>
      </c>
      <c r="BR868" s="1"/>
      <c r="BU868" s="2">
        <f t="shared" si="54"/>
        <v>0</v>
      </c>
      <c r="BZ868" s="2">
        <f t="shared" si="55"/>
        <v>0</v>
      </c>
      <c r="CA868" s="2" t="s">
        <v>146</v>
      </c>
      <c r="CF868" s="2" t="s">
        <v>146</v>
      </c>
      <c r="CN868" s="23"/>
      <c r="CO868" s="23"/>
      <c r="CP868" s="23"/>
      <c r="CR868" s="4">
        <v>0</v>
      </c>
      <c r="CS868" s="23"/>
      <c r="CT868" s="23"/>
      <c r="CU868" s="23"/>
      <c r="CW868" s="4">
        <v>0</v>
      </c>
      <c r="CX868" s="23"/>
      <c r="CY868" s="23"/>
      <c r="CZ868" s="23"/>
      <c r="DB868" s="4">
        <v>0</v>
      </c>
      <c r="DC868" s="23"/>
      <c r="DD868" s="23"/>
      <c r="DE868" s="23"/>
      <c r="DG868" s="4">
        <v>0</v>
      </c>
      <c r="DH868" s="23"/>
      <c r="DI868" s="23"/>
    </row>
    <row r="869" spans="1:113" x14ac:dyDescent="0.25">
      <c r="A869" s="1">
        <v>2023</v>
      </c>
      <c r="B869" s="3">
        <f>+BD!B871</f>
        <v>0</v>
      </c>
      <c r="AE869" s="1"/>
      <c r="AP869" s="1"/>
      <c r="BA869" s="4">
        <f t="shared" si="52"/>
        <v>0</v>
      </c>
      <c r="BB869" s="1"/>
      <c r="BE869" s="2">
        <f>Tabla1[[#This Row],[TIEMPO PRORROGADO HASTA
(1)]]-Tabla1[[#This Row],[TIEMPO PRORROGADO DESDE
(1)]]</f>
        <v>0</v>
      </c>
      <c r="BJ869" s="1"/>
      <c r="BM869" s="1">
        <f t="shared" si="53"/>
        <v>0</v>
      </c>
      <c r="BR869" s="1"/>
      <c r="BU869" s="2">
        <f t="shared" si="54"/>
        <v>0</v>
      </c>
      <c r="BZ869" s="2">
        <f t="shared" si="55"/>
        <v>0</v>
      </c>
      <c r="CA869" s="2" t="s">
        <v>146</v>
      </c>
      <c r="CF869" s="2" t="s">
        <v>146</v>
      </c>
      <c r="CN869" s="23"/>
      <c r="CO869" s="23"/>
      <c r="CP869" s="23"/>
      <c r="CR869" s="4">
        <v>0</v>
      </c>
      <c r="CS869" s="23"/>
      <c r="CT869" s="23"/>
      <c r="CU869" s="23"/>
      <c r="CW869" s="4">
        <v>0</v>
      </c>
      <c r="CX869" s="23"/>
      <c r="CY869" s="23"/>
      <c r="CZ869" s="23"/>
      <c r="DB869" s="4">
        <v>0</v>
      </c>
      <c r="DC869" s="23"/>
      <c r="DD869" s="23"/>
      <c r="DE869" s="23"/>
      <c r="DG869" s="4">
        <v>0</v>
      </c>
      <c r="DH869" s="23"/>
      <c r="DI869" s="23"/>
    </row>
    <row r="870" spans="1:113" x14ac:dyDescent="0.25">
      <c r="A870" s="1">
        <v>2023</v>
      </c>
      <c r="B870" s="3">
        <f>+BD!B872</f>
        <v>0</v>
      </c>
      <c r="AE870" s="1"/>
      <c r="AP870" s="1"/>
      <c r="BA870" s="4">
        <f t="shared" si="52"/>
        <v>0</v>
      </c>
      <c r="BB870" s="1"/>
      <c r="BE870" s="2">
        <f>Tabla1[[#This Row],[TIEMPO PRORROGADO HASTA
(1)]]-Tabla1[[#This Row],[TIEMPO PRORROGADO DESDE
(1)]]</f>
        <v>0</v>
      </c>
      <c r="BJ870" s="1"/>
      <c r="BM870" s="1">
        <f t="shared" si="53"/>
        <v>0</v>
      </c>
      <c r="BR870" s="1"/>
      <c r="BU870" s="2">
        <f t="shared" si="54"/>
        <v>0</v>
      </c>
      <c r="BZ870" s="2">
        <f t="shared" si="55"/>
        <v>0</v>
      </c>
      <c r="CA870" s="2" t="s">
        <v>146</v>
      </c>
      <c r="CF870" s="2" t="s">
        <v>146</v>
      </c>
      <c r="CN870" s="23"/>
      <c r="CO870" s="23"/>
      <c r="CP870" s="23"/>
      <c r="CR870" s="4">
        <v>0</v>
      </c>
      <c r="CS870" s="23"/>
      <c r="CT870" s="23"/>
      <c r="CU870" s="23"/>
      <c r="CW870" s="4">
        <v>0</v>
      </c>
      <c r="CX870" s="23"/>
      <c r="CY870" s="23"/>
      <c r="CZ870" s="23"/>
      <c r="DB870" s="4">
        <v>0</v>
      </c>
      <c r="DC870" s="23"/>
      <c r="DD870" s="23"/>
      <c r="DE870" s="23"/>
      <c r="DG870" s="4">
        <v>0</v>
      </c>
      <c r="DH870" s="23"/>
      <c r="DI870" s="23"/>
    </row>
    <row r="871" spans="1:113" x14ac:dyDescent="0.25">
      <c r="A871" s="1">
        <v>2023</v>
      </c>
      <c r="B871" s="3">
        <f>+BD!B873</f>
        <v>0</v>
      </c>
      <c r="AE871" s="1"/>
      <c r="AP871" s="1"/>
      <c r="BA871" s="4">
        <f t="shared" si="52"/>
        <v>0</v>
      </c>
      <c r="BB871" s="1"/>
      <c r="BE871" s="2">
        <f>Tabla1[[#This Row],[TIEMPO PRORROGADO HASTA
(1)]]-Tabla1[[#This Row],[TIEMPO PRORROGADO DESDE
(1)]]</f>
        <v>0</v>
      </c>
      <c r="BJ871" s="1"/>
      <c r="BM871" s="1">
        <f t="shared" si="53"/>
        <v>0</v>
      </c>
      <c r="BR871" s="1"/>
      <c r="BU871" s="2">
        <f t="shared" si="54"/>
        <v>0</v>
      </c>
      <c r="BZ871" s="2">
        <f t="shared" si="55"/>
        <v>0</v>
      </c>
      <c r="CA871" s="2" t="s">
        <v>146</v>
      </c>
      <c r="CF871" s="2" t="s">
        <v>146</v>
      </c>
      <c r="CN871" s="23"/>
      <c r="CO871" s="23"/>
      <c r="CP871" s="23"/>
      <c r="CR871" s="4">
        <v>0</v>
      </c>
      <c r="CS871" s="23"/>
      <c r="CT871" s="23"/>
      <c r="CU871" s="23"/>
      <c r="CW871" s="4">
        <v>0</v>
      </c>
      <c r="CX871" s="23"/>
      <c r="CY871" s="23"/>
      <c r="CZ871" s="23"/>
      <c r="DB871" s="4">
        <v>0</v>
      </c>
      <c r="DC871" s="23"/>
      <c r="DD871" s="23"/>
      <c r="DE871" s="23"/>
      <c r="DG871" s="4">
        <v>0</v>
      </c>
      <c r="DH871" s="23"/>
      <c r="DI871" s="23"/>
    </row>
    <row r="872" spans="1:113" x14ac:dyDescent="0.25">
      <c r="A872" s="1">
        <v>2023</v>
      </c>
      <c r="B872" s="3">
        <f>+BD!B874</f>
        <v>0</v>
      </c>
      <c r="AE872" s="1"/>
      <c r="AP872" s="1"/>
      <c r="BA872" s="4">
        <f t="shared" si="52"/>
        <v>0</v>
      </c>
      <c r="BB872" s="1"/>
      <c r="BE872" s="2">
        <f>Tabla1[[#This Row],[TIEMPO PRORROGADO HASTA
(1)]]-Tabla1[[#This Row],[TIEMPO PRORROGADO DESDE
(1)]]</f>
        <v>0</v>
      </c>
      <c r="BJ872" s="1"/>
      <c r="BM872" s="1">
        <f t="shared" si="53"/>
        <v>0</v>
      </c>
      <c r="BR872" s="1"/>
      <c r="BU872" s="2">
        <f t="shared" si="54"/>
        <v>0</v>
      </c>
      <c r="BZ872" s="2">
        <f t="shared" si="55"/>
        <v>0</v>
      </c>
      <c r="CA872" s="2" t="s">
        <v>146</v>
      </c>
      <c r="CF872" s="2" t="s">
        <v>146</v>
      </c>
      <c r="CN872" s="23"/>
      <c r="CO872" s="23"/>
      <c r="CP872" s="23"/>
      <c r="CR872" s="4">
        <v>0</v>
      </c>
      <c r="CS872" s="23"/>
      <c r="CT872" s="23"/>
      <c r="CU872" s="23"/>
      <c r="CW872" s="4">
        <v>0</v>
      </c>
      <c r="CX872" s="23"/>
      <c r="CY872" s="23"/>
      <c r="CZ872" s="23"/>
      <c r="DB872" s="4">
        <v>0</v>
      </c>
      <c r="DC872" s="23"/>
      <c r="DD872" s="23"/>
      <c r="DE872" s="23"/>
      <c r="DG872" s="4">
        <v>0</v>
      </c>
      <c r="DH872" s="23"/>
      <c r="DI872" s="23"/>
    </row>
    <row r="873" spans="1:113" x14ac:dyDescent="0.25">
      <c r="A873" s="1">
        <v>2023</v>
      </c>
      <c r="B873" s="3">
        <f>+BD!B875</f>
        <v>0</v>
      </c>
      <c r="AE873" s="1"/>
      <c r="AP873" s="1"/>
      <c r="BA873" s="4">
        <f t="shared" si="52"/>
        <v>0</v>
      </c>
      <c r="BB873" s="1"/>
      <c r="BE873" s="2">
        <f>Tabla1[[#This Row],[TIEMPO PRORROGADO HASTA
(1)]]-Tabla1[[#This Row],[TIEMPO PRORROGADO DESDE
(1)]]</f>
        <v>0</v>
      </c>
      <c r="BJ873" s="1"/>
      <c r="BM873" s="1">
        <f t="shared" si="53"/>
        <v>0</v>
      </c>
      <c r="BR873" s="1"/>
      <c r="BU873" s="2">
        <f t="shared" si="54"/>
        <v>0</v>
      </c>
      <c r="BZ873" s="2">
        <f t="shared" si="55"/>
        <v>0</v>
      </c>
      <c r="CA873" s="2" t="s">
        <v>146</v>
      </c>
      <c r="CF873" s="2" t="s">
        <v>146</v>
      </c>
      <c r="CN873" s="23"/>
      <c r="CO873" s="23"/>
      <c r="CP873" s="23"/>
      <c r="CR873" s="4">
        <v>0</v>
      </c>
      <c r="CS873" s="23"/>
      <c r="CT873" s="23"/>
      <c r="CU873" s="23"/>
      <c r="CW873" s="4">
        <v>0</v>
      </c>
      <c r="CX873" s="23"/>
      <c r="CY873" s="23"/>
      <c r="CZ873" s="23"/>
      <c r="DB873" s="4">
        <v>0</v>
      </c>
      <c r="DC873" s="23"/>
      <c r="DD873" s="23"/>
      <c r="DE873" s="23"/>
      <c r="DG873" s="4">
        <v>0</v>
      </c>
      <c r="DH873" s="23"/>
      <c r="DI873" s="23"/>
    </row>
    <row r="874" spans="1:113" x14ac:dyDescent="0.25">
      <c r="A874" s="1">
        <v>2023</v>
      </c>
      <c r="B874" s="3">
        <f>+BD!B876</f>
        <v>0</v>
      </c>
      <c r="AE874" s="1"/>
      <c r="AP874" s="1"/>
      <c r="BA874" s="4">
        <f t="shared" si="52"/>
        <v>0</v>
      </c>
      <c r="BB874" s="1"/>
      <c r="BE874" s="2">
        <f>Tabla1[[#This Row],[TIEMPO PRORROGADO HASTA
(1)]]-Tabla1[[#This Row],[TIEMPO PRORROGADO DESDE
(1)]]</f>
        <v>0</v>
      </c>
      <c r="BJ874" s="1"/>
      <c r="BM874" s="1">
        <f t="shared" si="53"/>
        <v>0</v>
      </c>
      <c r="BR874" s="1"/>
      <c r="BU874" s="2">
        <f t="shared" si="54"/>
        <v>0</v>
      </c>
      <c r="BZ874" s="2">
        <f t="shared" si="55"/>
        <v>0</v>
      </c>
      <c r="CA874" s="2" t="s">
        <v>146</v>
      </c>
      <c r="CF874" s="2" t="s">
        <v>146</v>
      </c>
      <c r="CN874" s="23"/>
      <c r="CO874" s="23"/>
      <c r="CP874" s="23"/>
      <c r="CR874" s="4">
        <v>0</v>
      </c>
      <c r="CS874" s="23"/>
      <c r="CT874" s="23"/>
      <c r="CU874" s="23"/>
      <c r="CW874" s="4">
        <v>0</v>
      </c>
      <c r="CX874" s="23"/>
      <c r="CY874" s="23"/>
      <c r="CZ874" s="23"/>
      <c r="DB874" s="4">
        <v>0</v>
      </c>
      <c r="DC874" s="23"/>
      <c r="DD874" s="23"/>
      <c r="DE874" s="23"/>
      <c r="DG874" s="4">
        <v>0</v>
      </c>
      <c r="DH874" s="23"/>
      <c r="DI874" s="23"/>
    </row>
    <row r="875" spans="1:113" x14ac:dyDescent="0.25">
      <c r="A875" s="1">
        <v>2023</v>
      </c>
      <c r="B875" s="3">
        <f>+BD!B877</f>
        <v>0</v>
      </c>
      <c r="AE875" s="1"/>
      <c r="AP875" s="1"/>
      <c r="BA875" s="4">
        <f t="shared" si="52"/>
        <v>0</v>
      </c>
      <c r="BB875" s="1"/>
      <c r="BE875" s="2">
        <f>Tabla1[[#This Row],[TIEMPO PRORROGADO HASTA
(1)]]-Tabla1[[#This Row],[TIEMPO PRORROGADO DESDE
(1)]]</f>
        <v>0</v>
      </c>
      <c r="BJ875" s="1"/>
      <c r="BM875" s="1">
        <f t="shared" si="53"/>
        <v>0</v>
      </c>
      <c r="BR875" s="1"/>
      <c r="BU875" s="2">
        <f t="shared" si="54"/>
        <v>0</v>
      </c>
      <c r="BV875" s="21"/>
      <c r="BW875" s="21"/>
      <c r="BZ875" s="2">
        <f t="shared" si="55"/>
        <v>0</v>
      </c>
      <c r="CA875" s="2" t="s">
        <v>146</v>
      </c>
      <c r="CF875" s="2" t="s">
        <v>146</v>
      </c>
      <c r="CN875" s="23"/>
      <c r="CO875" s="23"/>
      <c r="CP875" s="23"/>
      <c r="CR875" s="4">
        <v>0</v>
      </c>
      <c r="CS875" s="23"/>
      <c r="CT875" s="23"/>
      <c r="CU875" s="23"/>
      <c r="CW875" s="4">
        <v>0</v>
      </c>
      <c r="CX875" s="23"/>
      <c r="CY875" s="23"/>
      <c r="CZ875" s="23"/>
      <c r="DB875" s="4">
        <v>0</v>
      </c>
      <c r="DC875" s="23"/>
      <c r="DD875" s="23"/>
      <c r="DE875" s="23"/>
      <c r="DG875" s="4">
        <v>0</v>
      </c>
      <c r="DH875" s="23"/>
      <c r="DI875" s="23"/>
    </row>
    <row r="876" spans="1:113" x14ac:dyDescent="0.25">
      <c r="A876" s="1">
        <v>2023</v>
      </c>
      <c r="B876" s="3">
        <f>+BD!B878</f>
        <v>0</v>
      </c>
      <c r="AE876" s="1"/>
      <c r="AP876" s="1"/>
      <c r="BA876" s="4">
        <f t="shared" si="52"/>
        <v>0</v>
      </c>
      <c r="BB876" s="1"/>
      <c r="BE876" s="2">
        <f>Tabla1[[#This Row],[TIEMPO PRORROGADO HASTA
(1)]]-Tabla1[[#This Row],[TIEMPO PRORROGADO DESDE
(1)]]</f>
        <v>0</v>
      </c>
      <c r="BJ876" s="1"/>
      <c r="BM876" s="1">
        <f t="shared" si="53"/>
        <v>0</v>
      </c>
      <c r="BR876" s="1"/>
      <c r="BU876" s="2">
        <f t="shared" si="54"/>
        <v>0</v>
      </c>
      <c r="BZ876" s="2">
        <f t="shared" si="55"/>
        <v>0</v>
      </c>
      <c r="CA876" s="2" t="s">
        <v>146</v>
      </c>
      <c r="CF876" s="2" t="s">
        <v>146</v>
      </c>
      <c r="CN876" s="23"/>
      <c r="CO876" s="23"/>
      <c r="CP876" s="23"/>
      <c r="CR876" s="4">
        <v>0</v>
      </c>
      <c r="CS876" s="23"/>
      <c r="CT876" s="23"/>
      <c r="CU876" s="23"/>
      <c r="CW876" s="4">
        <v>0</v>
      </c>
      <c r="CX876" s="23"/>
      <c r="CY876" s="23"/>
      <c r="CZ876" s="23"/>
      <c r="DB876" s="4">
        <v>0</v>
      </c>
      <c r="DC876" s="23"/>
      <c r="DD876" s="23"/>
      <c r="DE876" s="23"/>
      <c r="DG876" s="4">
        <v>0</v>
      </c>
      <c r="DH876" s="23"/>
      <c r="DI876" s="23"/>
    </row>
    <row r="877" spans="1:113" x14ac:dyDescent="0.25">
      <c r="A877" s="1">
        <v>2023</v>
      </c>
      <c r="B877" s="3">
        <f>+BD!B879</f>
        <v>0</v>
      </c>
      <c r="AE877" s="1"/>
      <c r="AP877" s="1"/>
      <c r="BA877" s="4">
        <f t="shared" si="52"/>
        <v>0</v>
      </c>
      <c r="BB877" s="1"/>
      <c r="BE877" s="2">
        <f>Tabla1[[#This Row],[TIEMPO PRORROGADO HASTA
(1)]]-Tabla1[[#This Row],[TIEMPO PRORROGADO DESDE
(1)]]</f>
        <v>0</v>
      </c>
      <c r="BJ877" s="1"/>
      <c r="BM877" s="1">
        <f t="shared" si="53"/>
        <v>0</v>
      </c>
      <c r="BR877" s="1"/>
      <c r="BU877" s="2">
        <f t="shared" si="54"/>
        <v>0</v>
      </c>
      <c r="BZ877" s="2">
        <f t="shared" si="55"/>
        <v>0</v>
      </c>
      <c r="CA877" s="2" t="s">
        <v>146</v>
      </c>
      <c r="CF877" s="2" t="s">
        <v>146</v>
      </c>
      <c r="CN877" s="23"/>
      <c r="CO877" s="23"/>
      <c r="CP877" s="23"/>
      <c r="CR877" s="4">
        <v>0</v>
      </c>
      <c r="CS877" s="23"/>
      <c r="CT877" s="23"/>
      <c r="CU877" s="23"/>
      <c r="CW877" s="4">
        <v>0</v>
      </c>
      <c r="CX877" s="23"/>
      <c r="CY877" s="23"/>
      <c r="CZ877" s="23"/>
      <c r="DB877" s="4">
        <v>0</v>
      </c>
      <c r="DC877" s="23"/>
      <c r="DD877" s="23"/>
      <c r="DE877" s="23"/>
      <c r="DG877" s="4">
        <v>0</v>
      </c>
      <c r="DH877" s="23"/>
      <c r="DI877" s="23"/>
    </row>
    <row r="878" spans="1:113" x14ac:dyDescent="0.25">
      <c r="A878" s="1">
        <v>2023</v>
      </c>
      <c r="B878" s="3">
        <f>+BD!B880</f>
        <v>0</v>
      </c>
      <c r="AE878" s="1"/>
      <c r="AP878" s="1"/>
      <c r="BA878" s="4">
        <f t="shared" si="52"/>
        <v>0</v>
      </c>
      <c r="BB878" s="1"/>
      <c r="BE878" s="2">
        <f>Tabla1[[#This Row],[TIEMPO PRORROGADO HASTA
(1)]]-Tabla1[[#This Row],[TIEMPO PRORROGADO DESDE
(1)]]</f>
        <v>0</v>
      </c>
      <c r="BJ878" s="1"/>
      <c r="BM878" s="1">
        <f t="shared" si="53"/>
        <v>0</v>
      </c>
      <c r="BR878" s="1"/>
      <c r="BU878" s="2">
        <f t="shared" si="54"/>
        <v>0</v>
      </c>
      <c r="BZ878" s="2">
        <f t="shared" si="55"/>
        <v>0</v>
      </c>
      <c r="CA878" s="2" t="s">
        <v>146</v>
      </c>
      <c r="CF878" s="2" t="s">
        <v>146</v>
      </c>
      <c r="CN878" s="23"/>
      <c r="CO878" s="23"/>
      <c r="CP878" s="23"/>
      <c r="CR878" s="4">
        <v>0</v>
      </c>
      <c r="CS878" s="23"/>
      <c r="CT878" s="23"/>
      <c r="CU878" s="23"/>
      <c r="CW878" s="4">
        <v>0</v>
      </c>
      <c r="CX878" s="23"/>
      <c r="CY878" s="23"/>
      <c r="CZ878" s="23"/>
      <c r="DB878" s="4">
        <v>0</v>
      </c>
      <c r="DC878" s="23"/>
      <c r="DD878" s="23"/>
      <c r="DE878" s="23"/>
      <c r="DG878" s="4">
        <v>0</v>
      </c>
      <c r="DH878" s="23"/>
      <c r="DI878" s="23"/>
    </row>
    <row r="879" spans="1:113" x14ac:dyDescent="0.25">
      <c r="A879" s="1">
        <v>2023</v>
      </c>
      <c r="B879" s="3">
        <f>+BD!B881</f>
        <v>0</v>
      </c>
      <c r="AE879" s="1"/>
      <c r="AP879" s="1"/>
      <c r="BA879" s="4">
        <f t="shared" si="52"/>
        <v>0</v>
      </c>
      <c r="BB879" s="1"/>
      <c r="BE879" s="2">
        <f>Tabla1[[#This Row],[TIEMPO PRORROGADO HASTA
(1)]]-Tabla1[[#This Row],[TIEMPO PRORROGADO DESDE
(1)]]</f>
        <v>0</v>
      </c>
      <c r="BJ879" s="1"/>
      <c r="BM879" s="1">
        <f t="shared" si="53"/>
        <v>0</v>
      </c>
      <c r="BR879" s="1"/>
      <c r="BU879" s="2">
        <f t="shared" si="54"/>
        <v>0</v>
      </c>
      <c r="BZ879" s="2">
        <f t="shared" si="55"/>
        <v>0</v>
      </c>
      <c r="CA879" s="2" t="s">
        <v>146</v>
      </c>
      <c r="CF879" s="2" t="s">
        <v>146</v>
      </c>
      <c r="CN879" s="23"/>
      <c r="CO879" s="23"/>
      <c r="CP879" s="23"/>
      <c r="CR879" s="4">
        <v>0</v>
      </c>
      <c r="CS879" s="23"/>
      <c r="CT879" s="23"/>
      <c r="CU879" s="23"/>
      <c r="CW879" s="4">
        <v>0</v>
      </c>
      <c r="CX879" s="23"/>
      <c r="CY879" s="23"/>
      <c r="CZ879" s="23"/>
      <c r="DB879" s="4">
        <v>0</v>
      </c>
      <c r="DC879" s="23"/>
      <c r="DD879" s="23"/>
      <c r="DE879" s="23"/>
      <c r="DG879" s="4">
        <v>0</v>
      </c>
      <c r="DH879" s="23"/>
      <c r="DI879" s="23"/>
    </row>
    <row r="880" spans="1:113" x14ac:dyDescent="0.25">
      <c r="A880" s="1">
        <v>2023</v>
      </c>
      <c r="B880" s="3">
        <f>+BD!B882</f>
        <v>0</v>
      </c>
      <c r="AE880" s="1"/>
      <c r="AP880" s="1"/>
      <c r="BA880" s="4">
        <f t="shared" si="52"/>
        <v>0</v>
      </c>
      <c r="BB880" s="1"/>
      <c r="BE880" s="2">
        <f>Tabla1[[#This Row],[TIEMPO PRORROGADO HASTA
(1)]]-Tabla1[[#This Row],[TIEMPO PRORROGADO DESDE
(1)]]</f>
        <v>0</v>
      </c>
      <c r="BJ880" s="1"/>
      <c r="BM880" s="1">
        <f t="shared" si="53"/>
        <v>0</v>
      </c>
      <c r="BR880" s="1"/>
      <c r="BU880" s="2">
        <f t="shared" si="54"/>
        <v>0</v>
      </c>
      <c r="BZ880" s="2">
        <f t="shared" si="55"/>
        <v>0</v>
      </c>
      <c r="CA880" s="2" t="s">
        <v>146</v>
      </c>
      <c r="CF880" s="2" t="s">
        <v>146</v>
      </c>
      <c r="CN880" s="23"/>
      <c r="CO880" s="23"/>
      <c r="CP880" s="23"/>
      <c r="CR880" s="4">
        <v>0</v>
      </c>
      <c r="CS880" s="23"/>
      <c r="CT880" s="23"/>
      <c r="CU880" s="23"/>
      <c r="CW880" s="4">
        <v>0</v>
      </c>
      <c r="CX880" s="23"/>
      <c r="CY880" s="23"/>
      <c r="CZ880" s="23"/>
      <c r="DB880" s="4">
        <v>0</v>
      </c>
      <c r="DC880" s="23"/>
      <c r="DD880" s="23"/>
      <c r="DE880" s="23"/>
      <c r="DG880" s="4">
        <v>0</v>
      </c>
      <c r="DH880" s="23"/>
      <c r="DI880" s="23"/>
    </row>
    <row r="881" spans="1:113" x14ac:dyDescent="0.25">
      <c r="A881" s="1">
        <v>2023</v>
      </c>
      <c r="B881" s="3">
        <f>+BD!B883</f>
        <v>0</v>
      </c>
      <c r="AE881" s="1"/>
      <c r="AP881" s="1"/>
      <c r="BA881" s="4">
        <f t="shared" si="52"/>
        <v>0</v>
      </c>
      <c r="BB881" s="1"/>
      <c r="BE881" s="2">
        <f>Tabla1[[#This Row],[TIEMPO PRORROGADO HASTA
(1)]]-Tabla1[[#This Row],[TIEMPO PRORROGADO DESDE
(1)]]</f>
        <v>0</v>
      </c>
      <c r="BJ881" s="1"/>
      <c r="BM881" s="1">
        <f t="shared" si="53"/>
        <v>0</v>
      </c>
      <c r="BR881" s="1"/>
      <c r="BU881" s="2">
        <f t="shared" si="54"/>
        <v>0</v>
      </c>
      <c r="BZ881" s="2">
        <f t="shared" si="55"/>
        <v>0</v>
      </c>
      <c r="CA881" s="2" t="s">
        <v>146</v>
      </c>
      <c r="CF881" s="2" t="s">
        <v>146</v>
      </c>
      <c r="CN881" s="23"/>
      <c r="CO881" s="23"/>
      <c r="CP881" s="23"/>
      <c r="CR881" s="4">
        <v>0</v>
      </c>
      <c r="CS881" s="23"/>
      <c r="CT881" s="23"/>
      <c r="CU881" s="23"/>
      <c r="CW881" s="4">
        <v>0</v>
      </c>
      <c r="CX881" s="23"/>
      <c r="CY881" s="23"/>
      <c r="CZ881" s="23"/>
      <c r="DB881" s="4">
        <v>0</v>
      </c>
      <c r="DC881" s="23"/>
      <c r="DD881" s="23"/>
      <c r="DE881" s="23"/>
      <c r="DG881" s="4">
        <v>0</v>
      </c>
      <c r="DH881" s="23"/>
      <c r="DI881" s="23"/>
    </row>
    <row r="882" spans="1:113" x14ac:dyDescent="0.25">
      <c r="A882" s="1">
        <v>2023</v>
      </c>
      <c r="B882" s="3">
        <f>+BD!B884</f>
        <v>0</v>
      </c>
      <c r="AE882" s="1"/>
      <c r="AP882" s="1"/>
      <c r="BA882" s="4">
        <f t="shared" si="52"/>
        <v>0</v>
      </c>
      <c r="BB882" s="1"/>
      <c r="BE882" s="2">
        <f>Tabla1[[#This Row],[TIEMPO PRORROGADO HASTA
(1)]]-Tabla1[[#This Row],[TIEMPO PRORROGADO DESDE
(1)]]</f>
        <v>0</v>
      </c>
      <c r="BJ882" s="1"/>
      <c r="BM882" s="1">
        <f t="shared" si="53"/>
        <v>0</v>
      </c>
      <c r="BR882" s="1"/>
      <c r="BU882" s="2">
        <f t="shared" si="54"/>
        <v>0</v>
      </c>
      <c r="BZ882" s="2">
        <f t="shared" si="55"/>
        <v>0</v>
      </c>
      <c r="CA882" s="2" t="s">
        <v>146</v>
      </c>
      <c r="CF882" s="2" t="s">
        <v>146</v>
      </c>
      <c r="CN882" s="23"/>
      <c r="CO882" s="23"/>
      <c r="CP882" s="23"/>
      <c r="CR882" s="4">
        <v>0</v>
      </c>
      <c r="CS882" s="23"/>
      <c r="CT882" s="23"/>
      <c r="CU882" s="23"/>
      <c r="CW882" s="4">
        <v>0</v>
      </c>
      <c r="CX882" s="23"/>
      <c r="CY882" s="23"/>
      <c r="CZ882" s="23"/>
      <c r="DB882" s="4">
        <v>0</v>
      </c>
      <c r="DC882" s="23"/>
      <c r="DD882" s="23"/>
      <c r="DE882" s="23"/>
      <c r="DG882" s="4">
        <v>0</v>
      </c>
      <c r="DH882" s="23"/>
      <c r="DI882" s="23"/>
    </row>
    <row r="883" spans="1:113" x14ac:dyDescent="0.25">
      <c r="A883" s="1">
        <v>2023</v>
      </c>
      <c r="B883" s="3">
        <f>+BD!B885</f>
        <v>0</v>
      </c>
      <c r="AE883" s="1"/>
      <c r="AP883" s="1"/>
      <c r="BA883" s="4">
        <f t="shared" si="52"/>
        <v>0</v>
      </c>
      <c r="BB883" s="1"/>
      <c r="BE883" s="2">
        <f>Tabla1[[#This Row],[TIEMPO PRORROGADO HASTA
(1)]]-Tabla1[[#This Row],[TIEMPO PRORROGADO DESDE
(1)]]</f>
        <v>0</v>
      </c>
      <c r="BJ883" s="1"/>
      <c r="BM883" s="1">
        <f t="shared" si="53"/>
        <v>0</v>
      </c>
      <c r="BR883" s="1"/>
      <c r="BU883" s="2">
        <f t="shared" si="54"/>
        <v>0</v>
      </c>
      <c r="BZ883" s="2">
        <f t="shared" si="55"/>
        <v>0</v>
      </c>
      <c r="CA883" s="2" t="s">
        <v>146</v>
      </c>
      <c r="CF883" s="2" t="s">
        <v>146</v>
      </c>
      <c r="CN883" s="23"/>
      <c r="CO883" s="23"/>
      <c r="CP883" s="23"/>
      <c r="CR883" s="4">
        <v>0</v>
      </c>
      <c r="CS883" s="23"/>
      <c r="CT883" s="23"/>
      <c r="CU883" s="23"/>
      <c r="CW883" s="4">
        <v>0</v>
      </c>
      <c r="CX883" s="23"/>
      <c r="CY883" s="23"/>
      <c r="CZ883" s="23"/>
      <c r="DB883" s="4">
        <v>0</v>
      </c>
      <c r="DC883" s="23"/>
      <c r="DD883" s="23"/>
      <c r="DE883" s="23"/>
      <c r="DG883" s="4">
        <v>0</v>
      </c>
      <c r="DH883" s="23"/>
      <c r="DI883" s="23"/>
    </row>
    <row r="884" spans="1:113" x14ac:dyDescent="0.25">
      <c r="A884" s="1">
        <v>2023</v>
      </c>
      <c r="B884" s="3">
        <f>+BD!B886</f>
        <v>0</v>
      </c>
      <c r="AE884" s="1"/>
      <c r="AP884" s="1"/>
      <c r="BA884" s="4">
        <f t="shared" si="52"/>
        <v>0</v>
      </c>
      <c r="BB884" s="1"/>
      <c r="BE884" s="2">
        <f>Tabla1[[#This Row],[TIEMPO PRORROGADO HASTA
(1)]]-Tabla1[[#This Row],[TIEMPO PRORROGADO DESDE
(1)]]</f>
        <v>0</v>
      </c>
      <c r="BJ884" s="1"/>
      <c r="BM884" s="1">
        <f t="shared" si="53"/>
        <v>0</v>
      </c>
      <c r="BR884" s="1"/>
      <c r="BU884" s="2">
        <f t="shared" si="54"/>
        <v>0</v>
      </c>
      <c r="BZ884" s="2">
        <f t="shared" si="55"/>
        <v>0</v>
      </c>
      <c r="CA884" s="2" t="s">
        <v>146</v>
      </c>
      <c r="CF884" s="2" t="s">
        <v>146</v>
      </c>
      <c r="CN884" s="23"/>
      <c r="CO884" s="23"/>
      <c r="CP884" s="23"/>
      <c r="CR884" s="4">
        <v>0</v>
      </c>
      <c r="CS884" s="23"/>
      <c r="CT884" s="23"/>
      <c r="CU884" s="23"/>
      <c r="CW884" s="4">
        <v>0</v>
      </c>
      <c r="CX884" s="23"/>
      <c r="CY884" s="23"/>
      <c r="CZ884" s="23"/>
      <c r="DB884" s="4">
        <v>0</v>
      </c>
      <c r="DC884" s="23"/>
      <c r="DD884" s="23"/>
      <c r="DE884" s="23"/>
      <c r="DG884" s="4">
        <v>0</v>
      </c>
      <c r="DH884" s="23"/>
      <c r="DI884" s="23"/>
    </row>
    <row r="885" spans="1:113" x14ac:dyDescent="0.25">
      <c r="A885" s="1">
        <v>2023</v>
      </c>
      <c r="B885" s="3">
        <f>+BD!B887</f>
        <v>0</v>
      </c>
      <c r="AE885" s="1"/>
      <c r="AP885" s="1"/>
      <c r="BA885" s="4">
        <f t="shared" si="52"/>
        <v>0</v>
      </c>
      <c r="BB885" s="1"/>
      <c r="BE885" s="2">
        <f>Tabla1[[#This Row],[TIEMPO PRORROGADO HASTA
(1)]]-Tabla1[[#This Row],[TIEMPO PRORROGADO DESDE
(1)]]</f>
        <v>0</v>
      </c>
      <c r="BJ885" s="1"/>
      <c r="BM885" s="1">
        <f t="shared" si="53"/>
        <v>0</v>
      </c>
      <c r="BR885" s="1"/>
      <c r="BU885" s="2">
        <f t="shared" si="54"/>
        <v>0</v>
      </c>
      <c r="BZ885" s="2">
        <f t="shared" si="55"/>
        <v>0</v>
      </c>
      <c r="CA885" s="2" t="s">
        <v>146</v>
      </c>
      <c r="CF885" s="2" t="s">
        <v>146</v>
      </c>
      <c r="CN885" s="23"/>
      <c r="CO885" s="23"/>
      <c r="CP885" s="23"/>
      <c r="CR885" s="4">
        <v>0</v>
      </c>
      <c r="CS885" s="23"/>
      <c r="CT885" s="23"/>
      <c r="CU885" s="23"/>
      <c r="CW885" s="4">
        <v>0</v>
      </c>
      <c r="CX885" s="23"/>
      <c r="CY885" s="23"/>
      <c r="CZ885" s="23"/>
      <c r="DB885" s="4">
        <v>0</v>
      </c>
      <c r="DC885" s="23"/>
      <c r="DD885" s="23"/>
      <c r="DE885" s="23"/>
      <c r="DG885" s="4">
        <v>0</v>
      </c>
      <c r="DH885" s="23"/>
      <c r="DI885" s="23"/>
    </row>
    <row r="886" spans="1:113" x14ac:dyDescent="0.25">
      <c r="A886" s="1">
        <v>2023</v>
      </c>
      <c r="B886" s="3">
        <f>+BD!B888</f>
        <v>0</v>
      </c>
      <c r="AE886" s="1"/>
      <c r="AP886" s="1"/>
      <c r="BA886" s="4">
        <f t="shared" si="52"/>
        <v>0</v>
      </c>
      <c r="BB886" s="1"/>
      <c r="BE886" s="2">
        <f>Tabla1[[#This Row],[TIEMPO PRORROGADO HASTA
(1)]]-Tabla1[[#This Row],[TIEMPO PRORROGADO DESDE
(1)]]</f>
        <v>0</v>
      </c>
      <c r="BJ886" s="1"/>
      <c r="BM886" s="1">
        <f t="shared" si="53"/>
        <v>0</v>
      </c>
      <c r="BR886" s="1"/>
      <c r="BU886" s="2">
        <f t="shared" si="54"/>
        <v>0</v>
      </c>
      <c r="BZ886" s="2">
        <f t="shared" si="55"/>
        <v>0</v>
      </c>
      <c r="CA886" s="2" t="s">
        <v>146</v>
      </c>
      <c r="CF886" s="2" t="s">
        <v>146</v>
      </c>
      <c r="CN886" s="23"/>
      <c r="CO886" s="23"/>
      <c r="CP886" s="23"/>
      <c r="CR886" s="4">
        <v>0</v>
      </c>
      <c r="CS886" s="23"/>
      <c r="CT886" s="23"/>
      <c r="CU886" s="23"/>
      <c r="CW886" s="4">
        <v>0</v>
      </c>
      <c r="CX886" s="23"/>
      <c r="CY886" s="23"/>
      <c r="CZ886" s="23"/>
      <c r="DB886" s="4">
        <v>0</v>
      </c>
      <c r="DC886" s="23"/>
      <c r="DD886" s="23"/>
      <c r="DE886" s="23"/>
      <c r="DG886" s="4">
        <v>0</v>
      </c>
      <c r="DH886" s="23"/>
      <c r="DI886" s="23"/>
    </row>
    <row r="887" spans="1:113" x14ac:dyDescent="0.25">
      <c r="A887" s="1">
        <v>2023</v>
      </c>
      <c r="B887" s="3">
        <f>+BD!B889</f>
        <v>0</v>
      </c>
      <c r="AE887" s="1"/>
      <c r="AP887" s="1"/>
      <c r="BA887" s="4">
        <f t="shared" si="52"/>
        <v>0</v>
      </c>
      <c r="BB887" s="1"/>
      <c r="BE887" s="2">
        <f>Tabla1[[#This Row],[TIEMPO PRORROGADO HASTA
(1)]]-Tabla1[[#This Row],[TIEMPO PRORROGADO DESDE
(1)]]</f>
        <v>0</v>
      </c>
      <c r="BJ887" s="1"/>
      <c r="BM887" s="1">
        <f t="shared" si="53"/>
        <v>0</v>
      </c>
      <c r="BR887" s="1"/>
      <c r="BU887" s="2">
        <f t="shared" si="54"/>
        <v>0</v>
      </c>
      <c r="BV887" s="21"/>
      <c r="BW887" s="21"/>
      <c r="BZ887" s="2">
        <f t="shared" si="55"/>
        <v>0</v>
      </c>
      <c r="CA887" s="2" t="s">
        <v>146</v>
      </c>
      <c r="CF887" s="2" t="s">
        <v>146</v>
      </c>
      <c r="CN887" s="23"/>
      <c r="CO887" s="23"/>
      <c r="CP887" s="23"/>
      <c r="CR887" s="4">
        <v>0</v>
      </c>
      <c r="CS887" s="23"/>
      <c r="CT887" s="23"/>
      <c r="CU887" s="23"/>
      <c r="CW887" s="4">
        <v>0</v>
      </c>
      <c r="CX887" s="23"/>
      <c r="CY887" s="23"/>
      <c r="CZ887" s="23"/>
      <c r="DB887" s="4">
        <v>0</v>
      </c>
      <c r="DC887" s="23"/>
      <c r="DD887" s="23"/>
      <c r="DE887" s="23"/>
      <c r="DG887" s="4">
        <v>0</v>
      </c>
      <c r="DH887" s="23"/>
      <c r="DI887" s="23"/>
    </row>
    <row r="888" spans="1:113" x14ac:dyDescent="0.25">
      <c r="A888" s="1">
        <v>2023</v>
      </c>
      <c r="B888" s="3">
        <f>+BD!B890</f>
        <v>0</v>
      </c>
      <c r="AE888" s="1"/>
      <c r="AP888" s="1"/>
      <c r="BA888" s="4">
        <f t="shared" si="52"/>
        <v>0</v>
      </c>
      <c r="BB888" s="1"/>
      <c r="BE888" s="2">
        <f>Tabla1[[#This Row],[TIEMPO PRORROGADO HASTA
(1)]]-Tabla1[[#This Row],[TIEMPO PRORROGADO DESDE
(1)]]</f>
        <v>0</v>
      </c>
      <c r="BJ888" s="1"/>
      <c r="BM888" s="1">
        <f t="shared" si="53"/>
        <v>0</v>
      </c>
      <c r="BR888" s="1"/>
      <c r="BU888" s="2">
        <f t="shared" si="54"/>
        <v>0</v>
      </c>
      <c r="BZ888" s="2">
        <f t="shared" si="55"/>
        <v>0</v>
      </c>
      <c r="CA888" s="2" t="s">
        <v>146</v>
      </c>
      <c r="CF888" s="2" t="s">
        <v>146</v>
      </c>
      <c r="CN888" s="23"/>
      <c r="CO888" s="23"/>
      <c r="CP888" s="23"/>
      <c r="CR888" s="4">
        <v>0</v>
      </c>
      <c r="CS888" s="23"/>
      <c r="CT888" s="23"/>
      <c r="CU888" s="23"/>
      <c r="CW888" s="4">
        <v>0</v>
      </c>
      <c r="CX888" s="23"/>
      <c r="CY888" s="23"/>
      <c r="CZ888" s="23"/>
      <c r="DB888" s="4">
        <v>0</v>
      </c>
      <c r="DC888" s="23"/>
      <c r="DD888" s="23"/>
      <c r="DE888" s="23"/>
      <c r="DG888" s="4">
        <v>0</v>
      </c>
      <c r="DH888" s="23"/>
      <c r="DI888" s="23"/>
    </row>
    <row r="889" spans="1:113" x14ac:dyDescent="0.25">
      <c r="A889" s="1">
        <v>2023</v>
      </c>
      <c r="B889" s="3">
        <f>+BD!B891</f>
        <v>0</v>
      </c>
      <c r="AE889" s="1"/>
      <c r="AP889" s="1"/>
      <c r="BA889" s="4">
        <f t="shared" si="52"/>
        <v>0</v>
      </c>
      <c r="BB889" s="1"/>
      <c r="BE889" s="2">
        <f>Tabla1[[#This Row],[TIEMPO PRORROGADO HASTA
(1)]]-Tabla1[[#This Row],[TIEMPO PRORROGADO DESDE
(1)]]</f>
        <v>0</v>
      </c>
      <c r="BJ889" s="1"/>
      <c r="BM889" s="1">
        <f t="shared" si="53"/>
        <v>0</v>
      </c>
      <c r="BR889" s="1"/>
      <c r="BU889" s="2">
        <f t="shared" si="54"/>
        <v>0</v>
      </c>
      <c r="BZ889" s="2">
        <f t="shared" si="55"/>
        <v>0</v>
      </c>
      <c r="CA889" s="2" t="s">
        <v>146</v>
      </c>
      <c r="CF889" s="2" t="s">
        <v>146</v>
      </c>
      <c r="CN889" s="23"/>
      <c r="CO889" s="23"/>
      <c r="CP889" s="23"/>
      <c r="CR889" s="4">
        <v>0</v>
      </c>
      <c r="CS889" s="23"/>
      <c r="CT889" s="23"/>
      <c r="CU889" s="23"/>
      <c r="CW889" s="4">
        <v>0</v>
      </c>
      <c r="CX889" s="23"/>
      <c r="CY889" s="23"/>
      <c r="CZ889" s="23"/>
      <c r="DB889" s="4">
        <v>0</v>
      </c>
      <c r="DC889" s="23"/>
      <c r="DD889" s="23"/>
      <c r="DE889" s="23"/>
      <c r="DG889" s="4">
        <v>0</v>
      </c>
      <c r="DH889" s="23"/>
      <c r="DI889" s="23"/>
    </row>
    <row r="890" spans="1:113" x14ac:dyDescent="0.25">
      <c r="A890" s="1">
        <v>2023</v>
      </c>
      <c r="B890" s="3">
        <f>+BD!B892</f>
        <v>0</v>
      </c>
      <c r="AE890" s="1"/>
      <c r="AP890" s="1"/>
      <c r="BA890" s="4">
        <f t="shared" si="52"/>
        <v>0</v>
      </c>
      <c r="BB890" s="1"/>
      <c r="BE890" s="2">
        <f>Tabla1[[#This Row],[TIEMPO PRORROGADO HASTA
(1)]]-Tabla1[[#This Row],[TIEMPO PRORROGADO DESDE
(1)]]</f>
        <v>0</v>
      </c>
      <c r="BJ890" s="1"/>
      <c r="BM890" s="1">
        <f t="shared" si="53"/>
        <v>0</v>
      </c>
      <c r="BR890" s="1"/>
      <c r="BU890" s="2">
        <f t="shared" si="54"/>
        <v>0</v>
      </c>
      <c r="BZ890" s="2">
        <f t="shared" si="55"/>
        <v>0</v>
      </c>
      <c r="CA890" s="2" t="s">
        <v>146</v>
      </c>
      <c r="CF890" s="2" t="s">
        <v>146</v>
      </c>
      <c r="CN890" s="23"/>
      <c r="CO890" s="23"/>
      <c r="CP890" s="23"/>
      <c r="CR890" s="4">
        <v>0</v>
      </c>
      <c r="CS890" s="23"/>
      <c r="CT890" s="23"/>
      <c r="CU890" s="23"/>
      <c r="CW890" s="4">
        <v>0</v>
      </c>
      <c r="CX890" s="23"/>
      <c r="CY890" s="23"/>
      <c r="CZ890" s="23"/>
      <c r="DB890" s="4">
        <v>0</v>
      </c>
      <c r="DC890" s="23"/>
      <c r="DD890" s="23"/>
      <c r="DE890" s="23"/>
      <c r="DG890" s="4">
        <v>0</v>
      </c>
      <c r="DH890" s="23"/>
      <c r="DI890" s="23"/>
    </row>
    <row r="891" spans="1:113" x14ac:dyDescent="0.25">
      <c r="A891" s="1">
        <v>2023</v>
      </c>
      <c r="B891" s="3">
        <f>+BD!B893</f>
        <v>0</v>
      </c>
      <c r="AE891" s="1"/>
      <c r="AP891" s="1"/>
      <c r="BA891" s="4">
        <f t="shared" si="52"/>
        <v>0</v>
      </c>
      <c r="BB891" s="1"/>
      <c r="BE891" s="2">
        <f>Tabla1[[#This Row],[TIEMPO PRORROGADO HASTA
(1)]]-Tabla1[[#This Row],[TIEMPO PRORROGADO DESDE
(1)]]</f>
        <v>0</v>
      </c>
      <c r="BJ891" s="1"/>
      <c r="BM891" s="1">
        <f t="shared" si="53"/>
        <v>0</v>
      </c>
      <c r="BR891" s="1"/>
      <c r="BU891" s="2">
        <f t="shared" si="54"/>
        <v>0</v>
      </c>
      <c r="BZ891" s="2">
        <f t="shared" si="55"/>
        <v>0</v>
      </c>
      <c r="CA891" s="2" t="s">
        <v>146</v>
      </c>
      <c r="CF891" s="2" t="s">
        <v>146</v>
      </c>
      <c r="CN891" s="23"/>
      <c r="CO891" s="23"/>
      <c r="CP891" s="23"/>
      <c r="CR891" s="4">
        <v>0</v>
      </c>
      <c r="CS891" s="23"/>
      <c r="CT891" s="23"/>
      <c r="CU891" s="23"/>
      <c r="CW891" s="4">
        <v>0</v>
      </c>
      <c r="CX891" s="23"/>
      <c r="CY891" s="23"/>
      <c r="CZ891" s="23"/>
      <c r="DB891" s="4">
        <v>0</v>
      </c>
      <c r="DC891" s="23"/>
      <c r="DD891" s="23"/>
      <c r="DE891" s="23"/>
      <c r="DG891" s="4">
        <v>0</v>
      </c>
      <c r="DH891" s="23"/>
      <c r="DI891" s="23"/>
    </row>
    <row r="892" spans="1:113" x14ac:dyDescent="0.25">
      <c r="A892" s="1">
        <v>2023</v>
      </c>
      <c r="B892" s="3">
        <f>+BD!B894</f>
        <v>0</v>
      </c>
      <c r="AE892" s="1"/>
      <c r="AP892" s="1"/>
      <c r="BA892" s="4">
        <f t="shared" si="52"/>
        <v>0</v>
      </c>
      <c r="BB892" s="1"/>
      <c r="BE892" s="2">
        <f>Tabla1[[#This Row],[TIEMPO PRORROGADO HASTA
(1)]]-Tabla1[[#This Row],[TIEMPO PRORROGADO DESDE
(1)]]</f>
        <v>0</v>
      </c>
      <c r="BJ892" s="1"/>
      <c r="BM892" s="1">
        <f t="shared" si="53"/>
        <v>0</v>
      </c>
      <c r="BR892" s="1"/>
      <c r="BU892" s="2">
        <f t="shared" si="54"/>
        <v>0</v>
      </c>
      <c r="BZ892" s="2">
        <f t="shared" si="55"/>
        <v>0</v>
      </c>
      <c r="CA892" s="2" t="s">
        <v>146</v>
      </c>
      <c r="CF892" s="2" t="s">
        <v>146</v>
      </c>
      <c r="CN892" s="23"/>
      <c r="CO892" s="23"/>
      <c r="CP892" s="23"/>
      <c r="CR892" s="4">
        <v>0</v>
      </c>
      <c r="CS892" s="23"/>
      <c r="CT892" s="23"/>
      <c r="CU892" s="23"/>
      <c r="CW892" s="4">
        <v>0</v>
      </c>
      <c r="CX892" s="23"/>
      <c r="CY892" s="23"/>
      <c r="CZ892" s="23"/>
      <c r="DB892" s="4">
        <v>0</v>
      </c>
      <c r="DC892" s="23"/>
      <c r="DD892" s="23"/>
      <c r="DE892" s="23"/>
      <c r="DG892" s="4">
        <v>0</v>
      </c>
      <c r="DH892" s="23"/>
      <c r="DI892" s="23"/>
    </row>
    <row r="893" spans="1:113" x14ac:dyDescent="0.25">
      <c r="A893" s="1">
        <v>2023</v>
      </c>
      <c r="B893" s="3">
        <f>+BD!B895</f>
        <v>0</v>
      </c>
      <c r="AE893" s="1"/>
      <c r="AP893" s="1"/>
      <c r="BA893" s="4">
        <f t="shared" si="52"/>
        <v>0</v>
      </c>
      <c r="BB893" s="1"/>
      <c r="BE893" s="2">
        <f>Tabla1[[#This Row],[TIEMPO PRORROGADO HASTA
(1)]]-Tabla1[[#This Row],[TIEMPO PRORROGADO DESDE
(1)]]</f>
        <v>0</v>
      </c>
      <c r="BJ893" s="1"/>
      <c r="BM893" s="1">
        <f t="shared" si="53"/>
        <v>0</v>
      </c>
      <c r="BR893" s="1"/>
      <c r="BU893" s="2">
        <f t="shared" si="54"/>
        <v>0</v>
      </c>
      <c r="BZ893" s="2">
        <f t="shared" si="55"/>
        <v>0</v>
      </c>
      <c r="CA893" s="2" t="s">
        <v>146</v>
      </c>
      <c r="CF893" s="2" t="s">
        <v>146</v>
      </c>
      <c r="CN893" s="23"/>
      <c r="CO893" s="23"/>
      <c r="CP893" s="23"/>
      <c r="CR893" s="4">
        <v>0</v>
      </c>
      <c r="CS893" s="23"/>
      <c r="CT893" s="23"/>
      <c r="CU893" s="23"/>
      <c r="CW893" s="4">
        <v>0</v>
      </c>
      <c r="CX893" s="23"/>
      <c r="CY893" s="23"/>
      <c r="CZ893" s="23"/>
      <c r="DB893" s="4">
        <v>0</v>
      </c>
      <c r="DC893" s="23"/>
      <c r="DD893" s="23"/>
      <c r="DE893" s="23"/>
      <c r="DG893" s="4">
        <v>0</v>
      </c>
      <c r="DH893" s="23"/>
      <c r="DI893" s="23"/>
    </row>
    <row r="894" spans="1:113" x14ac:dyDescent="0.25">
      <c r="A894" s="1">
        <v>2023</v>
      </c>
      <c r="B894" s="3">
        <f>+BD!B896</f>
        <v>0</v>
      </c>
      <c r="AE894" s="1"/>
      <c r="AP894" s="1"/>
      <c r="BA894" s="4">
        <f t="shared" si="52"/>
        <v>0</v>
      </c>
      <c r="BB894" s="1"/>
      <c r="BE894" s="2">
        <f>Tabla1[[#This Row],[TIEMPO PRORROGADO HASTA
(1)]]-Tabla1[[#This Row],[TIEMPO PRORROGADO DESDE
(1)]]</f>
        <v>0</v>
      </c>
      <c r="BJ894" s="1"/>
      <c r="BM894" s="1">
        <f t="shared" si="53"/>
        <v>0</v>
      </c>
      <c r="BR894" s="1"/>
      <c r="BU894" s="2">
        <f t="shared" si="54"/>
        <v>0</v>
      </c>
      <c r="BZ894" s="2">
        <f t="shared" si="55"/>
        <v>0</v>
      </c>
      <c r="CA894" s="2" t="s">
        <v>146</v>
      </c>
      <c r="CF894" s="2" t="s">
        <v>146</v>
      </c>
      <c r="CN894" s="23"/>
      <c r="CO894" s="23"/>
      <c r="CP894" s="23"/>
      <c r="CR894" s="4">
        <v>0</v>
      </c>
      <c r="CS894" s="23"/>
      <c r="CT894" s="23"/>
      <c r="CU894" s="23"/>
      <c r="CW894" s="4">
        <v>0</v>
      </c>
      <c r="CX894" s="23"/>
      <c r="CY894" s="23"/>
      <c r="CZ894" s="23"/>
      <c r="DB894" s="4">
        <v>0</v>
      </c>
      <c r="DC894" s="23"/>
      <c r="DD894" s="23"/>
      <c r="DE894" s="23"/>
      <c r="DG894" s="4">
        <v>0</v>
      </c>
      <c r="DH894" s="23"/>
      <c r="DI894" s="23"/>
    </row>
    <row r="895" spans="1:113" x14ac:dyDescent="0.25">
      <c r="A895" s="1">
        <v>2023</v>
      </c>
      <c r="B895" s="3">
        <f>+BD!B897</f>
        <v>0</v>
      </c>
      <c r="AE895" s="1"/>
      <c r="AP895" s="1"/>
      <c r="BA895" s="4">
        <f t="shared" si="52"/>
        <v>0</v>
      </c>
      <c r="BB895" s="1"/>
      <c r="BE895" s="2">
        <f>Tabla1[[#This Row],[TIEMPO PRORROGADO HASTA
(1)]]-Tabla1[[#This Row],[TIEMPO PRORROGADO DESDE
(1)]]</f>
        <v>0</v>
      </c>
      <c r="BJ895" s="1"/>
      <c r="BM895" s="1">
        <f t="shared" si="53"/>
        <v>0</v>
      </c>
      <c r="BR895" s="1"/>
      <c r="BU895" s="2">
        <f t="shared" si="54"/>
        <v>0</v>
      </c>
      <c r="BZ895" s="2">
        <f t="shared" si="55"/>
        <v>0</v>
      </c>
      <c r="CA895" s="2" t="s">
        <v>146</v>
      </c>
      <c r="CF895" s="2" t="s">
        <v>146</v>
      </c>
      <c r="CN895" s="23"/>
      <c r="CO895" s="23"/>
      <c r="CP895" s="23"/>
      <c r="CR895" s="4">
        <v>0</v>
      </c>
      <c r="CS895" s="23"/>
      <c r="CT895" s="23"/>
      <c r="CU895" s="23"/>
      <c r="CW895" s="4">
        <v>0</v>
      </c>
      <c r="CX895" s="23"/>
      <c r="CY895" s="23"/>
      <c r="CZ895" s="23"/>
      <c r="DB895" s="4">
        <v>0</v>
      </c>
      <c r="DC895" s="23"/>
      <c r="DD895" s="23"/>
      <c r="DE895" s="23"/>
      <c r="DG895" s="4">
        <v>0</v>
      </c>
      <c r="DH895" s="23"/>
      <c r="DI895" s="23"/>
    </row>
    <row r="896" spans="1:113" x14ac:dyDescent="0.25">
      <c r="A896" s="1">
        <v>2023</v>
      </c>
      <c r="B896" s="3">
        <f>+BD!B898</f>
        <v>0</v>
      </c>
      <c r="AE896" s="1"/>
      <c r="AP896" s="1"/>
      <c r="BA896" s="4">
        <f t="shared" si="52"/>
        <v>0</v>
      </c>
      <c r="BB896" s="1"/>
      <c r="BE896" s="2">
        <f>Tabla1[[#This Row],[TIEMPO PRORROGADO HASTA
(1)]]-Tabla1[[#This Row],[TIEMPO PRORROGADO DESDE
(1)]]</f>
        <v>0</v>
      </c>
      <c r="BJ896" s="1"/>
      <c r="BM896" s="1">
        <f t="shared" si="53"/>
        <v>0</v>
      </c>
      <c r="BR896" s="1"/>
      <c r="BU896" s="2">
        <f t="shared" si="54"/>
        <v>0</v>
      </c>
      <c r="BZ896" s="2">
        <f t="shared" si="55"/>
        <v>0</v>
      </c>
      <c r="CA896" s="2" t="s">
        <v>146</v>
      </c>
      <c r="CF896" s="2" t="s">
        <v>146</v>
      </c>
      <c r="CN896" s="23"/>
      <c r="CO896" s="23"/>
      <c r="CP896" s="23"/>
      <c r="CR896" s="4">
        <v>0</v>
      </c>
      <c r="CS896" s="23"/>
      <c r="CT896" s="23"/>
      <c r="CU896" s="23"/>
      <c r="CW896" s="4">
        <v>0</v>
      </c>
      <c r="CX896" s="23"/>
      <c r="CY896" s="23"/>
      <c r="CZ896" s="23"/>
      <c r="DB896" s="4">
        <v>0</v>
      </c>
      <c r="DC896" s="23"/>
      <c r="DD896" s="23"/>
      <c r="DE896" s="23"/>
      <c r="DG896" s="4">
        <v>0</v>
      </c>
      <c r="DH896" s="23"/>
      <c r="DI896" s="23"/>
    </row>
    <row r="897" spans="1:113" x14ac:dyDescent="0.25">
      <c r="A897" s="1">
        <v>2023</v>
      </c>
      <c r="B897" s="3">
        <f>+BD!B899</f>
        <v>0</v>
      </c>
      <c r="AE897" s="1"/>
      <c r="AP897" s="1"/>
      <c r="BA897" s="4">
        <f t="shared" si="52"/>
        <v>0</v>
      </c>
      <c r="BB897" s="1"/>
      <c r="BE897" s="2">
        <f>Tabla1[[#This Row],[TIEMPO PRORROGADO HASTA
(1)]]-Tabla1[[#This Row],[TIEMPO PRORROGADO DESDE
(1)]]</f>
        <v>0</v>
      </c>
      <c r="BJ897" s="1"/>
      <c r="BM897" s="1">
        <f t="shared" si="53"/>
        <v>0</v>
      </c>
      <c r="BR897" s="1"/>
      <c r="BU897" s="2">
        <f t="shared" si="54"/>
        <v>0</v>
      </c>
      <c r="BZ897" s="2">
        <f t="shared" si="55"/>
        <v>0</v>
      </c>
      <c r="CA897" s="2" t="s">
        <v>146</v>
      </c>
      <c r="CF897" s="2" t="s">
        <v>146</v>
      </c>
      <c r="CN897" s="23"/>
      <c r="CO897" s="23"/>
      <c r="CP897" s="23"/>
      <c r="CR897" s="4">
        <v>0</v>
      </c>
      <c r="CS897" s="23"/>
      <c r="CT897" s="23"/>
      <c r="CU897" s="23"/>
      <c r="CW897" s="4">
        <v>0</v>
      </c>
      <c r="CX897" s="23"/>
      <c r="CY897" s="23"/>
      <c r="CZ897" s="23"/>
      <c r="DB897" s="4">
        <v>0</v>
      </c>
      <c r="DC897" s="23"/>
      <c r="DD897" s="23"/>
      <c r="DE897" s="23"/>
      <c r="DG897" s="4">
        <v>0</v>
      </c>
      <c r="DH897" s="23"/>
      <c r="DI897" s="23"/>
    </row>
    <row r="898" spans="1:113" x14ac:dyDescent="0.25">
      <c r="A898" s="1">
        <v>2023</v>
      </c>
      <c r="B898" s="3">
        <f>+BD!B900</f>
        <v>0</v>
      </c>
      <c r="AE898" s="1"/>
      <c r="AP898" s="1"/>
      <c r="BA898" s="4">
        <f t="shared" ref="BA898:BA961" si="56">M898+X898+AI898+AT898</f>
        <v>0</v>
      </c>
      <c r="BB898" s="1"/>
      <c r="BE898" s="2">
        <f>Tabla1[[#This Row],[TIEMPO PRORROGADO HASTA
(1)]]-Tabla1[[#This Row],[TIEMPO PRORROGADO DESDE
(1)]]</f>
        <v>0</v>
      </c>
      <c r="BJ898" s="1"/>
      <c r="BM898" s="1">
        <f t="shared" ref="BM898:BM961" si="57">BO898-BN898</f>
        <v>0</v>
      </c>
      <c r="BR898" s="1"/>
      <c r="BU898" s="2">
        <f t="shared" ref="BU898:BU961" si="58">BW898-BV898</f>
        <v>0</v>
      </c>
      <c r="BZ898" s="2">
        <f t="shared" ref="BZ898:BZ961" si="59">BU898+BM898+BE898</f>
        <v>0</v>
      </c>
      <c r="CA898" s="2" t="s">
        <v>146</v>
      </c>
      <c r="CF898" s="2" t="s">
        <v>146</v>
      </c>
      <c r="CN898" s="23"/>
      <c r="CO898" s="23"/>
      <c r="CP898" s="23"/>
      <c r="CR898" s="4">
        <v>0</v>
      </c>
      <c r="CS898" s="23"/>
      <c r="CT898" s="23"/>
      <c r="CU898" s="23"/>
      <c r="CW898" s="4">
        <v>0</v>
      </c>
      <c r="CX898" s="23"/>
      <c r="CY898" s="23"/>
      <c r="CZ898" s="23"/>
      <c r="DB898" s="4">
        <v>0</v>
      </c>
      <c r="DC898" s="23"/>
      <c r="DD898" s="23"/>
      <c r="DE898" s="23"/>
      <c r="DG898" s="4">
        <v>0</v>
      </c>
      <c r="DH898" s="23"/>
      <c r="DI898" s="23"/>
    </row>
    <row r="899" spans="1:113" x14ac:dyDescent="0.25">
      <c r="A899" s="1">
        <v>2023</v>
      </c>
      <c r="B899" s="3">
        <f>+BD!B901</f>
        <v>0</v>
      </c>
      <c r="AE899" s="1"/>
      <c r="AP899" s="1"/>
      <c r="BA899" s="4">
        <f t="shared" si="56"/>
        <v>0</v>
      </c>
      <c r="BB899" s="1"/>
      <c r="BE899" s="2">
        <f>Tabla1[[#This Row],[TIEMPO PRORROGADO HASTA
(1)]]-Tabla1[[#This Row],[TIEMPO PRORROGADO DESDE
(1)]]</f>
        <v>0</v>
      </c>
      <c r="BJ899" s="1"/>
      <c r="BM899" s="1">
        <f t="shared" si="57"/>
        <v>0</v>
      </c>
      <c r="BR899" s="1"/>
      <c r="BU899" s="2">
        <f t="shared" si="58"/>
        <v>0</v>
      </c>
      <c r="BZ899" s="2">
        <f t="shared" si="59"/>
        <v>0</v>
      </c>
      <c r="CA899" s="2" t="s">
        <v>146</v>
      </c>
      <c r="CF899" s="2" t="s">
        <v>146</v>
      </c>
      <c r="CN899" s="23"/>
      <c r="CO899" s="23"/>
      <c r="CP899" s="23"/>
      <c r="CR899" s="4">
        <v>0</v>
      </c>
      <c r="CS899" s="23"/>
      <c r="CT899" s="23"/>
      <c r="CU899" s="23"/>
      <c r="CW899" s="4">
        <v>0</v>
      </c>
      <c r="CX899" s="23"/>
      <c r="CY899" s="23"/>
      <c r="CZ899" s="23"/>
      <c r="DB899" s="4">
        <v>0</v>
      </c>
      <c r="DC899" s="23"/>
      <c r="DD899" s="23"/>
      <c r="DE899" s="23"/>
      <c r="DG899" s="4">
        <v>0</v>
      </c>
      <c r="DH899" s="23"/>
      <c r="DI899" s="23"/>
    </row>
    <row r="900" spans="1:113" x14ac:dyDescent="0.25">
      <c r="A900" s="1">
        <v>2023</v>
      </c>
      <c r="B900" s="3">
        <f>+BD!B902</f>
        <v>0</v>
      </c>
      <c r="AE900" s="1"/>
      <c r="AP900" s="1"/>
      <c r="BA900" s="4">
        <f t="shared" si="56"/>
        <v>0</v>
      </c>
      <c r="BB900" s="1"/>
      <c r="BE900" s="2">
        <f>Tabla1[[#This Row],[TIEMPO PRORROGADO HASTA
(1)]]-Tabla1[[#This Row],[TIEMPO PRORROGADO DESDE
(1)]]</f>
        <v>0</v>
      </c>
      <c r="BJ900" s="1"/>
      <c r="BM900" s="1">
        <f t="shared" si="57"/>
        <v>0</v>
      </c>
      <c r="BR900" s="1"/>
      <c r="BU900" s="2">
        <f t="shared" si="58"/>
        <v>0</v>
      </c>
      <c r="BZ900" s="2">
        <f t="shared" si="59"/>
        <v>0</v>
      </c>
      <c r="CA900" s="2" t="s">
        <v>146</v>
      </c>
      <c r="CF900" s="2" t="s">
        <v>146</v>
      </c>
      <c r="CN900" s="23"/>
      <c r="CO900" s="23"/>
      <c r="CP900" s="23"/>
      <c r="CR900" s="4">
        <v>0</v>
      </c>
      <c r="CS900" s="23"/>
      <c r="CT900" s="23"/>
      <c r="CU900" s="23"/>
      <c r="CW900" s="4">
        <v>0</v>
      </c>
      <c r="CX900" s="23"/>
      <c r="CY900" s="23"/>
      <c r="CZ900" s="23"/>
      <c r="DB900" s="4">
        <v>0</v>
      </c>
      <c r="DC900" s="23"/>
      <c r="DD900" s="23"/>
      <c r="DE900" s="23"/>
      <c r="DG900" s="4">
        <v>0</v>
      </c>
      <c r="DH900" s="23"/>
      <c r="DI900" s="23"/>
    </row>
    <row r="901" spans="1:113" x14ac:dyDescent="0.25">
      <c r="A901" s="1">
        <v>2023</v>
      </c>
      <c r="B901" s="3">
        <f>+BD!B903</f>
        <v>0</v>
      </c>
      <c r="AE901" s="1"/>
      <c r="AP901" s="1"/>
      <c r="BA901" s="4">
        <f t="shared" si="56"/>
        <v>0</v>
      </c>
      <c r="BB901" s="1"/>
      <c r="BE901" s="2">
        <f>Tabla1[[#This Row],[TIEMPO PRORROGADO HASTA
(1)]]-Tabla1[[#This Row],[TIEMPO PRORROGADO DESDE
(1)]]</f>
        <v>0</v>
      </c>
      <c r="BJ901" s="1"/>
      <c r="BM901" s="1">
        <f t="shared" si="57"/>
        <v>0</v>
      </c>
      <c r="BR901" s="1"/>
      <c r="BU901" s="2">
        <f t="shared" si="58"/>
        <v>0</v>
      </c>
      <c r="BZ901" s="2">
        <f t="shared" si="59"/>
        <v>0</v>
      </c>
      <c r="CA901" s="2" t="s">
        <v>146</v>
      </c>
      <c r="CF901" s="2" t="s">
        <v>146</v>
      </c>
      <c r="CN901" s="23"/>
      <c r="CO901" s="23"/>
      <c r="CP901" s="23"/>
      <c r="CR901" s="4">
        <v>0</v>
      </c>
      <c r="CS901" s="23"/>
      <c r="CT901" s="23"/>
      <c r="CU901" s="23"/>
      <c r="CW901" s="4">
        <v>0</v>
      </c>
      <c r="CX901" s="23"/>
      <c r="CY901" s="23"/>
      <c r="CZ901" s="23"/>
      <c r="DB901" s="4">
        <v>0</v>
      </c>
      <c r="DC901" s="23"/>
      <c r="DD901" s="23"/>
      <c r="DE901" s="23"/>
      <c r="DG901" s="4">
        <v>0</v>
      </c>
      <c r="DH901" s="23"/>
      <c r="DI901" s="23"/>
    </row>
    <row r="902" spans="1:113" x14ac:dyDescent="0.25">
      <c r="A902" s="1">
        <v>2023</v>
      </c>
      <c r="B902" s="3">
        <f>+BD!B904</f>
        <v>0</v>
      </c>
      <c r="AE902" s="1"/>
      <c r="AP902" s="1"/>
      <c r="BA902" s="4">
        <f t="shared" si="56"/>
        <v>0</v>
      </c>
      <c r="BB902" s="1"/>
      <c r="BE902" s="2">
        <f>Tabla1[[#This Row],[TIEMPO PRORROGADO HASTA
(1)]]-Tabla1[[#This Row],[TIEMPO PRORROGADO DESDE
(1)]]</f>
        <v>0</v>
      </c>
      <c r="BJ902" s="1"/>
      <c r="BM902" s="1">
        <f t="shared" si="57"/>
        <v>0</v>
      </c>
      <c r="BR902" s="1"/>
      <c r="BU902" s="2">
        <f t="shared" si="58"/>
        <v>0</v>
      </c>
      <c r="BZ902" s="2">
        <f t="shared" si="59"/>
        <v>0</v>
      </c>
      <c r="CA902" s="2" t="s">
        <v>146</v>
      </c>
      <c r="CF902" s="2" t="s">
        <v>146</v>
      </c>
      <c r="CN902" s="23"/>
      <c r="CO902" s="23"/>
      <c r="CP902" s="23"/>
      <c r="CR902" s="4">
        <v>0</v>
      </c>
      <c r="CS902" s="23"/>
      <c r="CT902" s="23"/>
      <c r="CU902" s="23"/>
      <c r="CW902" s="4">
        <v>0</v>
      </c>
      <c r="CX902" s="23"/>
      <c r="CY902" s="23"/>
      <c r="CZ902" s="23"/>
      <c r="DB902" s="4">
        <v>0</v>
      </c>
      <c r="DC902" s="23"/>
      <c r="DD902" s="23"/>
      <c r="DE902" s="23"/>
      <c r="DG902" s="4">
        <v>0</v>
      </c>
      <c r="DH902" s="23"/>
      <c r="DI902" s="23"/>
    </row>
    <row r="903" spans="1:113" x14ac:dyDescent="0.25">
      <c r="A903" s="1">
        <v>2023</v>
      </c>
      <c r="B903" s="3">
        <f>+BD!B905</f>
        <v>0</v>
      </c>
      <c r="AE903" s="1"/>
      <c r="AP903" s="1"/>
      <c r="BA903" s="4">
        <f t="shared" si="56"/>
        <v>0</v>
      </c>
      <c r="BB903" s="1"/>
      <c r="BE903" s="2">
        <f>Tabla1[[#This Row],[TIEMPO PRORROGADO HASTA
(1)]]-Tabla1[[#This Row],[TIEMPO PRORROGADO DESDE
(1)]]</f>
        <v>0</v>
      </c>
      <c r="BJ903" s="1"/>
      <c r="BM903" s="1">
        <f t="shared" si="57"/>
        <v>0</v>
      </c>
      <c r="BR903" s="1"/>
      <c r="BU903" s="2">
        <f t="shared" si="58"/>
        <v>0</v>
      </c>
      <c r="BZ903" s="2">
        <f t="shared" si="59"/>
        <v>0</v>
      </c>
      <c r="CA903" s="2" t="s">
        <v>146</v>
      </c>
      <c r="CF903" s="2" t="s">
        <v>146</v>
      </c>
      <c r="CN903" s="23"/>
      <c r="CO903" s="23"/>
      <c r="CP903" s="23"/>
      <c r="CR903" s="4">
        <v>0</v>
      </c>
      <c r="CS903" s="23"/>
      <c r="CT903" s="23"/>
      <c r="CU903" s="23"/>
      <c r="CW903" s="4">
        <v>0</v>
      </c>
      <c r="CX903" s="23"/>
      <c r="CY903" s="23"/>
      <c r="CZ903" s="23"/>
      <c r="DB903" s="4">
        <v>0</v>
      </c>
      <c r="DC903" s="23"/>
      <c r="DD903" s="23"/>
      <c r="DE903" s="23"/>
      <c r="DG903" s="4">
        <v>0</v>
      </c>
      <c r="DH903" s="23"/>
      <c r="DI903" s="23"/>
    </row>
    <row r="904" spans="1:113" x14ac:dyDescent="0.25">
      <c r="A904" s="1">
        <v>2023</v>
      </c>
      <c r="B904" s="3">
        <f>+BD!B906</f>
        <v>0</v>
      </c>
      <c r="AE904" s="1"/>
      <c r="AP904" s="1"/>
      <c r="BA904" s="4">
        <f t="shared" si="56"/>
        <v>0</v>
      </c>
      <c r="BB904" s="1"/>
      <c r="BE904" s="2">
        <f>Tabla1[[#This Row],[TIEMPO PRORROGADO HASTA
(1)]]-Tabla1[[#This Row],[TIEMPO PRORROGADO DESDE
(1)]]</f>
        <v>0</v>
      </c>
      <c r="BJ904" s="1"/>
      <c r="BM904" s="1">
        <f t="shared" si="57"/>
        <v>0</v>
      </c>
      <c r="BR904" s="1"/>
      <c r="BU904" s="2">
        <f t="shared" si="58"/>
        <v>0</v>
      </c>
      <c r="BZ904" s="2">
        <f t="shared" si="59"/>
        <v>0</v>
      </c>
      <c r="CA904" s="2" t="s">
        <v>146</v>
      </c>
      <c r="CF904" s="2" t="s">
        <v>146</v>
      </c>
      <c r="CN904" s="23"/>
      <c r="CO904" s="23"/>
      <c r="CP904" s="23"/>
      <c r="CR904" s="4">
        <v>0</v>
      </c>
      <c r="CS904" s="23"/>
      <c r="CT904" s="23"/>
      <c r="CU904" s="23"/>
      <c r="CW904" s="4">
        <v>0</v>
      </c>
      <c r="CX904" s="23"/>
      <c r="CY904" s="23"/>
      <c r="CZ904" s="23"/>
      <c r="DB904" s="4">
        <v>0</v>
      </c>
      <c r="DC904" s="23"/>
      <c r="DD904" s="23"/>
      <c r="DE904" s="23"/>
      <c r="DG904" s="4">
        <v>0</v>
      </c>
      <c r="DH904" s="23"/>
      <c r="DI904" s="23"/>
    </row>
    <row r="905" spans="1:113" x14ac:dyDescent="0.25">
      <c r="A905" s="1">
        <v>2023</v>
      </c>
      <c r="B905" s="3">
        <f>+BD!B907</f>
        <v>0</v>
      </c>
      <c r="AE905" s="1"/>
      <c r="AP905" s="1"/>
      <c r="BA905" s="4">
        <f t="shared" si="56"/>
        <v>0</v>
      </c>
      <c r="BB905" s="1"/>
      <c r="BE905" s="2">
        <f>Tabla1[[#This Row],[TIEMPO PRORROGADO HASTA
(1)]]-Tabla1[[#This Row],[TIEMPO PRORROGADO DESDE
(1)]]</f>
        <v>0</v>
      </c>
      <c r="BJ905" s="1"/>
      <c r="BM905" s="1">
        <f t="shared" si="57"/>
        <v>0</v>
      </c>
      <c r="BR905" s="1"/>
      <c r="BU905" s="2">
        <f t="shared" si="58"/>
        <v>0</v>
      </c>
      <c r="BZ905" s="2">
        <f t="shared" si="59"/>
        <v>0</v>
      </c>
      <c r="CA905" s="2" t="s">
        <v>146</v>
      </c>
      <c r="CF905" s="2" t="s">
        <v>146</v>
      </c>
      <c r="CN905" s="23"/>
      <c r="CO905" s="23"/>
      <c r="CP905" s="23"/>
      <c r="CR905" s="4">
        <v>0</v>
      </c>
      <c r="CS905" s="23"/>
      <c r="CT905" s="23"/>
      <c r="CU905" s="23"/>
      <c r="CW905" s="4">
        <v>0</v>
      </c>
      <c r="CX905" s="23"/>
      <c r="CY905" s="23"/>
      <c r="CZ905" s="23"/>
      <c r="DB905" s="4">
        <v>0</v>
      </c>
      <c r="DC905" s="23"/>
      <c r="DD905" s="23"/>
      <c r="DE905" s="23"/>
      <c r="DG905" s="4">
        <v>0</v>
      </c>
      <c r="DH905" s="23"/>
      <c r="DI905" s="23"/>
    </row>
    <row r="906" spans="1:113" x14ac:dyDescent="0.25">
      <c r="A906" s="1">
        <v>2023</v>
      </c>
      <c r="B906" s="3">
        <f>+BD!B908</f>
        <v>0</v>
      </c>
      <c r="AE906" s="1"/>
      <c r="AP906" s="1"/>
      <c r="BA906" s="4">
        <f t="shared" si="56"/>
        <v>0</v>
      </c>
      <c r="BB906" s="1"/>
      <c r="BE906" s="2">
        <f>Tabla1[[#This Row],[TIEMPO PRORROGADO HASTA
(1)]]-Tabla1[[#This Row],[TIEMPO PRORROGADO DESDE
(1)]]</f>
        <v>0</v>
      </c>
      <c r="BJ906" s="1"/>
      <c r="BM906" s="1">
        <f t="shared" si="57"/>
        <v>0</v>
      </c>
      <c r="BR906" s="1"/>
      <c r="BU906" s="2">
        <f t="shared" si="58"/>
        <v>0</v>
      </c>
      <c r="BZ906" s="2">
        <f t="shared" si="59"/>
        <v>0</v>
      </c>
      <c r="CA906" s="2" t="s">
        <v>146</v>
      </c>
      <c r="CF906" s="2" t="s">
        <v>146</v>
      </c>
      <c r="CN906" s="23"/>
      <c r="CO906" s="23"/>
      <c r="CP906" s="23"/>
      <c r="CR906" s="4">
        <v>0</v>
      </c>
      <c r="CS906" s="23"/>
      <c r="CT906" s="23"/>
      <c r="CU906" s="23"/>
      <c r="CW906" s="4">
        <v>0</v>
      </c>
      <c r="CX906" s="23"/>
      <c r="CY906" s="23"/>
      <c r="CZ906" s="23"/>
      <c r="DB906" s="4">
        <v>0</v>
      </c>
      <c r="DC906" s="23"/>
      <c r="DD906" s="23"/>
      <c r="DE906" s="23"/>
      <c r="DG906" s="4">
        <v>0</v>
      </c>
      <c r="DH906" s="23"/>
      <c r="DI906" s="23"/>
    </row>
    <row r="907" spans="1:113" x14ac:dyDescent="0.25">
      <c r="A907" s="1">
        <v>2023</v>
      </c>
      <c r="B907" s="3">
        <f>+BD!B909</f>
        <v>0</v>
      </c>
      <c r="AE907" s="1"/>
      <c r="AP907" s="1"/>
      <c r="BA907" s="4">
        <f t="shared" si="56"/>
        <v>0</v>
      </c>
      <c r="BB907" s="1"/>
      <c r="BE907" s="2">
        <f>Tabla1[[#This Row],[TIEMPO PRORROGADO HASTA
(1)]]-Tabla1[[#This Row],[TIEMPO PRORROGADO DESDE
(1)]]</f>
        <v>0</v>
      </c>
      <c r="BJ907" s="1"/>
      <c r="BM907" s="1">
        <f t="shared" si="57"/>
        <v>0</v>
      </c>
      <c r="BR907" s="1"/>
      <c r="BU907" s="2">
        <f t="shared" si="58"/>
        <v>0</v>
      </c>
      <c r="BZ907" s="2">
        <f t="shared" si="59"/>
        <v>0</v>
      </c>
      <c r="CA907" s="2" t="s">
        <v>146</v>
      </c>
      <c r="CF907" s="2" t="s">
        <v>146</v>
      </c>
      <c r="CN907" s="23"/>
      <c r="CO907" s="23"/>
      <c r="CP907" s="23"/>
      <c r="CR907" s="4">
        <v>0</v>
      </c>
      <c r="CS907" s="23"/>
      <c r="CT907" s="23"/>
      <c r="CU907" s="23"/>
      <c r="CW907" s="4">
        <v>0</v>
      </c>
      <c r="CX907" s="23"/>
      <c r="CY907" s="23"/>
      <c r="CZ907" s="23"/>
      <c r="DB907" s="4">
        <v>0</v>
      </c>
      <c r="DC907" s="23"/>
      <c r="DD907" s="23"/>
      <c r="DE907" s="23"/>
      <c r="DG907" s="4">
        <v>0</v>
      </c>
      <c r="DH907" s="23"/>
      <c r="DI907" s="23"/>
    </row>
    <row r="908" spans="1:113" x14ac:dyDescent="0.25">
      <c r="A908" s="1">
        <v>2023</v>
      </c>
      <c r="B908" s="3">
        <f>+BD!B910</f>
        <v>0</v>
      </c>
      <c r="AE908" s="1"/>
      <c r="AP908" s="1"/>
      <c r="BA908" s="4">
        <f t="shared" si="56"/>
        <v>0</v>
      </c>
      <c r="BB908" s="1"/>
      <c r="BE908" s="2">
        <f>Tabla1[[#This Row],[TIEMPO PRORROGADO HASTA
(1)]]-Tabla1[[#This Row],[TIEMPO PRORROGADO DESDE
(1)]]</f>
        <v>0</v>
      </c>
      <c r="BJ908" s="1"/>
      <c r="BM908" s="1">
        <f t="shared" si="57"/>
        <v>0</v>
      </c>
      <c r="BR908" s="1"/>
      <c r="BU908" s="2">
        <f t="shared" si="58"/>
        <v>0</v>
      </c>
      <c r="BZ908" s="2">
        <f t="shared" si="59"/>
        <v>0</v>
      </c>
      <c r="CA908" s="2" t="s">
        <v>146</v>
      </c>
      <c r="CF908" s="2" t="s">
        <v>146</v>
      </c>
      <c r="CN908" s="23"/>
      <c r="CO908" s="23"/>
      <c r="CP908" s="23"/>
      <c r="CR908" s="4">
        <v>0</v>
      </c>
      <c r="CS908" s="23"/>
      <c r="CT908" s="23"/>
      <c r="CU908" s="23"/>
      <c r="CW908" s="4">
        <v>0</v>
      </c>
      <c r="CX908" s="23"/>
      <c r="CY908" s="23"/>
      <c r="CZ908" s="23"/>
      <c r="DB908" s="4">
        <v>0</v>
      </c>
      <c r="DC908" s="23"/>
      <c r="DD908" s="23"/>
      <c r="DE908" s="23"/>
      <c r="DG908" s="4">
        <v>0</v>
      </c>
      <c r="DH908" s="23"/>
      <c r="DI908" s="23"/>
    </row>
    <row r="909" spans="1:113" x14ac:dyDescent="0.25">
      <c r="A909" s="1">
        <v>2023</v>
      </c>
      <c r="B909" s="3">
        <f>+BD!B911</f>
        <v>0</v>
      </c>
      <c r="AE909" s="1"/>
      <c r="AP909" s="1"/>
      <c r="BA909" s="4">
        <f t="shared" si="56"/>
        <v>0</v>
      </c>
      <c r="BB909" s="1"/>
      <c r="BE909" s="2">
        <f>Tabla1[[#This Row],[TIEMPO PRORROGADO HASTA
(1)]]-Tabla1[[#This Row],[TIEMPO PRORROGADO DESDE
(1)]]</f>
        <v>0</v>
      </c>
      <c r="BJ909" s="1"/>
      <c r="BM909" s="1">
        <f t="shared" si="57"/>
        <v>0</v>
      </c>
      <c r="BR909" s="1"/>
      <c r="BU909" s="2">
        <f t="shared" si="58"/>
        <v>0</v>
      </c>
      <c r="BZ909" s="2">
        <f t="shared" si="59"/>
        <v>0</v>
      </c>
      <c r="CA909" s="2" t="s">
        <v>146</v>
      </c>
      <c r="CF909" s="2" t="s">
        <v>146</v>
      </c>
      <c r="CN909" s="23"/>
      <c r="CO909" s="23"/>
      <c r="CP909" s="23"/>
      <c r="CR909" s="4">
        <v>0</v>
      </c>
      <c r="CS909" s="23"/>
      <c r="CT909" s="23"/>
      <c r="CU909" s="23"/>
      <c r="CW909" s="4">
        <v>0</v>
      </c>
      <c r="CX909" s="23"/>
      <c r="CY909" s="23"/>
      <c r="CZ909" s="23"/>
      <c r="DB909" s="4">
        <v>0</v>
      </c>
      <c r="DC909" s="23"/>
      <c r="DD909" s="23"/>
      <c r="DE909" s="23"/>
      <c r="DG909" s="4">
        <v>0</v>
      </c>
      <c r="DH909" s="23"/>
      <c r="DI909" s="23"/>
    </row>
    <row r="910" spans="1:113" x14ac:dyDescent="0.25">
      <c r="A910" s="1">
        <v>2023</v>
      </c>
      <c r="B910" s="3">
        <f>+BD!B912</f>
        <v>0</v>
      </c>
      <c r="AE910" s="1"/>
      <c r="AP910" s="1"/>
      <c r="BA910" s="4">
        <f t="shared" si="56"/>
        <v>0</v>
      </c>
      <c r="BB910" s="1"/>
      <c r="BE910" s="2">
        <f>Tabla1[[#This Row],[TIEMPO PRORROGADO HASTA
(1)]]-Tabla1[[#This Row],[TIEMPO PRORROGADO DESDE
(1)]]</f>
        <v>0</v>
      </c>
      <c r="BJ910" s="1"/>
      <c r="BM910" s="1">
        <f t="shared" si="57"/>
        <v>0</v>
      </c>
      <c r="BR910" s="1"/>
      <c r="BU910" s="2">
        <f t="shared" si="58"/>
        <v>0</v>
      </c>
      <c r="BZ910" s="2">
        <f t="shared" si="59"/>
        <v>0</v>
      </c>
      <c r="CA910" s="2" t="s">
        <v>146</v>
      </c>
      <c r="CF910" s="2" t="s">
        <v>146</v>
      </c>
      <c r="CN910" s="23"/>
      <c r="CO910" s="23"/>
      <c r="CP910" s="23"/>
      <c r="CR910" s="4">
        <v>0</v>
      </c>
      <c r="CS910" s="23"/>
      <c r="CT910" s="23"/>
      <c r="CU910" s="23"/>
      <c r="CW910" s="4">
        <v>0</v>
      </c>
      <c r="CX910" s="23"/>
      <c r="CY910" s="23"/>
      <c r="CZ910" s="23"/>
      <c r="DB910" s="4">
        <v>0</v>
      </c>
      <c r="DC910" s="23"/>
      <c r="DD910" s="23"/>
      <c r="DE910" s="23"/>
      <c r="DG910" s="4">
        <v>0</v>
      </c>
      <c r="DH910" s="23"/>
      <c r="DI910" s="23"/>
    </row>
    <row r="911" spans="1:113" x14ac:dyDescent="0.25">
      <c r="A911" s="1">
        <v>2023</v>
      </c>
      <c r="B911" s="3">
        <f>+BD!B913</f>
        <v>0</v>
      </c>
      <c r="C911" s="21"/>
      <c r="AE911" s="1"/>
      <c r="AP911" s="1"/>
      <c r="BA911" s="4">
        <f t="shared" si="56"/>
        <v>0</v>
      </c>
      <c r="BB911" s="1"/>
      <c r="BE911" s="2">
        <f>Tabla1[[#This Row],[TIEMPO PRORROGADO HASTA
(1)]]-Tabla1[[#This Row],[TIEMPO PRORROGADO DESDE
(1)]]</f>
        <v>0</v>
      </c>
      <c r="BJ911" s="1"/>
      <c r="BM911" s="1">
        <f t="shared" si="57"/>
        <v>0</v>
      </c>
      <c r="BR911" s="1"/>
      <c r="BU911" s="2">
        <f t="shared" si="58"/>
        <v>0</v>
      </c>
      <c r="BZ911" s="2">
        <f t="shared" si="59"/>
        <v>0</v>
      </c>
      <c r="CA911" s="2" t="s">
        <v>146</v>
      </c>
      <c r="CF911" s="2" t="s">
        <v>146</v>
      </c>
      <c r="CN911" s="23"/>
      <c r="CO911" s="23"/>
      <c r="CP911" s="23"/>
      <c r="CR911" s="4">
        <v>0</v>
      </c>
      <c r="CS911" s="23"/>
      <c r="CT911" s="23"/>
      <c r="CU911" s="23"/>
      <c r="CW911" s="4">
        <v>0</v>
      </c>
      <c r="CX911" s="23"/>
      <c r="CY911" s="23"/>
      <c r="CZ911" s="23"/>
      <c r="DB911" s="4">
        <v>0</v>
      </c>
      <c r="DC911" s="23"/>
      <c r="DD911" s="23"/>
      <c r="DE911" s="23"/>
      <c r="DG911" s="4">
        <v>0</v>
      </c>
      <c r="DH911" s="23"/>
      <c r="DI911" s="23"/>
    </row>
    <row r="912" spans="1:113" x14ac:dyDescent="0.25">
      <c r="A912" s="1">
        <v>2023</v>
      </c>
      <c r="B912" s="3">
        <f>+BD!B914</f>
        <v>0</v>
      </c>
      <c r="AE912" s="1"/>
      <c r="AP912" s="1"/>
      <c r="BA912" s="4">
        <f t="shared" si="56"/>
        <v>0</v>
      </c>
      <c r="BB912" s="1"/>
      <c r="BE912" s="2">
        <f>Tabla1[[#This Row],[TIEMPO PRORROGADO HASTA
(1)]]-Tabla1[[#This Row],[TIEMPO PRORROGADO DESDE
(1)]]</f>
        <v>0</v>
      </c>
      <c r="BJ912" s="1"/>
      <c r="BM912" s="1">
        <f t="shared" si="57"/>
        <v>0</v>
      </c>
      <c r="BR912" s="1"/>
      <c r="BU912" s="2">
        <f t="shared" si="58"/>
        <v>0</v>
      </c>
      <c r="BZ912" s="2">
        <f t="shared" si="59"/>
        <v>0</v>
      </c>
      <c r="CA912" s="2" t="s">
        <v>146</v>
      </c>
      <c r="CF912" s="2" t="s">
        <v>146</v>
      </c>
      <c r="CN912" s="23"/>
      <c r="CO912" s="23"/>
      <c r="CP912" s="23"/>
      <c r="CR912" s="4">
        <v>0</v>
      </c>
      <c r="CS912" s="23"/>
      <c r="CT912" s="23"/>
      <c r="CU912" s="23"/>
      <c r="CW912" s="4">
        <v>0</v>
      </c>
      <c r="CX912" s="23"/>
      <c r="CY912" s="23"/>
      <c r="CZ912" s="23"/>
      <c r="DB912" s="4">
        <v>0</v>
      </c>
      <c r="DC912" s="23"/>
      <c r="DD912" s="23"/>
      <c r="DE912" s="23"/>
      <c r="DG912" s="4">
        <v>0</v>
      </c>
      <c r="DH912" s="23"/>
      <c r="DI912" s="23"/>
    </row>
    <row r="913" spans="1:113" x14ac:dyDescent="0.25">
      <c r="A913" s="1">
        <v>2023</v>
      </c>
      <c r="B913" s="3">
        <f>+BD!B915</f>
        <v>0</v>
      </c>
      <c r="C913" s="21"/>
      <c r="AE913" s="1"/>
      <c r="AP913" s="1"/>
      <c r="BA913" s="4">
        <f t="shared" si="56"/>
        <v>0</v>
      </c>
      <c r="BB913" s="1"/>
      <c r="BE913" s="2">
        <f>Tabla1[[#This Row],[TIEMPO PRORROGADO HASTA
(1)]]-Tabla1[[#This Row],[TIEMPO PRORROGADO DESDE
(1)]]</f>
        <v>0</v>
      </c>
      <c r="BJ913" s="1"/>
      <c r="BM913" s="1">
        <f t="shared" si="57"/>
        <v>0</v>
      </c>
      <c r="BR913" s="1"/>
      <c r="BU913" s="2">
        <f t="shared" si="58"/>
        <v>0</v>
      </c>
      <c r="BZ913" s="2">
        <f t="shared" si="59"/>
        <v>0</v>
      </c>
      <c r="CA913" s="2" t="s">
        <v>146</v>
      </c>
      <c r="CF913" s="2" t="s">
        <v>146</v>
      </c>
      <c r="CN913" s="23"/>
      <c r="CO913" s="23"/>
      <c r="CP913" s="23"/>
      <c r="CR913" s="4">
        <v>0</v>
      </c>
      <c r="CS913" s="23"/>
      <c r="CT913" s="23"/>
      <c r="CU913" s="23"/>
      <c r="CW913" s="4">
        <v>0</v>
      </c>
      <c r="CX913" s="23"/>
      <c r="CY913" s="23"/>
      <c r="CZ913" s="23"/>
      <c r="DB913" s="4">
        <v>0</v>
      </c>
      <c r="DC913" s="23"/>
      <c r="DD913" s="23"/>
      <c r="DE913" s="23"/>
      <c r="DG913" s="4">
        <v>0</v>
      </c>
      <c r="DH913" s="23"/>
      <c r="DI913" s="23"/>
    </row>
    <row r="914" spans="1:113" x14ac:dyDescent="0.25">
      <c r="A914" s="1">
        <v>2023</v>
      </c>
      <c r="B914" s="3">
        <f>+BD!B916</f>
        <v>0</v>
      </c>
      <c r="AE914" s="1"/>
      <c r="AP914" s="1"/>
      <c r="BA914" s="4">
        <f t="shared" si="56"/>
        <v>0</v>
      </c>
      <c r="BB914" s="1"/>
      <c r="BE914" s="2">
        <f>Tabla1[[#This Row],[TIEMPO PRORROGADO HASTA
(1)]]-Tabla1[[#This Row],[TIEMPO PRORROGADO DESDE
(1)]]</f>
        <v>0</v>
      </c>
      <c r="BJ914" s="1"/>
      <c r="BM914" s="1">
        <f t="shared" si="57"/>
        <v>0</v>
      </c>
      <c r="BR914" s="1"/>
      <c r="BU914" s="2">
        <f t="shared" si="58"/>
        <v>0</v>
      </c>
      <c r="BZ914" s="2">
        <f t="shared" si="59"/>
        <v>0</v>
      </c>
      <c r="CA914" s="2" t="s">
        <v>146</v>
      </c>
      <c r="CF914" s="2" t="s">
        <v>146</v>
      </c>
      <c r="CN914" s="23"/>
      <c r="CO914" s="23"/>
      <c r="CP914" s="23"/>
      <c r="CR914" s="4">
        <v>0</v>
      </c>
      <c r="CS914" s="23"/>
      <c r="CT914" s="23"/>
      <c r="CU914" s="23"/>
      <c r="CW914" s="4">
        <v>0</v>
      </c>
      <c r="CX914" s="23"/>
      <c r="CY914" s="23"/>
      <c r="CZ914" s="23"/>
      <c r="DB914" s="4">
        <v>0</v>
      </c>
      <c r="DC914" s="23"/>
      <c r="DD914" s="23"/>
      <c r="DE914" s="23"/>
      <c r="DG914" s="4">
        <v>0</v>
      </c>
      <c r="DH914" s="23"/>
      <c r="DI914" s="23"/>
    </row>
    <row r="915" spans="1:113" x14ac:dyDescent="0.25">
      <c r="A915" s="1">
        <v>2023</v>
      </c>
      <c r="B915" s="3">
        <f>+BD!B917</f>
        <v>0</v>
      </c>
      <c r="AE915" s="1"/>
      <c r="AP915" s="1"/>
      <c r="BA915" s="4">
        <f t="shared" si="56"/>
        <v>0</v>
      </c>
      <c r="BB915" s="1"/>
      <c r="BE915" s="2">
        <f>Tabla1[[#This Row],[TIEMPO PRORROGADO HASTA
(1)]]-Tabla1[[#This Row],[TIEMPO PRORROGADO DESDE
(1)]]</f>
        <v>0</v>
      </c>
      <c r="BJ915" s="1"/>
      <c r="BM915" s="1">
        <f t="shared" si="57"/>
        <v>0</v>
      </c>
      <c r="BR915" s="1"/>
      <c r="BU915" s="2">
        <f t="shared" si="58"/>
        <v>0</v>
      </c>
      <c r="BZ915" s="2">
        <f t="shared" si="59"/>
        <v>0</v>
      </c>
      <c r="CA915" s="2" t="s">
        <v>146</v>
      </c>
      <c r="CF915" s="2" t="s">
        <v>146</v>
      </c>
      <c r="CN915" s="23"/>
      <c r="CO915" s="23"/>
      <c r="CP915" s="23"/>
      <c r="CR915" s="4">
        <v>0</v>
      </c>
      <c r="CS915" s="23"/>
      <c r="CT915" s="23"/>
      <c r="CU915" s="23"/>
      <c r="CW915" s="4">
        <v>0</v>
      </c>
      <c r="CX915" s="23"/>
      <c r="CY915" s="23"/>
      <c r="CZ915" s="23"/>
      <c r="DB915" s="4">
        <v>0</v>
      </c>
      <c r="DC915" s="23"/>
      <c r="DD915" s="23"/>
      <c r="DE915" s="23"/>
      <c r="DG915" s="4">
        <v>0</v>
      </c>
      <c r="DH915" s="23"/>
      <c r="DI915" s="23"/>
    </row>
    <row r="916" spans="1:113" x14ac:dyDescent="0.25">
      <c r="A916" s="1">
        <v>2023</v>
      </c>
      <c r="B916" s="3">
        <f>+BD!B918</f>
        <v>0</v>
      </c>
      <c r="AE916" s="1"/>
      <c r="AP916" s="1"/>
      <c r="BA916" s="4">
        <f t="shared" si="56"/>
        <v>0</v>
      </c>
      <c r="BB916" s="1"/>
      <c r="BE916" s="2">
        <f>Tabla1[[#This Row],[TIEMPO PRORROGADO HASTA
(1)]]-Tabla1[[#This Row],[TIEMPO PRORROGADO DESDE
(1)]]</f>
        <v>0</v>
      </c>
      <c r="BJ916" s="1"/>
      <c r="BM916" s="1">
        <f t="shared" si="57"/>
        <v>0</v>
      </c>
      <c r="BR916" s="1"/>
      <c r="BU916" s="2">
        <f t="shared" si="58"/>
        <v>0</v>
      </c>
      <c r="BZ916" s="2">
        <f t="shared" si="59"/>
        <v>0</v>
      </c>
      <c r="CA916" s="2" t="s">
        <v>146</v>
      </c>
      <c r="CF916" s="2" t="s">
        <v>146</v>
      </c>
      <c r="CN916" s="23"/>
      <c r="CO916" s="23"/>
      <c r="CP916" s="23"/>
      <c r="CR916" s="4">
        <v>0</v>
      </c>
      <c r="CS916" s="23"/>
      <c r="CT916" s="23"/>
      <c r="CU916" s="23"/>
      <c r="CW916" s="4">
        <v>0</v>
      </c>
      <c r="CX916" s="23"/>
      <c r="CY916" s="23"/>
      <c r="CZ916" s="23"/>
      <c r="DB916" s="4">
        <v>0</v>
      </c>
      <c r="DC916" s="23"/>
      <c r="DD916" s="23"/>
      <c r="DE916" s="23"/>
      <c r="DG916" s="4">
        <v>0</v>
      </c>
      <c r="DH916" s="23"/>
      <c r="DI916" s="23"/>
    </row>
    <row r="917" spans="1:113" x14ac:dyDescent="0.25">
      <c r="A917" s="1">
        <v>2023</v>
      </c>
      <c r="B917" s="3">
        <f>+BD!B919</f>
        <v>0</v>
      </c>
      <c r="AE917" s="1"/>
      <c r="AP917" s="1"/>
      <c r="BA917" s="4">
        <f t="shared" si="56"/>
        <v>0</v>
      </c>
      <c r="BB917" s="1"/>
      <c r="BE917" s="2">
        <f>Tabla1[[#This Row],[TIEMPO PRORROGADO HASTA
(1)]]-Tabla1[[#This Row],[TIEMPO PRORROGADO DESDE
(1)]]</f>
        <v>0</v>
      </c>
      <c r="BJ917" s="1"/>
      <c r="BM917" s="1">
        <f t="shared" si="57"/>
        <v>0</v>
      </c>
      <c r="BR917" s="1"/>
      <c r="BU917" s="2">
        <f t="shared" si="58"/>
        <v>0</v>
      </c>
      <c r="BZ917" s="2">
        <f t="shared" si="59"/>
        <v>0</v>
      </c>
      <c r="CA917" s="2" t="s">
        <v>146</v>
      </c>
      <c r="CF917" s="2" t="s">
        <v>146</v>
      </c>
      <c r="CN917" s="23"/>
      <c r="CO917" s="23"/>
      <c r="CP917" s="23"/>
      <c r="CR917" s="4">
        <v>0</v>
      </c>
      <c r="CS917" s="23"/>
      <c r="CT917" s="23"/>
      <c r="CU917" s="23"/>
      <c r="CW917" s="4">
        <v>0</v>
      </c>
      <c r="CX917" s="23"/>
      <c r="CY917" s="23"/>
      <c r="CZ917" s="23"/>
      <c r="DB917" s="4">
        <v>0</v>
      </c>
      <c r="DC917" s="23"/>
      <c r="DD917" s="23"/>
      <c r="DE917" s="23"/>
      <c r="DG917" s="4">
        <v>0</v>
      </c>
      <c r="DH917" s="23"/>
      <c r="DI917" s="23"/>
    </row>
    <row r="918" spans="1:113" x14ac:dyDescent="0.25">
      <c r="A918" s="1">
        <v>2023</v>
      </c>
      <c r="B918" s="3">
        <f>+BD!B920</f>
        <v>0</v>
      </c>
      <c r="AE918" s="1"/>
      <c r="AP918" s="1"/>
      <c r="BA918" s="4">
        <f t="shared" si="56"/>
        <v>0</v>
      </c>
      <c r="BB918" s="1"/>
      <c r="BE918" s="2">
        <f>Tabla1[[#This Row],[TIEMPO PRORROGADO HASTA
(1)]]-Tabla1[[#This Row],[TIEMPO PRORROGADO DESDE
(1)]]</f>
        <v>0</v>
      </c>
      <c r="BJ918" s="1"/>
      <c r="BM918" s="1">
        <f t="shared" si="57"/>
        <v>0</v>
      </c>
      <c r="BR918" s="1"/>
      <c r="BU918" s="2">
        <f t="shared" si="58"/>
        <v>0</v>
      </c>
      <c r="BZ918" s="2">
        <f t="shared" si="59"/>
        <v>0</v>
      </c>
      <c r="CA918" s="2" t="s">
        <v>146</v>
      </c>
      <c r="CF918" s="2" t="s">
        <v>146</v>
      </c>
      <c r="CN918" s="23"/>
      <c r="CO918" s="23"/>
      <c r="CP918" s="23"/>
      <c r="CR918" s="4">
        <v>0</v>
      </c>
      <c r="CS918" s="23"/>
      <c r="CT918" s="23"/>
      <c r="CU918" s="23"/>
      <c r="CW918" s="4">
        <v>0</v>
      </c>
      <c r="CX918" s="23"/>
      <c r="CY918" s="23"/>
      <c r="CZ918" s="23"/>
      <c r="DB918" s="4">
        <v>0</v>
      </c>
      <c r="DC918" s="23"/>
      <c r="DD918" s="23"/>
      <c r="DE918" s="23"/>
      <c r="DG918" s="4">
        <v>0</v>
      </c>
      <c r="DH918" s="23"/>
      <c r="DI918" s="23"/>
    </row>
    <row r="919" spans="1:113" x14ac:dyDescent="0.25">
      <c r="A919" s="1">
        <v>2023</v>
      </c>
      <c r="B919" s="3">
        <f>+BD!B921</f>
        <v>0</v>
      </c>
      <c r="AE919" s="1"/>
      <c r="AP919" s="1"/>
      <c r="BA919" s="4">
        <f t="shared" si="56"/>
        <v>0</v>
      </c>
      <c r="BB919" s="1"/>
      <c r="BE919" s="2">
        <f>Tabla1[[#This Row],[TIEMPO PRORROGADO HASTA
(1)]]-Tabla1[[#This Row],[TIEMPO PRORROGADO DESDE
(1)]]</f>
        <v>0</v>
      </c>
      <c r="BJ919" s="1"/>
      <c r="BM919" s="1">
        <f t="shared" si="57"/>
        <v>0</v>
      </c>
      <c r="BR919" s="1"/>
      <c r="BU919" s="2">
        <f t="shared" si="58"/>
        <v>0</v>
      </c>
      <c r="BZ919" s="2">
        <f t="shared" si="59"/>
        <v>0</v>
      </c>
      <c r="CA919" s="2" t="s">
        <v>146</v>
      </c>
      <c r="CF919" s="2" t="s">
        <v>146</v>
      </c>
      <c r="CN919" s="23"/>
      <c r="CO919" s="23"/>
      <c r="CP919" s="23"/>
      <c r="CR919" s="4">
        <v>0</v>
      </c>
      <c r="CS919" s="23"/>
      <c r="CT919" s="23"/>
      <c r="CU919" s="23"/>
      <c r="CW919" s="4">
        <v>0</v>
      </c>
      <c r="CX919" s="23"/>
      <c r="CY919" s="23"/>
      <c r="CZ919" s="23"/>
      <c r="DB919" s="4">
        <v>0</v>
      </c>
      <c r="DC919" s="23"/>
      <c r="DD919" s="23"/>
      <c r="DE919" s="23"/>
      <c r="DG919" s="4">
        <v>0</v>
      </c>
      <c r="DH919" s="23"/>
      <c r="DI919" s="23"/>
    </row>
    <row r="920" spans="1:113" x14ac:dyDescent="0.25">
      <c r="A920" s="1">
        <v>2023</v>
      </c>
      <c r="B920" s="3">
        <f>+BD!B922</f>
        <v>0</v>
      </c>
      <c r="AE920" s="1"/>
      <c r="AP920" s="1"/>
      <c r="BA920" s="4">
        <f t="shared" si="56"/>
        <v>0</v>
      </c>
      <c r="BB920" s="1"/>
      <c r="BE920" s="2">
        <f>Tabla1[[#This Row],[TIEMPO PRORROGADO HASTA
(1)]]-Tabla1[[#This Row],[TIEMPO PRORROGADO DESDE
(1)]]</f>
        <v>0</v>
      </c>
      <c r="BJ920" s="1"/>
      <c r="BM920" s="1">
        <f t="shared" si="57"/>
        <v>0</v>
      </c>
      <c r="BR920" s="1"/>
      <c r="BU920" s="2">
        <f t="shared" si="58"/>
        <v>0</v>
      </c>
      <c r="BZ920" s="2">
        <f t="shared" si="59"/>
        <v>0</v>
      </c>
      <c r="CA920" s="2" t="s">
        <v>146</v>
      </c>
      <c r="CF920" s="2" t="s">
        <v>146</v>
      </c>
      <c r="CN920" s="23"/>
      <c r="CO920" s="23"/>
      <c r="CP920" s="23"/>
      <c r="CR920" s="4">
        <v>0</v>
      </c>
      <c r="CS920" s="23"/>
      <c r="CT920" s="23"/>
      <c r="CU920" s="23"/>
      <c r="CW920" s="4">
        <v>0</v>
      </c>
      <c r="CX920" s="23"/>
      <c r="CY920" s="23"/>
      <c r="CZ920" s="23"/>
      <c r="DB920" s="4">
        <v>0</v>
      </c>
      <c r="DC920" s="23"/>
      <c r="DD920" s="23"/>
      <c r="DE920" s="23"/>
      <c r="DG920" s="4">
        <v>0</v>
      </c>
      <c r="DH920" s="23"/>
      <c r="DI920" s="23"/>
    </row>
    <row r="921" spans="1:113" x14ac:dyDescent="0.25">
      <c r="A921" s="1">
        <v>2023</v>
      </c>
      <c r="B921" s="3">
        <f>+BD!B923</f>
        <v>0</v>
      </c>
      <c r="AE921" s="1"/>
      <c r="AP921" s="1"/>
      <c r="BA921" s="4">
        <f t="shared" si="56"/>
        <v>0</v>
      </c>
      <c r="BB921" s="1"/>
      <c r="BE921" s="2">
        <f>Tabla1[[#This Row],[TIEMPO PRORROGADO HASTA
(1)]]-Tabla1[[#This Row],[TIEMPO PRORROGADO DESDE
(1)]]</f>
        <v>0</v>
      </c>
      <c r="BJ921" s="1"/>
      <c r="BM921" s="1">
        <f t="shared" si="57"/>
        <v>0</v>
      </c>
      <c r="BR921" s="1"/>
      <c r="BU921" s="2">
        <f t="shared" si="58"/>
        <v>0</v>
      </c>
      <c r="BZ921" s="2">
        <f t="shared" si="59"/>
        <v>0</v>
      </c>
      <c r="CA921" s="2" t="s">
        <v>146</v>
      </c>
      <c r="CF921" s="2" t="s">
        <v>146</v>
      </c>
      <c r="CN921" s="23"/>
      <c r="CO921" s="23"/>
      <c r="CP921" s="23"/>
      <c r="CR921" s="4">
        <v>0</v>
      </c>
      <c r="CS921" s="23"/>
      <c r="CT921" s="23"/>
      <c r="CU921" s="23"/>
      <c r="CW921" s="4">
        <v>0</v>
      </c>
      <c r="CX921" s="23"/>
      <c r="CY921" s="23"/>
      <c r="CZ921" s="23"/>
      <c r="DB921" s="4">
        <v>0</v>
      </c>
      <c r="DC921" s="23"/>
      <c r="DD921" s="23"/>
      <c r="DE921" s="23"/>
      <c r="DG921" s="4">
        <v>0</v>
      </c>
      <c r="DH921" s="23"/>
      <c r="DI921" s="23"/>
    </row>
    <row r="922" spans="1:113" x14ac:dyDescent="0.25">
      <c r="A922" s="1">
        <v>2023</v>
      </c>
      <c r="B922" s="3">
        <f>+BD!B924</f>
        <v>0</v>
      </c>
      <c r="AE922" s="1"/>
      <c r="AP922" s="1"/>
      <c r="BA922" s="4">
        <f t="shared" si="56"/>
        <v>0</v>
      </c>
      <c r="BB922" s="1"/>
      <c r="BE922" s="2">
        <f>Tabla1[[#This Row],[TIEMPO PRORROGADO HASTA
(1)]]-Tabla1[[#This Row],[TIEMPO PRORROGADO DESDE
(1)]]</f>
        <v>0</v>
      </c>
      <c r="BJ922" s="1"/>
      <c r="BM922" s="1">
        <f t="shared" si="57"/>
        <v>0</v>
      </c>
      <c r="BR922" s="1"/>
      <c r="BU922" s="2">
        <f t="shared" si="58"/>
        <v>0</v>
      </c>
      <c r="BZ922" s="2">
        <f t="shared" si="59"/>
        <v>0</v>
      </c>
      <c r="CA922" s="2" t="s">
        <v>146</v>
      </c>
      <c r="CF922" s="2" t="s">
        <v>146</v>
      </c>
      <c r="CN922" s="23"/>
      <c r="CO922" s="23"/>
      <c r="CP922" s="23"/>
      <c r="CR922" s="4">
        <v>0</v>
      </c>
      <c r="CS922" s="23"/>
      <c r="CT922" s="23"/>
      <c r="CU922" s="23"/>
      <c r="CW922" s="4">
        <v>0</v>
      </c>
      <c r="CX922" s="23"/>
      <c r="CY922" s="23"/>
      <c r="CZ922" s="23"/>
      <c r="DB922" s="4">
        <v>0</v>
      </c>
      <c r="DC922" s="23"/>
      <c r="DD922" s="23"/>
      <c r="DE922" s="23"/>
      <c r="DG922" s="4">
        <v>0</v>
      </c>
      <c r="DH922" s="23"/>
      <c r="DI922" s="23"/>
    </row>
    <row r="923" spans="1:113" x14ac:dyDescent="0.25">
      <c r="A923" s="1">
        <v>2023</v>
      </c>
      <c r="B923" s="3">
        <f>+BD!B925</f>
        <v>0</v>
      </c>
      <c r="AE923" s="1"/>
      <c r="AP923" s="1"/>
      <c r="BA923" s="4">
        <f t="shared" si="56"/>
        <v>0</v>
      </c>
      <c r="BB923" s="1"/>
      <c r="BE923" s="2">
        <f>Tabla1[[#This Row],[TIEMPO PRORROGADO HASTA
(1)]]-Tabla1[[#This Row],[TIEMPO PRORROGADO DESDE
(1)]]</f>
        <v>0</v>
      </c>
      <c r="BJ923" s="1"/>
      <c r="BM923" s="1">
        <f t="shared" si="57"/>
        <v>0</v>
      </c>
      <c r="BR923" s="1"/>
      <c r="BU923" s="2">
        <f t="shared" si="58"/>
        <v>0</v>
      </c>
      <c r="BZ923" s="2">
        <f t="shared" si="59"/>
        <v>0</v>
      </c>
      <c r="CA923" s="2" t="s">
        <v>146</v>
      </c>
      <c r="CF923" s="2" t="s">
        <v>146</v>
      </c>
      <c r="CN923" s="23"/>
      <c r="CO923" s="23"/>
      <c r="CP923" s="23"/>
      <c r="CR923" s="4">
        <v>0</v>
      </c>
      <c r="CS923" s="23"/>
      <c r="CT923" s="23"/>
      <c r="CU923" s="23"/>
      <c r="CW923" s="4">
        <v>0</v>
      </c>
      <c r="CX923" s="23"/>
      <c r="CY923" s="23"/>
      <c r="CZ923" s="23"/>
      <c r="DB923" s="4">
        <v>0</v>
      </c>
      <c r="DC923" s="23"/>
      <c r="DD923" s="23"/>
      <c r="DE923" s="23"/>
      <c r="DG923" s="4">
        <v>0</v>
      </c>
      <c r="DH923" s="23"/>
      <c r="DI923" s="23"/>
    </row>
    <row r="924" spans="1:113" x14ac:dyDescent="0.25">
      <c r="A924" s="1">
        <v>2023</v>
      </c>
      <c r="B924" s="3">
        <f>+BD!B926</f>
        <v>0</v>
      </c>
      <c r="AE924" s="1"/>
      <c r="AP924" s="1"/>
      <c r="BA924" s="4">
        <f t="shared" si="56"/>
        <v>0</v>
      </c>
      <c r="BB924" s="1"/>
      <c r="BE924" s="2">
        <f>Tabla1[[#This Row],[TIEMPO PRORROGADO HASTA
(1)]]-Tabla1[[#This Row],[TIEMPO PRORROGADO DESDE
(1)]]</f>
        <v>0</v>
      </c>
      <c r="BJ924" s="1"/>
      <c r="BM924" s="1">
        <f t="shared" si="57"/>
        <v>0</v>
      </c>
      <c r="BR924" s="1"/>
      <c r="BU924" s="2">
        <f t="shared" si="58"/>
        <v>0</v>
      </c>
      <c r="BZ924" s="2">
        <f t="shared" si="59"/>
        <v>0</v>
      </c>
      <c r="CA924" s="2" t="s">
        <v>146</v>
      </c>
      <c r="CF924" s="2" t="s">
        <v>146</v>
      </c>
      <c r="CN924" s="23"/>
      <c r="CO924" s="23"/>
      <c r="CP924" s="23"/>
      <c r="CR924" s="4">
        <v>0</v>
      </c>
      <c r="CS924" s="23"/>
      <c r="CT924" s="23"/>
      <c r="CU924" s="23"/>
      <c r="CW924" s="4">
        <v>0</v>
      </c>
      <c r="CX924" s="23"/>
      <c r="CY924" s="23"/>
      <c r="CZ924" s="23"/>
      <c r="DB924" s="4">
        <v>0</v>
      </c>
      <c r="DC924" s="23"/>
      <c r="DD924" s="23"/>
      <c r="DE924" s="23"/>
      <c r="DG924" s="4">
        <v>0</v>
      </c>
      <c r="DH924" s="23"/>
      <c r="DI924" s="23"/>
    </row>
    <row r="925" spans="1:113" x14ac:dyDescent="0.25">
      <c r="A925" s="1">
        <v>2023</v>
      </c>
      <c r="B925" s="3">
        <f>+BD!B927</f>
        <v>0</v>
      </c>
      <c r="AE925" s="1"/>
      <c r="AP925" s="1"/>
      <c r="BA925" s="4">
        <f t="shared" si="56"/>
        <v>0</v>
      </c>
      <c r="BB925" s="1"/>
      <c r="BE925" s="2">
        <f>Tabla1[[#This Row],[TIEMPO PRORROGADO HASTA
(1)]]-Tabla1[[#This Row],[TIEMPO PRORROGADO DESDE
(1)]]</f>
        <v>0</v>
      </c>
      <c r="BJ925" s="1"/>
      <c r="BM925" s="1">
        <f t="shared" si="57"/>
        <v>0</v>
      </c>
      <c r="BR925" s="1"/>
      <c r="BU925" s="2">
        <f t="shared" si="58"/>
        <v>0</v>
      </c>
      <c r="BZ925" s="2">
        <f t="shared" si="59"/>
        <v>0</v>
      </c>
      <c r="CA925" s="2" t="s">
        <v>146</v>
      </c>
      <c r="CF925" s="2" t="s">
        <v>146</v>
      </c>
      <c r="CN925" s="23"/>
      <c r="CO925" s="23"/>
      <c r="CP925" s="23"/>
      <c r="CR925" s="4">
        <v>0</v>
      </c>
      <c r="CS925" s="23"/>
      <c r="CT925" s="23"/>
      <c r="CU925" s="23"/>
      <c r="CW925" s="4">
        <v>0</v>
      </c>
      <c r="CX925" s="23"/>
      <c r="CY925" s="23"/>
      <c r="CZ925" s="23"/>
      <c r="DB925" s="4">
        <v>0</v>
      </c>
      <c r="DC925" s="23"/>
      <c r="DD925" s="23"/>
      <c r="DE925" s="23"/>
      <c r="DG925" s="4">
        <v>0</v>
      </c>
      <c r="DH925" s="23"/>
      <c r="DI925" s="23"/>
    </row>
    <row r="926" spans="1:113" x14ac:dyDescent="0.25">
      <c r="A926" s="1">
        <v>2023</v>
      </c>
      <c r="B926" s="3">
        <f>+BD!B928</f>
        <v>0</v>
      </c>
      <c r="AE926" s="1"/>
      <c r="AP926" s="1"/>
      <c r="BA926" s="4">
        <f t="shared" si="56"/>
        <v>0</v>
      </c>
      <c r="BB926" s="1"/>
      <c r="BE926" s="2">
        <f>Tabla1[[#This Row],[TIEMPO PRORROGADO HASTA
(1)]]-Tabla1[[#This Row],[TIEMPO PRORROGADO DESDE
(1)]]</f>
        <v>0</v>
      </c>
      <c r="BJ926" s="1"/>
      <c r="BM926" s="1">
        <f t="shared" si="57"/>
        <v>0</v>
      </c>
      <c r="BR926" s="1"/>
      <c r="BU926" s="2">
        <f t="shared" si="58"/>
        <v>0</v>
      </c>
      <c r="BZ926" s="2">
        <f t="shared" si="59"/>
        <v>0</v>
      </c>
      <c r="CA926" s="2" t="s">
        <v>146</v>
      </c>
      <c r="CF926" s="2" t="s">
        <v>146</v>
      </c>
      <c r="CN926" s="23"/>
      <c r="CO926" s="23"/>
      <c r="CP926" s="23"/>
      <c r="CR926" s="4">
        <v>0</v>
      </c>
      <c r="CS926" s="23"/>
      <c r="CT926" s="23"/>
      <c r="CU926" s="23"/>
      <c r="CW926" s="4">
        <v>0</v>
      </c>
      <c r="CX926" s="23"/>
      <c r="CY926" s="23"/>
      <c r="CZ926" s="23"/>
      <c r="DB926" s="4">
        <v>0</v>
      </c>
      <c r="DC926" s="23"/>
      <c r="DD926" s="23"/>
      <c r="DE926" s="23"/>
      <c r="DG926" s="4">
        <v>0</v>
      </c>
      <c r="DH926" s="23"/>
      <c r="DI926" s="23"/>
    </row>
    <row r="927" spans="1:113" x14ac:dyDescent="0.25">
      <c r="A927" s="1">
        <v>2023</v>
      </c>
      <c r="B927" s="3">
        <f>+BD!B929</f>
        <v>0</v>
      </c>
      <c r="AE927" s="1"/>
      <c r="AP927" s="1"/>
      <c r="BA927" s="4">
        <f t="shared" si="56"/>
        <v>0</v>
      </c>
      <c r="BB927" s="1"/>
      <c r="BE927" s="2">
        <f>Tabla1[[#This Row],[TIEMPO PRORROGADO HASTA
(1)]]-Tabla1[[#This Row],[TIEMPO PRORROGADO DESDE
(1)]]</f>
        <v>0</v>
      </c>
      <c r="BJ927" s="1"/>
      <c r="BM927" s="1">
        <f t="shared" si="57"/>
        <v>0</v>
      </c>
      <c r="BR927" s="1"/>
      <c r="BU927" s="2">
        <f t="shared" si="58"/>
        <v>0</v>
      </c>
      <c r="BZ927" s="2">
        <f t="shared" si="59"/>
        <v>0</v>
      </c>
      <c r="CA927" s="2" t="s">
        <v>146</v>
      </c>
      <c r="CF927" s="2" t="s">
        <v>146</v>
      </c>
      <c r="CN927" s="23"/>
      <c r="CO927" s="23"/>
      <c r="CP927" s="23"/>
      <c r="CR927" s="4">
        <v>0</v>
      </c>
      <c r="CS927" s="23"/>
      <c r="CT927" s="23"/>
      <c r="CU927" s="23"/>
      <c r="CW927" s="4">
        <v>0</v>
      </c>
      <c r="CX927" s="23"/>
      <c r="CY927" s="23"/>
      <c r="CZ927" s="23"/>
      <c r="DB927" s="4">
        <v>0</v>
      </c>
      <c r="DC927" s="23"/>
      <c r="DD927" s="23"/>
      <c r="DE927" s="23"/>
      <c r="DG927" s="4">
        <v>0</v>
      </c>
      <c r="DH927" s="23"/>
      <c r="DI927" s="23"/>
    </row>
    <row r="928" spans="1:113" x14ac:dyDescent="0.25">
      <c r="A928" s="1">
        <v>2023</v>
      </c>
      <c r="B928" s="3">
        <f>+BD!B930</f>
        <v>0</v>
      </c>
      <c r="AE928" s="1"/>
      <c r="AP928" s="1"/>
      <c r="BA928" s="4">
        <f t="shared" si="56"/>
        <v>0</v>
      </c>
      <c r="BB928" s="1"/>
      <c r="BE928" s="2">
        <f>Tabla1[[#This Row],[TIEMPO PRORROGADO HASTA
(1)]]-Tabla1[[#This Row],[TIEMPO PRORROGADO DESDE
(1)]]</f>
        <v>0</v>
      </c>
      <c r="BJ928" s="1"/>
      <c r="BM928" s="1">
        <f t="shared" si="57"/>
        <v>0</v>
      </c>
      <c r="BR928" s="1"/>
      <c r="BU928" s="2">
        <f t="shared" si="58"/>
        <v>0</v>
      </c>
      <c r="BZ928" s="2">
        <f t="shared" si="59"/>
        <v>0</v>
      </c>
      <c r="CA928" s="2" t="s">
        <v>146</v>
      </c>
      <c r="CF928" s="2" t="s">
        <v>146</v>
      </c>
      <c r="CN928" s="23"/>
      <c r="CO928" s="23"/>
      <c r="CP928" s="23"/>
      <c r="CR928" s="4">
        <v>0</v>
      </c>
      <c r="CS928" s="23"/>
      <c r="CT928" s="23"/>
      <c r="CU928" s="23"/>
      <c r="CW928" s="4">
        <v>0</v>
      </c>
      <c r="CX928" s="23"/>
      <c r="CY928" s="23"/>
      <c r="CZ928" s="23"/>
      <c r="DB928" s="4">
        <v>0</v>
      </c>
      <c r="DC928" s="23"/>
      <c r="DD928" s="23"/>
      <c r="DE928" s="23"/>
      <c r="DG928" s="4">
        <v>0</v>
      </c>
      <c r="DH928" s="23"/>
      <c r="DI928" s="23"/>
    </row>
    <row r="929" spans="1:113" x14ac:dyDescent="0.25">
      <c r="A929" s="1">
        <v>2023</v>
      </c>
      <c r="B929" s="3">
        <f>+BD!B931</f>
        <v>0</v>
      </c>
      <c r="AE929" s="1"/>
      <c r="AP929" s="1"/>
      <c r="BA929" s="4">
        <f t="shared" si="56"/>
        <v>0</v>
      </c>
      <c r="BB929" s="1"/>
      <c r="BE929" s="2">
        <f>Tabla1[[#This Row],[TIEMPO PRORROGADO HASTA
(1)]]-Tabla1[[#This Row],[TIEMPO PRORROGADO DESDE
(1)]]</f>
        <v>0</v>
      </c>
      <c r="BJ929" s="1"/>
      <c r="BM929" s="1">
        <f t="shared" si="57"/>
        <v>0</v>
      </c>
      <c r="BR929" s="1"/>
      <c r="BU929" s="2">
        <f t="shared" si="58"/>
        <v>0</v>
      </c>
      <c r="BZ929" s="2">
        <f t="shared" si="59"/>
        <v>0</v>
      </c>
      <c r="CA929" s="2" t="s">
        <v>146</v>
      </c>
      <c r="CF929" s="2" t="s">
        <v>146</v>
      </c>
      <c r="CN929" s="23"/>
      <c r="CO929" s="23"/>
      <c r="CP929" s="23"/>
      <c r="CR929" s="4">
        <v>0</v>
      </c>
      <c r="CS929" s="23"/>
      <c r="CT929" s="23"/>
      <c r="CU929" s="23"/>
      <c r="CW929" s="4">
        <v>0</v>
      </c>
      <c r="CX929" s="23"/>
      <c r="CY929" s="23"/>
      <c r="CZ929" s="23"/>
      <c r="DB929" s="4">
        <v>0</v>
      </c>
      <c r="DC929" s="23"/>
      <c r="DD929" s="23"/>
      <c r="DE929" s="23"/>
      <c r="DG929" s="4">
        <v>0</v>
      </c>
      <c r="DH929" s="23"/>
      <c r="DI929" s="23"/>
    </row>
    <row r="930" spans="1:113" x14ac:dyDescent="0.25">
      <c r="A930" s="1">
        <v>2023</v>
      </c>
      <c r="B930" s="3">
        <f>+BD!B932</f>
        <v>0</v>
      </c>
      <c r="AE930" s="1"/>
      <c r="AP930" s="1"/>
      <c r="BA930" s="4">
        <f t="shared" si="56"/>
        <v>0</v>
      </c>
      <c r="BB930" s="1"/>
      <c r="BE930" s="2">
        <f>Tabla1[[#This Row],[TIEMPO PRORROGADO HASTA
(1)]]-Tabla1[[#This Row],[TIEMPO PRORROGADO DESDE
(1)]]</f>
        <v>0</v>
      </c>
      <c r="BJ930" s="1"/>
      <c r="BM930" s="1">
        <f t="shared" si="57"/>
        <v>0</v>
      </c>
      <c r="BR930" s="1"/>
      <c r="BU930" s="2">
        <f t="shared" si="58"/>
        <v>0</v>
      </c>
      <c r="BZ930" s="2">
        <f t="shared" si="59"/>
        <v>0</v>
      </c>
      <c r="CA930" s="2" t="s">
        <v>146</v>
      </c>
      <c r="CF930" s="2" t="s">
        <v>146</v>
      </c>
      <c r="CN930" s="23"/>
      <c r="CO930" s="23"/>
      <c r="CP930" s="23"/>
      <c r="CR930" s="4">
        <v>0</v>
      </c>
      <c r="CS930" s="23"/>
      <c r="CT930" s="23"/>
      <c r="CU930" s="23"/>
      <c r="CW930" s="4">
        <v>0</v>
      </c>
      <c r="CX930" s="23"/>
      <c r="CY930" s="23"/>
      <c r="CZ930" s="23"/>
      <c r="DB930" s="4">
        <v>0</v>
      </c>
      <c r="DC930" s="23"/>
      <c r="DD930" s="23"/>
      <c r="DE930" s="23"/>
      <c r="DG930" s="4">
        <v>0</v>
      </c>
      <c r="DH930" s="23"/>
      <c r="DI930" s="23"/>
    </row>
    <row r="931" spans="1:113" x14ac:dyDescent="0.25">
      <c r="A931" s="1">
        <v>2023</v>
      </c>
      <c r="B931" s="3">
        <f>+BD!B933</f>
        <v>0</v>
      </c>
      <c r="AE931" s="1"/>
      <c r="AP931" s="1"/>
      <c r="BA931" s="4">
        <f t="shared" si="56"/>
        <v>0</v>
      </c>
      <c r="BB931" s="1"/>
      <c r="BE931" s="2">
        <f>Tabla1[[#This Row],[TIEMPO PRORROGADO HASTA
(1)]]-Tabla1[[#This Row],[TIEMPO PRORROGADO DESDE
(1)]]</f>
        <v>0</v>
      </c>
      <c r="BJ931" s="1"/>
      <c r="BM931" s="1">
        <f t="shared" si="57"/>
        <v>0</v>
      </c>
      <c r="BR931" s="1"/>
      <c r="BU931" s="2">
        <f t="shared" si="58"/>
        <v>0</v>
      </c>
      <c r="BZ931" s="2">
        <f t="shared" si="59"/>
        <v>0</v>
      </c>
      <c r="CA931" s="2" t="s">
        <v>146</v>
      </c>
      <c r="CF931" s="2" t="s">
        <v>146</v>
      </c>
      <c r="CN931" s="23"/>
      <c r="CO931" s="23"/>
      <c r="CP931" s="23"/>
      <c r="CR931" s="4">
        <v>0</v>
      </c>
      <c r="CS931" s="23"/>
      <c r="CT931" s="23"/>
      <c r="CU931" s="23"/>
      <c r="CW931" s="4">
        <v>0</v>
      </c>
      <c r="CX931" s="23"/>
      <c r="CY931" s="23"/>
      <c r="CZ931" s="23"/>
      <c r="DB931" s="4">
        <v>0</v>
      </c>
      <c r="DC931" s="23"/>
      <c r="DD931" s="23"/>
      <c r="DE931" s="23"/>
      <c r="DG931" s="4">
        <v>0</v>
      </c>
      <c r="DH931" s="23"/>
      <c r="DI931" s="23"/>
    </row>
    <row r="932" spans="1:113" x14ac:dyDescent="0.25">
      <c r="A932" s="1">
        <v>2023</v>
      </c>
      <c r="B932" s="3">
        <f>+BD!B934</f>
        <v>0</v>
      </c>
      <c r="AE932" s="1"/>
      <c r="AP932" s="1"/>
      <c r="BA932" s="4">
        <f t="shared" si="56"/>
        <v>0</v>
      </c>
      <c r="BB932" s="1"/>
      <c r="BE932" s="2">
        <f>Tabla1[[#This Row],[TIEMPO PRORROGADO HASTA
(1)]]-Tabla1[[#This Row],[TIEMPO PRORROGADO DESDE
(1)]]</f>
        <v>0</v>
      </c>
      <c r="BJ932" s="1"/>
      <c r="BM932" s="1">
        <f t="shared" si="57"/>
        <v>0</v>
      </c>
      <c r="BR932" s="1"/>
      <c r="BU932" s="2">
        <f t="shared" si="58"/>
        <v>0</v>
      </c>
      <c r="BZ932" s="2">
        <f t="shared" si="59"/>
        <v>0</v>
      </c>
      <c r="CA932" s="2" t="s">
        <v>146</v>
      </c>
      <c r="CF932" s="2" t="s">
        <v>146</v>
      </c>
      <c r="CN932" s="23"/>
      <c r="CO932" s="23"/>
      <c r="CP932" s="23"/>
      <c r="CR932" s="4">
        <v>0</v>
      </c>
      <c r="CS932" s="23"/>
      <c r="CT932" s="23"/>
      <c r="CU932" s="23"/>
      <c r="CW932" s="4">
        <v>0</v>
      </c>
      <c r="CX932" s="23"/>
      <c r="CY932" s="23"/>
      <c r="CZ932" s="23"/>
      <c r="DB932" s="4">
        <v>0</v>
      </c>
      <c r="DC932" s="23"/>
      <c r="DD932" s="23"/>
      <c r="DE932" s="23"/>
      <c r="DG932" s="4">
        <v>0</v>
      </c>
      <c r="DH932" s="23"/>
      <c r="DI932" s="23"/>
    </row>
    <row r="933" spans="1:113" x14ac:dyDescent="0.25">
      <c r="A933" s="1">
        <v>2023</v>
      </c>
      <c r="B933" s="3">
        <f>+BD!B935</f>
        <v>0</v>
      </c>
      <c r="AE933" s="1"/>
      <c r="AP933" s="1"/>
      <c r="BA933" s="4">
        <f t="shared" si="56"/>
        <v>0</v>
      </c>
      <c r="BB933" s="1"/>
      <c r="BE933" s="2">
        <f>Tabla1[[#This Row],[TIEMPO PRORROGADO HASTA
(1)]]-Tabla1[[#This Row],[TIEMPO PRORROGADO DESDE
(1)]]</f>
        <v>0</v>
      </c>
      <c r="BJ933" s="1"/>
      <c r="BM933" s="1">
        <f t="shared" si="57"/>
        <v>0</v>
      </c>
      <c r="BR933" s="1"/>
      <c r="BU933" s="2">
        <f t="shared" si="58"/>
        <v>0</v>
      </c>
      <c r="BZ933" s="2">
        <f t="shared" si="59"/>
        <v>0</v>
      </c>
      <c r="CA933" s="2" t="s">
        <v>146</v>
      </c>
      <c r="CF933" s="2" t="s">
        <v>146</v>
      </c>
      <c r="CN933" s="23"/>
      <c r="CO933" s="23"/>
      <c r="CP933" s="23"/>
      <c r="CR933" s="4">
        <v>0</v>
      </c>
      <c r="CS933" s="23"/>
      <c r="CT933" s="23"/>
      <c r="CU933" s="23"/>
      <c r="CW933" s="4">
        <v>0</v>
      </c>
      <c r="CX933" s="23"/>
      <c r="CY933" s="23"/>
      <c r="CZ933" s="23"/>
      <c r="DB933" s="4">
        <v>0</v>
      </c>
      <c r="DC933" s="23"/>
      <c r="DD933" s="23"/>
      <c r="DE933" s="23"/>
      <c r="DG933" s="4">
        <v>0</v>
      </c>
      <c r="DH933" s="23"/>
      <c r="DI933" s="23"/>
    </row>
    <row r="934" spans="1:113" x14ac:dyDescent="0.25">
      <c r="A934" s="1">
        <v>2023</v>
      </c>
      <c r="B934" s="3">
        <f>+BD!B936</f>
        <v>0</v>
      </c>
      <c r="AE934" s="1"/>
      <c r="AP934" s="1"/>
      <c r="BA934" s="4">
        <f t="shared" si="56"/>
        <v>0</v>
      </c>
      <c r="BB934" s="1"/>
      <c r="BE934" s="2">
        <f>Tabla1[[#This Row],[TIEMPO PRORROGADO HASTA
(1)]]-Tabla1[[#This Row],[TIEMPO PRORROGADO DESDE
(1)]]</f>
        <v>0</v>
      </c>
      <c r="BJ934" s="1"/>
      <c r="BM934" s="1">
        <f t="shared" si="57"/>
        <v>0</v>
      </c>
      <c r="BR934" s="1"/>
      <c r="BU934" s="2">
        <f t="shared" si="58"/>
        <v>0</v>
      </c>
      <c r="BZ934" s="2">
        <f t="shared" si="59"/>
        <v>0</v>
      </c>
      <c r="CA934" s="2" t="s">
        <v>146</v>
      </c>
      <c r="CF934" s="2" t="s">
        <v>146</v>
      </c>
      <c r="CN934" s="23"/>
      <c r="CO934" s="23"/>
      <c r="CP934" s="23"/>
      <c r="CR934" s="4">
        <v>0</v>
      </c>
      <c r="CS934" s="23"/>
      <c r="CT934" s="23"/>
      <c r="CU934" s="23"/>
      <c r="CW934" s="4">
        <v>0</v>
      </c>
      <c r="CX934" s="23"/>
      <c r="CY934" s="23"/>
      <c r="CZ934" s="23"/>
      <c r="DB934" s="4">
        <v>0</v>
      </c>
      <c r="DC934" s="23"/>
      <c r="DD934" s="23"/>
      <c r="DE934" s="23"/>
      <c r="DG934" s="4">
        <v>0</v>
      </c>
      <c r="DH934" s="23"/>
      <c r="DI934" s="23"/>
    </row>
    <row r="935" spans="1:113" x14ac:dyDescent="0.25">
      <c r="A935" s="1">
        <v>2023</v>
      </c>
      <c r="B935" s="3">
        <f>+BD!B937</f>
        <v>0</v>
      </c>
      <c r="AE935" s="1"/>
      <c r="AP935" s="1"/>
      <c r="BA935" s="4">
        <f t="shared" si="56"/>
        <v>0</v>
      </c>
      <c r="BB935" s="1"/>
      <c r="BE935" s="2">
        <f>Tabla1[[#This Row],[TIEMPO PRORROGADO HASTA
(1)]]-Tabla1[[#This Row],[TIEMPO PRORROGADO DESDE
(1)]]</f>
        <v>0</v>
      </c>
      <c r="BJ935" s="1"/>
      <c r="BM935" s="1">
        <f t="shared" si="57"/>
        <v>0</v>
      </c>
      <c r="BR935" s="1"/>
      <c r="BU935" s="2">
        <f t="shared" si="58"/>
        <v>0</v>
      </c>
      <c r="BZ935" s="2">
        <f t="shared" si="59"/>
        <v>0</v>
      </c>
      <c r="CA935" s="2" t="s">
        <v>146</v>
      </c>
      <c r="CF935" s="2" t="s">
        <v>146</v>
      </c>
      <c r="CN935" s="23"/>
      <c r="CO935" s="23"/>
      <c r="CP935" s="23"/>
      <c r="CR935" s="4">
        <v>0</v>
      </c>
      <c r="CS935" s="23"/>
      <c r="CT935" s="23"/>
      <c r="CU935" s="23"/>
      <c r="CW935" s="4">
        <v>0</v>
      </c>
      <c r="CX935" s="23"/>
      <c r="CY935" s="23"/>
      <c r="CZ935" s="23"/>
      <c r="DB935" s="4">
        <v>0</v>
      </c>
      <c r="DC935" s="23"/>
      <c r="DD935" s="23"/>
      <c r="DE935" s="23"/>
      <c r="DG935" s="4">
        <v>0</v>
      </c>
      <c r="DH935" s="23"/>
      <c r="DI935" s="23"/>
    </row>
    <row r="936" spans="1:113" x14ac:dyDescent="0.25">
      <c r="A936" s="1">
        <v>2023</v>
      </c>
      <c r="B936" s="3">
        <f>+BD!B938</f>
        <v>0</v>
      </c>
      <c r="AE936" s="1"/>
      <c r="AP936" s="1"/>
      <c r="BA936" s="4">
        <f t="shared" si="56"/>
        <v>0</v>
      </c>
      <c r="BB936" s="1"/>
      <c r="BE936" s="2">
        <f>Tabla1[[#This Row],[TIEMPO PRORROGADO HASTA
(1)]]-Tabla1[[#This Row],[TIEMPO PRORROGADO DESDE
(1)]]</f>
        <v>0</v>
      </c>
      <c r="BJ936" s="1"/>
      <c r="BM936" s="1">
        <f t="shared" si="57"/>
        <v>0</v>
      </c>
      <c r="BR936" s="1"/>
      <c r="BU936" s="2">
        <f t="shared" si="58"/>
        <v>0</v>
      </c>
      <c r="BZ936" s="2">
        <f t="shared" si="59"/>
        <v>0</v>
      </c>
      <c r="CA936" s="2" t="s">
        <v>146</v>
      </c>
      <c r="CF936" s="2" t="s">
        <v>146</v>
      </c>
      <c r="CN936" s="23"/>
      <c r="CO936" s="23"/>
      <c r="CP936" s="23"/>
      <c r="CR936" s="4">
        <v>0</v>
      </c>
      <c r="CS936" s="23"/>
      <c r="CT936" s="23"/>
      <c r="CU936" s="23"/>
      <c r="CW936" s="4">
        <v>0</v>
      </c>
      <c r="CX936" s="23"/>
      <c r="CY936" s="23"/>
      <c r="CZ936" s="23"/>
      <c r="DB936" s="4">
        <v>0</v>
      </c>
      <c r="DC936" s="23"/>
      <c r="DD936" s="23"/>
      <c r="DE936" s="23"/>
      <c r="DG936" s="4">
        <v>0</v>
      </c>
      <c r="DH936" s="23"/>
      <c r="DI936" s="23"/>
    </row>
    <row r="937" spans="1:113" x14ac:dyDescent="0.25">
      <c r="A937" s="1">
        <v>2023</v>
      </c>
      <c r="B937" s="3">
        <f>+BD!B939</f>
        <v>0</v>
      </c>
      <c r="AE937" s="1"/>
      <c r="AP937" s="1"/>
      <c r="BA937" s="4">
        <f t="shared" si="56"/>
        <v>0</v>
      </c>
      <c r="BB937" s="1"/>
      <c r="BE937" s="2">
        <f>Tabla1[[#This Row],[TIEMPO PRORROGADO HASTA
(1)]]-Tabla1[[#This Row],[TIEMPO PRORROGADO DESDE
(1)]]</f>
        <v>0</v>
      </c>
      <c r="BJ937" s="1"/>
      <c r="BM937" s="1">
        <f t="shared" si="57"/>
        <v>0</v>
      </c>
      <c r="BR937" s="1"/>
      <c r="BU937" s="2">
        <f t="shared" si="58"/>
        <v>0</v>
      </c>
      <c r="BZ937" s="2">
        <f t="shared" si="59"/>
        <v>0</v>
      </c>
      <c r="CA937" s="2" t="s">
        <v>146</v>
      </c>
      <c r="CF937" s="2" t="s">
        <v>146</v>
      </c>
      <c r="CN937" s="23"/>
      <c r="CO937" s="23"/>
      <c r="CP937" s="23"/>
      <c r="CR937" s="4">
        <v>0</v>
      </c>
      <c r="CS937" s="23"/>
      <c r="CT937" s="23"/>
      <c r="CU937" s="23"/>
      <c r="CW937" s="4">
        <v>0</v>
      </c>
      <c r="CX937" s="23"/>
      <c r="CY937" s="23"/>
      <c r="CZ937" s="23"/>
      <c r="DB937" s="4">
        <v>0</v>
      </c>
      <c r="DC937" s="23"/>
      <c r="DD937" s="23"/>
      <c r="DE937" s="23"/>
      <c r="DG937" s="4">
        <v>0</v>
      </c>
      <c r="DH937" s="23"/>
      <c r="DI937" s="23"/>
    </row>
    <row r="938" spans="1:113" x14ac:dyDescent="0.25">
      <c r="A938" s="1">
        <v>2023</v>
      </c>
      <c r="B938" s="3">
        <f>+BD!B940</f>
        <v>0</v>
      </c>
      <c r="AE938" s="1"/>
      <c r="AP938" s="1"/>
      <c r="BA938" s="4">
        <f t="shared" si="56"/>
        <v>0</v>
      </c>
      <c r="BB938" s="1"/>
      <c r="BE938" s="2">
        <f>Tabla1[[#This Row],[TIEMPO PRORROGADO HASTA
(1)]]-Tabla1[[#This Row],[TIEMPO PRORROGADO DESDE
(1)]]</f>
        <v>0</v>
      </c>
      <c r="BJ938" s="1"/>
      <c r="BM938" s="1">
        <f t="shared" si="57"/>
        <v>0</v>
      </c>
      <c r="BR938" s="1"/>
      <c r="BU938" s="2">
        <f t="shared" si="58"/>
        <v>0</v>
      </c>
      <c r="BZ938" s="2">
        <f t="shared" si="59"/>
        <v>0</v>
      </c>
      <c r="CA938" s="2" t="s">
        <v>146</v>
      </c>
      <c r="CF938" s="2" t="s">
        <v>146</v>
      </c>
      <c r="CN938" s="23"/>
      <c r="CO938" s="23"/>
      <c r="CP938" s="23"/>
      <c r="CR938" s="4">
        <v>0</v>
      </c>
      <c r="CS938" s="23"/>
      <c r="CT938" s="23"/>
      <c r="CU938" s="23"/>
      <c r="CW938" s="4">
        <v>0</v>
      </c>
      <c r="CX938" s="23"/>
      <c r="CY938" s="23"/>
      <c r="CZ938" s="23"/>
      <c r="DB938" s="4">
        <v>0</v>
      </c>
      <c r="DC938" s="23"/>
      <c r="DD938" s="23"/>
      <c r="DE938" s="23"/>
      <c r="DG938" s="4">
        <v>0</v>
      </c>
      <c r="DH938" s="23"/>
      <c r="DI938" s="23"/>
    </row>
    <row r="939" spans="1:113" x14ac:dyDescent="0.25">
      <c r="A939" s="1">
        <v>2023</v>
      </c>
      <c r="B939" s="3">
        <f>+BD!B941</f>
        <v>0</v>
      </c>
      <c r="AE939" s="1"/>
      <c r="AP939" s="1"/>
      <c r="BA939" s="4">
        <f t="shared" si="56"/>
        <v>0</v>
      </c>
      <c r="BB939" s="1"/>
      <c r="BE939" s="2">
        <f>Tabla1[[#This Row],[TIEMPO PRORROGADO HASTA
(1)]]-Tabla1[[#This Row],[TIEMPO PRORROGADO DESDE
(1)]]</f>
        <v>0</v>
      </c>
      <c r="BJ939" s="1"/>
      <c r="BM939" s="1">
        <f t="shared" si="57"/>
        <v>0</v>
      </c>
      <c r="BR939" s="1"/>
      <c r="BU939" s="2">
        <f t="shared" si="58"/>
        <v>0</v>
      </c>
      <c r="BZ939" s="2">
        <f t="shared" si="59"/>
        <v>0</v>
      </c>
      <c r="CA939" s="2" t="s">
        <v>146</v>
      </c>
      <c r="CF939" s="2" t="s">
        <v>146</v>
      </c>
      <c r="CN939" s="23"/>
      <c r="CO939" s="23"/>
      <c r="CP939" s="23"/>
      <c r="CR939" s="4">
        <v>0</v>
      </c>
      <c r="CS939" s="23"/>
      <c r="CT939" s="23"/>
      <c r="CU939" s="23"/>
      <c r="CW939" s="4">
        <v>0</v>
      </c>
      <c r="CX939" s="23"/>
      <c r="CY939" s="23"/>
      <c r="CZ939" s="23"/>
      <c r="DB939" s="4">
        <v>0</v>
      </c>
      <c r="DC939" s="23"/>
      <c r="DD939" s="23"/>
      <c r="DE939" s="23"/>
      <c r="DG939" s="4">
        <v>0</v>
      </c>
      <c r="DH939" s="23"/>
      <c r="DI939" s="23"/>
    </row>
    <row r="940" spans="1:113" x14ac:dyDescent="0.25">
      <c r="A940" s="1">
        <v>2023</v>
      </c>
      <c r="B940" s="3">
        <f>+BD!B942</f>
        <v>0</v>
      </c>
      <c r="AE940" s="1"/>
      <c r="AP940" s="1"/>
      <c r="BA940" s="4">
        <f t="shared" si="56"/>
        <v>0</v>
      </c>
      <c r="BB940" s="1"/>
      <c r="BE940" s="2">
        <f>Tabla1[[#This Row],[TIEMPO PRORROGADO HASTA
(1)]]-Tabla1[[#This Row],[TIEMPO PRORROGADO DESDE
(1)]]</f>
        <v>0</v>
      </c>
      <c r="BJ940" s="1"/>
      <c r="BM940" s="1">
        <f t="shared" si="57"/>
        <v>0</v>
      </c>
      <c r="BR940" s="1"/>
      <c r="BU940" s="2">
        <f t="shared" si="58"/>
        <v>0</v>
      </c>
      <c r="BZ940" s="2">
        <f t="shared" si="59"/>
        <v>0</v>
      </c>
      <c r="CA940" s="2" t="s">
        <v>146</v>
      </c>
      <c r="CF940" s="2" t="s">
        <v>146</v>
      </c>
      <c r="CN940" s="23"/>
      <c r="CO940" s="23"/>
      <c r="CP940" s="23"/>
      <c r="CR940" s="4">
        <v>0</v>
      </c>
      <c r="CS940" s="23"/>
      <c r="CT940" s="23"/>
      <c r="CU940" s="23"/>
      <c r="CW940" s="4">
        <v>0</v>
      </c>
      <c r="CX940" s="23"/>
      <c r="CY940" s="23"/>
      <c r="CZ940" s="23"/>
      <c r="DB940" s="4">
        <v>0</v>
      </c>
      <c r="DC940" s="23"/>
      <c r="DD940" s="23"/>
      <c r="DE940" s="23"/>
      <c r="DG940" s="4">
        <v>0</v>
      </c>
      <c r="DH940" s="23"/>
      <c r="DI940" s="23"/>
    </row>
    <row r="941" spans="1:113" x14ac:dyDescent="0.25">
      <c r="A941" s="1">
        <v>2023</v>
      </c>
      <c r="B941" s="3">
        <f>+BD!B943</f>
        <v>0</v>
      </c>
      <c r="AE941" s="1"/>
      <c r="AP941" s="1"/>
      <c r="BA941" s="4">
        <f t="shared" si="56"/>
        <v>0</v>
      </c>
      <c r="BB941" s="1"/>
      <c r="BE941" s="2">
        <f>Tabla1[[#This Row],[TIEMPO PRORROGADO HASTA
(1)]]-Tabla1[[#This Row],[TIEMPO PRORROGADO DESDE
(1)]]</f>
        <v>0</v>
      </c>
      <c r="BJ941" s="1"/>
      <c r="BM941" s="1">
        <f t="shared" si="57"/>
        <v>0</v>
      </c>
      <c r="BR941" s="1"/>
      <c r="BU941" s="2">
        <f t="shared" si="58"/>
        <v>0</v>
      </c>
      <c r="BZ941" s="2">
        <f t="shared" si="59"/>
        <v>0</v>
      </c>
      <c r="CA941" s="2" t="s">
        <v>146</v>
      </c>
      <c r="CF941" s="2" t="s">
        <v>146</v>
      </c>
      <c r="CN941" s="23"/>
      <c r="CO941" s="23"/>
      <c r="CP941" s="23"/>
      <c r="CR941" s="4">
        <v>0</v>
      </c>
      <c r="CS941" s="23"/>
      <c r="CT941" s="23"/>
      <c r="CU941" s="23"/>
      <c r="CW941" s="4">
        <v>0</v>
      </c>
      <c r="CX941" s="23"/>
      <c r="CY941" s="23"/>
      <c r="CZ941" s="23"/>
      <c r="DB941" s="4">
        <v>0</v>
      </c>
      <c r="DC941" s="23"/>
      <c r="DD941" s="23"/>
      <c r="DE941" s="23"/>
      <c r="DG941" s="4">
        <v>0</v>
      </c>
      <c r="DH941" s="23"/>
      <c r="DI941" s="23"/>
    </row>
    <row r="942" spans="1:113" x14ac:dyDescent="0.25">
      <c r="A942" s="1">
        <v>2023</v>
      </c>
      <c r="B942" s="3">
        <f>+BD!B944</f>
        <v>0</v>
      </c>
      <c r="AE942" s="1"/>
      <c r="AP942" s="1"/>
      <c r="BA942" s="4">
        <f t="shared" si="56"/>
        <v>0</v>
      </c>
      <c r="BB942" s="1"/>
      <c r="BE942" s="2">
        <f>Tabla1[[#This Row],[TIEMPO PRORROGADO HASTA
(1)]]-Tabla1[[#This Row],[TIEMPO PRORROGADO DESDE
(1)]]</f>
        <v>0</v>
      </c>
      <c r="BJ942" s="1"/>
      <c r="BM942" s="1">
        <f t="shared" si="57"/>
        <v>0</v>
      </c>
      <c r="BR942" s="1"/>
      <c r="BU942" s="2">
        <f t="shared" si="58"/>
        <v>0</v>
      </c>
      <c r="BZ942" s="2">
        <f t="shared" si="59"/>
        <v>0</v>
      </c>
      <c r="CA942" s="2" t="s">
        <v>146</v>
      </c>
      <c r="CF942" s="2" t="s">
        <v>146</v>
      </c>
      <c r="CN942" s="23"/>
      <c r="CO942" s="23"/>
      <c r="CP942" s="23"/>
      <c r="CR942" s="4">
        <v>0</v>
      </c>
      <c r="CS942" s="23"/>
      <c r="CT942" s="23"/>
      <c r="CU942" s="23"/>
      <c r="CW942" s="4">
        <v>0</v>
      </c>
      <c r="CX942" s="23"/>
      <c r="CY942" s="23"/>
      <c r="CZ942" s="23"/>
      <c r="DB942" s="4">
        <v>0</v>
      </c>
      <c r="DC942" s="23"/>
      <c r="DD942" s="23"/>
      <c r="DE942" s="23"/>
      <c r="DG942" s="4">
        <v>0</v>
      </c>
      <c r="DH942" s="23"/>
      <c r="DI942" s="23"/>
    </row>
    <row r="943" spans="1:113" x14ac:dyDescent="0.25">
      <c r="A943" s="1">
        <v>2023</v>
      </c>
      <c r="B943" s="3">
        <f>+BD!B945</f>
        <v>0</v>
      </c>
      <c r="AE943" s="1"/>
      <c r="AP943" s="1"/>
      <c r="BA943" s="4">
        <f t="shared" si="56"/>
        <v>0</v>
      </c>
      <c r="BB943" s="1"/>
      <c r="BE943" s="2">
        <f>Tabla1[[#This Row],[TIEMPO PRORROGADO HASTA
(1)]]-Tabla1[[#This Row],[TIEMPO PRORROGADO DESDE
(1)]]</f>
        <v>0</v>
      </c>
      <c r="BJ943" s="1"/>
      <c r="BM943" s="1">
        <f t="shared" si="57"/>
        <v>0</v>
      </c>
      <c r="BR943" s="1"/>
      <c r="BU943" s="2">
        <f t="shared" si="58"/>
        <v>0</v>
      </c>
      <c r="BZ943" s="2">
        <f t="shared" si="59"/>
        <v>0</v>
      </c>
      <c r="CA943" s="2" t="s">
        <v>146</v>
      </c>
      <c r="CF943" s="2" t="s">
        <v>146</v>
      </c>
      <c r="CN943" s="23"/>
      <c r="CO943" s="23"/>
      <c r="CP943" s="23"/>
      <c r="CR943" s="4">
        <v>0</v>
      </c>
      <c r="CS943" s="23"/>
      <c r="CT943" s="23"/>
      <c r="CU943" s="23"/>
      <c r="CW943" s="4">
        <v>0</v>
      </c>
      <c r="CX943" s="23"/>
      <c r="CY943" s="23"/>
      <c r="CZ943" s="23"/>
      <c r="DB943" s="4">
        <v>0</v>
      </c>
      <c r="DC943" s="23"/>
      <c r="DD943" s="23"/>
      <c r="DE943" s="23"/>
      <c r="DG943" s="4">
        <v>0</v>
      </c>
      <c r="DH943" s="23"/>
      <c r="DI943" s="23"/>
    </row>
    <row r="944" spans="1:113" x14ac:dyDescent="0.25">
      <c r="A944" s="1">
        <v>2023</v>
      </c>
      <c r="B944" s="3">
        <f>+BD!B946</f>
        <v>0</v>
      </c>
      <c r="AE944" s="1"/>
      <c r="AP944" s="1"/>
      <c r="BA944" s="4">
        <f t="shared" si="56"/>
        <v>0</v>
      </c>
      <c r="BB944" s="1"/>
      <c r="BE944" s="2">
        <f>Tabla1[[#This Row],[TIEMPO PRORROGADO HASTA
(1)]]-Tabla1[[#This Row],[TIEMPO PRORROGADO DESDE
(1)]]</f>
        <v>0</v>
      </c>
      <c r="BJ944" s="1"/>
      <c r="BM944" s="1">
        <f t="shared" si="57"/>
        <v>0</v>
      </c>
      <c r="BR944" s="1"/>
      <c r="BU944" s="2">
        <f t="shared" si="58"/>
        <v>0</v>
      </c>
      <c r="BZ944" s="2">
        <f t="shared" si="59"/>
        <v>0</v>
      </c>
      <c r="CA944" s="2" t="s">
        <v>146</v>
      </c>
      <c r="CF944" s="2" t="s">
        <v>146</v>
      </c>
      <c r="CN944" s="23"/>
      <c r="CO944" s="23"/>
      <c r="CP944" s="23"/>
      <c r="CR944" s="4">
        <v>0</v>
      </c>
      <c r="CS944" s="23"/>
      <c r="CT944" s="23"/>
      <c r="CU944" s="23"/>
      <c r="CW944" s="4">
        <v>0</v>
      </c>
      <c r="CX944" s="23"/>
      <c r="CY944" s="23"/>
      <c r="CZ944" s="23"/>
      <c r="DB944" s="4">
        <v>0</v>
      </c>
      <c r="DC944" s="23"/>
      <c r="DD944" s="23"/>
      <c r="DE944" s="23"/>
      <c r="DG944" s="4">
        <v>0</v>
      </c>
      <c r="DH944" s="23"/>
      <c r="DI944" s="23"/>
    </row>
    <row r="945" spans="1:113" x14ac:dyDescent="0.25">
      <c r="A945" s="1">
        <v>2023</v>
      </c>
      <c r="B945" s="3">
        <f>+BD!B947</f>
        <v>0</v>
      </c>
      <c r="AE945" s="1"/>
      <c r="AP945" s="1"/>
      <c r="BA945" s="4">
        <f t="shared" si="56"/>
        <v>0</v>
      </c>
      <c r="BB945" s="1"/>
      <c r="BE945" s="2">
        <f>Tabla1[[#This Row],[TIEMPO PRORROGADO HASTA
(1)]]-Tabla1[[#This Row],[TIEMPO PRORROGADO DESDE
(1)]]</f>
        <v>0</v>
      </c>
      <c r="BJ945" s="1"/>
      <c r="BM945" s="1">
        <f t="shared" si="57"/>
        <v>0</v>
      </c>
      <c r="BR945" s="1"/>
      <c r="BU945" s="2">
        <f t="shared" si="58"/>
        <v>0</v>
      </c>
      <c r="BZ945" s="2">
        <f t="shared" si="59"/>
        <v>0</v>
      </c>
      <c r="CA945" s="2" t="s">
        <v>146</v>
      </c>
      <c r="CF945" s="2" t="s">
        <v>146</v>
      </c>
      <c r="CN945" s="23"/>
      <c r="CO945" s="23"/>
      <c r="CP945" s="23"/>
      <c r="CR945" s="4">
        <v>0</v>
      </c>
      <c r="CS945" s="23"/>
      <c r="CT945" s="23"/>
      <c r="CU945" s="23"/>
      <c r="CW945" s="4">
        <v>0</v>
      </c>
      <c r="CX945" s="23"/>
      <c r="CY945" s="23"/>
      <c r="CZ945" s="23"/>
      <c r="DB945" s="4">
        <v>0</v>
      </c>
      <c r="DC945" s="23"/>
      <c r="DD945" s="23"/>
      <c r="DE945" s="23"/>
      <c r="DG945" s="4">
        <v>0</v>
      </c>
      <c r="DH945" s="23"/>
      <c r="DI945" s="23"/>
    </row>
    <row r="946" spans="1:113" x14ac:dyDescent="0.25">
      <c r="A946" s="1">
        <v>2023</v>
      </c>
      <c r="B946" s="3">
        <f>+BD!B948</f>
        <v>0</v>
      </c>
      <c r="AE946" s="1"/>
      <c r="AP946" s="1"/>
      <c r="BA946" s="4">
        <f t="shared" si="56"/>
        <v>0</v>
      </c>
      <c r="BB946" s="1"/>
      <c r="BE946" s="2">
        <f>Tabla1[[#This Row],[TIEMPO PRORROGADO HASTA
(1)]]-Tabla1[[#This Row],[TIEMPO PRORROGADO DESDE
(1)]]</f>
        <v>0</v>
      </c>
      <c r="BJ946" s="1"/>
      <c r="BM946" s="1">
        <f t="shared" si="57"/>
        <v>0</v>
      </c>
      <c r="BR946" s="1"/>
      <c r="BU946" s="2">
        <f t="shared" si="58"/>
        <v>0</v>
      </c>
      <c r="BZ946" s="2">
        <f t="shared" si="59"/>
        <v>0</v>
      </c>
      <c r="CA946" s="2" t="s">
        <v>146</v>
      </c>
      <c r="CF946" s="2" t="s">
        <v>146</v>
      </c>
      <c r="CN946" s="23"/>
      <c r="CO946" s="23"/>
      <c r="CP946" s="23"/>
      <c r="CR946" s="4">
        <v>0</v>
      </c>
      <c r="CS946" s="23"/>
      <c r="CT946" s="23"/>
      <c r="CU946" s="23"/>
      <c r="CW946" s="4">
        <v>0</v>
      </c>
      <c r="CX946" s="23"/>
      <c r="CY946" s="23"/>
      <c r="CZ946" s="23"/>
      <c r="DB946" s="4">
        <v>0</v>
      </c>
      <c r="DC946" s="23"/>
      <c r="DD946" s="23"/>
      <c r="DE946" s="23"/>
      <c r="DG946" s="4">
        <v>0</v>
      </c>
      <c r="DH946" s="23"/>
      <c r="DI946" s="23"/>
    </row>
    <row r="947" spans="1:113" x14ac:dyDescent="0.25">
      <c r="A947" s="1">
        <v>2023</v>
      </c>
      <c r="B947" s="3">
        <f>+BD!B949</f>
        <v>0</v>
      </c>
      <c r="AE947" s="1"/>
      <c r="AP947" s="1"/>
      <c r="BA947" s="4">
        <f t="shared" si="56"/>
        <v>0</v>
      </c>
      <c r="BB947" s="1"/>
      <c r="BE947" s="2">
        <f>Tabla1[[#This Row],[TIEMPO PRORROGADO HASTA
(1)]]-Tabla1[[#This Row],[TIEMPO PRORROGADO DESDE
(1)]]</f>
        <v>0</v>
      </c>
      <c r="BJ947" s="1"/>
      <c r="BM947" s="1">
        <f t="shared" si="57"/>
        <v>0</v>
      </c>
      <c r="BR947" s="1"/>
      <c r="BU947" s="2">
        <f t="shared" si="58"/>
        <v>0</v>
      </c>
      <c r="BZ947" s="2">
        <f t="shared" si="59"/>
        <v>0</v>
      </c>
      <c r="CA947" s="2" t="s">
        <v>146</v>
      </c>
      <c r="CF947" s="2" t="s">
        <v>146</v>
      </c>
      <c r="CN947" s="23"/>
      <c r="CO947" s="23"/>
      <c r="CP947" s="23"/>
      <c r="CR947" s="4">
        <v>0</v>
      </c>
      <c r="CS947" s="23"/>
      <c r="CT947" s="23"/>
      <c r="CU947" s="23"/>
      <c r="CW947" s="4">
        <v>0</v>
      </c>
      <c r="CX947" s="23"/>
      <c r="CY947" s="23"/>
      <c r="CZ947" s="23"/>
      <c r="DB947" s="4">
        <v>0</v>
      </c>
      <c r="DC947" s="23"/>
      <c r="DD947" s="23"/>
      <c r="DE947" s="23"/>
      <c r="DG947" s="4">
        <v>0</v>
      </c>
      <c r="DH947" s="23"/>
      <c r="DI947" s="23"/>
    </row>
    <row r="948" spans="1:113" x14ac:dyDescent="0.25">
      <c r="A948" s="1">
        <v>2023</v>
      </c>
      <c r="B948" s="3">
        <f>+BD!B950</f>
        <v>0</v>
      </c>
      <c r="C948" s="21"/>
      <c r="AE948" s="1"/>
      <c r="AP948" s="1"/>
      <c r="BA948" s="4">
        <f t="shared" si="56"/>
        <v>0</v>
      </c>
      <c r="BB948" s="1"/>
      <c r="BE948" s="2">
        <f>Tabla1[[#This Row],[TIEMPO PRORROGADO HASTA
(1)]]-Tabla1[[#This Row],[TIEMPO PRORROGADO DESDE
(1)]]</f>
        <v>0</v>
      </c>
      <c r="BJ948" s="1"/>
      <c r="BM948" s="1">
        <f t="shared" si="57"/>
        <v>0</v>
      </c>
      <c r="BR948" s="1"/>
      <c r="BU948" s="2">
        <f t="shared" si="58"/>
        <v>0</v>
      </c>
      <c r="BZ948" s="2">
        <f t="shared" si="59"/>
        <v>0</v>
      </c>
      <c r="CA948" s="2" t="s">
        <v>146</v>
      </c>
      <c r="CF948" s="2" t="s">
        <v>146</v>
      </c>
      <c r="CN948" s="23"/>
      <c r="CO948" s="23"/>
      <c r="CP948" s="23"/>
      <c r="CR948" s="4">
        <v>0</v>
      </c>
      <c r="CS948" s="23"/>
      <c r="CT948" s="23"/>
      <c r="CU948" s="23"/>
      <c r="CW948" s="4">
        <v>0</v>
      </c>
      <c r="CX948" s="23"/>
      <c r="CY948" s="23"/>
      <c r="CZ948" s="23"/>
      <c r="DB948" s="4">
        <v>0</v>
      </c>
      <c r="DC948" s="23"/>
      <c r="DD948" s="23"/>
      <c r="DE948" s="23"/>
      <c r="DG948" s="4">
        <v>0</v>
      </c>
      <c r="DH948" s="23"/>
      <c r="DI948" s="23"/>
    </row>
    <row r="949" spans="1:113" x14ac:dyDescent="0.25">
      <c r="A949" s="1">
        <v>2023</v>
      </c>
      <c r="B949" s="3">
        <f>+BD!B951</f>
        <v>0</v>
      </c>
      <c r="C949" s="21"/>
      <c r="AE949" s="1"/>
      <c r="AP949" s="1"/>
      <c r="BA949" s="4">
        <f t="shared" si="56"/>
        <v>0</v>
      </c>
      <c r="BB949" s="1"/>
      <c r="BE949" s="2">
        <f>Tabla1[[#This Row],[TIEMPO PRORROGADO HASTA
(1)]]-Tabla1[[#This Row],[TIEMPO PRORROGADO DESDE
(1)]]</f>
        <v>0</v>
      </c>
      <c r="BJ949" s="1"/>
      <c r="BM949" s="1">
        <f t="shared" si="57"/>
        <v>0</v>
      </c>
      <c r="BR949" s="1"/>
      <c r="BU949" s="2">
        <f t="shared" si="58"/>
        <v>0</v>
      </c>
      <c r="BZ949" s="2">
        <f t="shared" si="59"/>
        <v>0</v>
      </c>
      <c r="CA949" s="2" t="s">
        <v>146</v>
      </c>
      <c r="CF949" s="2" t="s">
        <v>146</v>
      </c>
      <c r="CN949" s="23"/>
      <c r="CO949" s="23"/>
      <c r="CP949" s="23"/>
      <c r="CR949" s="4">
        <v>0</v>
      </c>
      <c r="CS949" s="23"/>
      <c r="CT949" s="23"/>
      <c r="CU949" s="23"/>
      <c r="CW949" s="4">
        <v>0</v>
      </c>
      <c r="CX949" s="23"/>
      <c r="CY949" s="23"/>
      <c r="CZ949" s="23"/>
      <c r="DB949" s="4">
        <v>0</v>
      </c>
      <c r="DC949" s="23"/>
      <c r="DD949" s="23"/>
      <c r="DE949" s="23"/>
      <c r="DG949" s="4">
        <v>0</v>
      </c>
      <c r="DH949" s="23"/>
      <c r="DI949" s="23"/>
    </row>
    <row r="950" spans="1:113" x14ac:dyDescent="0.25">
      <c r="A950" s="1">
        <v>2023</v>
      </c>
      <c r="B950" s="3">
        <f>+BD!B952</f>
        <v>0</v>
      </c>
      <c r="C950" s="21"/>
      <c r="AE950" s="1"/>
      <c r="AP950" s="1"/>
      <c r="BA950" s="4">
        <f t="shared" si="56"/>
        <v>0</v>
      </c>
      <c r="BB950" s="1"/>
      <c r="BE950" s="2">
        <f>Tabla1[[#This Row],[TIEMPO PRORROGADO HASTA
(1)]]-Tabla1[[#This Row],[TIEMPO PRORROGADO DESDE
(1)]]</f>
        <v>0</v>
      </c>
      <c r="BJ950" s="1"/>
      <c r="BM950" s="1">
        <f t="shared" si="57"/>
        <v>0</v>
      </c>
      <c r="BR950" s="1"/>
      <c r="BU950" s="2">
        <f t="shared" si="58"/>
        <v>0</v>
      </c>
      <c r="BZ950" s="2">
        <f t="shared" si="59"/>
        <v>0</v>
      </c>
      <c r="CA950" s="2" t="s">
        <v>146</v>
      </c>
      <c r="CF950" s="2" t="s">
        <v>146</v>
      </c>
      <c r="CN950" s="23"/>
      <c r="CO950" s="23"/>
      <c r="CP950" s="23"/>
      <c r="CR950" s="4">
        <v>0</v>
      </c>
      <c r="CS950" s="23"/>
      <c r="CT950" s="23"/>
      <c r="CU950" s="23"/>
      <c r="CW950" s="4">
        <v>0</v>
      </c>
      <c r="CX950" s="23"/>
      <c r="CY950" s="23"/>
      <c r="CZ950" s="23"/>
      <c r="DB950" s="4">
        <v>0</v>
      </c>
      <c r="DC950" s="23"/>
      <c r="DD950" s="23"/>
      <c r="DE950" s="23"/>
      <c r="DG950" s="4">
        <v>0</v>
      </c>
      <c r="DH950" s="23"/>
      <c r="DI950" s="23"/>
    </row>
    <row r="951" spans="1:113" x14ac:dyDescent="0.25">
      <c r="A951" s="1">
        <v>2023</v>
      </c>
      <c r="B951" s="3">
        <f>+BD!B953</f>
        <v>0</v>
      </c>
      <c r="AE951" s="1"/>
      <c r="AP951" s="1"/>
      <c r="BA951" s="4">
        <f t="shared" si="56"/>
        <v>0</v>
      </c>
      <c r="BB951" s="1"/>
      <c r="BE951" s="2">
        <f>Tabla1[[#This Row],[TIEMPO PRORROGADO HASTA
(1)]]-Tabla1[[#This Row],[TIEMPO PRORROGADO DESDE
(1)]]</f>
        <v>0</v>
      </c>
      <c r="BJ951" s="1"/>
      <c r="BM951" s="1">
        <f t="shared" si="57"/>
        <v>0</v>
      </c>
      <c r="BR951" s="1"/>
      <c r="BU951" s="2">
        <f t="shared" si="58"/>
        <v>0</v>
      </c>
      <c r="BZ951" s="2">
        <f t="shared" si="59"/>
        <v>0</v>
      </c>
      <c r="CA951" s="2" t="s">
        <v>146</v>
      </c>
      <c r="CF951" s="2" t="s">
        <v>146</v>
      </c>
      <c r="CN951" s="23"/>
      <c r="CO951" s="23"/>
      <c r="CP951" s="23"/>
      <c r="CR951" s="4">
        <v>0</v>
      </c>
      <c r="CS951" s="23"/>
      <c r="CT951" s="23"/>
      <c r="CU951" s="23"/>
      <c r="CW951" s="4">
        <v>0</v>
      </c>
      <c r="CX951" s="23"/>
      <c r="CY951" s="23"/>
      <c r="CZ951" s="23"/>
      <c r="DB951" s="4">
        <v>0</v>
      </c>
      <c r="DC951" s="23"/>
      <c r="DD951" s="23"/>
      <c r="DE951" s="23"/>
      <c r="DG951" s="4">
        <v>0</v>
      </c>
      <c r="DH951" s="23"/>
      <c r="DI951" s="23"/>
    </row>
    <row r="952" spans="1:113" x14ac:dyDescent="0.25">
      <c r="A952" s="1">
        <v>2023</v>
      </c>
      <c r="B952" s="3">
        <f>+BD!B954</f>
        <v>0</v>
      </c>
      <c r="C952" s="21"/>
      <c r="AE952" s="1"/>
      <c r="AP952" s="1"/>
      <c r="BA952" s="4">
        <f t="shared" si="56"/>
        <v>0</v>
      </c>
      <c r="BB952" s="1"/>
      <c r="BE952" s="2">
        <f>Tabla1[[#This Row],[TIEMPO PRORROGADO HASTA
(1)]]-Tabla1[[#This Row],[TIEMPO PRORROGADO DESDE
(1)]]</f>
        <v>0</v>
      </c>
      <c r="BJ952" s="1"/>
      <c r="BM952" s="1">
        <f t="shared" si="57"/>
        <v>0</v>
      </c>
      <c r="BR952" s="1"/>
      <c r="BU952" s="2">
        <f t="shared" si="58"/>
        <v>0</v>
      </c>
      <c r="BZ952" s="2">
        <f t="shared" si="59"/>
        <v>0</v>
      </c>
      <c r="CA952" s="2" t="s">
        <v>146</v>
      </c>
      <c r="CF952" s="2" t="s">
        <v>146</v>
      </c>
      <c r="CN952" s="23"/>
      <c r="CO952" s="23"/>
      <c r="CP952" s="23"/>
      <c r="CR952" s="4">
        <v>0</v>
      </c>
      <c r="CS952" s="23"/>
      <c r="CT952" s="23"/>
      <c r="CU952" s="23"/>
      <c r="CW952" s="4">
        <v>0</v>
      </c>
      <c r="CX952" s="23"/>
      <c r="CY952" s="23"/>
      <c r="CZ952" s="23"/>
      <c r="DB952" s="4">
        <v>0</v>
      </c>
      <c r="DC952" s="23"/>
      <c r="DD952" s="23"/>
      <c r="DE952" s="23"/>
      <c r="DG952" s="4">
        <v>0</v>
      </c>
      <c r="DH952" s="23"/>
      <c r="DI952" s="23"/>
    </row>
    <row r="953" spans="1:113" x14ac:dyDescent="0.25">
      <c r="A953" s="1">
        <v>2023</v>
      </c>
      <c r="B953" s="3">
        <f>+BD!B955</f>
        <v>0</v>
      </c>
      <c r="C953" s="21"/>
      <c r="AE953" s="1"/>
      <c r="AP953" s="1"/>
      <c r="BA953" s="4">
        <f t="shared" si="56"/>
        <v>0</v>
      </c>
      <c r="BB953" s="1"/>
      <c r="BE953" s="2">
        <f>Tabla1[[#This Row],[TIEMPO PRORROGADO HASTA
(1)]]-Tabla1[[#This Row],[TIEMPO PRORROGADO DESDE
(1)]]</f>
        <v>0</v>
      </c>
      <c r="BJ953" s="1"/>
      <c r="BM953" s="1">
        <f t="shared" si="57"/>
        <v>0</v>
      </c>
      <c r="BR953" s="1"/>
      <c r="BU953" s="2">
        <f t="shared" si="58"/>
        <v>0</v>
      </c>
      <c r="BZ953" s="2">
        <f t="shared" si="59"/>
        <v>0</v>
      </c>
      <c r="CA953" s="2" t="s">
        <v>146</v>
      </c>
      <c r="CF953" s="2" t="s">
        <v>146</v>
      </c>
      <c r="CN953" s="23"/>
      <c r="CO953" s="23"/>
      <c r="CP953" s="23"/>
      <c r="CR953" s="4">
        <v>0</v>
      </c>
      <c r="CS953" s="23"/>
      <c r="CT953" s="23"/>
      <c r="CU953" s="23"/>
      <c r="CW953" s="4">
        <v>0</v>
      </c>
      <c r="CX953" s="23"/>
      <c r="CY953" s="23"/>
      <c r="CZ953" s="23"/>
      <c r="DB953" s="4">
        <v>0</v>
      </c>
      <c r="DC953" s="23"/>
      <c r="DD953" s="23"/>
      <c r="DE953" s="23"/>
      <c r="DG953" s="4">
        <v>0</v>
      </c>
      <c r="DH953" s="23"/>
      <c r="DI953" s="23"/>
    </row>
    <row r="954" spans="1:113" x14ac:dyDescent="0.25">
      <c r="A954" s="1">
        <v>2023</v>
      </c>
      <c r="B954" s="3">
        <f>+BD!B956</f>
        <v>0</v>
      </c>
      <c r="C954" s="21"/>
      <c r="AE954" s="1"/>
      <c r="AP954" s="1"/>
      <c r="BA954" s="4">
        <f t="shared" si="56"/>
        <v>0</v>
      </c>
      <c r="BB954" s="1"/>
      <c r="BE954" s="2">
        <f>Tabla1[[#This Row],[TIEMPO PRORROGADO HASTA
(1)]]-Tabla1[[#This Row],[TIEMPO PRORROGADO DESDE
(1)]]</f>
        <v>0</v>
      </c>
      <c r="BJ954" s="1"/>
      <c r="BM954" s="1">
        <f t="shared" si="57"/>
        <v>0</v>
      </c>
      <c r="BR954" s="1"/>
      <c r="BU954" s="2">
        <f t="shared" si="58"/>
        <v>0</v>
      </c>
      <c r="BZ954" s="2">
        <f t="shared" si="59"/>
        <v>0</v>
      </c>
      <c r="CA954" s="2" t="s">
        <v>146</v>
      </c>
      <c r="CF954" s="2" t="s">
        <v>146</v>
      </c>
      <c r="CN954" s="23"/>
      <c r="CO954" s="23"/>
      <c r="CP954" s="23"/>
      <c r="CR954" s="4">
        <v>0</v>
      </c>
      <c r="CS954" s="23"/>
      <c r="CT954" s="23"/>
      <c r="CU954" s="23"/>
      <c r="CW954" s="4">
        <v>0</v>
      </c>
      <c r="CX954" s="23"/>
      <c r="CY954" s="23"/>
      <c r="CZ954" s="23"/>
      <c r="DB954" s="4">
        <v>0</v>
      </c>
      <c r="DC954" s="23"/>
      <c r="DD954" s="23"/>
      <c r="DE954" s="23"/>
      <c r="DG954" s="4">
        <v>0</v>
      </c>
      <c r="DH954" s="23"/>
      <c r="DI954" s="23"/>
    </row>
    <row r="955" spans="1:113" x14ac:dyDescent="0.25">
      <c r="A955" s="1">
        <v>2023</v>
      </c>
      <c r="B955" s="3">
        <f>+BD!B957</f>
        <v>0</v>
      </c>
      <c r="AE955" s="1"/>
      <c r="AP955" s="1"/>
      <c r="BA955" s="4">
        <f t="shared" si="56"/>
        <v>0</v>
      </c>
      <c r="BB955" s="1"/>
      <c r="BE955" s="2">
        <f>Tabla1[[#This Row],[TIEMPO PRORROGADO HASTA
(1)]]-Tabla1[[#This Row],[TIEMPO PRORROGADO DESDE
(1)]]</f>
        <v>0</v>
      </c>
      <c r="BJ955" s="1"/>
      <c r="BM955" s="1">
        <f t="shared" si="57"/>
        <v>0</v>
      </c>
      <c r="BR955" s="1"/>
      <c r="BU955" s="2">
        <f t="shared" si="58"/>
        <v>0</v>
      </c>
      <c r="BZ955" s="2">
        <f t="shared" si="59"/>
        <v>0</v>
      </c>
      <c r="CA955" s="2" t="s">
        <v>146</v>
      </c>
      <c r="CF955" s="2" t="s">
        <v>146</v>
      </c>
      <c r="CN955" s="23"/>
      <c r="CO955" s="23"/>
      <c r="CP955" s="23"/>
      <c r="CR955" s="4">
        <v>0</v>
      </c>
      <c r="CS955" s="23"/>
      <c r="CT955" s="23"/>
      <c r="CU955" s="23"/>
      <c r="CW955" s="4">
        <v>0</v>
      </c>
      <c r="CX955" s="23"/>
      <c r="CY955" s="23"/>
      <c r="CZ955" s="23"/>
      <c r="DB955" s="4">
        <v>0</v>
      </c>
      <c r="DC955" s="23"/>
      <c r="DD955" s="23"/>
      <c r="DE955" s="23"/>
      <c r="DG955" s="4">
        <v>0</v>
      </c>
      <c r="DH955" s="23"/>
      <c r="DI955" s="23"/>
    </row>
    <row r="956" spans="1:113" x14ac:dyDescent="0.25">
      <c r="A956" s="1">
        <v>2023</v>
      </c>
      <c r="B956" s="3">
        <f>+BD!B958</f>
        <v>0</v>
      </c>
      <c r="AE956" s="1"/>
      <c r="AP956" s="1"/>
      <c r="BA956" s="4">
        <f t="shared" si="56"/>
        <v>0</v>
      </c>
      <c r="BB956" s="1"/>
      <c r="BE956" s="2">
        <f>Tabla1[[#This Row],[TIEMPO PRORROGADO HASTA
(1)]]-Tabla1[[#This Row],[TIEMPO PRORROGADO DESDE
(1)]]</f>
        <v>0</v>
      </c>
      <c r="BJ956" s="1"/>
      <c r="BM956" s="1">
        <f t="shared" si="57"/>
        <v>0</v>
      </c>
      <c r="BR956" s="1"/>
      <c r="BU956" s="2">
        <f t="shared" si="58"/>
        <v>0</v>
      </c>
      <c r="BZ956" s="2">
        <f t="shared" si="59"/>
        <v>0</v>
      </c>
      <c r="CA956" s="2" t="s">
        <v>146</v>
      </c>
      <c r="CF956" s="2" t="s">
        <v>146</v>
      </c>
      <c r="CN956" s="23"/>
      <c r="CO956" s="23"/>
      <c r="CP956" s="23"/>
      <c r="CR956" s="4">
        <v>0</v>
      </c>
      <c r="CS956" s="23"/>
      <c r="CT956" s="23"/>
      <c r="CU956" s="23"/>
      <c r="CW956" s="4">
        <v>0</v>
      </c>
      <c r="CX956" s="23"/>
      <c r="CY956" s="23"/>
      <c r="CZ956" s="23"/>
      <c r="DB956" s="4">
        <v>0</v>
      </c>
      <c r="DC956" s="23"/>
      <c r="DD956" s="23"/>
      <c r="DE956" s="23"/>
      <c r="DG956" s="4">
        <v>0</v>
      </c>
      <c r="DH956" s="23"/>
      <c r="DI956" s="23"/>
    </row>
    <row r="957" spans="1:113" x14ac:dyDescent="0.25">
      <c r="A957" s="1">
        <v>2023</v>
      </c>
      <c r="B957" s="3">
        <f>+BD!B959</f>
        <v>0</v>
      </c>
      <c r="AE957" s="1"/>
      <c r="AP957" s="1"/>
      <c r="BA957" s="4">
        <f t="shared" si="56"/>
        <v>0</v>
      </c>
      <c r="BB957" s="1"/>
      <c r="BE957" s="2">
        <f>Tabla1[[#This Row],[TIEMPO PRORROGADO HASTA
(1)]]-Tabla1[[#This Row],[TIEMPO PRORROGADO DESDE
(1)]]</f>
        <v>0</v>
      </c>
      <c r="BJ957" s="1"/>
      <c r="BM957" s="1">
        <f t="shared" si="57"/>
        <v>0</v>
      </c>
      <c r="BR957" s="1"/>
      <c r="BU957" s="2">
        <f t="shared" si="58"/>
        <v>0</v>
      </c>
      <c r="BZ957" s="2">
        <f t="shared" si="59"/>
        <v>0</v>
      </c>
      <c r="CA957" s="2" t="s">
        <v>146</v>
      </c>
      <c r="CF957" s="2" t="s">
        <v>146</v>
      </c>
      <c r="CN957" s="23"/>
      <c r="CO957" s="23"/>
      <c r="CP957" s="23"/>
      <c r="CR957" s="4">
        <v>0</v>
      </c>
      <c r="CS957" s="23"/>
      <c r="CT957" s="23"/>
      <c r="CU957" s="23"/>
      <c r="CW957" s="4">
        <v>0</v>
      </c>
      <c r="CX957" s="23"/>
      <c r="CY957" s="23"/>
      <c r="CZ957" s="23"/>
      <c r="DB957" s="4">
        <v>0</v>
      </c>
      <c r="DC957" s="23"/>
      <c r="DD957" s="23"/>
      <c r="DE957" s="23"/>
      <c r="DG957" s="4">
        <v>0</v>
      </c>
      <c r="DH957" s="23"/>
      <c r="DI957" s="23"/>
    </row>
    <row r="958" spans="1:113" x14ac:dyDescent="0.25">
      <c r="A958" s="1">
        <v>2023</v>
      </c>
      <c r="B958" s="3">
        <f>+BD!B960</f>
        <v>0</v>
      </c>
      <c r="AE958" s="1"/>
      <c r="AP958" s="1"/>
      <c r="BA958" s="4">
        <f t="shared" si="56"/>
        <v>0</v>
      </c>
      <c r="BB958" s="1"/>
      <c r="BE958" s="2">
        <f>Tabla1[[#This Row],[TIEMPO PRORROGADO HASTA
(1)]]-Tabla1[[#This Row],[TIEMPO PRORROGADO DESDE
(1)]]</f>
        <v>0</v>
      </c>
      <c r="BJ958" s="1"/>
      <c r="BM958" s="1">
        <f t="shared" si="57"/>
        <v>0</v>
      </c>
      <c r="BR958" s="1"/>
      <c r="BU958" s="2">
        <f t="shared" si="58"/>
        <v>0</v>
      </c>
      <c r="BZ958" s="2">
        <f t="shared" si="59"/>
        <v>0</v>
      </c>
      <c r="CA958" s="2" t="s">
        <v>146</v>
      </c>
      <c r="CF958" s="2" t="s">
        <v>146</v>
      </c>
      <c r="CN958" s="23"/>
      <c r="CO958" s="23"/>
      <c r="CP958" s="23"/>
      <c r="CR958" s="4">
        <v>0</v>
      </c>
      <c r="CS958" s="23"/>
      <c r="CT958" s="23"/>
      <c r="CU958" s="23"/>
      <c r="CW958" s="4">
        <v>0</v>
      </c>
      <c r="CX958" s="23"/>
      <c r="CY958" s="23"/>
      <c r="CZ958" s="23"/>
      <c r="DB958" s="4">
        <v>0</v>
      </c>
      <c r="DC958" s="23"/>
      <c r="DD958" s="23"/>
      <c r="DE958" s="23"/>
      <c r="DG958" s="4">
        <v>0</v>
      </c>
      <c r="DH958" s="23"/>
      <c r="DI958" s="23"/>
    </row>
    <row r="959" spans="1:113" x14ac:dyDescent="0.25">
      <c r="A959" s="1">
        <v>2023</v>
      </c>
      <c r="B959" s="3">
        <f>+BD!B961</f>
        <v>0</v>
      </c>
      <c r="AE959" s="1"/>
      <c r="AP959" s="1"/>
      <c r="BA959" s="4">
        <f t="shared" si="56"/>
        <v>0</v>
      </c>
      <c r="BB959" s="1"/>
      <c r="BE959" s="2">
        <f>Tabla1[[#This Row],[TIEMPO PRORROGADO HASTA
(1)]]-Tabla1[[#This Row],[TIEMPO PRORROGADO DESDE
(1)]]</f>
        <v>0</v>
      </c>
      <c r="BJ959" s="1"/>
      <c r="BM959" s="1">
        <f t="shared" si="57"/>
        <v>0</v>
      </c>
      <c r="BR959" s="1"/>
      <c r="BU959" s="2">
        <f t="shared" si="58"/>
        <v>0</v>
      </c>
      <c r="BZ959" s="2">
        <f t="shared" si="59"/>
        <v>0</v>
      </c>
      <c r="CA959" s="2" t="s">
        <v>146</v>
      </c>
      <c r="CF959" s="2" t="s">
        <v>146</v>
      </c>
      <c r="CN959" s="23"/>
      <c r="CO959" s="23"/>
      <c r="CP959" s="23"/>
      <c r="CR959" s="4">
        <v>0</v>
      </c>
      <c r="CS959" s="23"/>
      <c r="CT959" s="23"/>
      <c r="CU959" s="23"/>
      <c r="CW959" s="4">
        <v>0</v>
      </c>
      <c r="CX959" s="23"/>
      <c r="CY959" s="23"/>
      <c r="CZ959" s="23"/>
      <c r="DB959" s="4">
        <v>0</v>
      </c>
      <c r="DC959" s="23"/>
      <c r="DD959" s="23"/>
      <c r="DE959" s="23"/>
      <c r="DG959" s="4">
        <v>0</v>
      </c>
      <c r="DH959" s="23"/>
      <c r="DI959" s="23"/>
    </row>
    <row r="960" spans="1:113" x14ac:dyDescent="0.25">
      <c r="A960" s="1">
        <v>2023</v>
      </c>
      <c r="B960" s="3">
        <f>+BD!B962</f>
        <v>0</v>
      </c>
      <c r="AE960" s="1"/>
      <c r="AP960" s="1"/>
      <c r="BA960" s="4">
        <f t="shared" si="56"/>
        <v>0</v>
      </c>
      <c r="BB960" s="1"/>
      <c r="BE960" s="2">
        <f>Tabla1[[#This Row],[TIEMPO PRORROGADO HASTA
(1)]]-Tabla1[[#This Row],[TIEMPO PRORROGADO DESDE
(1)]]</f>
        <v>0</v>
      </c>
      <c r="BJ960" s="1"/>
      <c r="BM960" s="1">
        <f t="shared" si="57"/>
        <v>0</v>
      </c>
      <c r="BR960" s="1"/>
      <c r="BU960" s="2">
        <f t="shared" si="58"/>
        <v>0</v>
      </c>
      <c r="BZ960" s="2">
        <f t="shared" si="59"/>
        <v>0</v>
      </c>
      <c r="CA960" s="2" t="s">
        <v>146</v>
      </c>
      <c r="CF960" s="2" t="s">
        <v>146</v>
      </c>
      <c r="CN960" s="23"/>
      <c r="CO960" s="23"/>
      <c r="CP960" s="23"/>
      <c r="CR960" s="4">
        <v>0</v>
      </c>
      <c r="CS960" s="23"/>
      <c r="CT960" s="23"/>
      <c r="CU960" s="23"/>
      <c r="CW960" s="4">
        <v>0</v>
      </c>
      <c r="CX960" s="23"/>
      <c r="CY960" s="23"/>
      <c r="CZ960" s="23"/>
      <c r="DB960" s="4">
        <v>0</v>
      </c>
      <c r="DC960" s="23"/>
      <c r="DD960" s="23"/>
      <c r="DE960" s="23"/>
      <c r="DG960" s="4">
        <v>0</v>
      </c>
      <c r="DH960" s="23"/>
      <c r="DI960" s="23"/>
    </row>
    <row r="961" spans="1:113" x14ac:dyDescent="0.25">
      <c r="A961" s="1">
        <v>2023</v>
      </c>
      <c r="B961" s="3">
        <f>+BD!B963</f>
        <v>0</v>
      </c>
      <c r="AE961" s="1"/>
      <c r="AP961" s="1"/>
      <c r="BA961" s="4">
        <f t="shared" si="56"/>
        <v>0</v>
      </c>
      <c r="BB961" s="1"/>
      <c r="BE961" s="2">
        <f>Tabla1[[#This Row],[TIEMPO PRORROGADO HASTA
(1)]]-Tabla1[[#This Row],[TIEMPO PRORROGADO DESDE
(1)]]</f>
        <v>0</v>
      </c>
      <c r="BJ961" s="1"/>
      <c r="BM961" s="1">
        <f t="shared" si="57"/>
        <v>0</v>
      </c>
      <c r="BR961" s="1"/>
      <c r="BU961" s="2">
        <f t="shared" si="58"/>
        <v>0</v>
      </c>
      <c r="BZ961" s="2">
        <f t="shared" si="59"/>
        <v>0</v>
      </c>
      <c r="CA961" s="2" t="s">
        <v>146</v>
      </c>
      <c r="CF961" s="2" t="s">
        <v>146</v>
      </c>
      <c r="CN961" s="23"/>
      <c r="CO961" s="23"/>
      <c r="CP961" s="23"/>
      <c r="CR961" s="4">
        <v>0</v>
      </c>
      <c r="CS961" s="23"/>
      <c r="CT961" s="23"/>
      <c r="CU961" s="23"/>
      <c r="CW961" s="4">
        <v>0</v>
      </c>
      <c r="CX961" s="23"/>
      <c r="CY961" s="23"/>
      <c r="CZ961" s="23"/>
      <c r="DB961" s="4">
        <v>0</v>
      </c>
      <c r="DC961" s="23"/>
      <c r="DD961" s="23"/>
      <c r="DE961" s="23"/>
      <c r="DG961" s="4">
        <v>0</v>
      </c>
      <c r="DH961" s="23"/>
      <c r="DI961" s="23"/>
    </row>
    <row r="962" spans="1:113" x14ac:dyDescent="0.25">
      <c r="A962" s="1">
        <v>2023</v>
      </c>
      <c r="B962" s="3">
        <f>+BD!B964</f>
        <v>0</v>
      </c>
      <c r="AE962" s="1"/>
      <c r="AP962" s="1"/>
      <c r="BA962" s="4">
        <f t="shared" ref="BA962:BA1025" si="60">M962+X962+AI962+AT962</f>
        <v>0</v>
      </c>
      <c r="BB962" s="1"/>
      <c r="BE962" s="2">
        <f>Tabla1[[#This Row],[TIEMPO PRORROGADO HASTA
(1)]]-Tabla1[[#This Row],[TIEMPO PRORROGADO DESDE
(1)]]</f>
        <v>0</v>
      </c>
      <c r="BJ962" s="1"/>
      <c r="BM962" s="1">
        <f t="shared" ref="BM962:BM1025" si="61">BO962-BN962</f>
        <v>0</v>
      </c>
      <c r="BR962" s="1"/>
      <c r="BU962" s="2">
        <f t="shared" ref="BU962:BU1025" si="62">BW962-BV962</f>
        <v>0</v>
      </c>
      <c r="BZ962" s="2">
        <f t="shared" ref="BZ962:BZ1025" si="63">BU962+BM962+BE962</f>
        <v>0</v>
      </c>
      <c r="CA962" s="2" t="s">
        <v>146</v>
      </c>
      <c r="CF962" s="2" t="s">
        <v>146</v>
      </c>
      <c r="CN962" s="23"/>
      <c r="CO962" s="23"/>
      <c r="CP962" s="23"/>
      <c r="CR962" s="4">
        <v>0</v>
      </c>
      <c r="CS962" s="23"/>
      <c r="CT962" s="23"/>
      <c r="CU962" s="23"/>
      <c r="CW962" s="4">
        <v>0</v>
      </c>
      <c r="CX962" s="23"/>
      <c r="CY962" s="23"/>
      <c r="CZ962" s="23"/>
      <c r="DB962" s="4">
        <v>0</v>
      </c>
      <c r="DC962" s="23"/>
      <c r="DD962" s="23"/>
      <c r="DE962" s="23"/>
      <c r="DG962" s="4">
        <v>0</v>
      </c>
      <c r="DH962" s="23"/>
      <c r="DI962" s="23"/>
    </row>
    <row r="963" spans="1:113" x14ac:dyDescent="0.25">
      <c r="A963" s="1">
        <v>2023</v>
      </c>
      <c r="B963" s="3">
        <f>+BD!B965</f>
        <v>0</v>
      </c>
      <c r="AE963" s="1"/>
      <c r="AP963" s="1"/>
      <c r="BA963" s="4">
        <f t="shared" si="60"/>
        <v>0</v>
      </c>
      <c r="BB963" s="1"/>
      <c r="BE963" s="2">
        <f>Tabla1[[#This Row],[TIEMPO PRORROGADO HASTA
(1)]]-Tabla1[[#This Row],[TIEMPO PRORROGADO DESDE
(1)]]</f>
        <v>0</v>
      </c>
      <c r="BJ963" s="1"/>
      <c r="BM963" s="1">
        <f t="shared" si="61"/>
        <v>0</v>
      </c>
      <c r="BR963" s="1"/>
      <c r="BU963" s="2">
        <f t="shared" si="62"/>
        <v>0</v>
      </c>
      <c r="BZ963" s="2">
        <f t="shared" si="63"/>
        <v>0</v>
      </c>
      <c r="CA963" s="2" t="s">
        <v>146</v>
      </c>
      <c r="CF963" s="2" t="s">
        <v>146</v>
      </c>
      <c r="CN963" s="23"/>
      <c r="CO963" s="23"/>
      <c r="CP963" s="23"/>
      <c r="CR963" s="4">
        <v>0</v>
      </c>
      <c r="CS963" s="23"/>
      <c r="CT963" s="23"/>
      <c r="CU963" s="23"/>
      <c r="CW963" s="4">
        <v>0</v>
      </c>
      <c r="CX963" s="23"/>
      <c r="CY963" s="23"/>
      <c r="CZ963" s="23"/>
      <c r="DB963" s="4">
        <v>0</v>
      </c>
      <c r="DC963" s="23"/>
      <c r="DD963" s="23"/>
      <c r="DE963" s="23"/>
      <c r="DG963" s="4">
        <v>0</v>
      </c>
      <c r="DH963" s="23"/>
      <c r="DI963" s="23"/>
    </row>
    <row r="964" spans="1:113" x14ac:dyDescent="0.25">
      <c r="A964" s="1">
        <v>2023</v>
      </c>
      <c r="B964" s="3">
        <f>+BD!B966</f>
        <v>0</v>
      </c>
      <c r="AE964" s="1"/>
      <c r="AP964" s="1"/>
      <c r="BA964" s="4">
        <f t="shared" si="60"/>
        <v>0</v>
      </c>
      <c r="BB964" s="1"/>
      <c r="BE964" s="2">
        <f>Tabla1[[#This Row],[TIEMPO PRORROGADO HASTA
(1)]]-Tabla1[[#This Row],[TIEMPO PRORROGADO DESDE
(1)]]</f>
        <v>0</v>
      </c>
      <c r="BJ964" s="1"/>
      <c r="BM964" s="1">
        <f t="shared" si="61"/>
        <v>0</v>
      </c>
      <c r="BR964" s="1"/>
      <c r="BU964" s="2">
        <f t="shared" si="62"/>
        <v>0</v>
      </c>
      <c r="BZ964" s="2">
        <f t="shared" si="63"/>
        <v>0</v>
      </c>
      <c r="CA964" s="2" t="s">
        <v>146</v>
      </c>
      <c r="CF964" s="2" t="s">
        <v>146</v>
      </c>
      <c r="CN964" s="23"/>
      <c r="CO964" s="23"/>
      <c r="CP964" s="23"/>
      <c r="CR964" s="4">
        <v>0</v>
      </c>
      <c r="CS964" s="23"/>
      <c r="CT964" s="23"/>
      <c r="CU964" s="23"/>
      <c r="CW964" s="4">
        <v>0</v>
      </c>
      <c r="CX964" s="23"/>
      <c r="CY964" s="23"/>
      <c r="CZ964" s="23"/>
      <c r="DB964" s="4">
        <v>0</v>
      </c>
      <c r="DC964" s="23"/>
      <c r="DD964" s="23"/>
      <c r="DE964" s="23"/>
      <c r="DG964" s="4">
        <v>0</v>
      </c>
      <c r="DH964" s="23"/>
      <c r="DI964" s="23"/>
    </row>
    <row r="965" spans="1:113" x14ac:dyDescent="0.25">
      <c r="A965" s="1">
        <v>2023</v>
      </c>
      <c r="B965" s="3">
        <f>+BD!B967</f>
        <v>0</v>
      </c>
      <c r="AE965" s="1"/>
      <c r="AP965" s="1"/>
      <c r="BA965" s="4">
        <f t="shared" si="60"/>
        <v>0</v>
      </c>
      <c r="BB965" s="1"/>
      <c r="BE965" s="2">
        <f>Tabla1[[#This Row],[TIEMPO PRORROGADO HASTA
(1)]]-Tabla1[[#This Row],[TIEMPO PRORROGADO DESDE
(1)]]</f>
        <v>0</v>
      </c>
      <c r="BJ965" s="1"/>
      <c r="BM965" s="1">
        <f t="shared" si="61"/>
        <v>0</v>
      </c>
      <c r="BR965" s="1"/>
      <c r="BU965" s="2">
        <f t="shared" si="62"/>
        <v>0</v>
      </c>
      <c r="BZ965" s="2">
        <f t="shared" si="63"/>
        <v>0</v>
      </c>
      <c r="CA965" s="2" t="s">
        <v>146</v>
      </c>
      <c r="CF965" s="2" t="s">
        <v>146</v>
      </c>
      <c r="CN965" s="23"/>
      <c r="CO965" s="23"/>
      <c r="CP965" s="23"/>
      <c r="CR965" s="4">
        <v>0</v>
      </c>
      <c r="CS965" s="23"/>
      <c r="CT965" s="23"/>
      <c r="CU965" s="23"/>
      <c r="CW965" s="4">
        <v>0</v>
      </c>
      <c r="CX965" s="23"/>
      <c r="CY965" s="23"/>
      <c r="CZ965" s="23"/>
      <c r="DB965" s="4">
        <v>0</v>
      </c>
      <c r="DC965" s="23"/>
      <c r="DD965" s="23"/>
      <c r="DE965" s="23"/>
      <c r="DG965" s="4">
        <v>0</v>
      </c>
      <c r="DH965" s="23"/>
      <c r="DI965" s="23"/>
    </row>
    <row r="966" spans="1:113" x14ac:dyDescent="0.25">
      <c r="A966" s="1">
        <v>2023</v>
      </c>
      <c r="B966" s="3">
        <f>+BD!B968</f>
        <v>0</v>
      </c>
      <c r="C966" s="21"/>
      <c r="AE966" s="1"/>
      <c r="AP966" s="1"/>
      <c r="BA966" s="4">
        <f t="shared" si="60"/>
        <v>0</v>
      </c>
      <c r="BB966" s="1"/>
      <c r="BE966" s="2">
        <f>Tabla1[[#This Row],[TIEMPO PRORROGADO HASTA
(1)]]-Tabla1[[#This Row],[TIEMPO PRORROGADO DESDE
(1)]]</f>
        <v>0</v>
      </c>
      <c r="BJ966" s="1"/>
      <c r="BM966" s="1">
        <f t="shared" si="61"/>
        <v>0</v>
      </c>
      <c r="BR966" s="1"/>
      <c r="BU966" s="2">
        <f t="shared" si="62"/>
        <v>0</v>
      </c>
      <c r="BZ966" s="2">
        <f t="shared" si="63"/>
        <v>0</v>
      </c>
      <c r="CA966" s="2" t="s">
        <v>146</v>
      </c>
      <c r="CF966" s="2" t="s">
        <v>146</v>
      </c>
      <c r="CN966" s="23"/>
      <c r="CO966" s="23"/>
      <c r="CP966" s="23"/>
      <c r="CR966" s="4">
        <v>0</v>
      </c>
      <c r="CS966" s="23"/>
      <c r="CT966" s="23"/>
      <c r="CU966" s="23"/>
      <c r="CW966" s="4">
        <v>0</v>
      </c>
      <c r="CX966" s="23"/>
      <c r="CY966" s="23"/>
      <c r="CZ966" s="23"/>
      <c r="DB966" s="4">
        <v>0</v>
      </c>
      <c r="DC966" s="23"/>
      <c r="DD966" s="23"/>
      <c r="DE966" s="23"/>
      <c r="DG966" s="4">
        <v>0</v>
      </c>
      <c r="DH966" s="23"/>
      <c r="DI966" s="23"/>
    </row>
    <row r="967" spans="1:113" x14ac:dyDescent="0.25">
      <c r="A967" s="1">
        <v>2023</v>
      </c>
      <c r="B967" s="3">
        <f>+BD!B969</f>
        <v>0</v>
      </c>
      <c r="C967" s="21"/>
      <c r="AE967" s="1"/>
      <c r="AP967" s="1"/>
      <c r="BA967" s="4">
        <f t="shared" si="60"/>
        <v>0</v>
      </c>
      <c r="BB967" s="1"/>
      <c r="BE967" s="2">
        <f>Tabla1[[#This Row],[TIEMPO PRORROGADO HASTA
(1)]]-Tabla1[[#This Row],[TIEMPO PRORROGADO DESDE
(1)]]</f>
        <v>0</v>
      </c>
      <c r="BJ967" s="1"/>
      <c r="BM967" s="1">
        <f t="shared" si="61"/>
        <v>0</v>
      </c>
      <c r="BR967" s="1"/>
      <c r="BU967" s="2">
        <f t="shared" si="62"/>
        <v>0</v>
      </c>
      <c r="BZ967" s="2">
        <f t="shared" si="63"/>
        <v>0</v>
      </c>
      <c r="CA967" s="2" t="s">
        <v>146</v>
      </c>
      <c r="CF967" s="2" t="s">
        <v>146</v>
      </c>
      <c r="CN967" s="23"/>
      <c r="CO967" s="23"/>
      <c r="CP967" s="23"/>
      <c r="CR967" s="4">
        <v>0</v>
      </c>
      <c r="CS967" s="23"/>
      <c r="CT967" s="23"/>
      <c r="CU967" s="23"/>
      <c r="CW967" s="4">
        <v>0</v>
      </c>
      <c r="CX967" s="23"/>
      <c r="CY967" s="23"/>
      <c r="CZ967" s="23"/>
      <c r="DB967" s="4">
        <v>0</v>
      </c>
      <c r="DC967" s="23"/>
      <c r="DD967" s="23"/>
      <c r="DE967" s="23"/>
      <c r="DG967" s="4">
        <v>0</v>
      </c>
      <c r="DH967" s="23"/>
      <c r="DI967" s="23"/>
    </row>
    <row r="968" spans="1:113" x14ac:dyDescent="0.25">
      <c r="A968" s="1">
        <v>2023</v>
      </c>
      <c r="B968" s="3">
        <f>+BD!B970</f>
        <v>0</v>
      </c>
      <c r="AE968" s="1"/>
      <c r="AP968" s="1"/>
      <c r="BA968" s="4">
        <f t="shared" si="60"/>
        <v>0</v>
      </c>
      <c r="BB968" s="1"/>
      <c r="BE968" s="2">
        <f>Tabla1[[#This Row],[TIEMPO PRORROGADO HASTA
(1)]]-Tabla1[[#This Row],[TIEMPO PRORROGADO DESDE
(1)]]</f>
        <v>0</v>
      </c>
      <c r="BJ968" s="1"/>
      <c r="BM968" s="1">
        <f t="shared" si="61"/>
        <v>0</v>
      </c>
      <c r="BR968" s="1"/>
      <c r="BU968" s="2">
        <f t="shared" si="62"/>
        <v>0</v>
      </c>
      <c r="BZ968" s="2">
        <f t="shared" si="63"/>
        <v>0</v>
      </c>
      <c r="CA968" s="2" t="s">
        <v>146</v>
      </c>
      <c r="CF968" s="2" t="s">
        <v>146</v>
      </c>
      <c r="CN968" s="23"/>
      <c r="CO968" s="23"/>
      <c r="CP968" s="23"/>
      <c r="CR968" s="4">
        <v>0</v>
      </c>
      <c r="CS968" s="23"/>
      <c r="CT968" s="23"/>
      <c r="CU968" s="23"/>
      <c r="CW968" s="4">
        <v>0</v>
      </c>
      <c r="CX968" s="23"/>
      <c r="CY968" s="23"/>
      <c r="CZ968" s="23"/>
      <c r="DB968" s="4">
        <v>0</v>
      </c>
      <c r="DC968" s="23"/>
      <c r="DD968" s="23"/>
      <c r="DE968" s="23"/>
      <c r="DG968" s="4">
        <v>0</v>
      </c>
      <c r="DH968" s="23"/>
      <c r="DI968" s="23"/>
    </row>
    <row r="969" spans="1:113" x14ac:dyDescent="0.25">
      <c r="A969" s="1">
        <v>2023</v>
      </c>
      <c r="B969" s="3">
        <f>+BD!B971</f>
        <v>0</v>
      </c>
      <c r="AE969" s="1"/>
      <c r="AP969" s="1"/>
      <c r="BA969" s="4">
        <f t="shared" si="60"/>
        <v>0</v>
      </c>
      <c r="BB969" s="1"/>
      <c r="BE969" s="2">
        <f>Tabla1[[#This Row],[TIEMPO PRORROGADO HASTA
(1)]]-Tabla1[[#This Row],[TIEMPO PRORROGADO DESDE
(1)]]</f>
        <v>0</v>
      </c>
      <c r="BJ969" s="1"/>
      <c r="BM969" s="1">
        <f t="shared" si="61"/>
        <v>0</v>
      </c>
      <c r="BR969" s="1"/>
      <c r="BU969" s="2">
        <f t="shared" si="62"/>
        <v>0</v>
      </c>
      <c r="BZ969" s="2">
        <f t="shared" si="63"/>
        <v>0</v>
      </c>
      <c r="CA969" s="2" t="s">
        <v>146</v>
      </c>
      <c r="CF969" s="2" t="s">
        <v>146</v>
      </c>
      <c r="CN969" s="23"/>
      <c r="CO969" s="23"/>
      <c r="CP969" s="23"/>
      <c r="CR969" s="4">
        <v>0</v>
      </c>
      <c r="CS969" s="23"/>
      <c r="CT969" s="23"/>
      <c r="CU969" s="23"/>
      <c r="CW969" s="4">
        <v>0</v>
      </c>
      <c r="CX969" s="23"/>
      <c r="CY969" s="23"/>
      <c r="CZ969" s="23"/>
      <c r="DB969" s="4">
        <v>0</v>
      </c>
      <c r="DC969" s="23"/>
      <c r="DD969" s="23"/>
      <c r="DE969" s="23"/>
      <c r="DG969" s="4">
        <v>0</v>
      </c>
      <c r="DH969" s="23"/>
      <c r="DI969" s="23"/>
    </row>
    <row r="970" spans="1:113" x14ac:dyDescent="0.25">
      <c r="A970" s="1">
        <v>2023</v>
      </c>
      <c r="B970" s="3">
        <f>+BD!B972</f>
        <v>0</v>
      </c>
      <c r="AE970" s="1"/>
      <c r="AP970" s="1"/>
      <c r="BA970" s="4">
        <f t="shared" si="60"/>
        <v>0</v>
      </c>
      <c r="BB970" s="1"/>
      <c r="BE970" s="2">
        <f>Tabla1[[#This Row],[TIEMPO PRORROGADO HASTA
(1)]]-Tabla1[[#This Row],[TIEMPO PRORROGADO DESDE
(1)]]</f>
        <v>0</v>
      </c>
      <c r="BJ970" s="1"/>
      <c r="BM970" s="1">
        <f t="shared" si="61"/>
        <v>0</v>
      </c>
      <c r="BR970" s="1"/>
      <c r="BU970" s="2">
        <f t="shared" si="62"/>
        <v>0</v>
      </c>
      <c r="BZ970" s="2">
        <f t="shared" si="63"/>
        <v>0</v>
      </c>
      <c r="CA970" s="2" t="s">
        <v>146</v>
      </c>
      <c r="CF970" s="2" t="s">
        <v>146</v>
      </c>
      <c r="CN970" s="23"/>
      <c r="CO970" s="23"/>
      <c r="CP970" s="23"/>
      <c r="CR970" s="4">
        <v>0</v>
      </c>
      <c r="CS970" s="23"/>
      <c r="CT970" s="23"/>
      <c r="CU970" s="23"/>
      <c r="CW970" s="4">
        <v>0</v>
      </c>
      <c r="CX970" s="23"/>
      <c r="CY970" s="23"/>
      <c r="CZ970" s="23"/>
      <c r="DB970" s="4">
        <v>0</v>
      </c>
      <c r="DC970" s="23"/>
      <c r="DD970" s="23"/>
      <c r="DE970" s="23"/>
      <c r="DG970" s="4">
        <v>0</v>
      </c>
      <c r="DH970" s="23"/>
      <c r="DI970" s="23"/>
    </row>
    <row r="971" spans="1:113" x14ac:dyDescent="0.25">
      <c r="A971" s="1">
        <v>2023</v>
      </c>
      <c r="B971" s="3">
        <f>+BD!B973</f>
        <v>0</v>
      </c>
      <c r="AE971" s="1"/>
      <c r="AP971" s="1"/>
      <c r="BA971" s="4">
        <f t="shared" si="60"/>
        <v>0</v>
      </c>
      <c r="BB971" s="1"/>
      <c r="BE971" s="2">
        <f>Tabla1[[#This Row],[TIEMPO PRORROGADO HASTA
(1)]]-Tabla1[[#This Row],[TIEMPO PRORROGADO DESDE
(1)]]</f>
        <v>0</v>
      </c>
      <c r="BJ971" s="1"/>
      <c r="BM971" s="1">
        <f t="shared" si="61"/>
        <v>0</v>
      </c>
      <c r="BR971" s="1"/>
      <c r="BU971" s="2">
        <f t="shared" si="62"/>
        <v>0</v>
      </c>
      <c r="BZ971" s="2">
        <f t="shared" si="63"/>
        <v>0</v>
      </c>
      <c r="CA971" s="2" t="s">
        <v>146</v>
      </c>
      <c r="CF971" s="2" t="s">
        <v>146</v>
      </c>
      <c r="CN971" s="23"/>
      <c r="CO971" s="23"/>
      <c r="CP971" s="23"/>
      <c r="CR971" s="4">
        <v>0</v>
      </c>
      <c r="CS971" s="23"/>
      <c r="CT971" s="23"/>
      <c r="CU971" s="23"/>
      <c r="CW971" s="4">
        <v>0</v>
      </c>
      <c r="CX971" s="23"/>
      <c r="CY971" s="23"/>
      <c r="CZ971" s="23"/>
      <c r="DB971" s="4">
        <v>0</v>
      </c>
      <c r="DC971" s="23"/>
      <c r="DD971" s="23"/>
      <c r="DE971" s="23"/>
      <c r="DG971" s="4">
        <v>0</v>
      </c>
      <c r="DH971" s="23"/>
      <c r="DI971" s="23"/>
    </row>
    <row r="972" spans="1:113" x14ac:dyDescent="0.25">
      <c r="A972" s="1">
        <v>2023</v>
      </c>
      <c r="B972" s="3">
        <f>+BD!B974</f>
        <v>0</v>
      </c>
      <c r="C972" s="21"/>
      <c r="AE972" s="1"/>
      <c r="AP972" s="1"/>
      <c r="BA972" s="4">
        <f t="shared" si="60"/>
        <v>0</v>
      </c>
      <c r="BB972" s="1"/>
      <c r="BE972" s="2">
        <f>Tabla1[[#This Row],[TIEMPO PRORROGADO HASTA
(1)]]-Tabla1[[#This Row],[TIEMPO PRORROGADO DESDE
(1)]]</f>
        <v>0</v>
      </c>
      <c r="BJ972" s="1"/>
      <c r="BM972" s="1">
        <f t="shared" si="61"/>
        <v>0</v>
      </c>
      <c r="BR972" s="1"/>
      <c r="BU972" s="2">
        <f t="shared" si="62"/>
        <v>0</v>
      </c>
      <c r="BZ972" s="2">
        <f t="shared" si="63"/>
        <v>0</v>
      </c>
      <c r="CA972" s="2" t="s">
        <v>146</v>
      </c>
      <c r="CF972" s="2" t="s">
        <v>146</v>
      </c>
      <c r="CN972" s="23"/>
      <c r="CO972" s="23"/>
      <c r="CP972" s="23"/>
      <c r="CR972" s="4">
        <v>0</v>
      </c>
      <c r="CS972" s="23"/>
      <c r="CT972" s="23"/>
      <c r="CU972" s="23"/>
      <c r="CW972" s="4">
        <v>0</v>
      </c>
      <c r="CX972" s="23"/>
      <c r="CY972" s="23"/>
      <c r="CZ972" s="23"/>
      <c r="DB972" s="4">
        <v>0</v>
      </c>
      <c r="DC972" s="23"/>
      <c r="DD972" s="23"/>
      <c r="DE972" s="23"/>
      <c r="DG972" s="4">
        <v>0</v>
      </c>
      <c r="DH972" s="23"/>
      <c r="DI972" s="23"/>
    </row>
    <row r="973" spans="1:113" x14ac:dyDescent="0.25">
      <c r="A973" s="1">
        <v>2023</v>
      </c>
      <c r="B973" s="3">
        <f>+BD!B975</f>
        <v>0</v>
      </c>
      <c r="AE973" s="1"/>
      <c r="AP973" s="1"/>
      <c r="BA973" s="4">
        <f t="shared" si="60"/>
        <v>0</v>
      </c>
      <c r="BB973" s="1"/>
      <c r="BE973" s="2">
        <f>Tabla1[[#This Row],[TIEMPO PRORROGADO HASTA
(1)]]-Tabla1[[#This Row],[TIEMPO PRORROGADO DESDE
(1)]]</f>
        <v>0</v>
      </c>
      <c r="BJ973" s="1"/>
      <c r="BM973" s="1">
        <f t="shared" si="61"/>
        <v>0</v>
      </c>
      <c r="BR973" s="1"/>
      <c r="BU973" s="2">
        <f t="shared" si="62"/>
        <v>0</v>
      </c>
      <c r="BZ973" s="2">
        <f t="shared" si="63"/>
        <v>0</v>
      </c>
      <c r="CA973" s="2" t="s">
        <v>146</v>
      </c>
      <c r="CF973" s="2" t="s">
        <v>146</v>
      </c>
      <c r="CN973" s="23"/>
      <c r="CO973" s="23"/>
      <c r="CP973" s="23"/>
      <c r="CR973" s="4">
        <v>0</v>
      </c>
      <c r="CS973" s="23"/>
      <c r="CT973" s="23"/>
      <c r="CU973" s="23"/>
      <c r="CW973" s="4">
        <v>0</v>
      </c>
      <c r="CX973" s="23"/>
      <c r="CY973" s="23"/>
      <c r="CZ973" s="23"/>
      <c r="DB973" s="4">
        <v>0</v>
      </c>
      <c r="DC973" s="23"/>
      <c r="DD973" s="23"/>
      <c r="DE973" s="23"/>
      <c r="DG973" s="4">
        <v>0</v>
      </c>
      <c r="DH973" s="23"/>
      <c r="DI973" s="23"/>
    </row>
    <row r="974" spans="1:113" x14ac:dyDescent="0.25">
      <c r="A974" s="1">
        <v>2023</v>
      </c>
      <c r="B974" s="3">
        <f>+BD!B976</f>
        <v>0</v>
      </c>
      <c r="AE974" s="1"/>
      <c r="AP974" s="1"/>
      <c r="BA974" s="4">
        <f t="shared" si="60"/>
        <v>0</v>
      </c>
      <c r="BB974" s="1"/>
      <c r="BE974" s="2">
        <f>Tabla1[[#This Row],[TIEMPO PRORROGADO HASTA
(1)]]-Tabla1[[#This Row],[TIEMPO PRORROGADO DESDE
(1)]]</f>
        <v>0</v>
      </c>
      <c r="BJ974" s="1"/>
      <c r="BM974" s="1">
        <f t="shared" si="61"/>
        <v>0</v>
      </c>
      <c r="BR974" s="1"/>
      <c r="BU974" s="2">
        <f t="shared" si="62"/>
        <v>0</v>
      </c>
      <c r="BZ974" s="2">
        <f t="shared" si="63"/>
        <v>0</v>
      </c>
      <c r="CA974" s="2" t="s">
        <v>146</v>
      </c>
      <c r="CF974" s="2" t="s">
        <v>146</v>
      </c>
      <c r="CN974" s="23"/>
      <c r="CO974" s="23"/>
      <c r="CP974" s="23"/>
      <c r="CR974" s="4">
        <v>0</v>
      </c>
      <c r="CS974" s="23"/>
      <c r="CT974" s="23"/>
      <c r="CU974" s="23"/>
      <c r="CW974" s="4">
        <v>0</v>
      </c>
      <c r="CX974" s="23"/>
      <c r="CY974" s="23"/>
      <c r="CZ974" s="23"/>
      <c r="DB974" s="4">
        <v>0</v>
      </c>
      <c r="DC974" s="23"/>
      <c r="DD974" s="23"/>
      <c r="DE974" s="23"/>
      <c r="DG974" s="4">
        <v>0</v>
      </c>
      <c r="DH974" s="23"/>
      <c r="DI974" s="23"/>
    </row>
    <row r="975" spans="1:113" x14ac:dyDescent="0.25">
      <c r="A975" s="1">
        <v>2023</v>
      </c>
      <c r="B975" s="3">
        <f>+BD!B977</f>
        <v>0</v>
      </c>
      <c r="AE975" s="1"/>
      <c r="AP975" s="1"/>
      <c r="BA975" s="4">
        <f t="shared" si="60"/>
        <v>0</v>
      </c>
      <c r="BB975" s="1"/>
      <c r="BE975" s="2">
        <f>Tabla1[[#This Row],[TIEMPO PRORROGADO HASTA
(1)]]-Tabla1[[#This Row],[TIEMPO PRORROGADO DESDE
(1)]]</f>
        <v>0</v>
      </c>
      <c r="BJ975" s="1"/>
      <c r="BM975" s="1">
        <f t="shared" si="61"/>
        <v>0</v>
      </c>
      <c r="BR975" s="1"/>
      <c r="BU975" s="2">
        <f t="shared" si="62"/>
        <v>0</v>
      </c>
      <c r="BZ975" s="2">
        <f t="shared" si="63"/>
        <v>0</v>
      </c>
      <c r="CA975" s="2" t="s">
        <v>146</v>
      </c>
      <c r="CF975" s="2" t="s">
        <v>146</v>
      </c>
      <c r="CN975" s="23"/>
      <c r="CO975" s="23"/>
      <c r="CP975" s="23"/>
      <c r="CR975" s="4">
        <v>0</v>
      </c>
      <c r="CS975" s="23"/>
      <c r="CT975" s="23"/>
      <c r="CU975" s="23"/>
      <c r="CW975" s="4">
        <v>0</v>
      </c>
      <c r="CX975" s="23"/>
      <c r="CY975" s="23"/>
      <c r="CZ975" s="23"/>
      <c r="DB975" s="4">
        <v>0</v>
      </c>
      <c r="DC975" s="23"/>
      <c r="DD975" s="23"/>
      <c r="DE975" s="23"/>
      <c r="DG975" s="4">
        <v>0</v>
      </c>
      <c r="DH975" s="23"/>
      <c r="DI975" s="23"/>
    </row>
    <row r="976" spans="1:113" x14ac:dyDescent="0.25">
      <c r="A976" s="1">
        <v>2023</v>
      </c>
      <c r="B976" s="3">
        <f>+BD!B978</f>
        <v>0</v>
      </c>
      <c r="AE976" s="1"/>
      <c r="AP976" s="1"/>
      <c r="BA976" s="4">
        <f t="shared" si="60"/>
        <v>0</v>
      </c>
      <c r="BB976" s="1"/>
      <c r="BE976" s="2">
        <f>Tabla1[[#This Row],[TIEMPO PRORROGADO HASTA
(1)]]-Tabla1[[#This Row],[TIEMPO PRORROGADO DESDE
(1)]]</f>
        <v>0</v>
      </c>
      <c r="BJ976" s="1"/>
      <c r="BM976" s="1">
        <f t="shared" si="61"/>
        <v>0</v>
      </c>
      <c r="BR976" s="1"/>
      <c r="BU976" s="2">
        <f t="shared" si="62"/>
        <v>0</v>
      </c>
      <c r="BZ976" s="2">
        <f t="shared" si="63"/>
        <v>0</v>
      </c>
      <c r="CA976" s="2" t="s">
        <v>146</v>
      </c>
      <c r="CF976" s="2" t="s">
        <v>146</v>
      </c>
      <c r="CN976" s="23"/>
      <c r="CO976" s="23"/>
      <c r="CP976" s="23"/>
      <c r="CR976" s="4">
        <v>0</v>
      </c>
      <c r="CS976" s="23"/>
      <c r="CT976" s="23"/>
      <c r="CU976" s="23"/>
      <c r="CW976" s="4">
        <v>0</v>
      </c>
      <c r="CX976" s="23"/>
      <c r="CY976" s="23"/>
      <c r="CZ976" s="23"/>
      <c r="DB976" s="4">
        <v>0</v>
      </c>
      <c r="DC976" s="23"/>
      <c r="DD976" s="23"/>
      <c r="DE976" s="23"/>
      <c r="DG976" s="4">
        <v>0</v>
      </c>
      <c r="DH976" s="23"/>
      <c r="DI976" s="23"/>
    </row>
    <row r="977" spans="1:113" x14ac:dyDescent="0.25">
      <c r="A977" s="1">
        <v>2023</v>
      </c>
      <c r="B977" s="3">
        <f>+BD!B979</f>
        <v>0</v>
      </c>
      <c r="C977" s="21"/>
      <c r="AE977" s="1"/>
      <c r="AP977" s="1"/>
      <c r="BA977" s="4">
        <f t="shared" si="60"/>
        <v>0</v>
      </c>
      <c r="BB977" s="1"/>
      <c r="BE977" s="2">
        <f>Tabla1[[#This Row],[TIEMPO PRORROGADO HASTA
(1)]]-Tabla1[[#This Row],[TIEMPO PRORROGADO DESDE
(1)]]</f>
        <v>0</v>
      </c>
      <c r="BJ977" s="1"/>
      <c r="BM977" s="1">
        <f t="shared" si="61"/>
        <v>0</v>
      </c>
      <c r="BR977" s="1"/>
      <c r="BU977" s="2">
        <f t="shared" si="62"/>
        <v>0</v>
      </c>
      <c r="BZ977" s="2">
        <f t="shared" si="63"/>
        <v>0</v>
      </c>
      <c r="CA977" s="2" t="s">
        <v>146</v>
      </c>
      <c r="CF977" s="2" t="s">
        <v>146</v>
      </c>
      <c r="CN977" s="23"/>
      <c r="CO977" s="23"/>
      <c r="CP977" s="23"/>
      <c r="CR977" s="4">
        <v>0</v>
      </c>
      <c r="CS977" s="23"/>
      <c r="CT977" s="23"/>
      <c r="CU977" s="23"/>
      <c r="CW977" s="4">
        <v>0</v>
      </c>
      <c r="CX977" s="23"/>
      <c r="CY977" s="23"/>
      <c r="CZ977" s="23"/>
      <c r="DB977" s="4">
        <v>0</v>
      </c>
      <c r="DC977" s="23"/>
      <c r="DD977" s="23"/>
      <c r="DE977" s="23"/>
      <c r="DG977" s="4">
        <v>0</v>
      </c>
      <c r="DH977" s="23"/>
      <c r="DI977" s="23"/>
    </row>
    <row r="978" spans="1:113" x14ac:dyDescent="0.25">
      <c r="A978" s="1">
        <v>2023</v>
      </c>
      <c r="B978" s="3">
        <f>+BD!B980</f>
        <v>0</v>
      </c>
      <c r="AE978" s="1"/>
      <c r="AP978" s="1"/>
      <c r="BA978" s="4">
        <f t="shared" si="60"/>
        <v>0</v>
      </c>
      <c r="BB978" s="1"/>
      <c r="BE978" s="2">
        <f>Tabla1[[#This Row],[TIEMPO PRORROGADO HASTA
(1)]]-Tabla1[[#This Row],[TIEMPO PRORROGADO DESDE
(1)]]</f>
        <v>0</v>
      </c>
      <c r="BJ978" s="1"/>
      <c r="BM978" s="1">
        <f t="shared" si="61"/>
        <v>0</v>
      </c>
      <c r="BR978" s="1"/>
      <c r="BU978" s="2">
        <f t="shared" si="62"/>
        <v>0</v>
      </c>
      <c r="BZ978" s="2">
        <f t="shared" si="63"/>
        <v>0</v>
      </c>
      <c r="CA978" s="2" t="s">
        <v>146</v>
      </c>
      <c r="CF978" s="2" t="s">
        <v>146</v>
      </c>
      <c r="CN978" s="23"/>
      <c r="CO978" s="23"/>
      <c r="CP978" s="23"/>
      <c r="CR978" s="4">
        <v>0</v>
      </c>
      <c r="CS978" s="23"/>
      <c r="CT978" s="23"/>
      <c r="CU978" s="23"/>
      <c r="CW978" s="4">
        <v>0</v>
      </c>
      <c r="CX978" s="23"/>
      <c r="CY978" s="23"/>
      <c r="CZ978" s="23"/>
      <c r="DB978" s="4">
        <v>0</v>
      </c>
      <c r="DC978" s="23"/>
      <c r="DD978" s="23"/>
      <c r="DE978" s="23"/>
      <c r="DG978" s="4">
        <v>0</v>
      </c>
      <c r="DH978" s="23"/>
      <c r="DI978" s="23"/>
    </row>
    <row r="979" spans="1:113" x14ac:dyDescent="0.25">
      <c r="A979" s="1">
        <v>2023</v>
      </c>
      <c r="B979" s="3">
        <f>+BD!B981</f>
        <v>0</v>
      </c>
      <c r="C979" s="21"/>
      <c r="AE979" s="1"/>
      <c r="AP979" s="1"/>
      <c r="BA979" s="4">
        <f t="shared" si="60"/>
        <v>0</v>
      </c>
      <c r="BB979" s="1"/>
      <c r="BE979" s="2">
        <f>Tabla1[[#This Row],[TIEMPO PRORROGADO HASTA
(1)]]-Tabla1[[#This Row],[TIEMPO PRORROGADO DESDE
(1)]]</f>
        <v>0</v>
      </c>
      <c r="BJ979" s="1"/>
      <c r="BM979" s="1">
        <f t="shared" si="61"/>
        <v>0</v>
      </c>
      <c r="BR979" s="1"/>
      <c r="BU979" s="2">
        <f t="shared" si="62"/>
        <v>0</v>
      </c>
      <c r="BZ979" s="2">
        <f t="shared" si="63"/>
        <v>0</v>
      </c>
      <c r="CA979" s="2" t="s">
        <v>146</v>
      </c>
      <c r="CF979" s="2" t="s">
        <v>146</v>
      </c>
      <c r="CN979" s="23"/>
      <c r="CO979" s="23"/>
      <c r="CP979" s="23"/>
      <c r="CR979" s="4">
        <v>0</v>
      </c>
      <c r="CS979" s="23"/>
      <c r="CT979" s="23"/>
      <c r="CU979" s="23"/>
      <c r="CW979" s="4">
        <v>0</v>
      </c>
      <c r="CX979" s="23"/>
      <c r="CY979" s="23"/>
      <c r="CZ979" s="23"/>
      <c r="DB979" s="4">
        <v>0</v>
      </c>
      <c r="DC979" s="23"/>
      <c r="DD979" s="23"/>
      <c r="DE979" s="23"/>
      <c r="DG979" s="4">
        <v>0</v>
      </c>
      <c r="DH979" s="23"/>
      <c r="DI979" s="23"/>
    </row>
    <row r="980" spans="1:113" x14ac:dyDescent="0.25">
      <c r="A980" s="1">
        <v>2023</v>
      </c>
      <c r="B980" s="3">
        <f>+BD!B982</f>
        <v>0</v>
      </c>
      <c r="AE980" s="1"/>
      <c r="AP980" s="1"/>
      <c r="BA980" s="4">
        <f t="shared" si="60"/>
        <v>0</v>
      </c>
      <c r="BB980" s="1"/>
      <c r="BE980" s="2">
        <f>Tabla1[[#This Row],[TIEMPO PRORROGADO HASTA
(1)]]-Tabla1[[#This Row],[TIEMPO PRORROGADO DESDE
(1)]]</f>
        <v>0</v>
      </c>
      <c r="BJ980" s="1"/>
      <c r="BM980" s="1">
        <f t="shared" si="61"/>
        <v>0</v>
      </c>
      <c r="BR980" s="1"/>
      <c r="BU980" s="2">
        <f t="shared" si="62"/>
        <v>0</v>
      </c>
      <c r="BZ980" s="2">
        <f t="shared" si="63"/>
        <v>0</v>
      </c>
      <c r="CA980" s="2" t="s">
        <v>146</v>
      </c>
      <c r="CF980" s="2" t="s">
        <v>146</v>
      </c>
      <c r="CN980" s="23"/>
      <c r="CO980" s="23"/>
      <c r="CP980" s="23"/>
      <c r="CR980" s="4">
        <v>0</v>
      </c>
      <c r="CS980" s="23"/>
      <c r="CT980" s="23"/>
      <c r="CU980" s="23"/>
      <c r="CW980" s="4">
        <v>0</v>
      </c>
      <c r="CX980" s="23"/>
      <c r="CY980" s="23"/>
      <c r="CZ980" s="23"/>
      <c r="DB980" s="4">
        <v>0</v>
      </c>
      <c r="DC980" s="23"/>
      <c r="DD980" s="23"/>
      <c r="DE980" s="23"/>
      <c r="DG980" s="4">
        <v>0</v>
      </c>
      <c r="DH980" s="23"/>
      <c r="DI980" s="23"/>
    </row>
    <row r="981" spans="1:113" x14ac:dyDescent="0.25">
      <c r="A981" s="1">
        <v>2023</v>
      </c>
      <c r="B981" s="3">
        <f>+BD!B983</f>
        <v>0</v>
      </c>
      <c r="AE981" s="1"/>
      <c r="AP981" s="1"/>
      <c r="BA981" s="4">
        <f t="shared" si="60"/>
        <v>0</v>
      </c>
      <c r="BB981" s="1"/>
      <c r="BE981" s="2">
        <f>Tabla1[[#This Row],[TIEMPO PRORROGADO HASTA
(1)]]-Tabla1[[#This Row],[TIEMPO PRORROGADO DESDE
(1)]]</f>
        <v>0</v>
      </c>
      <c r="BJ981" s="1"/>
      <c r="BM981" s="1">
        <f t="shared" si="61"/>
        <v>0</v>
      </c>
      <c r="BR981" s="1"/>
      <c r="BU981" s="2">
        <f t="shared" si="62"/>
        <v>0</v>
      </c>
      <c r="BZ981" s="2">
        <f t="shared" si="63"/>
        <v>0</v>
      </c>
      <c r="CA981" s="2" t="s">
        <v>146</v>
      </c>
      <c r="CF981" s="2" t="s">
        <v>146</v>
      </c>
      <c r="CN981" s="23"/>
      <c r="CO981" s="23"/>
      <c r="CP981" s="23"/>
      <c r="CR981" s="4">
        <v>0</v>
      </c>
      <c r="CS981" s="23"/>
      <c r="CT981" s="23"/>
      <c r="CU981" s="23"/>
      <c r="CW981" s="4">
        <v>0</v>
      </c>
      <c r="CX981" s="23"/>
      <c r="CY981" s="23"/>
      <c r="CZ981" s="23"/>
      <c r="DB981" s="4">
        <v>0</v>
      </c>
      <c r="DC981" s="23"/>
      <c r="DD981" s="23"/>
      <c r="DE981" s="23"/>
      <c r="DG981" s="4">
        <v>0</v>
      </c>
      <c r="DH981" s="23"/>
      <c r="DI981" s="23"/>
    </row>
    <row r="982" spans="1:113" x14ac:dyDescent="0.25">
      <c r="A982" s="1">
        <v>2023</v>
      </c>
      <c r="B982" s="3">
        <f>+BD!B984</f>
        <v>0</v>
      </c>
      <c r="AE982" s="1"/>
      <c r="AP982" s="1"/>
      <c r="BA982" s="4">
        <f t="shared" si="60"/>
        <v>0</v>
      </c>
      <c r="BB982" s="1"/>
      <c r="BE982" s="2">
        <f>Tabla1[[#This Row],[TIEMPO PRORROGADO HASTA
(1)]]-Tabla1[[#This Row],[TIEMPO PRORROGADO DESDE
(1)]]</f>
        <v>0</v>
      </c>
      <c r="BJ982" s="1"/>
      <c r="BM982" s="1">
        <f t="shared" si="61"/>
        <v>0</v>
      </c>
      <c r="BR982" s="1"/>
      <c r="BU982" s="2">
        <f t="shared" si="62"/>
        <v>0</v>
      </c>
      <c r="BZ982" s="2">
        <f t="shared" si="63"/>
        <v>0</v>
      </c>
      <c r="CA982" s="2" t="s">
        <v>146</v>
      </c>
      <c r="CF982" s="2" t="s">
        <v>146</v>
      </c>
      <c r="CN982" s="23"/>
      <c r="CO982" s="23"/>
      <c r="CP982" s="23"/>
      <c r="CR982" s="4">
        <v>0</v>
      </c>
      <c r="CS982" s="23"/>
      <c r="CT982" s="23"/>
      <c r="CU982" s="23"/>
      <c r="CW982" s="4">
        <v>0</v>
      </c>
      <c r="CX982" s="23"/>
      <c r="CY982" s="23"/>
      <c r="CZ982" s="23"/>
      <c r="DB982" s="4">
        <v>0</v>
      </c>
      <c r="DC982" s="23"/>
      <c r="DD982" s="23"/>
      <c r="DE982" s="23"/>
      <c r="DG982" s="4">
        <v>0</v>
      </c>
      <c r="DH982" s="23"/>
      <c r="DI982" s="23"/>
    </row>
    <row r="983" spans="1:113" x14ac:dyDescent="0.25">
      <c r="A983" s="1">
        <v>2023</v>
      </c>
      <c r="B983" s="3">
        <f>+BD!B985</f>
        <v>0</v>
      </c>
      <c r="AE983" s="1"/>
      <c r="AP983" s="1"/>
      <c r="BA983" s="4">
        <f t="shared" si="60"/>
        <v>0</v>
      </c>
      <c r="BB983" s="1"/>
      <c r="BE983" s="2">
        <f>Tabla1[[#This Row],[TIEMPO PRORROGADO HASTA
(1)]]-Tabla1[[#This Row],[TIEMPO PRORROGADO DESDE
(1)]]</f>
        <v>0</v>
      </c>
      <c r="BJ983" s="1"/>
      <c r="BM983" s="1">
        <f t="shared" si="61"/>
        <v>0</v>
      </c>
      <c r="BR983" s="1"/>
      <c r="BU983" s="2">
        <f t="shared" si="62"/>
        <v>0</v>
      </c>
      <c r="BZ983" s="2">
        <f t="shared" si="63"/>
        <v>0</v>
      </c>
      <c r="CA983" s="2" t="s">
        <v>146</v>
      </c>
      <c r="CF983" s="2" t="s">
        <v>146</v>
      </c>
      <c r="CN983" s="23"/>
      <c r="CO983" s="23"/>
      <c r="CP983" s="23"/>
      <c r="CR983" s="4">
        <v>0</v>
      </c>
      <c r="CS983" s="23"/>
      <c r="CT983" s="23"/>
      <c r="CU983" s="23"/>
      <c r="CW983" s="4">
        <v>0</v>
      </c>
      <c r="CX983" s="23"/>
      <c r="CY983" s="23"/>
      <c r="CZ983" s="23"/>
      <c r="DB983" s="4">
        <v>0</v>
      </c>
      <c r="DC983" s="23"/>
      <c r="DD983" s="23"/>
      <c r="DE983" s="23"/>
      <c r="DG983" s="4">
        <v>0</v>
      </c>
      <c r="DH983" s="23"/>
      <c r="DI983" s="23"/>
    </row>
    <row r="984" spans="1:113" x14ac:dyDescent="0.25">
      <c r="A984" s="1">
        <v>2023</v>
      </c>
      <c r="B984" s="3">
        <f>+BD!B986</f>
        <v>0</v>
      </c>
      <c r="AE984" s="1"/>
      <c r="AP984" s="1"/>
      <c r="BA984" s="4">
        <f t="shared" si="60"/>
        <v>0</v>
      </c>
      <c r="BB984" s="1"/>
      <c r="BE984" s="2">
        <f>Tabla1[[#This Row],[TIEMPO PRORROGADO HASTA
(1)]]-Tabla1[[#This Row],[TIEMPO PRORROGADO DESDE
(1)]]</f>
        <v>0</v>
      </c>
      <c r="BJ984" s="1"/>
      <c r="BM984" s="1">
        <f t="shared" si="61"/>
        <v>0</v>
      </c>
      <c r="BR984" s="1"/>
      <c r="BU984" s="2">
        <f t="shared" si="62"/>
        <v>0</v>
      </c>
      <c r="BZ984" s="2">
        <f t="shared" si="63"/>
        <v>0</v>
      </c>
      <c r="CA984" s="2" t="s">
        <v>146</v>
      </c>
      <c r="CF984" s="2" t="s">
        <v>146</v>
      </c>
      <c r="CN984" s="23"/>
      <c r="CO984" s="23"/>
      <c r="CP984" s="23"/>
      <c r="CR984" s="4">
        <v>0</v>
      </c>
      <c r="CS984" s="23"/>
      <c r="CT984" s="23"/>
      <c r="CU984" s="23"/>
      <c r="CW984" s="4">
        <v>0</v>
      </c>
      <c r="CX984" s="23"/>
      <c r="CY984" s="23"/>
      <c r="CZ984" s="23"/>
      <c r="DB984" s="4">
        <v>0</v>
      </c>
      <c r="DC984" s="23"/>
      <c r="DD984" s="23"/>
      <c r="DE984" s="23"/>
      <c r="DG984" s="4">
        <v>0</v>
      </c>
      <c r="DH984" s="23"/>
      <c r="DI984" s="23"/>
    </row>
    <row r="985" spans="1:113" x14ac:dyDescent="0.25">
      <c r="A985" s="1">
        <v>2023</v>
      </c>
      <c r="B985" s="3">
        <f>+BD!B987</f>
        <v>0</v>
      </c>
      <c r="C985" s="21"/>
      <c r="AE985" s="1"/>
      <c r="AP985" s="1"/>
      <c r="BA985" s="4">
        <f t="shared" si="60"/>
        <v>0</v>
      </c>
      <c r="BB985" s="1"/>
      <c r="BE985" s="2">
        <f>Tabla1[[#This Row],[TIEMPO PRORROGADO HASTA
(1)]]-Tabla1[[#This Row],[TIEMPO PRORROGADO DESDE
(1)]]</f>
        <v>0</v>
      </c>
      <c r="BJ985" s="1"/>
      <c r="BM985" s="1">
        <f t="shared" si="61"/>
        <v>0</v>
      </c>
      <c r="BR985" s="1"/>
      <c r="BU985" s="2">
        <f t="shared" si="62"/>
        <v>0</v>
      </c>
      <c r="BZ985" s="2">
        <f t="shared" si="63"/>
        <v>0</v>
      </c>
      <c r="CA985" s="2" t="s">
        <v>146</v>
      </c>
      <c r="CF985" s="2" t="s">
        <v>146</v>
      </c>
      <c r="CN985" s="23"/>
      <c r="CO985" s="23"/>
      <c r="CP985" s="23"/>
      <c r="CR985" s="4">
        <v>0</v>
      </c>
      <c r="CS985" s="23"/>
      <c r="CT985" s="23"/>
      <c r="CU985" s="23"/>
      <c r="CW985" s="4">
        <v>0</v>
      </c>
      <c r="CX985" s="23"/>
      <c r="CY985" s="23"/>
      <c r="CZ985" s="23"/>
      <c r="DB985" s="4">
        <v>0</v>
      </c>
      <c r="DC985" s="23"/>
      <c r="DD985" s="23"/>
      <c r="DE985" s="23"/>
      <c r="DG985" s="4">
        <v>0</v>
      </c>
      <c r="DH985" s="23"/>
      <c r="DI985" s="23"/>
    </row>
    <row r="986" spans="1:113" x14ac:dyDescent="0.25">
      <c r="A986" s="1">
        <v>2023</v>
      </c>
      <c r="B986" s="3">
        <f>+BD!B988</f>
        <v>0</v>
      </c>
      <c r="C986" s="21"/>
      <c r="AE986" s="1"/>
      <c r="AP986" s="1"/>
      <c r="BA986" s="4">
        <f t="shared" si="60"/>
        <v>0</v>
      </c>
      <c r="BB986" s="1"/>
      <c r="BE986" s="2">
        <f>Tabla1[[#This Row],[TIEMPO PRORROGADO HASTA
(1)]]-Tabla1[[#This Row],[TIEMPO PRORROGADO DESDE
(1)]]</f>
        <v>0</v>
      </c>
      <c r="BJ986" s="1"/>
      <c r="BM986" s="1">
        <f t="shared" si="61"/>
        <v>0</v>
      </c>
      <c r="BR986" s="1"/>
      <c r="BU986" s="2">
        <f t="shared" si="62"/>
        <v>0</v>
      </c>
      <c r="BZ986" s="2">
        <f t="shared" si="63"/>
        <v>0</v>
      </c>
      <c r="CA986" s="2" t="s">
        <v>146</v>
      </c>
      <c r="CF986" s="2" t="s">
        <v>146</v>
      </c>
      <c r="CN986" s="23"/>
      <c r="CO986" s="23"/>
      <c r="CP986" s="23"/>
      <c r="CR986" s="4">
        <v>0</v>
      </c>
      <c r="CS986" s="23"/>
      <c r="CT986" s="23"/>
      <c r="CU986" s="23"/>
      <c r="CW986" s="4">
        <v>0</v>
      </c>
      <c r="CX986" s="23"/>
      <c r="CY986" s="23"/>
      <c r="CZ986" s="23"/>
      <c r="DB986" s="4">
        <v>0</v>
      </c>
      <c r="DC986" s="23"/>
      <c r="DD986" s="23"/>
      <c r="DE986" s="23"/>
      <c r="DG986" s="4">
        <v>0</v>
      </c>
      <c r="DH986" s="23"/>
      <c r="DI986" s="23"/>
    </row>
    <row r="987" spans="1:113" x14ac:dyDescent="0.25">
      <c r="A987" s="1">
        <v>2023</v>
      </c>
      <c r="B987" s="3">
        <f>+BD!B989</f>
        <v>0</v>
      </c>
      <c r="AE987" s="1"/>
      <c r="AP987" s="1"/>
      <c r="BA987" s="4">
        <f t="shared" si="60"/>
        <v>0</v>
      </c>
      <c r="BB987" s="1"/>
      <c r="BE987" s="2">
        <f>Tabla1[[#This Row],[TIEMPO PRORROGADO HASTA
(1)]]-Tabla1[[#This Row],[TIEMPO PRORROGADO DESDE
(1)]]</f>
        <v>0</v>
      </c>
      <c r="BJ987" s="1"/>
      <c r="BM987" s="1">
        <f t="shared" si="61"/>
        <v>0</v>
      </c>
      <c r="BR987" s="1"/>
      <c r="BU987" s="2">
        <f t="shared" si="62"/>
        <v>0</v>
      </c>
      <c r="BZ987" s="2">
        <f t="shared" si="63"/>
        <v>0</v>
      </c>
      <c r="CA987" s="2" t="s">
        <v>146</v>
      </c>
      <c r="CF987" s="2" t="s">
        <v>146</v>
      </c>
      <c r="CN987" s="23"/>
      <c r="CO987" s="23"/>
      <c r="CP987" s="23"/>
      <c r="CR987" s="4">
        <v>0</v>
      </c>
      <c r="CS987" s="23"/>
      <c r="CT987" s="23"/>
      <c r="CU987" s="23"/>
      <c r="CW987" s="4">
        <v>0</v>
      </c>
      <c r="CX987" s="23"/>
      <c r="CY987" s="23"/>
      <c r="CZ987" s="23"/>
      <c r="DB987" s="4">
        <v>0</v>
      </c>
      <c r="DC987" s="23"/>
      <c r="DD987" s="23"/>
      <c r="DE987" s="23"/>
      <c r="DG987" s="4">
        <v>0</v>
      </c>
      <c r="DH987" s="23"/>
      <c r="DI987" s="23"/>
    </row>
    <row r="988" spans="1:113" x14ac:dyDescent="0.25">
      <c r="A988" s="1">
        <v>2023</v>
      </c>
      <c r="B988" s="3">
        <f>+BD!B990</f>
        <v>0</v>
      </c>
      <c r="C988" s="21"/>
      <c r="AE988" s="1"/>
      <c r="AP988" s="1"/>
      <c r="BA988" s="4">
        <f t="shared" si="60"/>
        <v>0</v>
      </c>
      <c r="BB988" s="1"/>
      <c r="BE988" s="2">
        <f>Tabla1[[#This Row],[TIEMPO PRORROGADO HASTA
(1)]]-Tabla1[[#This Row],[TIEMPO PRORROGADO DESDE
(1)]]</f>
        <v>0</v>
      </c>
      <c r="BJ988" s="1"/>
      <c r="BM988" s="1">
        <f t="shared" si="61"/>
        <v>0</v>
      </c>
      <c r="BR988" s="1"/>
      <c r="BU988" s="2">
        <f t="shared" si="62"/>
        <v>0</v>
      </c>
      <c r="BZ988" s="2">
        <f t="shared" si="63"/>
        <v>0</v>
      </c>
      <c r="CA988" s="2" t="s">
        <v>146</v>
      </c>
      <c r="CF988" s="2" t="s">
        <v>146</v>
      </c>
      <c r="CN988" s="23"/>
      <c r="CO988" s="23"/>
      <c r="CP988" s="23"/>
      <c r="CR988" s="4">
        <v>0</v>
      </c>
      <c r="CS988" s="23"/>
      <c r="CT988" s="23"/>
      <c r="CU988" s="23"/>
      <c r="CW988" s="4">
        <v>0</v>
      </c>
      <c r="CX988" s="23"/>
      <c r="CY988" s="23"/>
      <c r="CZ988" s="23"/>
      <c r="DB988" s="4">
        <v>0</v>
      </c>
      <c r="DC988" s="23"/>
      <c r="DD988" s="23"/>
      <c r="DE988" s="23"/>
      <c r="DG988" s="4">
        <v>0</v>
      </c>
      <c r="DH988" s="23"/>
      <c r="DI988" s="23"/>
    </row>
    <row r="989" spans="1:113" x14ac:dyDescent="0.25">
      <c r="A989" s="1">
        <v>2023</v>
      </c>
      <c r="B989" s="3">
        <f>+BD!B991</f>
        <v>0</v>
      </c>
      <c r="C989" s="21"/>
      <c r="AE989" s="1"/>
      <c r="AP989" s="1"/>
      <c r="BA989" s="4">
        <f t="shared" si="60"/>
        <v>0</v>
      </c>
      <c r="BB989" s="1"/>
      <c r="BE989" s="2">
        <f>Tabla1[[#This Row],[TIEMPO PRORROGADO HASTA
(1)]]-Tabla1[[#This Row],[TIEMPO PRORROGADO DESDE
(1)]]</f>
        <v>0</v>
      </c>
      <c r="BJ989" s="1"/>
      <c r="BM989" s="1">
        <f t="shared" si="61"/>
        <v>0</v>
      </c>
      <c r="BR989" s="1"/>
      <c r="BU989" s="2">
        <f t="shared" si="62"/>
        <v>0</v>
      </c>
      <c r="BZ989" s="2">
        <f t="shared" si="63"/>
        <v>0</v>
      </c>
      <c r="CA989" s="2" t="s">
        <v>146</v>
      </c>
      <c r="CF989" s="2" t="s">
        <v>146</v>
      </c>
      <c r="CN989" s="23"/>
      <c r="CO989" s="23"/>
      <c r="CP989" s="23"/>
      <c r="CR989" s="4">
        <v>0</v>
      </c>
      <c r="CS989" s="23"/>
      <c r="CT989" s="23"/>
      <c r="CU989" s="23"/>
      <c r="CW989" s="4">
        <v>0</v>
      </c>
      <c r="CX989" s="23"/>
      <c r="CY989" s="23"/>
      <c r="CZ989" s="23"/>
      <c r="DB989" s="4">
        <v>0</v>
      </c>
      <c r="DC989" s="23"/>
      <c r="DD989" s="23"/>
      <c r="DE989" s="23"/>
      <c r="DG989" s="4">
        <v>0</v>
      </c>
      <c r="DH989" s="23"/>
      <c r="DI989" s="23"/>
    </row>
    <row r="990" spans="1:113" x14ac:dyDescent="0.25">
      <c r="A990" s="1">
        <v>2023</v>
      </c>
      <c r="B990" s="3">
        <f>+BD!B992</f>
        <v>0</v>
      </c>
      <c r="C990" s="21"/>
      <c r="AE990" s="1"/>
      <c r="AP990" s="1"/>
      <c r="BA990" s="4">
        <f t="shared" si="60"/>
        <v>0</v>
      </c>
      <c r="BB990" s="1"/>
      <c r="BE990" s="2">
        <f>Tabla1[[#This Row],[TIEMPO PRORROGADO HASTA
(1)]]-Tabla1[[#This Row],[TIEMPO PRORROGADO DESDE
(1)]]</f>
        <v>0</v>
      </c>
      <c r="BJ990" s="1"/>
      <c r="BM990" s="1">
        <f t="shared" si="61"/>
        <v>0</v>
      </c>
      <c r="BR990" s="1"/>
      <c r="BU990" s="2">
        <f t="shared" si="62"/>
        <v>0</v>
      </c>
      <c r="BZ990" s="2">
        <f t="shared" si="63"/>
        <v>0</v>
      </c>
      <c r="CA990" s="2" t="s">
        <v>146</v>
      </c>
      <c r="CF990" s="2" t="s">
        <v>146</v>
      </c>
      <c r="CN990" s="23"/>
      <c r="CO990" s="23"/>
      <c r="CP990" s="23"/>
      <c r="CR990" s="4">
        <v>0</v>
      </c>
      <c r="CS990" s="23"/>
      <c r="CT990" s="23"/>
      <c r="CU990" s="23"/>
      <c r="CW990" s="4">
        <v>0</v>
      </c>
      <c r="CX990" s="23"/>
      <c r="CY990" s="23"/>
      <c r="CZ990" s="23"/>
      <c r="DB990" s="4">
        <v>0</v>
      </c>
      <c r="DC990" s="23"/>
      <c r="DD990" s="23"/>
      <c r="DE990" s="23"/>
      <c r="DG990" s="4">
        <v>0</v>
      </c>
      <c r="DH990" s="23"/>
      <c r="DI990" s="23"/>
    </row>
    <row r="991" spans="1:113" x14ac:dyDescent="0.25">
      <c r="A991" s="1">
        <v>2023</v>
      </c>
      <c r="B991" s="3">
        <f>+BD!B993</f>
        <v>0</v>
      </c>
      <c r="AE991" s="1"/>
      <c r="AP991" s="1"/>
      <c r="BA991" s="4">
        <f t="shared" si="60"/>
        <v>0</v>
      </c>
      <c r="BB991" s="1"/>
      <c r="BE991" s="2">
        <f>Tabla1[[#This Row],[TIEMPO PRORROGADO HASTA
(1)]]-Tabla1[[#This Row],[TIEMPO PRORROGADO DESDE
(1)]]</f>
        <v>0</v>
      </c>
      <c r="BJ991" s="1"/>
      <c r="BM991" s="1">
        <f t="shared" si="61"/>
        <v>0</v>
      </c>
      <c r="BR991" s="1"/>
      <c r="BU991" s="2">
        <f t="shared" si="62"/>
        <v>0</v>
      </c>
      <c r="BZ991" s="2">
        <f t="shared" si="63"/>
        <v>0</v>
      </c>
      <c r="CA991" s="2" t="s">
        <v>146</v>
      </c>
      <c r="CF991" s="2" t="s">
        <v>146</v>
      </c>
      <c r="CN991" s="23"/>
      <c r="CO991" s="23"/>
      <c r="CP991" s="23"/>
      <c r="CR991" s="4">
        <v>0</v>
      </c>
      <c r="CS991" s="23"/>
      <c r="CT991" s="23"/>
      <c r="CU991" s="23"/>
      <c r="CW991" s="4">
        <v>0</v>
      </c>
      <c r="CX991" s="23"/>
      <c r="CY991" s="23"/>
      <c r="CZ991" s="23"/>
      <c r="DB991" s="4">
        <v>0</v>
      </c>
      <c r="DC991" s="23"/>
      <c r="DD991" s="23"/>
      <c r="DE991" s="23"/>
      <c r="DG991" s="4">
        <v>0</v>
      </c>
      <c r="DH991" s="23"/>
      <c r="DI991" s="23"/>
    </row>
    <row r="992" spans="1:113" x14ac:dyDescent="0.25">
      <c r="A992" s="1">
        <v>2023</v>
      </c>
      <c r="B992" s="3">
        <f>+BD!B994</f>
        <v>0</v>
      </c>
      <c r="C992" s="21"/>
      <c r="AE992" s="1"/>
      <c r="AP992" s="1"/>
      <c r="BA992" s="4">
        <f t="shared" si="60"/>
        <v>0</v>
      </c>
      <c r="BB992" s="1"/>
      <c r="BE992" s="2">
        <f>Tabla1[[#This Row],[TIEMPO PRORROGADO HASTA
(1)]]-Tabla1[[#This Row],[TIEMPO PRORROGADO DESDE
(1)]]</f>
        <v>0</v>
      </c>
      <c r="BJ992" s="1"/>
      <c r="BM992" s="1">
        <f t="shared" si="61"/>
        <v>0</v>
      </c>
      <c r="BR992" s="1"/>
      <c r="BU992" s="2">
        <f t="shared" si="62"/>
        <v>0</v>
      </c>
      <c r="BZ992" s="2">
        <f t="shared" si="63"/>
        <v>0</v>
      </c>
      <c r="CA992" s="2" t="s">
        <v>146</v>
      </c>
      <c r="CF992" s="2" t="s">
        <v>146</v>
      </c>
      <c r="CN992" s="23"/>
      <c r="CO992" s="23"/>
      <c r="CP992" s="23"/>
      <c r="CR992" s="4">
        <v>0</v>
      </c>
      <c r="CS992" s="23"/>
      <c r="CT992" s="23"/>
      <c r="CU992" s="23"/>
      <c r="CW992" s="4">
        <v>0</v>
      </c>
      <c r="CX992" s="23"/>
      <c r="CY992" s="23"/>
      <c r="CZ992" s="23"/>
      <c r="DB992" s="4">
        <v>0</v>
      </c>
      <c r="DC992" s="23"/>
      <c r="DD992" s="23"/>
      <c r="DE992" s="23"/>
      <c r="DG992" s="4">
        <v>0</v>
      </c>
      <c r="DH992" s="23"/>
      <c r="DI992" s="23"/>
    </row>
    <row r="993" spans="1:113" x14ac:dyDescent="0.25">
      <c r="A993" s="1">
        <v>2023</v>
      </c>
      <c r="B993" s="3">
        <f>+BD!B995</f>
        <v>0</v>
      </c>
      <c r="C993" s="21"/>
      <c r="AE993" s="1"/>
      <c r="AP993" s="1"/>
      <c r="BA993" s="4">
        <f t="shared" si="60"/>
        <v>0</v>
      </c>
      <c r="BB993" s="1"/>
      <c r="BE993" s="2">
        <f>Tabla1[[#This Row],[TIEMPO PRORROGADO HASTA
(1)]]-Tabla1[[#This Row],[TIEMPO PRORROGADO DESDE
(1)]]</f>
        <v>0</v>
      </c>
      <c r="BJ993" s="1"/>
      <c r="BM993" s="1">
        <f t="shared" si="61"/>
        <v>0</v>
      </c>
      <c r="BR993" s="1"/>
      <c r="BU993" s="2">
        <f t="shared" si="62"/>
        <v>0</v>
      </c>
      <c r="BZ993" s="2">
        <f t="shared" si="63"/>
        <v>0</v>
      </c>
      <c r="CA993" s="2" t="s">
        <v>146</v>
      </c>
      <c r="CF993" s="2" t="s">
        <v>146</v>
      </c>
      <c r="CN993" s="23"/>
      <c r="CO993" s="23"/>
      <c r="CP993" s="23"/>
      <c r="CR993" s="4">
        <v>0</v>
      </c>
      <c r="CS993" s="23"/>
      <c r="CT993" s="23"/>
      <c r="CU993" s="23"/>
      <c r="CW993" s="4">
        <v>0</v>
      </c>
      <c r="CX993" s="23"/>
      <c r="CY993" s="23"/>
      <c r="CZ993" s="23"/>
      <c r="DB993" s="4">
        <v>0</v>
      </c>
      <c r="DC993" s="23"/>
      <c r="DD993" s="23"/>
      <c r="DE993" s="23"/>
      <c r="DG993" s="4">
        <v>0</v>
      </c>
      <c r="DH993" s="23"/>
      <c r="DI993" s="23"/>
    </row>
    <row r="994" spans="1:113" x14ac:dyDescent="0.25">
      <c r="A994" s="1">
        <v>2023</v>
      </c>
      <c r="B994" s="3">
        <f>+BD!B996</f>
        <v>0</v>
      </c>
      <c r="C994" s="21"/>
      <c r="AE994" s="1"/>
      <c r="AP994" s="1"/>
      <c r="BA994" s="4">
        <f t="shared" si="60"/>
        <v>0</v>
      </c>
      <c r="BB994" s="1"/>
      <c r="BE994" s="2">
        <f>Tabla1[[#This Row],[TIEMPO PRORROGADO HASTA
(1)]]-Tabla1[[#This Row],[TIEMPO PRORROGADO DESDE
(1)]]</f>
        <v>0</v>
      </c>
      <c r="BJ994" s="1"/>
      <c r="BM994" s="1">
        <f t="shared" si="61"/>
        <v>0</v>
      </c>
      <c r="BR994" s="1"/>
      <c r="BU994" s="2">
        <f t="shared" si="62"/>
        <v>0</v>
      </c>
      <c r="BZ994" s="2">
        <f t="shared" si="63"/>
        <v>0</v>
      </c>
      <c r="CA994" s="2" t="s">
        <v>146</v>
      </c>
      <c r="CF994" s="2" t="s">
        <v>146</v>
      </c>
      <c r="CN994" s="23"/>
      <c r="CO994" s="23"/>
      <c r="CP994" s="23"/>
      <c r="CR994" s="4">
        <v>0</v>
      </c>
      <c r="CS994" s="23"/>
      <c r="CT994" s="23"/>
      <c r="CU994" s="23"/>
      <c r="CW994" s="4">
        <v>0</v>
      </c>
      <c r="CX994" s="23"/>
      <c r="CY994" s="23"/>
      <c r="CZ994" s="23"/>
      <c r="DB994" s="4">
        <v>0</v>
      </c>
      <c r="DC994" s="23"/>
      <c r="DD994" s="23"/>
      <c r="DE994" s="23"/>
      <c r="DG994" s="4">
        <v>0</v>
      </c>
      <c r="DH994" s="23"/>
      <c r="DI994" s="23"/>
    </row>
    <row r="995" spans="1:113" x14ac:dyDescent="0.25">
      <c r="A995" s="1">
        <v>2023</v>
      </c>
      <c r="B995" s="3">
        <f>+BD!B997</f>
        <v>0</v>
      </c>
      <c r="AE995" s="1"/>
      <c r="AP995" s="1"/>
      <c r="BA995" s="4">
        <f t="shared" si="60"/>
        <v>0</v>
      </c>
      <c r="BB995" s="1"/>
      <c r="BE995" s="2">
        <f>Tabla1[[#This Row],[TIEMPO PRORROGADO HASTA
(1)]]-Tabla1[[#This Row],[TIEMPO PRORROGADO DESDE
(1)]]</f>
        <v>0</v>
      </c>
      <c r="BJ995" s="1"/>
      <c r="BM995" s="1">
        <f t="shared" si="61"/>
        <v>0</v>
      </c>
      <c r="BR995" s="1"/>
      <c r="BU995" s="2">
        <f t="shared" si="62"/>
        <v>0</v>
      </c>
      <c r="BZ995" s="2">
        <f t="shared" si="63"/>
        <v>0</v>
      </c>
      <c r="CA995" s="2" t="s">
        <v>146</v>
      </c>
      <c r="CF995" s="2" t="s">
        <v>146</v>
      </c>
      <c r="CN995" s="23"/>
      <c r="CO995" s="23"/>
      <c r="CP995" s="23"/>
      <c r="CR995" s="4">
        <v>0</v>
      </c>
      <c r="CS995" s="23"/>
      <c r="CT995" s="23"/>
      <c r="CU995" s="23"/>
      <c r="CW995" s="4">
        <v>0</v>
      </c>
      <c r="CX995" s="23"/>
      <c r="CY995" s="23"/>
      <c r="CZ995" s="23"/>
      <c r="DB995" s="4">
        <v>0</v>
      </c>
      <c r="DC995" s="23"/>
      <c r="DD995" s="23"/>
      <c r="DE995" s="23"/>
      <c r="DG995" s="4">
        <v>0</v>
      </c>
      <c r="DH995" s="23"/>
      <c r="DI995" s="23"/>
    </row>
    <row r="996" spans="1:113" x14ac:dyDescent="0.25">
      <c r="A996" s="1">
        <v>2023</v>
      </c>
      <c r="B996" s="3">
        <f>+BD!B998</f>
        <v>0</v>
      </c>
      <c r="C996" s="21"/>
      <c r="AE996" s="1"/>
      <c r="AP996" s="1"/>
      <c r="BA996" s="4">
        <f t="shared" si="60"/>
        <v>0</v>
      </c>
      <c r="BB996" s="1"/>
      <c r="BE996" s="2">
        <f>Tabla1[[#This Row],[TIEMPO PRORROGADO HASTA
(1)]]-Tabla1[[#This Row],[TIEMPO PRORROGADO DESDE
(1)]]</f>
        <v>0</v>
      </c>
      <c r="BJ996" s="1"/>
      <c r="BM996" s="1">
        <f t="shared" si="61"/>
        <v>0</v>
      </c>
      <c r="BR996" s="1"/>
      <c r="BU996" s="2">
        <f t="shared" si="62"/>
        <v>0</v>
      </c>
      <c r="BZ996" s="2">
        <f t="shared" si="63"/>
        <v>0</v>
      </c>
      <c r="CA996" s="2" t="s">
        <v>146</v>
      </c>
      <c r="CF996" s="2" t="s">
        <v>146</v>
      </c>
      <c r="CN996" s="23"/>
      <c r="CO996" s="23"/>
      <c r="CP996" s="23"/>
      <c r="CR996" s="4">
        <v>0</v>
      </c>
      <c r="CS996" s="23"/>
      <c r="CT996" s="23"/>
      <c r="CU996" s="23"/>
      <c r="CW996" s="4">
        <v>0</v>
      </c>
      <c r="CX996" s="23"/>
      <c r="CY996" s="23"/>
      <c r="CZ996" s="23"/>
      <c r="DB996" s="4">
        <v>0</v>
      </c>
      <c r="DC996" s="23"/>
      <c r="DD996" s="23"/>
      <c r="DE996" s="23"/>
      <c r="DG996" s="4">
        <v>0</v>
      </c>
      <c r="DH996" s="23"/>
      <c r="DI996" s="23"/>
    </row>
    <row r="997" spans="1:113" x14ac:dyDescent="0.25">
      <c r="A997" s="1">
        <v>2023</v>
      </c>
      <c r="B997" s="3">
        <f>+BD!B999</f>
        <v>0</v>
      </c>
      <c r="AE997" s="1"/>
      <c r="AP997" s="1"/>
      <c r="BA997" s="4">
        <f t="shared" si="60"/>
        <v>0</v>
      </c>
      <c r="BB997" s="1"/>
      <c r="BE997" s="2">
        <f>Tabla1[[#This Row],[TIEMPO PRORROGADO HASTA
(1)]]-Tabla1[[#This Row],[TIEMPO PRORROGADO DESDE
(1)]]</f>
        <v>0</v>
      </c>
      <c r="BJ997" s="1"/>
      <c r="BM997" s="1">
        <f t="shared" si="61"/>
        <v>0</v>
      </c>
      <c r="BR997" s="1"/>
      <c r="BU997" s="2">
        <f t="shared" si="62"/>
        <v>0</v>
      </c>
      <c r="BZ997" s="2">
        <f t="shared" si="63"/>
        <v>0</v>
      </c>
      <c r="CA997" s="2" t="s">
        <v>146</v>
      </c>
      <c r="CF997" s="2" t="s">
        <v>146</v>
      </c>
      <c r="CN997" s="23"/>
      <c r="CO997" s="23"/>
      <c r="CP997" s="23"/>
      <c r="CR997" s="4">
        <v>0</v>
      </c>
      <c r="CS997" s="23"/>
      <c r="CT997" s="23"/>
      <c r="CU997" s="23"/>
      <c r="CW997" s="4">
        <v>0</v>
      </c>
      <c r="CX997" s="23"/>
      <c r="CY997" s="23"/>
      <c r="CZ997" s="23"/>
      <c r="DB997" s="4">
        <v>0</v>
      </c>
      <c r="DC997" s="23"/>
      <c r="DD997" s="23"/>
      <c r="DE997" s="23"/>
      <c r="DG997" s="4">
        <v>0</v>
      </c>
      <c r="DH997" s="23"/>
      <c r="DI997" s="23"/>
    </row>
    <row r="998" spans="1:113" x14ac:dyDescent="0.25">
      <c r="A998" s="1">
        <v>2023</v>
      </c>
      <c r="B998" s="3">
        <f>+BD!B1000</f>
        <v>0</v>
      </c>
      <c r="C998" s="21"/>
      <c r="AE998" s="1"/>
      <c r="AP998" s="1"/>
      <c r="BA998" s="4">
        <f t="shared" si="60"/>
        <v>0</v>
      </c>
      <c r="BB998" s="1"/>
      <c r="BE998" s="2">
        <f>Tabla1[[#This Row],[TIEMPO PRORROGADO HASTA
(1)]]-Tabla1[[#This Row],[TIEMPO PRORROGADO DESDE
(1)]]</f>
        <v>0</v>
      </c>
      <c r="BJ998" s="1"/>
      <c r="BM998" s="1">
        <f t="shared" si="61"/>
        <v>0</v>
      </c>
      <c r="BR998" s="1"/>
      <c r="BU998" s="2">
        <f t="shared" si="62"/>
        <v>0</v>
      </c>
      <c r="BZ998" s="2">
        <f t="shared" si="63"/>
        <v>0</v>
      </c>
      <c r="CA998" s="2" t="s">
        <v>146</v>
      </c>
      <c r="CF998" s="2" t="s">
        <v>146</v>
      </c>
      <c r="CN998" s="23"/>
      <c r="CO998" s="23"/>
      <c r="CP998" s="23"/>
      <c r="CR998" s="4">
        <v>0</v>
      </c>
      <c r="CS998" s="23"/>
      <c r="CT998" s="23"/>
      <c r="CU998" s="23"/>
      <c r="CW998" s="4">
        <v>0</v>
      </c>
      <c r="CX998" s="23"/>
      <c r="CY998" s="23"/>
      <c r="CZ998" s="23"/>
      <c r="DB998" s="4">
        <v>0</v>
      </c>
      <c r="DC998" s="23"/>
      <c r="DD998" s="23"/>
      <c r="DE998" s="23"/>
      <c r="DG998" s="4">
        <v>0</v>
      </c>
      <c r="DH998" s="23"/>
      <c r="DI998" s="23"/>
    </row>
    <row r="999" spans="1:113" x14ac:dyDescent="0.25">
      <c r="A999" s="1">
        <v>2023</v>
      </c>
      <c r="B999" s="3">
        <f>+BD!B1001</f>
        <v>0</v>
      </c>
      <c r="C999" s="21"/>
      <c r="AE999" s="1"/>
      <c r="AP999" s="1"/>
      <c r="BA999" s="4">
        <f t="shared" si="60"/>
        <v>0</v>
      </c>
      <c r="BB999" s="1"/>
      <c r="BE999" s="2">
        <f>Tabla1[[#This Row],[TIEMPO PRORROGADO HASTA
(1)]]-Tabla1[[#This Row],[TIEMPO PRORROGADO DESDE
(1)]]</f>
        <v>0</v>
      </c>
      <c r="BJ999" s="1"/>
      <c r="BM999" s="1">
        <f t="shared" si="61"/>
        <v>0</v>
      </c>
      <c r="BR999" s="1"/>
      <c r="BU999" s="2">
        <f t="shared" si="62"/>
        <v>0</v>
      </c>
      <c r="BZ999" s="2">
        <f t="shared" si="63"/>
        <v>0</v>
      </c>
      <c r="CA999" s="2" t="s">
        <v>146</v>
      </c>
      <c r="CF999" s="2" t="s">
        <v>146</v>
      </c>
      <c r="CN999" s="23"/>
      <c r="CO999" s="23"/>
      <c r="CP999" s="23"/>
      <c r="CR999" s="4">
        <v>0</v>
      </c>
      <c r="CS999" s="23"/>
      <c r="CT999" s="23"/>
      <c r="CU999" s="23"/>
      <c r="CW999" s="4">
        <v>0</v>
      </c>
      <c r="CX999" s="23"/>
      <c r="CY999" s="23"/>
      <c r="CZ999" s="23"/>
      <c r="DB999" s="4">
        <v>0</v>
      </c>
      <c r="DC999" s="23"/>
      <c r="DD999" s="23"/>
      <c r="DE999" s="23"/>
      <c r="DG999" s="4">
        <v>0</v>
      </c>
      <c r="DH999" s="23"/>
      <c r="DI999" s="23"/>
    </row>
    <row r="1000" spans="1:113" x14ac:dyDescent="0.25">
      <c r="A1000" s="1">
        <v>2023</v>
      </c>
      <c r="B1000" s="3">
        <f>+BD!B1002</f>
        <v>0</v>
      </c>
      <c r="C1000" s="21"/>
      <c r="AE1000" s="1"/>
      <c r="AP1000" s="1"/>
      <c r="BA1000" s="4">
        <f t="shared" si="60"/>
        <v>0</v>
      </c>
      <c r="BB1000" s="1"/>
      <c r="BE1000" s="2">
        <f>Tabla1[[#This Row],[TIEMPO PRORROGADO HASTA
(1)]]-Tabla1[[#This Row],[TIEMPO PRORROGADO DESDE
(1)]]</f>
        <v>0</v>
      </c>
      <c r="BJ1000" s="1"/>
      <c r="BM1000" s="1">
        <f t="shared" si="61"/>
        <v>0</v>
      </c>
      <c r="BR1000" s="1"/>
      <c r="BU1000" s="2">
        <f t="shared" si="62"/>
        <v>0</v>
      </c>
      <c r="BZ1000" s="2">
        <f t="shared" si="63"/>
        <v>0</v>
      </c>
      <c r="CA1000" s="2" t="s">
        <v>146</v>
      </c>
      <c r="CF1000" s="2" t="s">
        <v>146</v>
      </c>
      <c r="CN1000" s="23"/>
      <c r="CO1000" s="23"/>
      <c r="CP1000" s="23"/>
      <c r="CR1000" s="4">
        <v>0</v>
      </c>
      <c r="CS1000" s="23"/>
      <c r="CT1000" s="23"/>
      <c r="CU1000" s="23"/>
      <c r="CW1000" s="4">
        <v>0</v>
      </c>
      <c r="CX1000" s="23"/>
      <c r="CY1000" s="23"/>
      <c r="CZ1000" s="23"/>
      <c r="DB1000" s="4">
        <v>0</v>
      </c>
      <c r="DC1000" s="23"/>
      <c r="DD1000" s="23"/>
      <c r="DE1000" s="23"/>
      <c r="DG1000" s="4">
        <v>0</v>
      </c>
      <c r="DH1000" s="23"/>
      <c r="DI1000" s="23"/>
    </row>
    <row r="1001" spans="1:113" x14ac:dyDescent="0.25">
      <c r="A1001" s="1">
        <v>2023</v>
      </c>
      <c r="B1001" s="3">
        <f>+BD!B1003</f>
        <v>0</v>
      </c>
      <c r="C1001" s="21"/>
      <c r="AE1001" s="1"/>
      <c r="AP1001" s="1"/>
      <c r="BA1001" s="4">
        <f t="shared" si="60"/>
        <v>0</v>
      </c>
      <c r="BB1001" s="1"/>
      <c r="BE1001" s="2">
        <f>Tabla1[[#This Row],[TIEMPO PRORROGADO HASTA
(1)]]-Tabla1[[#This Row],[TIEMPO PRORROGADO DESDE
(1)]]</f>
        <v>0</v>
      </c>
      <c r="BJ1001" s="1"/>
      <c r="BM1001" s="1">
        <f t="shared" si="61"/>
        <v>0</v>
      </c>
      <c r="BR1001" s="1"/>
      <c r="BU1001" s="2">
        <f t="shared" si="62"/>
        <v>0</v>
      </c>
      <c r="BZ1001" s="2">
        <f t="shared" si="63"/>
        <v>0</v>
      </c>
      <c r="CA1001" s="2" t="s">
        <v>146</v>
      </c>
      <c r="CF1001" s="2" t="s">
        <v>146</v>
      </c>
      <c r="CN1001" s="23"/>
      <c r="CO1001" s="23"/>
      <c r="CP1001" s="23"/>
      <c r="CR1001" s="4">
        <v>0</v>
      </c>
      <c r="CS1001" s="23"/>
      <c r="CT1001" s="23"/>
      <c r="CU1001" s="23"/>
      <c r="CW1001" s="4">
        <v>0</v>
      </c>
      <c r="CX1001" s="23"/>
      <c r="CY1001" s="23"/>
      <c r="CZ1001" s="23"/>
      <c r="DB1001" s="4">
        <v>0</v>
      </c>
      <c r="DC1001" s="23"/>
      <c r="DD1001" s="23"/>
      <c r="DE1001" s="23"/>
      <c r="DG1001" s="4">
        <v>0</v>
      </c>
      <c r="DH1001" s="23"/>
      <c r="DI1001" s="23"/>
    </row>
    <row r="1002" spans="1:113" x14ac:dyDescent="0.25">
      <c r="A1002" s="1">
        <v>2023</v>
      </c>
      <c r="B1002" s="3">
        <f>+BD!B1004</f>
        <v>0</v>
      </c>
      <c r="C1002" s="21"/>
      <c r="AE1002" s="1"/>
      <c r="AP1002" s="1"/>
      <c r="BA1002" s="4">
        <f t="shared" si="60"/>
        <v>0</v>
      </c>
      <c r="BB1002" s="1"/>
      <c r="BE1002" s="2">
        <f>Tabla1[[#This Row],[TIEMPO PRORROGADO HASTA
(1)]]-Tabla1[[#This Row],[TIEMPO PRORROGADO DESDE
(1)]]</f>
        <v>0</v>
      </c>
      <c r="BJ1002" s="1"/>
      <c r="BM1002" s="1">
        <f t="shared" si="61"/>
        <v>0</v>
      </c>
      <c r="BR1002" s="1"/>
      <c r="BU1002" s="2">
        <f t="shared" si="62"/>
        <v>0</v>
      </c>
      <c r="BZ1002" s="2">
        <f t="shared" si="63"/>
        <v>0</v>
      </c>
      <c r="CA1002" s="2" t="s">
        <v>146</v>
      </c>
      <c r="CF1002" s="2" t="s">
        <v>146</v>
      </c>
      <c r="CN1002" s="23"/>
      <c r="CO1002" s="23"/>
      <c r="CP1002" s="23"/>
      <c r="CR1002" s="4">
        <v>0</v>
      </c>
      <c r="CS1002" s="23"/>
      <c r="CT1002" s="23"/>
      <c r="CU1002" s="23"/>
      <c r="CW1002" s="4">
        <v>0</v>
      </c>
      <c r="CX1002" s="23"/>
      <c r="CY1002" s="23"/>
      <c r="CZ1002" s="23"/>
      <c r="DB1002" s="4">
        <v>0</v>
      </c>
      <c r="DC1002" s="23"/>
      <c r="DD1002" s="23"/>
      <c r="DE1002" s="23"/>
      <c r="DG1002" s="4">
        <v>0</v>
      </c>
      <c r="DH1002" s="23"/>
      <c r="DI1002" s="23"/>
    </row>
    <row r="1003" spans="1:113" x14ac:dyDescent="0.25">
      <c r="A1003" s="1">
        <v>2023</v>
      </c>
      <c r="B1003" s="3">
        <f>+BD!B1005</f>
        <v>0</v>
      </c>
      <c r="C1003" s="21"/>
      <c r="AE1003" s="1"/>
      <c r="AP1003" s="1"/>
      <c r="BA1003" s="4">
        <f t="shared" si="60"/>
        <v>0</v>
      </c>
      <c r="BB1003" s="1"/>
      <c r="BE1003" s="2">
        <f>Tabla1[[#This Row],[TIEMPO PRORROGADO HASTA
(1)]]-Tabla1[[#This Row],[TIEMPO PRORROGADO DESDE
(1)]]</f>
        <v>0</v>
      </c>
      <c r="BJ1003" s="1"/>
      <c r="BM1003" s="1">
        <f t="shared" si="61"/>
        <v>0</v>
      </c>
      <c r="BR1003" s="1"/>
      <c r="BU1003" s="2">
        <f t="shared" si="62"/>
        <v>0</v>
      </c>
      <c r="BZ1003" s="2">
        <f t="shared" si="63"/>
        <v>0</v>
      </c>
      <c r="CA1003" s="2" t="s">
        <v>146</v>
      </c>
      <c r="CF1003" s="2" t="s">
        <v>146</v>
      </c>
      <c r="CN1003" s="23"/>
      <c r="CO1003" s="23"/>
      <c r="CP1003" s="23"/>
      <c r="CR1003" s="4">
        <v>0</v>
      </c>
      <c r="CS1003" s="23"/>
      <c r="CT1003" s="23"/>
      <c r="CU1003" s="23"/>
      <c r="CW1003" s="4">
        <v>0</v>
      </c>
      <c r="CX1003" s="23"/>
      <c r="CY1003" s="23"/>
      <c r="CZ1003" s="23"/>
      <c r="DB1003" s="4">
        <v>0</v>
      </c>
      <c r="DC1003" s="23"/>
      <c r="DD1003" s="23"/>
      <c r="DE1003" s="23"/>
      <c r="DG1003" s="4">
        <v>0</v>
      </c>
      <c r="DH1003" s="23"/>
      <c r="DI1003" s="23"/>
    </row>
    <row r="1004" spans="1:113" x14ac:dyDescent="0.25">
      <c r="A1004" s="1">
        <v>2023</v>
      </c>
      <c r="B1004" s="3">
        <f>+BD!B1006</f>
        <v>0</v>
      </c>
      <c r="C1004" s="21"/>
      <c r="AE1004" s="1"/>
      <c r="AP1004" s="1"/>
      <c r="BA1004" s="4">
        <f t="shared" si="60"/>
        <v>0</v>
      </c>
      <c r="BB1004" s="1"/>
      <c r="BE1004" s="2">
        <f>Tabla1[[#This Row],[TIEMPO PRORROGADO HASTA
(1)]]-Tabla1[[#This Row],[TIEMPO PRORROGADO DESDE
(1)]]</f>
        <v>0</v>
      </c>
      <c r="BJ1004" s="1"/>
      <c r="BM1004" s="1">
        <f t="shared" si="61"/>
        <v>0</v>
      </c>
      <c r="BR1004" s="1"/>
      <c r="BU1004" s="2">
        <f t="shared" si="62"/>
        <v>0</v>
      </c>
      <c r="BZ1004" s="2">
        <f t="shared" si="63"/>
        <v>0</v>
      </c>
      <c r="CA1004" s="2" t="s">
        <v>146</v>
      </c>
      <c r="CF1004" s="2" t="s">
        <v>146</v>
      </c>
      <c r="CN1004" s="23"/>
      <c r="CO1004" s="23"/>
      <c r="CP1004" s="23"/>
      <c r="CR1004" s="4">
        <v>0</v>
      </c>
      <c r="CS1004" s="23"/>
      <c r="CT1004" s="23"/>
      <c r="CU1004" s="23"/>
      <c r="CW1004" s="4">
        <v>0</v>
      </c>
      <c r="CX1004" s="23"/>
      <c r="CY1004" s="23"/>
      <c r="CZ1004" s="23"/>
      <c r="DB1004" s="4">
        <v>0</v>
      </c>
      <c r="DC1004" s="23"/>
      <c r="DD1004" s="23"/>
      <c r="DE1004" s="23"/>
      <c r="DG1004" s="4">
        <v>0</v>
      </c>
      <c r="DH1004" s="23"/>
      <c r="DI1004" s="23"/>
    </row>
    <row r="1005" spans="1:113" x14ac:dyDescent="0.25">
      <c r="A1005" s="1">
        <v>2023</v>
      </c>
      <c r="B1005" s="3">
        <f>+BD!B1007</f>
        <v>0</v>
      </c>
      <c r="AE1005" s="1"/>
      <c r="AP1005" s="1"/>
      <c r="BA1005" s="4">
        <f t="shared" si="60"/>
        <v>0</v>
      </c>
      <c r="BB1005" s="1"/>
      <c r="BE1005" s="2">
        <f>Tabla1[[#This Row],[TIEMPO PRORROGADO HASTA
(1)]]-Tabla1[[#This Row],[TIEMPO PRORROGADO DESDE
(1)]]</f>
        <v>0</v>
      </c>
      <c r="BJ1005" s="1"/>
      <c r="BM1005" s="1">
        <f t="shared" si="61"/>
        <v>0</v>
      </c>
      <c r="BR1005" s="1"/>
      <c r="BU1005" s="2">
        <f t="shared" si="62"/>
        <v>0</v>
      </c>
      <c r="BZ1005" s="2">
        <f t="shared" si="63"/>
        <v>0</v>
      </c>
      <c r="CA1005" s="2" t="s">
        <v>146</v>
      </c>
      <c r="CF1005" s="2" t="s">
        <v>146</v>
      </c>
      <c r="CN1005" s="23"/>
      <c r="CO1005" s="23"/>
      <c r="CP1005" s="23"/>
      <c r="CR1005" s="4">
        <v>0</v>
      </c>
      <c r="CS1005" s="23"/>
      <c r="CT1005" s="23"/>
      <c r="CU1005" s="23"/>
      <c r="CW1005" s="4">
        <v>0</v>
      </c>
      <c r="CX1005" s="23"/>
      <c r="CY1005" s="23"/>
      <c r="CZ1005" s="23"/>
      <c r="DB1005" s="4">
        <v>0</v>
      </c>
      <c r="DC1005" s="23"/>
      <c r="DD1005" s="23"/>
      <c r="DE1005" s="23"/>
      <c r="DG1005" s="4">
        <v>0</v>
      </c>
      <c r="DH1005" s="23"/>
      <c r="DI1005" s="23"/>
    </row>
    <row r="1006" spans="1:113" x14ac:dyDescent="0.25">
      <c r="A1006" s="1">
        <v>2023</v>
      </c>
      <c r="B1006" s="3">
        <f>+BD!B1008</f>
        <v>0</v>
      </c>
      <c r="C1006" s="21"/>
      <c r="AE1006" s="1"/>
      <c r="AP1006" s="1"/>
      <c r="BA1006" s="4">
        <f t="shared" si="60"/>
        <v>0</v>
      </c>
      <c r="BB1006" s="1"/>
      <c r="BE1006" s="2">
        <f>Tabla1[[#This Row],[TIEMPO PRORROGADO HASTA
(1)]]-Tabla1[[#This Row],[TIEMPO PRORROGADO DESDE
(1)]]</f>
        <v>0</v>
      </c>
      <c r="BJ1006" s="1"/>
      <c r="BM1006" s="1">
        <f t="shared" si="61"/>
        <v>0</v>
      </c>
      <c r="BR1006" s="1"/>
      <c r="BU1006" s="2">
        <f t="shared" si="62"/>
        <v>0</v>
      </c>
      <c r="BZ1006" s="2">
        <f t="shared" si="63"/>
        <v>0</v>
      </c>
      <c r="CA1006" s="2" t="s">
        <v>146</v>
      </c>
      <c r="CF1006" s="2" t="s">
        <v>146</v>
      </c>
      <c r="CN1006" s="23"/>
      <c r="CO1006" s="23"/>
      <c r="CP1006" s="23"/>
      <c r="CR1006" s="4">
        <v>0</v>
      </c>
      <c r="CS1006" s="23"/>
      <c r="CT1006" s="23"/>
      <c r="CU1006" s="23"/>
      <c r="CW1006" s="4">
        <v>0</v>
      </c>
      <c r="CX1006" s="23"/>
      <c r="CY1006" s="23"/>
      <c r="CZ1006" s="23"/>
      <c r="DB1006" s="4">
        <v>0</v>
      </c>
      <c r="DC1006" s="23"/>
      <c r="DD1006" s="23"/>
      <c r="DE1006" s="23"/>
      <c r="DG1006" s="4">
        <v>0</v>
      </c>
      <c r="DH1006" s="23"/>
      <c r="DI1006" s="23"/>
    </row>
    <row r="1007" spans="1:113" x14ac:dyDescent="0.25">
      <c r="A1007" s="1">
        <v>2023</v>
      </c>
      <c r="B1007" s="3">
        <f>+BD!B1009</f>
        <v>0</v>
      </c>
      <c r="C1007" s="21"/>
      <c r="AE1007" s="1"/>
      <c r="AP1007" s="1"/>
      <c r="BA1007" s="4">
        <f t="shared" si="60"/>
        <v>0</v>
      </c>
      <c r="BB1007" s="1"/>
      <c r="BE1007" s="2">
        <f>Tabla1[[#This Row],[TIEMPO PRORROGADO HASTA
(1)]]-Tabla1[[#This Row],[TIEMPO PRORROGADO DESDE
(1)]]</f>
        <v>0</v>
      </c>
      <c r="BJ1007" s="1"/>
      <c r="BM1007" s="1">
        <f t="shared" si="61"/>
        <v>0</v>
      </c>
      <c r="BR1007" s="1"/>
      <c r="BU1007" s="2">
        <f t="shared" si="62"/>
        <v>0</v>
      </c>
      <c r="BZ1007" s="2">
        <f t="shared" si="63"/>
        <v>0</v>
      </c>
      <c r="CA1007" s="2" t="s">
        <v>146</v>
      </c>
      <c r="CF1007" s="2" t="s">
        <v>146</v>
      </c>
      <c r="CN1007" s="23"/>
      <c r="CO1007" s="23"/>
      <c r="CP1007" s="23"/>
      <c r="CR1007" s="4">
        <v>0</v>
      </c>
      <c r="CS1007" s="23"/>
      <c r="CT1007" s="23"/>
      <c r="CU1007" s="23"/>
      <c r="CW1007" s="4">
        <v>0</v>
      </c>
      <c r="CX1007" s="23"/>
      <c r="CY1007" s="23"/>
      <c r="CZ1007" s="23"/>
      <c r="DB1007" s="4">
        <v>0</v>
      </c>
      <c r="DC1007" s="23"/>
      <c r="DD1007" s="23"/>
      <c r="DE1007" s="23"/>
      <c r="DG1007" s="4">
        <v>0</v>
      </c>
      <c r="DH1007" s="23"/>
      <c r="DI1007" s="23"/>
    </row>
    <row r="1008" spans="1:113" x14ac:dyDescent="0.25">
      <c r="A1008" s="1">
        <v>2023</v>
      </c>
      <c r="B1008" s="3">
        <f>+BD!B1010</f>
        <v>0</v>
      </c>
      <c r="C1008" s="21"/>
      <c r="AE1008" s="1"/>
      <c r="AP1008" s="1"/>
      <c r="BA1008" s="4">
        <f t="shared" si="60"/>
        <v>0</v>
      </c>
      <c r="BB1008" s="1"/>
      <c r="BE1008" s="2">
        <f>Tabla1[[#This Row],[TIEMPO PRORROGADO HASTA
(1)]]-Tabla1[[#This Row],[TIEMPO PRORROGADO DESDE
(1)]]</f>
        <v>0</v>
      </c>
      <c r="BJ1008" s="1"/>
      <c r="BM1008" s="1">
        <f t="shared" si="61"/>
        <v>0</v>
      </c>
      <c r="BR1008" s="1"/>
      <c r="BU1008" s="2">
        <f t="shared" si="62"/>
        <v>0</v>
      </c>
      <c r="BZ1008" s="2">
        <f t="shared" si="63"/>
        <v>0</v>
      </c>
      <c r="CA1008" s="2" t="s">
        <v>146</v>
      </c>
      <c r="CF1008" s="2" t="s">
        <v>146</v>
      </c>
      <c r="CN1008" s="23"/>
      <c r="CO1008" s="23"/>
      <c r="CP1008" s="23"/>
      <c r="CR1008" s="4">
        <v>0</v>
      </c>
      <c r="CS1008" s="23"/>
      <c r="CT1008" s="23"/>
      <c r="CU1008" s="23"/>
      <c r="CW1008" s="4">
        <v>0</v>
      </c>
      <c r="CX1008" s="23"/>
      <c r="CY1008" s="23"/>
      <c r="CZ1008" s="23"/>
      <c r="DB1008" s="4">
        <v>0</v>
      </c>
      <c r="DC1008" s="23"/>
      <c r="DD1008" s="23"/>
      <c r="DE1008" s="23"/>
      <c r="DG1008" s="4">
        <v>0</v>
      </c>
      <c r="DH1008" s="23"/>
      <c r="DI1008" s="23"/>
    </row>
    <row r="1009" spans="1:113" x14ac:dyDescent="0.25">
      <c r="A1009" s="1">
        <v>2023</v>
      </c>
      <c r="B1009" s="3">
        <f>+BD!B1011</f>
        <v>0</v>
      </c>
      <c r="C1009" s="21"/>
      <c r="AE1009" s="1"/>
      <c r="AP1009" s="1"/>
      <c r="BA1009" s="4">
        <f t="shared" si="60"/>
        <v>0</v>
      </c>
      <c r="BB1009" s="1"/>
      <c r="BE1009" s="2">
        <f>Tabla1[[#This Row],[TIEMPO PRORROGADO HASTA
(1)]]-Tabla1[[#This Row],[TIEMPO PRORROGADO DESDE
(1)]]</f>
        <v>0</v>
      </c>
      <c r="BJ1009" s="1"/>
      <c r="BM1009" s="1">
        <f t="shared" si="61"/>
        <v>0</v>
      </c>
      <c r="BR1009" s="1"/>
      <c r="BU1009" s="2">
        <f t="shared" si="62"/>
        <v>0</v>
      </c>
      <c r="BZ1009" s="2">
        <f t="shared" si="63"/>
        <v>0</v>
      </c>
      <c r="CA1009" s="2" t="s">
        <v>146</v>
      </c>
      <c r="CF1009" s="2" t="s">
        <v>146</v>
      </c>
      <c r="CN1009" s="23"/>
      <c r="CO1009" s="23"/>
      <c r="CP1009" s="23"/>
      <c r="CR1009" s="4">
        <v>0</v>
      </c>
      <c r="CS1009" s="23"/>
      <c r="CT1009" s="23"/>
      <c r="CU1009" s="23"/>
      <c r="CW1009" s="4">
        <v>0</v>
      </c>
      <c r="CX1009" s="23"/>
      <c r="CY1009" s="23"/>
      <c r="CZ1009" s="23"/>
      <c r="DB1009" s="4">
        <v>0</v>
      </c>
      <c r="DC1009" s="23"/>
      <c r="DD1009" s="23"/>
      <c r="DE1009" s="23"/>
      <c r="DG1009" s="4">
        <v>0</v>
      </c>
      <c r="DH1009" s="23"/>
      <c r="DI1009" s="23"/>
    </row>
    <row r="1010" spans="1:113" x14ac:dyDescent="0.25">
      <c r="A1010" s="1">
        <v>2023</v>
      </c>
      <c r="B1010" s="3">
        <f>+BD!B1012</f>
        <v>0</v>
      </c>
      <c r="C1010" s="21"/>
      <c r="AE1010" s="1"/>
      <c r="AP1010" s="1"/>
      <c r="BA1010" s="4">
        <f t="shared" si="60"/>
        <v>0</v>
      </c>
      <c r="BB1010" s="1"/>
      <c r="BE1010" s="2">
        <f>Tabla1[[#This Row],[TIEMPO PRORROGADO HASTA
(1)]]-Tabla1[[#This Row],[TIEMPO PRORROGADO DESDE
(1)]]</f>
        <v>0</v>
      </c>
      <c r="BJ1010" s="1"/>
      <c r="BM1010" s="1">
        <f t="shared" si="61"/>
        <v>0</v>
      </c>
      <c r="BR1010" s="1"/>
      <c r="BU1010" s="2">
        <f t="shared" si="62"/>
        <v>0</v>
      </c>
      <c r="BZ1010" s="2">
        <f t="shared" si="63"/>
        <v>0</v>
      </c>
      <c r="CA1010" s="2" t="s">
        <v>146</v>
      </c>
      <c r="CF1010" s="2" t="s">
        <v>146</v>
      </c>
      <c r="CN1010" s="23"/>
      <c r="CO1010" s="23"/>
      <c r="CP1010" s="23"/>
      <c r="CR1010" s="4">
        <v>0</v>
      </c>
      <c r="CS1010" s="23"/>
      <c r="CT1010" s="23"/>
      <c r="CU1010" s="23"/>
      <c r="CW1010" s="4">
        <v>0</v>
      </c>
      <c r="CX1010" s="23"/>
      <c r="CY1010" s="23"/>
      <c r="CZ1010" s="23"/>
      <c r="DB1010" s="4">
        <v>0</v>
      </c>
      <c r="DC1010" s="23"/>
      <c r="DD1010" s="23"/>
      <c r="DE1010" s="23"/>
      <c r="DG1010" s="4">
        <v>0</v>
      </c>
      <c r="DH1010" s="23"/>
      <c r="DI1010" s="23"/>
    </row>
    <row r="1011" spans="1:113" x14ac:dyDescent="0.25">
      <c r="A1011" s="1">
        <v>2023</v>
      </c>
      <c r="B1011" s="3">
        <f>+BD!B1013</f>
        <v>0</v>
      </c>
      <c r="C1011" s="21"/>
      <c r="AE1011" s="1"/>
      <c r="AP1011" s="1"/>
      <c r="BA1011" s="4">
        <f t="shared" si="60"/>
        <v>0</v>
      </c>
      <c r="BB1011" s="1"/>
      <c r="BE1011" s="2">
        <f>Tabla1[[#This Row],[TIEMPO PRORROGADO HASTA
(1)]]-Tabla1[[#This Row],[TIEMPO PRORROGADO DESDE
(1)]]</f>
        <v>0</v>
      </c>
      <c r="BJ1011" s="1"/>
      <c r="BM1011" s="1">
        <f t="shared" si="61"/>
        <v>0</v>
      </c>
      <c r="BR1011" s="1"/>
      <c r="BU1011" s="2">
        <f t="shared" si="62"/>
        <v>0</v>
      </c>
      <c r="BZ1011" s="2">
        <f t="shared" si="63"/>
        <v>0</v>
      </c>
      <c r="CA1011" s="2" t="s">
        <v>146</v>
      </c>
      <c r="CF1011" s="2" t="s">
        <v>146</v>
      </c>
      <c r="CN1011" s="23"/>
      <c r="CO1011" s="23"/>
      <c r="CP1011" s="23"/>
      <c r="CR1011" s="4">
        <v>0</v>
      </c>
      <c r="CS1011" s="23"/>
      <c r="CT1011" s="23"/>
      <c r="CU1011" s="23"/>
      <c r="CW1011" s="4">
        <v>0</v>
      </c>
      <c r="CX1011" s="23"/>
      <c r="CY1011" s="23"/>
      <c r="CZ1011" s="23"/>
      <c r="DB1011" s="4">
        <v>0</v>
      </c>
      <c r="DC1011" s="23"/>
      <c r="DD1011" s="23"/>
      <c r="DE1011" s="23"/>
      <c r="DG1011" s="4">
        <v>0</v>
      </c>
      <c r="DH1011" s="23"/>
      <c r="DI1011" s="23"/>
    </row>
    <row r="1012" spans="1:113" x14ac:dyDescent="0.25">
      <c r="A1012" s="1">
        <v>2023</v>
      </c>
      <c r="B1012" s="3">
        <f>+BD!B1014</f>
        <v>0</v>
      </c>
      <c r="C1012" s="21"/>
      <c r="AE1012" s="1"/>
      <c r="AP1012" s="1"/>
      <c r="BA1012" s="4">
        <f t="shared" si="60"/>
        <v>0</v>
      </c>
      <c r="BB1012" s="1"/>
      <c r="BE1012" s="2">
        <f>Tabla1[[#This Row],[TIEMPO PRORROGADO HASTA
(1)]]-Tabla1[[#This Row],[TIEMPO PRORROGADO DESDE
(1)]]</f>
        <v>0</v>
      </c>
      <c r="BJ1012" s="1"/>
      <c r="BM1012" s="1">
        <f t="shared" si="61"/>
        <v>0</v>
      </c>
      <c r="BR1012" s="1"/>
      <c r="BU1012" s="2">
        <f t="shared" si="62"/>
        <v>0</v>
      </c>
      <c r="BZ1012" s="2">
        <f t="shared" si="63"/>
        <v>0</v>
      </c>
      <c r="CA1012" s="2" t="s">
        <v>146</v>
      </c>
      <c r="CF1012" s="2" t="s">
        <v>146</v>
      </c>
      <c r="CN1012" s="23"/>
      <c r="CO1012" s="23"/>
      <c r="CP1012" s="23"/>
      <c r="CR1012" s="4">
        <v>0</v>
      </c>
      <c r="CS1012" s="23"/>
      <c r="CT1012" s="23"/>
      <c r="CU1012" s="23"/>
      <c r="CW1012" s="4">
        <v>0</v>
      </c>
      <c r="CX1012" s="23"/>
      <c r="CY1012" s="23"/>
      <c r="CZ1012" s="23"/>
      <c r="DB1012" s="4">
        <v>0</v>
      </c>
      <c r="DC1012" s="23"/>
      <c r="DD1012" s="23"/>
      <c r="DE1012" s="23"/>
      <c r="DG1012" s="4">
        <v>0</v>
      </c>
      <c r="DH1012" s="23"/>
      <c r="DI1012" s="23"/>
    </row>
    <row r="1013" spans="1:113" x14ac:dyDescent="0.25">
      <c r="A1013" s="1">
        <v>2023</v>
      </c>
      <c r="B1013" s="3">
        <f>+BD!B1015</f>
        <v>0</v>
      </c>
      <c r="C1013" s="21"/>
      <c r="AE1013" s="1"/>
      <c r="AP1013" s="1"/>
      <c r="BA1013" s="4">
        <f t="shared" si="60"/>
        <v>0</v>
      </c>
      <c r="BB1013" s="1"/>
      <c r="BE1013" s="2">
        <f>Tabla1[[#This Row],[TIEMPO PRORROGADO HASTA
(1)]]-Tabla1[[#This Row],[TIEMPO PRORROGADO DESDE
(1)]]</f>
        <v>0</v>
      </c>
      <c r="BJ1013" s="1"/>
      <c r="BM1013" s="1">
        <f t="shared" si="61"/>
        <v>0</v>
      </c>
      <c r="BR1013" s="1"/>
      <c r="BU1013" s="2">
        <f t="shared" si="62"/>
        <v>0</v>
      </c>
      <c r="BZ1013" s="2">
        <f t="shared" si="63"/>
        <v>0</v>
      </c>
      <c r="CA1013" s="2" t="s">
        <v>146</v>
      </c>
      <c r="CF1013" s="2" t="s">
        <v>146</v>
      </c>
      <c r="CN1013" s="23"/>
      <c r="CO1013" s="23"/>
      <c r="CP1013" s="23"/>
      <c r="CR1013" s="4">
        <v>0</v>
      </c>
      <c r="CS1013" s="23"/>
      <c r="CT1013" s="23"/>
      <c r="CU1013" s="23"/>
      <c r="CW1013" s="4">
        <v>0</v>
      </c>
      <c r="CX1013" s="23"/>
      <c r="CY1013" s="23"/>
      <c r="CZ1013" s="23"/>
      <c r="DB1013" s="4">
        <v>0</v>
      </c>
      <c r="DC1013" s="23"/>
      <c r="DD1013" s="23"/>
      <c r="DE1013" s="23"/>
      <c r="DG1013" s="4">
        <v>0</v>
      </c>
      <c r="DH1013" s="23"/>
      <c r="DI1013" s="23"/>
    </row>
    <row r="1014" spans="1:113" x14ac:dyDescent="0.25">
      <c r="A1014" s="1">
        <v>2023</v>
      </c>
      <c r="B1014" s="3">
        <f>+BD!B1016</f>
        <v>0</v>
      </c>
      <c r="C1014" s="21"/>
      <c r="AE1014" s="1"/>
      <c r="AP1014" s="1"/>
      <c r="BA1014" s="4">
        <f t="shared" si="60"/>
        <v>0</v>
      </c>
      <c r="BB1014" s="1"/>
      <c r="BE1014" s="2">
        <f>Tabla1[[#This Row],[TIEMPO PRORROGADO HASTA
(1)]]-Tabla1[[#This Row],[TIEMPO PRORROGADO DESDE
(1)]]</f>
        <v>0</v>
      </c>
      <c r="BJ1014" s="1"/>
      <c r="BM1014" s="1">
        <f t="shared" si="61"/>
        <v>0</v>
      </c>
      <c r="BR1014" s="1"/>
      <c r="BU1014" s="2">
        <f t="shared" si="62"/>
        <v>0</v>
      </c>
      <c r="BZ1014" s="2">
        <f t="shared" si="63"/>
        <v>0</v>
      </c>
      <c r="CA1014" s="2" t="s">
        <v>146</v>
      </c>
      <c r="CF1014" s="2" t="s">
        <v>146</v>
      </c>
      <c r="CN1014" s="23"/>
      <c r="CO1014" s="23"/>
      <c r="CP1014" s="23"/>
      <c r="CR1014" s="4">
        <v>0</v>
      </c>
      <c r="CS1014" s="23"/>
      <c r="CT1014" s="23"/>
      <c r="CU1014" s="23"/>
      <c r="CW1014" s="4">
        <v>0</v>
      </c>
      <c r="CX1014" s="23"/>
      <c r="CY1014" s="23"/>
      <c r="CZ1014" s="23"/>
      <c r="DB1014" s="4">
        <v>0</v>
      </c>
      <c r="DC1014" s="23"/>
      <c r="DD1014" s="23"/>
      <c r="DE1014" s="23"/>
      <c r="DG1014" s="4">
        <v>0</v>
      </c>
      <c r="DH1014" s="23"/>
      <c r="DI1014" s="23"/>
    </row>
    <row r="1015" spans="1:113" x14ac:dyDescent="0.25">
      <c r="A1015" s="1">
        <v>2023</v>
      </c>
      <c r="B1015" s="3">
        <f>+BD!B1017</f>
        <v>0</v>
      </c>
      <c r="C1015" s="21"/>
      <c r="AE1015" s="1"/>
      <c r="AP1015" s="1"/>
      <c r="BA1015" s="4">
        <f t="shared" si="60"/>
        <v>0</v>
      </c>
      <c r="BB1015" s="1"/>
      <c r="BE1015" s="2">
        <f>Tabla1[[#This Row],[TIEMPO PRORROGADO HASTA
(1)]]-Tabla1[[#This Row],[TIEMPO PRORROGADO DESDE
(1)]]</f>
        <v>0</v>
      </c>
      <c r="BJ1015" s="1"/>
      <c r="BM1015" s="1">
        <f t="shared" si="61"/>
        <v>0</v>
      </c>
      <c r="BR1015" s="1"/>
      <c r="BU1015" s="2">
        <f t="shared" si="62"/>
        <v>0</v>
      </c>
      <c r="BZ1015" s="2">
        <f t="shared" si="63"/>
        <v>0</v>
      </c>
      <c r="CA1015" s="2" t="s">
        <v>146</v>
      </c>
      <c r="CF1015" s="2" t="s">
        <v>146</v>
      </c>
      <c r="CN1015" s="23"/>
      <c r="CO1015" s="23"/>
      <c r="CP1015" s="23"/>
      <c r="CR1015" s="4">
        <v>0</v>
      </c>
      <c r="CS1015" s="23"/>
      <c r="CT1015" s="23"/>
      <c r="CU1015" s="23"/>
      <c r="CW1015" s="4">
        <v>0</v>
      </c>
      <c r="CX1015" s="23"/>
      <c r="CY1015" s="23"/>
      <c r="CZ1015" s="23"/>
      <c r="DB1015" s="4">
        <v>0</v>
      </c>
      <c r="DC1015" s="23"/>
      <c r="DD1015" s="23"/>
      <c r="DE1015" s="23"/>
      <c r="DG1015" s="4">
        <v>0</v>
      </c>
      <c r="DH1015" s="23"/>
      <c r="DI1015" s="23"/>
    </row>
    <row r="1016" spans="1:113" x14ac:dyDescent="0.25">
      <c r="A1016" s="1">
        <v>2023</v>
      </c>
      <c r="B1016" s="3">
        <f>+BD!B1018</f>
        <v>0</v>
      </c>
      <c r="C1016" s="21"/>
      <c r="AE1016" s="1"/>
      <c r="AP1016" s="1"/>
      <c r="BA1016" s="4">
        <f t="shared" si="60"/>
        <v>0</v>
      </c>
      <c r="BB1016" s="1"/>
      <c r="BE1016" s="2">
        <f>Tabla1[[#This Row],[TIEMPO PRORROGADO HASTA
(1)]]-Tabla1[[#This Row],[TIEMPO PRORROGADO DESDE
(1)]]</f>
        <v>0</v>
      </c>
      <c r="BJ1016" s="1"/>
      <c r="BM1016" s="1">
        <f t="shared" si="61"/>
        <v>0</v>
      </c>
      <c r="BR1016" s="1"/>
      <c r="BU1016" s="2">
        <f t="shared" si="62"/>
        <v>0</v>
      </c>
      <c r="BZ1016" s="2">
        <f t="shared" si="63"/>
        <v>0</v>
      </c>
      <c r="CA1016" s="2" t="s">
        <v>146</v>
      </c>
      <c r="CF1016" s="2" t="s">
        <v>146</v>
      </c>
      <c r="CN1016" s="23"/>
      <c r="CO1016" s="23"/>
      <c r="CP1016" s="23"/>
      <c r="CR1016" s="4">
        <v>0</v>
      </c>
      <c r="CS1016" s="23"/>
      <c r="CT1016" s="23"/>
      <c r="CU1016" s="23"/>
      <c r="CW1016" s="4">
        <v>0</v>
      </c>
      <c r="CX1016" s="23"/>
      <c r="CY1016" s="23"/>
      <c r="CZ1016" s="23"/>
      <c r="DB1016" s="4">
        <v>0</v>
      </c>
      <c r="DC1016" s="23"/>
      <c r="DD1016" s="23"/>
      <c r="DE1016" s="23"/>
      <c r="DG1016" s="4">
        <v>0</v>
      </c>
      <c r="DH1016" s="23"/>
      <c r="DI1016" s="23"/>
    </row>
    <row r="1017" spans="1:113" x14ac:dyDescent="0.25">
      <c r="A1017" s="1">
        <v>2023</v>
      </c>
      <c r="B1017" s="3">
        <f>+BD!B1019</f>
        <v>0</v>
      </c>
      <c r="C1017" s="21"/>
      <c r="AE1017" s="1"/>
      <c r="AP1017" s="1"/>
      <c r="BA1017" s="4">
        <f t="shared" si="60"/>
        <v>0</v>
      </c>
      <c r="BB1017" s="1"/>
      <c r="BE1017" s="2">
        <f>Tabla1[[#This Row],[TIEMPO PRORROGADO HASTA
(1)]]-Tabla1[[#This Row],[TIEMPO PRORROGADO DESDE
(1)]]</f>
        <v>0</v>
      </c>
      <c r="BJ1017" s="1"/>
      <c r="BM1017" s="1">
        <f t="shared" si="61"/>
        <v>0</v>
      </c>
      <c r="BR1017" s="1"/>
      <c r="BU1017" s="2">
        <f t="shared" si="62"/>
        <v>0</v>
      </c>
      <c r="BZ1017" s="2">
        <f t="shared" si="63"/>
        <v>0</v>
      </c>
      <c r="CA1017" s="2" t="s">
        <v>146</v>
      </c>
      <c r="CF1017" s="2" t="s">
        <v>146</v>
      </c>
      <c r="CN1017" s="23"/>
      <c r="CO1017" s="23"/>
      <c r="CP1017" s="23"/>
      <c r="CR1017" s="4">
        <v>0</v>
      </c>
      <c r="CS1017" s="23"/>
      <c r="CT1017" s="23"/>
      <c r="CU1017" s="23"/>
      <c r="CW1017" s="4">
        <v>0</v>
      </c>
      <c r="CX1017" s="23"/>
      <c r="CY1017" s="23"/>
      <c r="CZ1017" s="23"/>
      <c r="DB1017" s="4">
        <v>0</v>
      </c>
      <c r="DC1017" s="23"/>
      <c r="DD1017" s="23"/>
      <c r="DE1017" s="23"/>
      <c r="DG1017" s="4">
        <v>0</v>
      </c>
      <c r="DH1017" s="23"/>
      <c r="DI1017" s="23"/>
    </row>
    <row r="1018" spans="1:113" x14ac:dyDescent="0.25">
      <c r="A1018" s="1">
        <v>2023</v>
      </c>
      <c r="B1018" s="3">
        <f>+BD!B1020</f>
        <v>0</v>
      </c>
      <c r="C1018" s="21"/>
      <c r="AE1018" s="1"/>
      <c r="AP1018" s="1"/>
      <c r="BA1018" s="4">
        <f t="shared" si="60"/>
        <v>0</v>
      </c>
      <c r="BB1018" s="1"/>
      <c r="BE1018" s="2">
        <f>Tabla1[[#This Row],[TIEMPO PRORROGADO HASTA
(1)]]-Tabla1[[#This Row],[TIEMPO PRORROGADO DESDE
(1)]]</f>
        <v>0</v>
      </c>
      <c r="BJ1018" s="1"/>
      <c r="BM1018" s="1">
        <f t="shared" si="61"/>
        <v>0</v>
      </c>
      <c r="BR1018" s="1"/>
      <c r="BU1018" s="2">
        <f t="shared" si="62"/>
        <v>0</v>
      </c>
      <c r="BZ1018" s="2">
        <f t="shared" si="63"/>
        <v>0</v>
      </c>
      <c r="CA1018" s="2" t="s">
        <v>146</v>
      </c>
      <c r="CF1018" s="2" t="s">
        <v>146</v>
      </c>
      <c r="CN1018" s="23"/>
      <c r="CO1018" s="23"/>
      <c r="CP1018" s="23"/>
      <c r="CR1018" s="4">
        <v>0</v>
      </c>
      <c r="CS1018" s="23"/>
      <c r="CT1018" s="23"/>
      <c r="CU1018" s="23"/>
      <c r="CW1018" s="4">
        <v>0</v>
      </c>
      <c r="CX1018" s="23"/>
      <c r="CY1018" s="23"/>
      <c r="CZ1018" s="23"/>
      <c r="DB1018" s="4">
        <v>0</v>
      </c>
      <c r="DC1018" s="23"/>
      <c r="DD1018" s="23"/>
      <c r="DE1018" s="23"/>
      <c r="DG1018" s="4">
        <v>0</v>
      </c>
      <c r="DH1018" s="23"/>
      <c r="DI1018" s="23"/>
    </row>
    <row r="1019" spans="1:113" x14ac:dyDescent="0.25">
      <c r="A1019" s="1">
        <v>2023</v>
      </c>
      <c r="B1019" s="3">
        <f>+BD!B1021</f>
        <v>0</v>
      </c>
      <c r="C1019" s="21"/>
      <c r="AE1019" s="1"/>
      <c r="AP1019" s="1"/>
      <c r="BA1019" s="4">
        <f t="shared" si="60"/>
        <v>0</v>
      </c>
      <c r="BB1019" s="1"/>
      <c r="BE1019" s="2">
        <f>Tabla1[[#This Row],[TIEMPO PRORROGADO HASTA
(1)]]-Tabla1[[#This Row],[TIEMPO PRORROGADO DESDE
(1)]]</f>
        <v>0</v>
      </c>
      <c r="BJ1019" s="1"/>
      <c r="BM1019" s="1">
        <f t="shared" si="61"/>
        <v>0</v>
      </c>
      <c r="BR1019" s="1"/>
      <c r="BU1019" s="2">
        <f t="shared" si="62"/>
        <v>0</v>
      </c>
      <c r="BZ1019" s="2">
        <f t="shared" si="63"/>
        <v>0</v>
      </c>
      <c r="CA1019" s="2" t="s">
        <v>146</v>
      </c>
      <c r="CF1019" s="2" t="s">
        <v>146</v>
      </c>
      <c r="CN1019" s="23"/>
      <c r="CO1019" s="23"/>
      <c r="CP1019" s="23"/>
      <c r="CR1019" s="4">
        <v>0</v>
      </c>
      <c r="CS1019" s="23"/>
      <c r="CT1019" s="23"/>
      <c r="CU1019" s="23"/>
      <c r="CW1019" s="4">
        <v>0</v>
      </c>
      <c r="CX1019" s="23"/>
      <c r="CY1019" s="23"/>
      <c r="CZ1019" s="23"/>
      <c r="DB1019" s="4">
        <v>0</v>
      </c>
      <c r="DC1019" s="23"/>
      <c r="DD1019" s="23"/>
      <c r="DE1019" s="23"/>
      <c r="DG1019" s="4">
        <v>0</v>
      </c>
      <c r="DH1019" s="23"/>
      <c r="DI1019" s="23"/>
    </row>
    <row r="1020" spans="1:113" x14ac:dyDescent="0.25">
      <c r="A1020" s="1">
        <v>2023</v>
      </c>
      <c r="B1020" s="3">
        <f>+BD!B1022</f>
        <v>0</v>
      </c>
      <c r="AE1020" s="1"/>
      <c r="AP1020" s="1"/>
      <c r="BA1020" s="4">
        <f t="shared" si="60"/>
        <v>0</v>
      </c>
      <c r="BB1020" s="1"/>
      <c r="BE1020" s="2">
        <f>Tabla1[[#This Row],[TIEMPO PRORROGADO HASTA
(1)]]-Tabla1[[#This Row],[TIEMPO PRORROGADO DESDE
(1)]]</f>
        <v>0</v>
      </c>
      <c r="BJ1020" s="1"/>
      <c r="BM1020" s="1">
        <f t="shared" si="61"/>
        <v>0</v>
      </c>
      <c r="BR1020" s="1"/>
      <c r="BU1020" s="2">
        <f t="shared" si="62"/>
        <v>0</v>
      </c>
      <c r="BZ1020" s="2">
        <f t="shared" si="63"/>
        <v>0</v>
      </c>
      <c r="CA1020" s="2" t="s">
        <v>146</v>
      </c>
      <c r="CF1020" s="2" t="s">
        <v>146</v>
      </c>
      <c r="CN1020" s="23"/>
      <c r="CO1020" s="23"/>
      <c r="CP1020" s="23"/>
      <c r="CR1020" s="4">
        <v>0</v>
      </c>
      <c r="CS1020" s="23"/>
      <c r="CT1020" s="23"/>
      <c r="CU1020" s="23"/>
      <c r="CW1020" s="4">
        <v>0</v>
      </c>
      <c r="CX1020" s="23"/>
      <c r="CY1020" s="23"/>
      <c r="CZ1020" s="23"/>
      <c r="DB1020" s="4">
        <v>0</v>
      </c>
      <c r="DC1020" s="23"/>
      <c r="DD1020" s="23"/>
      <c r="DE1020" s="23"/>
      <c r="DG1020" s="4">
        <v>0</v>
      </c>
      <c r="DH1020" s="23"/>
      <c r="DI1020" s="23"/>
    </row>
    <row r="1021" spans="1:113" x14ac:dyDescent="0.25">
      <c r="A1021" s="1">
        <v>2023</v>
      </c>
      <c r="B1021" s="3">
        <f>+BD!B1023</f>
        <v>0</v>
      </c>
      <c r="C1021" s="21"/>
      <c r="AE1021" s="1"/>
      <c r="AP1021" s="1"/>
      <c r="BA1021" s="4">
        <f t="shared" si="60"/>
        <v>0</v>
      </c>
      <c r="BB1021" s="1"/>
      <c r="BE1021" s="2">
        <f>Tabla1[[#This Row],[TIEMPO PRORROGADO HASTA
(1)]]-Tabla1[[#This Row],[TIEMPO PRORROGADO DESDE
(1)]]</f>
        <v>0</v>
      </c>
      <c r="BJ1021" s="1"/>
      <c r="BM1021" s="1">
        <f t="shared" si="61"/>
        <v>0</v>
      </c>
      <c r="BR1021" s="1"/>
      <c r="BU1021" s="2">
        <f t="shared" si="62"/>
        <v>0</v>
      </c>
      <c r="BZ1021" s="2">
        <f t="shared" si="63"/>
        <v>0</v>
      </c>
      <c r="CA1021" s="2" t="s">
        <v>146</v>
      </c>
      <c r="CF1021" s="2" t="s">
        <v>146</v>
      </c>
      <c r="CN1021" s="23"/>
      <c r="CO1021" s="23"/>
      <c r="CP1021" s="23"/>
      <c r="CR1021" s="4">
        <v>0</v>
      </c>
      <c r="CS1021" s="23"/>
      <c r="CT1021" s="23"/>
      <c r="CU1021" s="23"/>
      <c r="CW1021" s="4">
        <v>0</v>
      </c>
      <c r="CX1021" s="23"/>
      <c r="CY1021" s="23"/>
      <c r="CZ1021" s="23"/>
      <c r="DB1021" s="4">
        <v>0</v>
      </c>
      <c r="DC1021" s="23"/>
      <c r="DD1021" s="23"/>
      <c r="DE1021" s="23"/>
      <c r="DG1021" s="4">
        <v>0</v>
      </c>
      <c r="DH1021" s="23"/>
      <c r="DI1021" s="23"/>
    </row>
    <row r="1022" spans="1:113" x14ac:dyDescent="0.25">
      <c r="A1022" s="1">
        <v>2023</v>
      </c>
      <c r="B1022" s="3">
        <f>+BD!B1024</f>
        <v>0</v>
      </c>
      <c r="C1022" s="21"/>
      <c r="AE1022" s="1"/>
      <c r="AP1022" s="1"/>
      <c r="BA1022" s="4">
        <f t="shared" si="60"/>
        <v>0</v>
      </c>
      <c r="BB1022" s="1"/>
      <c r="BE1022" s="2">
        <f>Tabla1[[#This Row],[TIEMPO PRORROGADO HASTA
(1)]]-Tabla1[[#This Row],[TIEMPO PRORROGADO DESDE
(1)]]</f>
        <v>0</v>
      </c>
      <c r="BJ1022" s="1"/>
      <c r="BM1022" s="1">
        <f t="shared" si="61"/>
        <v>0</v>
      </c>
      <c r="BR1022" s="1"/>
      <c r="BU1022" s="2">
        <f t="shared" si="62"/>
        <v>0</v>
      </c>
      <c r="BZ1022" s="2">
        <f t="shared" si="63"/>
        <v>0</v>
      </c>
      <c r="CA1022" s="2" t="s">
        <v>146</v>
      </c>
      <c r="CF1022" s="2" t="s">
        <v>146</v>
      </c>
      <c r="CN1022" s="23"/>
      <c r="CO1022" s="23"/>
      <c r="CP1022" s="23"/>
      <c r="CR1022" s="4">
        <v>0</v>
      </c>
      <c r="CS1022" s="23"/>
      <c r="CT1022" s="23"/>
      <c r="CU1022" s="23"/>
      <c r="CW1022" s="4">
        <v>0</v>
      </c>
      <c r="CX1022" s="23"/>
      <c r="CY1022" s="23"/>
      <c r="CZ1022" s="23"/>
      <c r="DB1022" s="4">
        <v>0</v>
      </c>
      <c r="DC1022" s="23"/>
      <c r="DD1022" s="23"/>
      <c r="DE1022" s="23"/>
      <c r="DG1022" s="4">
        <v>0</v>
      </c>
      <c r="DH1022" s="23"/>
      <c r="DI1022" s="23"/>
    </row>
    <row r="1023" spans="1:113" x14ac:dyDescent="0.25">
      <c r="A1023" s="1">
        <v>2023</v>
      </c>
      <c r="B1023" s="3">
        <f>+BD!B1025</f>
        <v>0</v>
      </c>
      <c r="C1023" s="21"/>
      <c r="AE1023" s="1"/>
      <c r="AP1023" s="1"/>
      <c r="BA1023" s="4">
        <f t="shared" si="60"/>
        <v>0</v>
      </c>
      <c r="BB1023" s="1"/>
      <c r="BE1023" s="2">
        <f>Tabla1[[#This Row],[TIEMPO PRORROGADO HASTA
(1)]]-Tabla1[[#This Row],[TIEMPO PRORROGADO DESDE
(1)]]</f>
        <v>0</v>
      </c>
      <c r="BJ1023" s="1"/>
      <c r="BM1023" s="1">
        <f t="shared" si="61"/>
        <v>0</v>
      </c>
      <c r="BR1023" s="1"/>
      <c r="BU1023" s="2">
        <f t="shared" si="62"/>
        <v>0</v>
      </c>
      <c r="BZ1023" s="2">
        <f t="shared" si="63"/>
        <v>0</v>
      </c>
      <c r="CA1023" s="2" t="s">
        <v>146</v>
      </c>
      <c r="CF1023" s="2" t="s">
        <v>146</v>
      </c>
      <c r="CN1023" s="23"/>
      <c r="CO1023" s="23"/>
      <c r="CP1023" s="23"/>
      <c r="CR1023" s="4">
        <v>0</v>
      </c>
      <c r="CS1023" s="23"/>
      <c r="CT1023" s="23"/>
      <c r="CU1023" s="23"/>
      <c r="CW1023" s="4">
        <v>0</v>
      </c>
      <c r="CX1023" s="23"/>
      <c r="CY1023" s="23"/>
      <c r="CZ1023" s="23"/>
      <c r="DB1023" s="4">
        <v>0</v>
      </c>
      <c r="DC1023" s="23"/>
      <c r="DD1023" s="23"/>
      <c r="DE1023" s="23"/>
      <c r="DG1023" s="4">
        <v>0</v>
      </c>
      <c r="DH1023" s="23"/>
      <c r="DI1023" s="23"/>
    </row>
    <row r="1024" spans="1:113" x14ac:dyDescent="0.25">
      <c r="A1024" s="1">
        <v>2023</v>
      </c>
      <c r="B1024" s="3">
        <f>+BD!B1026</f>
        <v>0</v>
      </c>
      <c r="C1024" s="21"/>
      <c r="AE1024" s="1"/>
      <c r="AP1024" s="1"/>
      <c r="BA1024" s="4">
        <f t="shared" si="60"/>
        <v>0</v>
      </c>
      <c r="BB1024" s="1"/>
      <c r="BE1024" s="2">
        <f>Tabla1[[#This Row],[TIEMPO PRORROGADO HASTA
(1)]]-Tabla1[[#This Row],[TIEMPO PRORROGADO DESDE
(1)]]</f>
        <v>0</v>
      </c>
      <c r="BJ1024" s="1"/>
      <c r="BM1024" s="1">
        <f t="shared" si="61"/>
        <v>0</v>
      </c>
      <c r="BR1024" s="1"/>
      <c r="BU1024" s="2">
        <f t="shared" si="62"/>
        <v>0</v>
      </c>
      <c r="BZ1024" s="2">
        <f t="shared" si="63"/>
        <v>0</v>
      </c>
      <c r="CA1024" s="2" t="s">
        <v>146</v>
      </c>
      <c r="CF1024" s="2" t="s">
        <v>146</v>
      </c>
      <c r="CN1024" s="23"/>
      <c r="CO1024" s="23"/>
      <c r="CP1024" s="23"/>
      <c r="CR1024" s="4">
        <v>0</v>
      </c>
      <c r="CS1024" s="23"/>
      <c r="CT1024" s="23"/>
      <c r="CU1024" s="23"/>
      <c r="CW1024" s="4">
        <v>0</v>
      </c>
      <c r="CX1024" s="23"/>
      <c r="CY1024" s="23"/>
      <c r="CZ1024" s="23"/>
      <c r="DB1024" s="4">
        <v>0</v>
      </c>
      <c r="DC1024" s="23"/>
      <c r="DD1024" s="23"/>
      <c r="DE1024" s="23"/>
      <c r="DG1024" s="4">
        <v>0</v>
      </c>
      <c r="DH1024" s="23"/>
      <c r="DI1024" s="23"/>
    </row>
    <row r="1025" spans="1:113" x14ac:dyDescent="0.25">
      <c r="A1025" s="1">
        <v>2023</v>
      </c>
      <c r="B1025" s="3">
        <f>+BD!B1027</f>
        <v>0</v>
      </c>
      <c r="AE1025" s="1"/>
      <c r="AP1025" s="1"/>
      <c r="BA1025" s="4">
        <f t="shared" si="60"/>
        <v>0</v>
      </c>
      <c r="BB1025" s="1"/>
      <c r="BE1025" s="2">
        <f>Tabla1[[#This Row],[TIEMPO PRORROGADO HASTA
(1)]]-Tabla1[[#This Row],[TIEMPO PRORROGADO DESDE
(1)]]</f>
        <v>0</v>
      </c>
      <c r="BJ1025" s="1"/>
      <c r="BM1025" s="1">
        <f t="shared" si="61"/>
        <v>0</v>
      </c>
      <c r="BR1025" s="1"/>
      <c r="BU1025" s="2">
        <f t="shared" si="62"/>
        <v>0</v>
      </c>
      <c r="BZ1025" s="2">
        <f t="shared" si="63"/>
        <v>0</v>
      </c>
      <c r="CA1025" s="2" t="s">
        <v>146</v>
      </c>
      <c r="CF1025" s="2" t="s">
        <v>146</v>
      </c>
      <c r="CN1025" s="23"/>
      <c r="CO1025" s="23"/>
      <c r="CP1025" s="23"/>
      <c r="CR1025" s="4">
        <v>0</v>
      </c>
      <c r="CS1025" s="23"/>
      <c r="CT1025" s="23"/>
      <c r="CU1025" s="23"/>
      <c r="CW1025" s="4">
        <v>0</v>
      </c>
      <c r="CX1025" s="23"/>
      <c r="CY1025" s="23"/>
      <c r="CZ1025" s="23"/>
      <c r="DB1025" s="4">
        <v>0</v>
      </c>
      <c r="DC1025" s="23"/>
      <c r="DD1025" s="23"/>
      <c r="DE1025" s="23"/>
      <c r="DG1025" s="4">
        <v>0</v>
      </c>
      <c r="DH1025" s="23"/>
      <c r="DI1025" s="23"/>
    </row>
    <row r="1026" spans="1:113" x14ac:dyDescent="0.25">
      <c r="A1026" s="1">
        <v>2023</v>
      </c>
      <c r="B1026" s="3">
        <f>+BD!B1028</f>
        <v>0</v>
      </c>
      <c r="AE1026" s="1"/>
      <c r="AP1026" s="1"/>
      <c r="BA1026" s="4">
        <f t="shared" ref="BA1026:BA1089" si="64">M1026+X1026+AI1026+AT1026</f>
        <v>0</v>
      </c>
      <c r="BB1026" s="1"/>
      <c r="BE1026" s="2">
        <f>Tabla1[[#This Row],[TIEMPO PRORROGADO HASTA
(1)]]-Tabla1[[#This Row],[TIEMPO PRORROGADO DESDE
(1)]]</f>
        <v>0</v>
      </c>
      <c r="BJ1026" s="1"/>
      <c r="BM1026" s="1">
        <f t="shared" ref="BM1026:BM1089" si="65">BO1026-BN1026</f>
        <v>0</v>
      </c>
      <c r="BR1026" s="1"/>
      <c r="BU1026" s="2">
        <f t="shared" ref="BU1026:BU1089" si="66">BW1026-BV1026</f>
        <v>0</v>
      </c>
      <c r="BZ1026" s="2">
        <f t="shared" ref="BZ1026:BZ1089" si="67">BU1026+BM1026+BE1026</f>
        <v>0</v>
      </c>
      <c r="CA1026" s="2" t="s">
        <v>146</v>
      </c>
      <c r="CF1026" s="2" t="s">
        <v>146</v>
      </c>
      <c r="CN1026" s="23"/>
      <c r="CO1026" s="23"/>
      <c r="CP1026" s="23"/>
      <c r="CR1026" s="4">
        <v>0</v>
      </c>
      <c r="CS1026" s="23"/>
      <c r="CT1026" s="23"/>
      <c r="CU1026" s="23"/>
      <c r="CW1026" s="4">
        <v>0</v>
      </c>
      <c r="CX1026" s="23"/>
      <c r="CY1026" s="23"/>
      <c r="CZ1026" s="23"/>
      <c r="DB1026" s="4">
        <v>0</v>
      </c>
      <c r="DC1026" s="23"/>
      <c r="DD1026" s="23"/>
      <c r="DE1026" s="23"/>
      <c r="DG1026" s="4">
        <v>0</v>
      </c>
      <c r="DH1026" s="23"/>
      <c r="DI1026" s="23"/>
    </row>
    <row r="1027" spans="1:113" x14ac:dyDescent="0.25">
      <c r="A1027" s="1">
        <v>2023</v>
      </c>
      <c r="B1027" s="3">
        <f>+BD!B1029</f>
        <v>0</v>
      </c>
      <c r="AE1027" s="1"/>
      <c r="AP1027" s="1"/>
      <c r="BA1027" s="4">
        <f t="shared" si="64"/>
        <v>0</v>
      </c>
      <c r="BB1027" s="1"/>
      <c r="BE1027" s="2">
        <f>Tabla1[[#This Row],[TIEMPO PRORROGADO HASTA
(1)]]-Tabla1[[#This Row],[TIEMPO PRORROGADO DESDE
(1)]]</f>
        <v>0</v>
      </c>
      <c r="BJ1027" s="1"/>
      <c r="BM1027" s="1">
        <f t="shared" si="65"/>
        <v>0</v>
      </c>
      <c r="BR1027" s="1"/>
      <c r="BU1027" s="2">
        <f t="shared" si="66"/>
        <v>0</v>
      </c>
      <c r="BZ1027" s="2">
        <f t="shared" si="67"/>
        <v>0</v>
      </c>
      <c r="CA1027" s="2" t="s">
        <v>146</v>
      </c>
      <c r="CF1027" s="2" t="s">
        <v>146</v>
      </c>
      <c r="CN1027" s="23"/>
      <c r="CO1027" s="23"/>
      <c r="CP1027" s="23"/>
      <c r="CR1027" s="4">
        <v>0</v>
      </c>
      <c r="CS1027" s="23"/>
      <c r="CT1027" s="23"/>
      <c r="CU1027" s="23"/>
      <c r="CW1027" s="4">
        <v>0</v>
      </c>
      <c r="CX1027" s="23"/>
      <c r="CY1027" s="23"/>
      <c r="CZ1027" s="23"/>
      <c r="DB1027" s="4">
        <v>0</v>
      </c>
      <c r="DC1027" s="23"/>
      <c r="DD1027" s="23"/>
      <c r="DE1027" s="23"/>
      <c r="DG1027" s="4">
        <v>0</v>
      </c>
      <c r="DH1027" s="23"/>
      <c r="DI1027" s="23"/>
    </row>
    <row r="1028" spans="1:113" x14ac:dyDescent="0.25">
      <c r="A1028" s="1">
        <v>2023</v>
      </c>
      <c r="B1028" s="3">
        <f>+BD!B1030</f>
        <v>0</v>
      </c>
      <c r="AE1028" s="1"/>
      <c r="AP1028" s="1"/>
      <c r="BA1028" s="4">
        <f t="shared" si="64"/>
        <v>0</v>
      </c>
      <c r="BB1028" s="1"/>
      <c r="BE1028" s="2">
        <f>Tabla1[[#This Row],[TIEMPO PRORROGADO HASTA
(1)]]-Tabla1[[#This Row],[TIEMPO PRORROGADO DESDE
(1)]]</f>
        <v>0</v>
      </c>
      <c r="BJ1028" s="1"/>
      <c r="BM1028" s="1">
        <f t="shared" si="65"/>
        <v>0</v>
      </c>
      <c r="BR1028" s="1"/>
      <c r="BU1028" s="2">
        <f t="shared" si="66"/>
        <v>0</v>
      </c>
      <c r="BZ1028" s="2">
        <f t="shared" si="67"/>
        <v>0</v>
      </c>
      <c r="CA1028" s="2" t="s">
        <v>146</v>
      </c>
      <c r="CF1028" s="2" t="s">
        <v>146</v>
      </c>
      <c r="CN1028" s="23"/>
      <c r="CO1028" s="23"/>
      <c r="CP1028" s="23"/>
      <c r="CR1028" s="4">
        <v>0</v>
      </c>
      <c r="CS1028" s="23"/>
      <c r="CT1028" s="23"/>
      <c r="CU1028" s="23"/>
      <c r="CW1028" s="4">
        <v>0</v>
      </c>
      <c r="CX1028" s="23"/>
      <c r="CY1028" s="23"/>
      <c r="CZ1028" s="23"/>
      <c r="DB1028" s="4">
        <v>0</v>
      </c>
      <c r="DC1028" s="23"/>
      <c r="DD1028" s="23"/>
      <c r="DE1028" s="23"/>
      <c r="DG1028" s="4">
        <v>0</v>
      </c>
      <c r="DH1028" s="23"/>
      <c r="DI1028" s="23"/>
    </row>
    <row r="1029" spans="1:113" x14ac:dyDescent="0.25">
      <c r="A1029" s="1">
        <v>2023</v>
      </c>
      <c r="B1029" s="3">
        <f>+BD!B1031</f>
        <v>0</v>
      </c>
      <c r="AE1029" s="1"/>
      <c r="AP1029" s="1"/>
      <c r="BA1029" s="4">
        <f t="shared" si="64"/>
        <v>0</v>
      </c>
      <c r="BB1029" s="1"/>
      <c r="BE1029" s="2">
        <f>Tabla1[[#This Row],[TIEMPO PRORROGADO HASTA
(1)]]-Tabla1[[#This Row],[TIEMPO PRORROGADO DESDE
(1)]]</f>
        <v>0</v>
      </c>
      <c r="BJ1029" s="1"/>
      <c r="BM1029" s="1">
        <f t="shared" si="65"/>
        <v>0</v>
      </c>
      <c r="BR1029" s="1"/>
      <c r="BU1029" s="2">
        <f t="shared" si="66"/>
        <v>0</v>
      </c>
      <c r="BZ1029" s="2">
        <f t="shared" si="67"/>
        <v>0</v>
      </c>
      <c r="CA1029" s="2" t="s">
        <v>146</v>
      </c>
      <c r="CF1029" s="2" t="s">
        <v>146</v>
      </c>
      <c r="CN1029" s="23"/>
      <c r="CO1029" s="23"/>
      <c r="CP1029" s="23"/>
      <c r="CR1029" s="4">
        <v>0</v>
      </c>
      <c r="CS1029" s="23"/>
      <c r="CT1029" s="23"/>
      <c r="CU1029" s="23"/>
      <c r="CW1029" s="4">
        <v>0</v>
      </c>
      <c r="CX1029" s="23"/>
      <c r="CY1029" s="23"/>
      <c r="CZ1029" s="23"/>
      <c r="DB1029" s="4">
        <v>0</v>
      </c>
      <c r="DC1029" s="23"/>
      <c r="DD1029" s="23"/>
      <c r="DE1029" s="23"/>
      <c r="DG1029" s="4">
        <v>0</v>
      </c>
      <c r="DH1029" s="23"/>
      <c r="DI1029" s="23"/>
    </row>
    <row r="1030" spans="1:113" x14ac:dyDescent="0.25">
      <c r="A1030" s="1">
        <v>2023</v>
      </c>
      <c r="B1030" s="3">
        <f>+BD!B1032</f>
        <v>0</v>
      </c>
      <c r="AE1030" s="1"/>
      <c r="AP1030" s="1"/>
      <c r="BA1030" s="4">
        <f t="shared" si="64"/>
        <v>0</v>
      </c>
      <c r="BB1030" s="1"/>
      <c r="BE1030" s="2">
        <f>Tabla1[[#This Row],[TIEMPO PRORROGADO HASTA
(1)]]-Tabla1[[#This Row],[TIEMPO PRORROGADO DESDE
(1)]]</f>
        <v>0</v>
      </c>
      <c r="BJ1030" s="1"/>
      <c r="BM1030" s="1">
        <f t="shared" si="65"/>
        <v>0</v>
      </c>
      <c r="BR1030" s="1"/>
      <c r="BU1030" s="2">
        <f t="shared" si="66"/>
        <v>0</v>
      </c>
      <c r="BZ1030" s="2">
        <f t="shared" si="67"/>
        <v>0</v>
      </c>
      <c r="CA1030" s="2" t="s">
        <v>146</v>
      </c>
      <c r="CF1030" s="2" t="s">
        <v>146</v>
      </c>
      <c r="CN1030" s="23"/>
      <c r="CO1030" s="23"/>
      <c r="CP1030" s="23"/>
      <c r="CR1030" s="4">
        <v>0</v>
      </c>
      <c r="CS1030" s="23"/>
      <c r="CT1030" s="23"/>
      <c r="CU1030" s="23"/>
      <c r="CW1030" s="4">
        <v>0</v>
      </c>
      <c r="CX1030" s="23"/>
      <c r="CY1030" s="23"/>
      <c r="CZ1030" s="23"/>
      <c r="DB1030" s="4">
        <v>0</v>
      </c>
      <c r="DC1030" s="23"/>
      <c r="DD1030" s="23"/>
      <c r="DE1030" s="23"/>
      <c r="DG1030" s="4">
        <v>0</v>
      </c>
      <c r="DH1030" s="23"/>
      <c r="DI1030" s="23"/>
    </row>
    <row r="1031" spans="1:113" x14ac:dyDescent="0.25">
      <c r="A1031" s="1">
        <v>2023</v>
      </c>
      <c r="B1031" s="3">
        <f>+BD!B1033</f>
        <v>0</v>
      </c>
      <c r="AE1031" s="1"/>
      <c r="AP1031" s="1"/>
      <c r="BA1031" s="4">
        <f t="shared" si="64"/>
        <v>0</v>
      </c>
      <c r="BB1031" s="1"/>
      <c r="BE1031" s="2">
        <f>Tabla1[[#This Row],[TIEMPO PRORROGADO HASTA
(1)]]-Tabla1[[#This Row],[TIEMPO PRORROGADO DESDE
(1)]]</f>
        <v>0</v>
      </c>
      <c r="BJ1031" s="1"/>
      <c r="BM1031" s="1">
        <f t="shared" si="65"/>
        <v>0</v>
      </c>
      <c r="BR1031" s="1"/>
      <c r="BU1031" s="2">
        <f t="shared" si="66"/>
        <v>0</v>
      </c>
      <c r="BZ1031" s="2">
        <f t="shared" si="67"/>
        <v>0</v>
      </c>
      <c r="CA1031" s="2" t="s">
        <v>146</v>
      </c>
      <c r="CF1031" s="2" t="s">
        <v>146</v>
      </c>
      <c r="CN1031" s="23"/>
      <c r="CO1031" s="23"/>
      <c r="CP1031" s="23"/>
      <c r="CR1031" s="4">
        <v>0</v>
      </c>
      <c r="CS1031" s="23"/>
      <c r="CT1031" s="23"/>
      <c r="CU1031" s="23"/>
      <c r="CW1031" s="4">
        <v>0</v>
      </c>
      <c r="CX1031" s="23"/>
      <c r="CY1031" s="23"/>
      <c r="CZ1031" s="23"/>
      <c r="DB1031" s="4">
        <v>0</v>
      </c>
      <c r="DC1031" s="23"/>
      <c r="DD1031" s="23"/>
      <c r="DE1031" s="23"/>
      <c r="DG1031" s="4">
        <v>0</v>
      </c>
      <c r="DH1031" s="23"/>
      <c r="DI1031" s="23"/>
    </row>
    <row r="1032" spans="1:113" x14ac:dyDescent="0.25">
      <c r="A1032" s="1">
        <v>2023</v>
      </c>
      <c r="B1032" s="3">
        <f>+BD!B1034</f>
        <v>0</v>
      </c>
      <c r="AE1032" s="1"/>
      <c r="AP1032" s="1"/>
      <c r="BA1032" s="4">
        <f t="shared" si="64"/>
        <v>0</v>
      </c>
      <c r="BB1032" s="1"/>
      <c r="BE1032" s="2">
        <f>Tabla1[[#This Row],[TIEMPO PRORROGADO HASTA
(1)]]-Tabla1[[#This Row],[TIEMPO PRORROGADO DESDE
(1)]]</f>
        <v>0</v>
      </c>
      <c r="BJ1032" s="1"/>
      <c r="BM1032" s="1">
        <f t="shared" si="65"/>
        <v>0</v>
      </c>
      <c r="BR1032" s="1"/>
      <c r="BU1032" s="2">
        <f t="shared" si="66"/>
        <v>0</v>
      </c>
      <c r="BZ1032" s="2">
        <f t="shared" si="67"/>
        <v>0</v>
      </c>
      <c r="CA1032" s="2" t="s">
        <v>146</v>
      </c>
      <c r="CF1032" s="2" t="s">
        <v>146</v>
      </c>
      <c r="CN1032" s="23"/>
      <c r="CO1032" s="23"/>
      <c r="CP1032" s="23"/>
      <c r="CR1032" s="4">
        <v>0</v>
      </c>
      <c r="CS1032" s="23"/>
      <c r="CT1032" s="23"/>
      <c r="CU1032" s="23"/>
      <c r="CW1032" s="4">
        <v>0</v>
      </c>
      <c r="CX1032" s="23"/>
      <c r="CY1032" s="23"/>
      <c r="CZ1032" s="23"/>
      <c r="DB1032" s="4">
        <v>0</v>
      </c>
      <c r="DC1032" s="23"/>
      <c r="DD1032" s="23"/>
      <c r="DE1032" s="23"/>
      <c r="DG1032" s="4">
        <v>0</v>
      </c>
      <c r="DH1032" s="23"/>
      <c r="DI1032" s="23"/>
    </row>
    <row r="1033" spans="1:113" x14ac:dyDescent="0.25">
      <c r="A1033" s="1">
        <v>2023</v>
      </c>
      <c r="B1033" s="3">
        <f>+BD!B1035</f>
        <v>0</v>
      </c>
      <c r="AE1033" s="1"/>
      <c r="AP1033" s="1"/>
      <c r="BA1033" s="4">
        <f t="shared" si="64"/>
        <v>0</v>
      </c>
      <c r="BB1033" s="1"/>
      <c r="BE1033" s="2">
        <f>Tabla1[[#This Row],[TIEMPO PRORROGADO HASTA
(1)]]-Tabla1[[#This Row],[TIEMPO PRORROGADO DESDE
(1)]]</f>
        <v>0</v>
      </c>
      <c r="BJ1033" s="1"/>
      <c r="BM1033" s="1">
        <f t="shared" si="65"/>
        <v>0</v>
      </c>
      <c r="BR1033" s="1"/>
      <c r="BU1033" s="2">
        <f t="shared" si="66"/>
        <v>0</v>
      </c>
      <c r="BZ1033" s="2">
        <f t="shared" si="67"/>
        <v>0</v>
      </c>
      <c r="CA1033" s="2" t="s">
        <v>146</v>
      </c>
      <c r="CF1033" s="2" t="s">
        <v>146</v>
      </c>
      <c r="CN1033" s="23"/>
      <c r="CO1033" s="23"/>
      <c r="CP1033" s="23"/>
      <c r="CR1033" s="4">
        <v>0</v>
      </c>
      <c r="CS1033" s="23"/>
      <c r="CT1033" s="23"/>
      <c r="CU1033" s="23"/>
      <c r="CW1033" s="4">
        <v>0</v>
      </c>
      <c r="CX1033" s="23"/>
      <c r="CY1033" s="23"/>
      <c r="CZ1033" s="23"/>
      <c r="DB1033" s="4">
        <v>0</v>
      </c>
      <c r="DC1033" s="23"/>
      <c r="DD1033" s="23"/>
      <c r="DE1033" s="23"/>
      <c r="DG1033" s="4">
        <v>0</v>
      </c>
      <c r="DH1033" s="23"/>
      <c r="DI1033" s="23"/>
    </row>
    <row r="1034" spans="1:113" x14ac:dyDescent="0.25">
      <c r="A1034" s="1">
        <v>2023</v>
      </c>
      <c r="B1034" s="3">
        <f>+BD!B1036</f>
        <v>0</v>
      </c>
      <c r="C1034" s="21"/>
      <c r="AE1034" s="1"/>
      <c r="AP1034" s="1"/>
      <c r="BA1034" s="4">
        <f t="shared" si="64"/>
        <v>0</v>
      </c>
      <c r="BB1034" s="1"/>
      <c r="BE1034" s="2">
        <f>Tabla1[[#This Row],[TIEMPO PRORROGADO HASTA
(1)]]-Tabla1[[#This Row],[TIEMPO PRORROGADO DESDE
(1)]]</f>
        <v>0</v>
      </c>
      <c r="BJ1034" s="1"/>
      <c r="BM1034" s="1">
        <f t="shared" si="65"/>
        <v>0</v>
      </c>
      <c r="BR1034" s="1"/>
      <c r="BU1034" s="2">
        <f t="shared" si="66"/>
        <v>0</v>
      </c>
      <c r="BZ1034" s="2">
        <f t="shared" si="67"/>
        <v>0</v>
      </c>
      <c r="CA1034" s="2" t="s">
        <v>146</v>
      </c>
      <c r="CF1034" s="2" t="s">
        <v>146</v>
      </c>
      <c r="CN1034" s="23"/>
      <c r="CO1034" s="23"/>
      <c r="CP1034" s="23"/>
      <c r="CR1034" s="4">
        <v>0</v>
      </c>
      <c r="CS1034" s="23"/>
      <c r="CT1034" s="23"/>
      <c r="CU1034" s="23"/>
      <c r="CW1034" s="4">
        <v>0</v>
      </c>
      <c r="CX1034" s="23"/>
      <c r="CY1034" s="23"/>
      <c r="CZ1034" s="23"/>
      <c r="DB1034" s="4">
        <v>0</v>
      </c>
      <c r="DC1034" s="23"/>
      <c r="DD1034" s="23"/>
      <c r="DE1034" s="23"/>
      <c r="DG1034" s="4">
        <v>0</v>
      </c>
      <c r="DH1034" s="23"/>
      <c r="DI1034" s="23"/>
    </row>
    <row r="1035" spans="1:113" x14ac:dyDescent="0.25">
      <c r="A1035" s="1">
        <v>2023</v>
      </c>
      <c r="B1035" s="3">
        <f>+BD!B1037</f>
        <v>0</v>
      </c>
      <c r="AE1035" s="1"/>
      <c r="AP1035" s="1"/>
      <c r="BA1035" s="4">
        <f t="shared" si="64"/>
        <v>0</v>
      </c>
      <c r="BB1035" s="1"/>
      <c r="BE1035" s="2">
        <f>Tabla1[[#This Row],[TIEMPO PRORROGADO HASTA
(1)]]-Tabla1[[#This Row],[TIEMPO PRORROGADO DESDE
(1)]]</f>
        <v>0</v>
      </c>
      <c r="BJ1035" s="1"/>
      <c r="BM1035" s="1">
        <f t="shared" si="65"/>
        <v>0</v>
      </c>
      <c r="BR1035" s="1"/>
      <c r="BU1035" s="2">
        <f t="shared" si="66"/>
        <v>0</v>
      </c>
      <c r="BZ1035" s="2">
        <f t="shared" si="67"/>
        <v>0</v>
      </c>
      <c r="CA1035" s="2" t="s">
        <v>146</v>
      </c>
      <c r="CF1035" s="2" t="s">
        <v>146</v>
      </c>
      <c r="CN1035" s="23"/>
      <c r="CO1035" s="23"/>
      <c r="CP1035" s="23"/>
      <c r="CR1035" s="4">
        <v>0</v>
      </c>
      <c r="CS1035" s="23"/>
      <c r="CT1035" s="23"/>
      <c r="CU1035" s="23"/>
      <c r="CW1035" s="4">
        <v>0</v>
      </c>
      <c r="CX1035" s="23"/>
      <c r="CY1035" s="23"/>
      <c r="CZ1035" s="23"/>
      <c r="DB1035" s="4">
        <v>0</v>
      </c>
      <c r="DC1035" s="23"/>
      <c r="DD1035" s="23"/>
      <c r="DE1035" s="23"/>
      <c r="DG1035" s="4">
        <v>0</v>
      </c>
      <c r="DH1035" s="23"/>
      <c r="DI1035" s="23"/>
    </row>
    <row r="1036" spans="1:113" x14ac:dyDescent="0.25">
      <c r="A1036" s="1">
        <v>2023</v>
      </c>
      <c r="B1036" s="3">
        <f>+BD!B1038</f>
        <v>0</v>
      </c>
      <c r="AE1036" s="1"/>
      <c r="AP1036" s="1"/>
      <c r="BA1036" s="4">
        <f t="shared" si="64"/>
        <v>0</v>
      </c>
      <c r="BB1036" s="1"/>
      <c r="BE1036" s="2">
        <f>Tabla1[[#This Row],[TIEMPO PRORROGADO HASTA
(1)]]-Tabla1[[#This Row],[TIEMPO PRORROGADO DESDE
(1)]]</f>
        <v>0</v>
      </c>
      <c r="BJ1036" s="1"/>
      <c r="BM1036" s="1">
        <f t="shared" si="65"/>
        <v>0</v>
      </c>
      <c r="BR1036" s="1"/>
      <c r="BU1036" s="2">
        <f t="shared" si="66"/>
        <v>0</v>
      </c>
      <c r="BZ1036" s="2">
        <f t="shared" si="67"/>
        <v>0</v>
      </c>
      <c r="CA1036" s="2" t="s">
        <v>146</v>
      </c>
      <c r="CF1036" s="2" t="s">
        <v>146</v>
      </c>
      <c r="CN1036" s="23"/>
      <c r="CO1036" s="23"/>
      <c r="CP1036" s="23"/>
      <c r="CR1036" s="4">
        <v>0</v>
      </c>
      <c r="CS1036" s="23"/>
      <c r="CT1036" s="23"/>
      <c r="CU1036" s="23"/>
      <c r="CW1036" s="4">
        <v>0</v>
      </c>
      <c r="CX1036" s="23"/>
      <c r="CY1036" s="23"/>
      <c r="CZ1036" s="23"/>
      <c r="DB1036" s="4">
        <v>0</v>
      </c>
      <c r="DC1036" s="23"/>
      <c r="DD1036" s="23"/>
      <c r="DE1036" s="23"/>
      <c r="DG1036" s="4">
        <v>0</v>
      </c>
      <c r="DH1036" s="23"/>
      <c r="DI1036" s="23"/>
    </row>
    <row r="1037" spans="1:113" x14ac:dyDescent="0.25">
      <c r="A1037" s="1">
        <v>2023</v>
      </c>
      <c r="B1037" s="3">
        <f>+BD!B1039</f>
        <v>0</v>
      </c>
      <c r="AE1037" s="1"/>
      <c r="AP1037" s="1"/>
      <c r="BA1037" s="4">
        <f t="shared" si="64"/>
        <v>0</v>
      </c>
      <c r="BB1037" s="1"/>
      <c r="BE1037" s="2">
        <f>Tabla1[[#This Row],[TIEMPO PRORROGADO HASTA
(1)]]-Tabla1[[#This Row],[TIEMPO PRORROGADO DESDE
(1)]]</f>
        <v>0</v>
      </c>
      <c r="BJ1037" s="1"/>
      <c r="BM1037" s="1">
        <f t="shared" si="65"/>
        <v>0</v>
      </c>
      <c r="BR1037" s="1"/>
      <c r="BU1037" s="2">
        <f t="shared" si="66"/>
        <v>0</v>
      </c>
      <c r="BZ1037" s="2">
        <f t="shared" si="67"/>
        <v>0</v>
      </c>
      <c r="CA1037" s="2" t="s">
        <v>146</v>
      </c>
      <c r="CF1037" s="2" t="s">
        <v>146</v>
      </c>
      <c r="CN1037" s="23"/>
      <c r="CO1037" s="23"/>
      <c r="CP1037" s="23"/>
      <c r="CR1037" s="4">
        <v>0</v>
      </c>
      <c r="CS1037" s="23"/>
      <c r="CT1037" s="23"/>
      <c r="CU1037" s="23"/>
      <c r="CW1037" s="4">
        <v>0</v>
      </c>
      <c r="CX1037" s="23"/>
      <c r="CY1037" s="23"/>
      <c r="CZ1037" s="23"/>
      <c r="DB1037" s="4">
        <v>0</v>
      </c>
      <c r="DC1037" s="23"/>
      <c r="DD1037" s="23"/>
      <c r="DE1037" s="23"/>
      <c r="DG1037" s="4">
        <v>0</v>
      </c>
      <c r="DH1037" s="23"/>
      <c r="DI1037" s="23"/>
    </row>
    <row r="1038" spans="1:113" x14ac:dyDescent="0.25">
      <c r="A1038" s="1">
        <v>2023</v>
      </c>
      <c r="B1038" s="3">
        <f>+BD!B1040</f>
        <v>0</v>
      </c>
      <c r="C1038" s="21"/>
      <c r="AE1038" s="1"/>
      <c r="AP1038" s="1"/>
      <c r="BA1038" s="4">
        <f t="shared" si="64"/>
        <v>0</v>
      </c>
      <c r="BB1038" s="1"/>
      <c r="BE1038" s="2">
        <f>Tabla1[[#This Row],[TIEMPO PRORROGADO HASTA
(1)]]-Tabla1[[#This Row],[TIEMPO PRORROGADO DESDE
(1)]]</f>
        <v>0</v>
      </c>
      <c r="BJ1038" s="1"/>
      <c r="BM1038" s="1">
        <f t="shared" si="65"/>
        <v>0</v>
      </c>
      <c r="BR1038" s="1"/>
      <c r="BU1038" s="2">
        <f t="shared" si="66"/>
        <v>0</v>
      </c>
      <c r="BZ1038" s="2">
        <f t="shared" si="67"/>
        <v>0</v>
      </c>
      <c r="CA1038" s="2" t="s">
        <v>146</v>
      </c>
      <c r="CF1038" s="2" t="s">
        <v>146</v>
      </c>
      <c r="CN1038" s="23"/>
      <c r="CO1038" s="23"/>
      <c r="CP1038" s="23"/>
      <c r="CR1038" s="4">
        <v>0</v>
      </c>
      <c r="CS1038" s="23"/>
      <c r="CT1038" s="23"/>
      <c r="CU1038" s="23"/>
      <c r="CW1038" s="4">
        <v>0</v>
      </c>
      <c r="CX1038" s="23"/>
      <c r="CY1038" s="23"/>
      <c r="CZ1038" s="23"/>
      <c r="DB1038" s="4">
        <v>0</v>
      </c>
      <c r="DC1038" s="23"/>
      <c r="DD1038" s="23"/>
      <c r="DE1038" s="23"/>
      <c r="DG1038" s="4">
        <v>0</v>
      </c>
      <c r="DH1038" s="23"/>
      <c r="DI1038" s="23"/>
    </row>
    <row r="1039" spans="1:113" x14ac:dyDescent="0.25">
      <c r="A1039" s="1">
        <v>2023</v>
      </c>
      <c r="B1039" s="3">
        <f>+BD!B1041</f>
        <v>0</v>
      </c>
      <c r="AE1039" s="1"/>
      <c r="AP1039" s="1"/>
      <c r="BA1039" s="4">
        <f t="shared" si="64"/>
        <v>0</v>
      </c>
      <c r="BB1039" s="1"/>
      <c r="BE1039" s="2">
        <f>Tabla1[[#This Row],[TIEMPO PRORROGADO HASTA
(1)]]-Tabla1[[#This Row],[TIEMPO PRORROGADO DESDE
(1)]]</f>
        <v>0</v>
      </c>
      <c r="BJ1039" s="1"/>
      <c r="BM1039" s="1">
        <f t="shared" si="65"/>
        <v>0</v>
      </c>
      <c r="BR1039" s="1"/>
      <c r="BU1039" s="2">
        <f t="shared" si="66"/>
        <v>0</v>
      </c>
      <c r="BZ1039" s="2">
        <f t="shared" si="67"/>
        <v>0</v>
      </c>
      <c r="CA1039" s="2" t="s">
        <v>146</v>
      </c>
      <c r="CF1039" s="2" t="s">
        <v>146</v>
      </c>
      <c r="CN1039" s="23"/>
      <c r="CO1039" s="23"/>
      <c r="CP1039" s="23"/>
      <c r="CR1039" s="4">
        <v>0</v>
      </c>
      <c r="CS1039" s="23"/>
      <c r="CT1039" s="23"/>
      <c r="CU1039" s="23"/>
      <c r="CW1039" s="4">
        <v>0</v>
      </c>
      <c r="CX1039" s="23"/>
      <c r="CY1039" s="23"/>
      <c r="CZ1039" s="23"/>
      <c r="DB1039" s="4">
        <v>0</v>
      </c>
      <c r="DC1039" s="23"/>
      <c r="DD1039" s="23"/>
      <c r="DE1039" s="23"/>
      <c r="DG1039" s="4">
        <v>0</v>
      </c>
      <c r="DH1039" s="23"/>
      <c r="DI1039" s="23"/>
    </row>
    <row r="1040" spans="1:113" x14ac:dyDescent="0.25">
      <c r="A1040" s="1">
        <v>2023</v>
      </c>
      <c r="B1040" s="3">
        <f>+BD!B1042</f>
        <v>0</v>
      </c>
      <c r="C1040" s="21"/>
      <c r="AE1040" s="1"/>
      <c r="AP1040" s="1"/>
      <c r="BA1040" s="4">
        <f t="shared" si="64"/>
        <v>0</v>
      </c>
      <c r="BB1040" s="1"/>
      <c r="BE1040" s="2">
        <f>Tabla1[[#This Row],[TIEMPO PRORROGADO HASTA
(1)]]-Tabla1[[#This Row],[TIEMPO PRORROGADO DESDE
(1)]]</f>
        <v>0</v>
      </c>
      <c r="BJ1040" s="1"/>
      <c r="BM1040" s="1">
        <f t="shared" si="65"/>
        <v>0</v>
      </c>
      <c r="BR1040" s="1"/>
      <c r="BU1040" s="2">
        <f t="shared" si="66"/>
        <v>0</v>
      </c>
      <c r="BZ1040" s="2">
        <f t="shared" si="67"/>
        <v>0</v>
      </c>
      <c r="CA1040" s="2" t="s">
        <v>146</v>
      </c>
      <c r="CF1040" s="2" t="s">
        <v>146</v>
      </c>
      <c r="CN1040" s="23"/>
      <c r="CO1040" s="23"/>
      <c r="CP1040" s="23"/>
      <c r="CR1040" s="4">
        <v>0</v>
      </c>
      <c r="CS1040" s="23"/>
      <c r="CT1040" s="23"/>
      <c r="CU1040" s="23"/>
      <c r="CW1040" s="4">
        <v>0</v>
      </c>
      <c r="CX1040" s="23"/>
      <c r="CY1040" s="23"/>
      <c r="CZ1040" s="23"/>
      <c r="DB1040" s="4">
        <v>0</v>
      </c>
      <c r="DC1040" s="23"/>
      <c r="DD1040" s="23"/>
      <c r="DE1040" s="23"/>
      <c r="DG1040" s="4">
        <v>0</v>
      </c>
      <c r="DH1040" s="23"/>
      <c r="DI1040" s="23"/>
    </row>
    <row r="1041" spans="1:113" x14ac:dyDescent="0.25">
      <c r="A1041" s="1">
        <v>2023</v>
      </c>
      <c r="B1041" s="3">
        <f>+BD!B1043</f>
        <v>0</v>
      </c>
      <c r="C1041" s="21"/>
      <c r="AE1041" s="1"/>
      <c r="AP1041" s="1"/>
      <c r="BA1041" s="4">
        <f t="shared" si="64"/>
        <v>0</v>
      </c>
      <c r="BB1041" s="1"/>
      <c r="BE1041" s="2">
        <f>Tabla1[[#This Row],[TIEMPO PRORROGADO HASTA
(1)]]-Tabla1[[#This Row],[TIEMPO PRORROGADO DESDE
(1)]]</f>
        <v>0</v>
      </c>
      <c r="BJ1041" s="1"/>
      <c r="BM1041" s="1">
        <f t="shared" si="65"/>
        <v>0</v>
      </c>
      <c r="BR1041" s="1"/>
      <c r="BU1041" s="2">
        <f t="shared" si="66"/>
        <v>0</v>
      </c>
      <c r="BZ1041" s="2">
        <f t="shared" si="67"/>
        <v>0</v>
      </c>
      <c r="CA1041" s="2" t="s">
        <v>146</v>
      </c>
      <c r="CF1041" s="2" t="s">
        <v>146</v>
      </c>
      <c r="CN1041" s="23"/>
      <c r="CO1041" s="23"/>
      <c r="CP1041" s="23"/>
      <c r="CR1041" s="4">
        <v>0</v>
      </c>
      <c r="CS1041" s="23"/>
      <c r="CT1041" s="23"/>
      <c r="CU1041" s="23"/>
      <c r="CW1041" s="4">
        <v>0</v>
      </c>
      <c r="CX1041" s="23"/>
      <c r="CY1041" s="23"/>
      <c r="CZ1041" s="23"/>
      <c r="DB1041" s="4">
        <v>0</v>
      </c>
      <c r="DC1041" s="23"/>
      <c r="DD1041" s="23"/>
      <c r="DE1041" s="23"/>
      <c r="DG1041" s="4">
        <v>0</v>
      </c>
      <c r="DH1041" s="23"/>
      <c r="DI1041" s="23"/>
    </row>
    <row r="1042" spans="1:113" x14ac:dyDescent="0.25">
      <c r="A1042" s="1">
        <v>2023</v>
      </c>
      <c r="B1042" s="3">
        <f>+BD!B1044</f>
        <v>0</v>
      </c>
      <c r="AE1042" s="1"/>
      <c r="AP1042" s="1"/>
      <c r="BA1042" s="4">
        <f t="shared" si="64"/>
        <v>0</v>
      </c>
      <c r="BB1042" s="1"/>
      <c r="BE1042" s="2">
        <f>Tabla1[[#This Row],[TIEMPO PRORROGADO HASTA
(1)]]-Tabla1[[#This Row],[TIEMPO PRORROGADO DESDE
(1)]]</f>
        <v>0</v>
      </c>
      <c r="BJ1042" s="1"/>
      <c r="BM1042" s="1">
        <f t="shared" si="65"/>
        <v>0</v>
      </c>
      <c r="BR1042" s="1"/>
      <c r="BU1042" s="2">
        <f t="shared" si="66"/>
        <v>0</v>
      </c>
      <c r="BZ1042" s="2">
        <f t="shared" si="67"/>
        <v>0</v>
      </c>
      <c r="CA1042" s="2" t="s">
        <v>146</v>
      </c>
      <c r="CF1042" s="2" t="s">
        <v>146</v>
      </c>
      <c r="CN1042" s="23"/>
      <c r="CO1042" s="23"/>
      <c r="CP1042" s="23"/>
      <c r="CR1042" s="4">
        <v>0</v>
      </c>
      <c r="CS1042" s="23"/>
      <c r="CT1042" s="23"/>
      <c r="CU1042" s="23"/>
      <c r="CW1042" s="4">
        <v>0</v>
      </c>
      <c r="CX1042" s="23"/>
      <c r="CY1042" s="23"/>
      <c r="CZ1042" s="23"/>
      <c r="DB1042" s="4">
        <v>0</v>
      </c>
      <c r="DC1042" s="23"/>
      <c r="DD1042" s="23"/>
      <c r="DE1042" s="23"/>
      <c r="DG1042" s="4">
        <v>0</v>
      </c>
      <c r="DH1042" s="23"/>
      <c r="DI1042" s="23"/>
    </row>
    <row r="1043" spans="1:113" x14ac:dyDescent="0.25">
      <c r="A1043" s="1">
        <v>2023</v>
      </c>
      <c r="B1043" s="3">
        <f>+BD!B1045</f>
        <v>0</v>
      </c>
      <c r="AE1043" s="1"/>
      <c r="AP1043" s="1"/>
      <c r="BA1043" s="4">
        <f t="shared" si="64"/>
        <v>0</v>
      </c>
      <c r="BB1043" s="1"/>
      <c r="BE1043" s="2">
        <f>Tabla1[[#This Row],[TIEMPO PRORROGADO HASTA
(1)]]-Tabla1[[#This Row],[TIEMPO PRORROGADO DESDE
(1)]]</f>
        <v>0</v>
      </c>
      <c r="BJ1043" s="1"/>
      <c r="BM1043" s="1">
        <f t="shared" si="65"/>
        <v>0</v>
      </c>
      <c r="BR1043" s="1"/>
      <c r="BU1043" s="2">
        <f t="shared" si="66"/>
        <v>0</v>
      </c>
      <c r="BZ1043" s="2">
        <f t="shared" si="67"/>
        <v>0</v>
      </c>
      <c r="CA1043" s="2" t="s">
        <v>146</v>
      </c>
      <c r="CF1043" s="2" t="s">
        <v>146</v>
      </c>
      <c r="CN1043" s="23"/>
      <c r="CO1043" s="23"/>
      <c r="CP1043" s="23"/>
      <c r="CR1043" s="4">
        <v>0</v>
      </c>
      <c r="CS1043" s="23"/>
      <c r="CT1043" s="23"/>
      <c r="CU1043" s="23"/>
      <c r="CW1043" s="4">
        <v>0</v>
      </c>
      <c r="CX1043" s="23"/>
      <c r="CY1043" s="23"/>
      <c r="CZ1043" s="23"/>
      <c r="DB1043" s="4">
        <v>0</v>
      </c>
      <c r="DC1043" s="23"/>
      <c r="DD1043" s="23"/>
      <c r="DE1043" s="23"/>
      <c r="DG1043" s="4">
        <v>0</v>
      </c>
      <c r="DH1043" s="23"/>
      <c r="DI1043" s="23"/>
    </row>
    <row r="1044" spans="1:113" x14ac:dyDescent="0.25">
      <c r="A1044" s="1">
        <v>2023</v>
      </c>
      <c r="B1044" s="3">
        <f>+BD!B1046</f>
        <v>0</v>
      </c>
      <c r="AE1044" s="1"/>
      <c r="AP1044" s="1"/>
      <c r="BA1044" s="4">
        <f t="shared" si="64"/>
        <v>0</v>
      </c>
      <c r="BB1044" s="1"/>
      <c r="BE1044" s="2">
        <f>Tabla1[[#This Row],[TIEMPO PRORROGADO HASTA
(1)]]-Tabla1[[#This Row],[TIEMPO PRORROGADO DESDE
(1)]]</f>
        <v>0</v>
      </c>
      <c r="BJ1044" s="1"/>
      <c r="BM1044" s="1">
        <f t="shared" si="65"/>
        <v>0</v>
      </c>
      <c r="BR1044" s="1"/>
      <c r="BU1044" s="2">
        <f t="shared" si="66"/>
        <v>0</v>
      </c>
      <c r="BZ1044" s="2">
        <f t="shared" si="67"/>
        <v>0</v>
      </c>
      <c r="CA1044" s="2" t="s">
        <v>146</v>
      </c>
      <c r="CF1044" s="2" t="s">
        <v>146</v>
      </c>
      <c r="CN1044" s="23"/>
      <c r="CO1044" s="23"/>
      <c r="CP1044" s="23"/>
      <c r="CR1044" s="4">
        <v>0</v>
      </c>
      <c r="CS1044" s="23"/>
      <c r="CT1044" s="23"/>
      <c r="CU1044" s="23"/>
      <c r="CW1044" s="4">
        <v>0</v>
      </c>
      <c r="CX1044" s="23"/>
      <c r="CY1044" s="23"/>
      <c r="CZ1044" s="23"/>
      <c r="DB1044" s="4">
        <v>0</v>
      </c>
      <c r="DC1044" s="23"/>
      <c r="DD1044" s="23"/>
      <c r="DE1044" s="23"/>
      <c r="DG1044" s="4">
        <v>0</v>
      </c>
      <c r="DH1044" s="23"/>
      <c r="DI1044" s="23"/>
    </row>
    <row r="1045" spans="1:113" x14ac:dyDescent="0.25">
      <c r="A1045" s="1">
        <v>2023</v>
      </c>
      <c r="B1045" s="3">
        <f>+BD!B1047</f>
        <v>0</v>
      </c>
      <c r="AE1045" s="1"/>
      <c r="AP1045" s="1"/>
      <c r="BA1045" s="4">
        <f t="shared" si="64"/>
        <v>0</v>
      </c>
      <c r="BB1045" s="1"/>
      <c r="BE1045" s="2">
        <f>Tabla1[[#This Row],[TIEMPO PRORROGADO HASTA
(1)]]-Tabla1[[#This Row],[TIEMPO PRORROGADO DESDE
(1)]]</f>
        <v>0</v>
      </c>
      <c r="BJ1045" s="1"/>
      <c r="BM1045" s="1">
        <f t="shared" si="65"/>
        <v>0</v>
      </c>
      <c r="BR1045" s="1"/>
      <c r="BU1045" s="2">
        <f t="shared" si="66"/>
        <v>0</v>
      </c>
      <c r="BZ1045" s="2">
        <f t="shared" si="67"/>
        <v>0</v>
      </c>
      <c r="CA1045" s="2" t="s">
        <v>146</v>
      </c>
      <c r="CF1045" s="2" t="s">
        <v>146</v>
      </c>
      <c r="CN1045" s="23"/>
      <c r="CO1045" s="23"/>
      <c r="CP1045" s="23"/>
      <c r="CR1045" s="4">
        <v>0</v>
      </c>
      <c r="CS1045" s="23"/>
      <c r="CT1045" s="23"/>
      <c r="CU1045" s="23"/>
      <c r="CW1045" s="4">
        <v>0</v>
      </c>
      <c r="CX1045" s="23"/>
      <c r="CY1045" s="23"/>
      <c r="CZ1045" s="23"/>
      <c r="DB1045" s="4">
        <v>0</v>
      </c>
      <c r="DC1045" s="23"/>
      <c r="DD1045" s="23"/>
      <c r="DE1045" s="23"/>
      <c r="DG1045" s="4">
        <v>0</v>
      </c>
      <c r="DH1045" s="23"/>
      <c r="DI1045" s="23"/>
    </row>
    <row r="1046" spans="1:113" x14ac:dyDescent="0.25">
      <c r="A1046" s="1">
        <v>2023</v>
      </c>
      <c r="B1046" s="3">
        <f>+BD!B1048</f>
        <v>0</v>
      </c>
      <c r="C1046" s="21"/>
      <c r="AE1046" s="1"/>
      <c r="AP1046" s="1"/>
      <c r="BA1046" s="4">
        <f t="shared" si="64"/>
        <v>0</v>
      </c>
      <c r="BB1046" s="1"/>
      <c r="BE1046" s="2">
        <f>Tabla1[[#This Row],[TIEMPO PRORROGADO HASTA
(1)]]-Tabla1[[#This Row],[TIEMPO PRORROGADO DESDE
(1)]]</f>
        <v>0</v>
      </c>
      <c r="BJ1046" s="1"/>
      <c r="BM1046" s="1">
        <f t="shared" si="65"/>
        <v>0</v>
      </c>
      <c r="BR1046" s="1"/>
      <c r="BU1046" s="2">
        <f t="shared" si="66"/>
        <v>0</v>
      </c>
      <c r="BZ1046" s="2">
        <f t="shared" si="67"/>
        <v>0</v>
      </c>
      <c r="CA1046" s="2" t="s">
        <v>146</v>
      </c>
      <c r="CF1046" s="2" t="s">
        <v>146</v>
      </c>
      <c r="CN1046" s="23"/>
      <c r="CO1046" s="23"/>
      <c r="CP1046" s="23"/>
      <c r="CR1046" s="4">
        <v>0</v>
      </c>
      <c r="CS1046" s="23"/>
      <c r="CT1046" s="23"/>
      <c r="CU1046" s="23"/>
      <c r="CW1046" s="4">
        <v>0</v>
      </c>
      <c r="CX1046" s="23"/>
      <c r="CY1046" s="23"/>
      <c r="CZ1046" s="23"/>
      <c r="DB1046" s="4">
        <v>0</v>
      </c>
      <c r="DC1046" s="23"/>
      <c r="DD1046" s="23"/>
      <c r="DE1046" s="23"/>
      <c r="DG1046" s="4">
        <v>0</v>
      </c>
      <c r="DH1046" s="23"/>
      <c r="DI1046" s="23"/>
    </row>
    <row r="1047" spans="1:113" x14ac:dyDescent="0.25">
      <c r="A1047" s="1">
        <v>2023</v>
      </c>
      <c r="B1047" s="3">
        <f>+BD!B1049</f>
        <v>0</v>
      </c>
      <c r="AE1047" s="1"/>
      <c r="AP1047" s="1"/>
      <c r="BA1047" s="4">
        <f t="shared" si="64"/>
        <v>0</v>
      </c>
      <c r="BB1047" s="1"/>
      <c r="BE1047" s="2">
        <f>Tabla1[[#This Row],[TIEMPO PRORROGADO HASTA
(1)]]-Tabla1[[#This Row],[TIEMPO PRORROGADO DESDE
(1)]]</f>
        <v>0</v>
      </c>
      <c r="BJ1047" s="1"/>
      <c r="BM1047" s="1">
        <f t="shared" si="65"/>
        <v>0</v>
      </c>
      <c r="BR1047" s="1"/>
      <c r="BU1047" s="2">
        <f t="shared" si="66"/>
        <v>0</v>
      </c>
      <c r="BZ1047" s="2">
        <f t="shared" si="67"/>
        <v>0</v>
      </c>
      <c r="CA1047" s="2" t="s">
        <v>146</v>
      </c>
      <c r="CF1047" s="2" t="s">
        <v>146</v>
      </c>
      <c r="CN1047" s="23"/>
      <c r="CO1047" s="23"/>
      <c r="CP1047" s="23"/>
      <c r="CR1047" s="4">
        <v>0</v>
      </c>
      <c r="CS1047" s="23"/>
      <c r="CT1047" s="23"/>
      <c r="CU1047" s="23"/>
      <c r="CW1047" s="4">
        <v>0</v>
      </c>
      <c r="CX1047" s="23"/>
      <c r="CY1047" s="23"/>
      <c r="CZ1047" s="23"/>
      <c r="DB1047" s="4">
        <v>0</v>
      </c>
      <c r="DC1047" s="23"/>
      <c r="DD1047" s="23"/>
      <c r="DE1047" s="23"/>
      <c r="DG1047" s="4">
        <v>0</v>
      </c>
      <c r="DH1047" s="23"/>
      <c r="DI1047" s="23"/>
    </row>
    <row r="1048" spans="1:113" x14ac:dyDescent="0.25">
      <c r="A1048" s="1">
        <v>2023</v>
      </c>
      <c r="B1048" s="3">
        <f>+BD!B1050</f>
        <v>0</v>
      </c>
      <c r="C1048" s="21"/>
      <c r="AE1048" s="1"/>
      <c r="AP1048" s="1"/>
      <c r="BA1048" s="4">
        <f t="shared" si="64"/>
        <v>0</v>
      </c>
      <c r="BB1048" s="1"/>
      <c r="BE1048" s="2">
        <f>Tabla1[[#This Row],[TIEMPO PRORROGADO HASTA
(1)]]-Tabla1[[#This Row],[TIEMPO PRORROGADO DESDE
(1)]]</f>
        <v>0</v>
      </c>
      <c r="BJ1048" s="1"/>
      <c r="BM1048" s="1">
        <f t="shared" si="65"/>
        <v>0</v>
      </c>
      <c r="BR1048" s="1"/>
      <c r="BU1048" s="2">
        <f t="shared" si="66"/>
        <v>0</v>
      </c>
      <c r="BZ1048" s="2">
        <f t="shared" si="67"/>
        <v>0</v>
      </c>
      <c r="CA1048" s="2" t="s">
        <v>146</v>
      </c>
      <c r="CF1048" s="2" t="s">
        <v>146</v>
      </c>
      <c r="CN1048" s="23"/>
      <c r="CO1048" s="23"/>
      <c r="CP1048" s="23"/>
      <c r="CR1048" s="4">
        <v>0</v>
      </c>
      <c r="CS1048" s="23"/>
      <c r="CT1048" s="23"/>
      <c r="CU1048" s="23"/>
      <c r="CW1048" s="4">
        <v>0</v>
      </c>
      <c r="CX1048" s="23"/>
      <c r="CY1048" s="23"/>
      <c r="CZ1048" s="23"/>
      <c r="DB1048" s="4">
        <v>0</v>
      </c>
      <c r="DC1048" s="23"/>
      <c r="DD1048" s="23"/>
      <c r="DE1048" s="23"/>
      <c r="DG1048" s="4">
        <v>0</v>
      </c>
      <c r="DH1048" s="23"/>
      <c r="DI1048" s="23"/>
    </row>
    <row r="1049" spans="1:113" x14ac:dyDescent="0.25">
      <c r="A1049" s="1">
        <v>2023</v>
      </c>
      <c r="B1049" s="3">
        <f>+BD!B1051</f>
        <v>0</v>
      </c>
      <c r="AE1049" s="1"/>
      <c r="AP1049" s="1"/>
      <c r="BA1049" s="4">
        <f t="shared" si="64"/>
        <v>0</v>
      </c>
      <c r="BB1049" s="1"/>
      <c r="BE1049" s="2">
        <f>Tabla1[[#This Row],[TIEMPO PRORROGADO HASTA
(1)]]-Tabla1[[#This Row],[TIEMPO PRORROGADO DESDE
(1)]]</f>
        <v>0</v>
      </c>
      <c r="BJ1049" s="1"/>
      <c r="BM1049" s="1">
        <f t="shared" si="65"/>
        <v>0</v>
      </c>
      <c r="BR1049" s="1"/>
      <c r="BU1049" s="2">
        <f t="shared" si="66"/>
        <v>0</v>
      </c>
      <c r="BZ1049" s="2">
        <f t="shared" si="67"/>
        <v>0</v>
      </c>
      <c r="CA1049" s="2" t="s">
        <v>146</v>
      </c>
      <c r="CF1049" s="2" t="s">
        <v>146</v>
      </c>
      <c r="CN1049" s="23"/>
      <c r="CO1049" s="23"/>
      <c r="CP1049" s="23"/>
      <c r="CR1049" s="4">
        <v>0</v>
      </c>
      <c r="CS1049" s="23"/>
      <c r="CT1049" s="23"/>
      <c r="CU1049" s="23"/>
      <c r="CW1049" s="4">
        <v>0</v>
      </c>
      <c r="CX1049" s="23"/>
      <c r="CY1049" s="23"/>
      <c r="CZ1049" s="23"/>
      <c r="DB1049" s="4">
        <v>0</v>
      </c>
      <c r="DC1049" s="23"/>
      <c r="DD1049" s="23"/>
      <c r="DE1049" s="23"/>
      <c r="DG1049" s="4">
        <v>0</v>
      </c>
      <c r="DH1049" s="23"/>
      <c r="DI1049" s="23"/>
    </row>
    <row r="1050" spans="1:113" x14ac:dyDescent="0.25">
      <c r="A1050" s="1">
        <v>2023</v>
      </c>
      <c r="B1050" s="3">
        <f>+BD!B1052</f>
        <v>0</v>
      </c>
      <c r="AE1050" s="1"/>
      <c r="AP1050" s="1"/>
      <c r="BA1050" s="4">
        <f t="shared" si="64"/>
        <v>0</v>
      </c>
      <c r="BB1050" s="1"/>
      <c r="BE1050" s="2">
        <f>Tabla1[[#This Row],[TIEMPO PRORROGADO HASTA
(1)]]-Tabla1[[#This Row],[TIEMPO PRORROGADO DESDE
(1)]]</f>
        <v>0</v>
      </c>
      <c r="BJ1050" s="1"/>
      <c r="BM1050" s="1">
        <f t="shared" si="65"/>
        <v>0</v>
      </c>
      <c r="BR1050" s="1"/>
      <c r="BU1050" s="2">
        <f t="shared" si="66"/>
        <v>0</v>
      </c>
      <c r="BZ1050" s="2">
        <f t="shared" si="67"/>
        <v>0</v>
      </c>
      <c r="CA1050" s="2" t="s">
        <v>146</v>
      </c>
      <c r="CF1050" s="2" t="s">
        <v>146</v>
      </c>
      <c r="CN1050" s="23"/>
      <c r="CO1050" s="23"/>
      <c r="CP1050" s="23"/>
      <c r="CR1050" s="4">
        <v>0</v>
      </c>
      <c r="CS1050" s="23"/>
      <c r="CT1050" s="23"/>
      <c r="CU1050" s="23"/>
      <c r="CW1050" s="4">
        <v>0</v>
      </c>
      <c r="CX1050" s="23"/>
      <c r="CY1050" s="23"/>
      <c r="CZ1050" s="23"/>
      <c r="DB1050" s="4">
        <v>0</v>
      </c>
      <c r="DC1050" s="23"/>
      <c r="DD1050" s="23"/>
      <c r="DE1050" s="23"/>
      <c r="DG1050" s="4">
        <v>0</v>
      </c>
      <c r="DH1050" s="23"/>
      <c r="DI1050" s="23"/>
    </row>
    <row r="1051" spans="1:113" x14ac:dyDescent="0.25">
      <c r="A1051" s="1">
        <v>2023</v>
      </c>
      <c r="B1051" s="3">
        <f>+BD!B1053</f>
        <v>0</v>
      </c>
      <c r="C1051" s="21"/>
      <c r="AE1051" s="1"/>
      <c r="AP1051" s="1"/>
      <c r="BA1051" s="4">
        <f t="shared" si="64"/>
        <v>0</v>
      </c>
      <c r="BB1051" s="1"/>
      <c r="BE1051" s="2">
        <f>Tabla1[[#This Row],[TIEMPO PRORROGADO HASTA
(1)]]-Tabla1[[#This Row],[TIEMPO PRORROGADO DESDE
(1)]]</f>
        <v>0</v>
      </c>
      <c r="BJ1051" s="1"/>
      <c r="BM1051" s="1">
        <f t="shared" si="65"/>
        <v>0</v>
      </c>
      <c r="BR1051" s="1"/>
      <c r="BU1051" s="2">
        <f t="shared" si="66"/>
        <v>0</v>
      </c>
      <c r="BZ1051" s="2">
        <f t="shared" si="67"/>
        <v>0</v>
      </c>
      <c r="CA1051" s="2" t="s">
        <v>146</v>
      </c>
      <c r="CF1051" s="2" t="s">
        <v>146</v>
      </c>
      <c r="CN1051" s="23"/>
      <c r="CO1051" s="23"/>
      <c r="CP1051" s="23"/>
      <c r="CR1051" s="4">
        <v>0</v>
      </c>
      <c r="CS1051" s="23"/>
      <c r="CT1051" s="23"/>
      <c r="CU1051" s="23"/>
      <c r="CW1051" s="4">
        <v>0</v>
      </c>
      <c r="CX1051" s="23"/>
      <c r="CY1051" s="23"/>
      <c r="CZ1051" s="23"/>
      <c r="DB1051" s="4">
        <v>0</v>
      </c>
      <c r="DC1051" s="23"/>
      <c r="DD1051" s="23"/>
      <c r="DE1051" s="23"/>
      <c r="DG1051" s="4">
        <v>0</v>
      </c>
      <c r="DH1051" s="23"/>
      <c r="DI1051" s="23"/>
    </row>
    <row r="1052" spans="1:113" x14ac:dyDescent="0.25">
      <c r="A1052" s="1">
        <v>2023</v>
      </c>
      <c r="B1052" s="3">
        <f>+BD!B1054</f>
        <v>0</v>
      </c>
      <c r="AE1052" s="1"/>
      <c r="AP1052" s="1"/>
      <c r="BA1052" s="4">
        <f t="shared" si="64"/>
        <v>0</v>
      </c>
      <c r="BB1052" s="1"/>
      <c r="BE1052" s="2">
        <f>Tabla1[[#This Row],[TIEMPO PRORROGADO HASTA
(1)]]-Tabla1[[#This Row],[TIEMPO PRORROGADO DESDE
(1)]]</f>
        <v>0</v>
      </c>
      <c r="BJ1052" s="1"/>
      <c r="BM1052" s="1">
        <f t="shared" si="65"/>
        <v>0</v>
      </c>
      <c r="BR1052" s="1"/>
      <c r="BU1052" s="2">
        <f t="shared" si="66"/>
        <v>0</v>
      </c>
      <c r="BZ1052" s="2">
        <f t="shared" si="67"/>
        <v>0</v>
      </c>
      <c r="CA1052" s="2" t="s">
        <v>146</v>
      </c>
      <c r="CF1052" s="2" t="s">
        <v>146</v>
      </c>
      <c r="CN1052" s="23"/>
      <c r="CO1052" s="23"/>
      <c r="CP1052" s="23"/>
      <c r="CR1052" s="4">
        <v>0</v>
      </c>
      <c r="CS1052" s="23"/>
      <c r="CT1052" s="23"/>
      <c r="CU1052" s="23"/>
      <c r="CW1052" s="4">
        <v>0</v>
      </c>
      <c r="CX1052" s="23"/>
      <c r="CY1052" s="23"/>
      <c r="CZ1052" s="23"/>
      <c r="DB1052" s="4">
        <v>0</v>
      </c>
      <c r="DC1052" s="23"/>
      <c r="DD1052" s="23"/>
      <c r="DE1052" s="23"/>
      <c r="DG1052" s="4">
        <v>0</v>
      </c>
      <c r="DH1052" s="23"/>
      <c r="DI1052" s="23"/>
    </row>
    <row r="1053" spans="1:113" x14ac:dyDescent="0.25">
      <c r="A1053" s="1">
        <v>2023</v>
      </c>
      <c r="B1053" s="3">
        <f>+BD!B1055</f>
        <v>0</v>
      </c>
      <c r="AE1053" s="1"/>
      <c r="AP1053" s="1"/>
      <c r="BA1053" s="4">
        <f t="shared" si="64"/>
        <v>0</v>
      </c>
      <c r="BB1053" s="1"/>
      <c r="BE1053" s="2">
        <f>Tabla1[[#This Row],[TIEMPO PRORROGADO HASTA
(1)]]-Tabla1[[#This Row],[TIEMPO PRORROGADO DESDE
(1)]]</f>
        <v>0</v>
      </c>
      <c r="BJ1053" s="1"/>
      <c r="BM1053" s="1">
        <f t="shared" si="65"/>
        <v>0</v>
      </c>
      <c r="BR1053" s="1"/>
      <c r="BU1053" s="2">
        <f t="shared" si="66"/>
        <v>0</v>
      </c>
      <c r="BZ1053" s="2">
        <f t="shared" si="67"/>
        <v>0</v>
      </c>
      <c r="CA1053" s="2" t="s">
        <v>146</v>
      </c>
      <c r="CF1053" s="2" t="s">
        <v>146</v>
      </c>
      <c r="CN1053" s="23"/>
      <c r="CO1053" s="23"/>
      <c r="CP1053" s="23"/>
      <c r="CR1053" s="4">
        <v>0</v>
      </c>
      <c r="CS1053" s="23"/>
      <c r="CT1053" s="23"/>
      <c r="CU1053" s="23"/>
      <c r="CW1053" s="4">
        <v>0</v>
      </c>
      <c r="CX1053" s="23"/>
      <c r="CY1053" s="23"/>
      <c r="CZ1053" s="23"/>
      <c r="DB1053" s="4">
        <v>0</v>
      </c>
      <c r="DC1053" s="23"/>
      <c r="DD1053" s="23"/>
      <c r="DE1053" s="23"/>
      <c r="DG1053" s="4">
        <v>0</v>
      </c>
      <c r="DH1053" s="23"/>
      <c r="DI1053" s="23"/>
    </row>
    <row r="1054" spans="1:113" x14ac:dyDescent="0.25">
      <c r="A1054" s="1">
        <v>2023</v>
      </c>
      <c r="B1054" s="3">
        <f>+BD!B1056</f>
        <v>0</v>
      </c>
      <c r="AE1054" s="1"/>
      <c r="AP1054" s="1"/>
      <c r="BA1054" s="4">
        <f t="shared" si="64"/>
        <v>0</v>
      </c>
      <c r="BB1054" s="1"/>
      <c r="BE1054" s="2">
        <f>Tabla1[[#This Row],[TIEMPO PRORROGADO HASTA
(1)]]-Tabla1[[#This Row],[TIEMPO PRORROGADO DESDE
(1)]]</f>
        <v>0</v>
      </c>
      <c r="BJ1054" s="1"/>
      <c r="BM1054" s="1">
        <f t="shared" si="65"/>
        <v>0</v>
      </c>
      <c r="BR1054" s="1"/>
      <c r="BU1054" s="2">
        <f t="shared" si="66"/>
        <v>0</v>
      </c>
      <c r="BZ1054" s="2">
        <f t="shared" si="67"/>
        <v>0</v>
      </c>
      <c r="CA1054" s="2" t="s">
        <v>146</v>
      </c>
      <c r="CF1054" s="2" t="s">
        <v>146</v>
      </c>
      <c r="CN1054" s="23"/>
      <c r="CO1054" s="23"/>
      <c r="CP1054" s="23"/>
      <c r="CR1054" s="4">
        <v>0</v>
      </c>
      <c r="CS1054" s="23"/>
      <c r="CT1054" s="23"/>
      <c r="CU1054" s="23"/>
      <c r="CW1054" s="4">
        <v>0</v>
      </c>
      <c r="CX1054" s="23"/>
      <c r="CY1054" s="23"/>
      <c r="CZ1054" s="23"/>
      <c r="DB1054" s="4">
        <v>0</v>
      </c>
      <c r="DC1054" s="23"/>
      <c r="DD1054" s="23"/>
      <c r="DE1054" s="23"/>
      <c r="DG1054" s="4">
        <v>0</v>
      </c>
      <c r="DH1054" s="23"/>
      <c r="DI1054" s="23"/>
    </row>
    <row r="1055" spans="1:113" x14ac:dyDescent="0.25">
      <c r="A1055" s="1">
        <v>2023</v>
      </c>
      <c r="B1055" s="3">
        <f>+BD!B1057</f>
        <v>0</v>
      </c>
      <c r="AE1055" s="1"/>
      <c r="AP1055" s="1"/>
      <c r="BA1055" s="4">
        <f t="shared" si="64"/>
        <v>0</v>
      </c>
      <c r="BB1055" s="1"/>
      <c r="BE1055" s="2">
        <f>Tabla1[[#This Row],[TIEMPO PRORROGADO HASTA
(1)]]-Tabla1[[#This Row],[TIEMPO PRORROGADO DESDE
(1)]]</f>
        <v>0</v>
      </c>
      <c r="BJ1055" s="1"/>
      <c r="BM1055" s="1">
        <f t="shared" si="65"/>
        <v>0</v>
      </c>
      <c r="BR1055" s="1"/>
      <c r="BU1055" s="2">
        <f t="shared" si="66"/>
        <v>0</v>
      </c>
      <c r="BZ1055" s="2">
        <f t="shared" si="67"/>
        <v>0</v>
      </c>
      <c r="CA1055" s="2" t="s">
        <v>146</v>
      </c>
      <c r="CF1055" s="2" t="s">
        <v>146</v>
      </c>
      <c r="CN1055" s="23"/>
      <c r="CO1055" s="23"/>
      <c r="CP1055" s="23"/>
      <c r="CR1055" s="4">
        <v>0</v>
      </c>
      <c r="CS1055" s="23"/>
      <c r="CT1055" s="23"/>
      <c r="CU1055" s="23"/>
      <c r="CW1055" s="4">
        <v>0</v>
      </c>
      <c r="CX1055" s="23"/>
      <c r="CY1055" s="23"/>
      <c r="CZ1055" s="23"/>
      <c r="DB1055" s="4">
        <v>0</v>
      </c>
      <c r="DC1055" s="23"/>
      <c r="DD1055" s="23"/>
      <c r="DE1055" s="23"/>
      <c r="DG1055" s="4">
        <v>0</v>
      </c>
      <c r="DH1055" s="23"/>
      <c r="DI1055" s="23"/>
    </row>
    <row r="1056" spans="1:113" x14ac:dyDescent="0.25">
      <c r="A1056" s="1">
        <v>2023</v>
      </c>
      <c r="B1056" s="3">
        <f>+BD!B1058</f>
        <v>0</v>
      </c>
      <c r="AE1056" s="1"/>
      <c r="AP1056" s="1"/>
      <c r="BA1056" s="4">
        <f t="shared" si="64"/>
        <v>0</v>
      </c>
      <c r="BB1056" s="1"/>
      <c r="BE1056" s="2">
        <f>Tabla1[[#This Row],[TIEMPO PRORROGADO HASTA
(1)]]-Tabla1[[#This Row],[TIEMPO PRORROGADO DESDE
(1)]]</f>
        <v>0</v>
      </c>
      <c r="BJ1056" s="1"/>
      <c r="BM1056" s="1">
        <f t="shared" si="65"/>
        <v>0</v>
      </c>
      <c r="BR1056" s="1"/>
      <c r="BU1056" s="2">
        <f t="shared" si="66"/>
        <v>0</v>
      </c>
      <c r="BZ1056" s="2">
        <f t="shared" si="67"/>
        <v>0</v>
      </c>
      <c r="CA1056" s="2" t="s">
        <v>146</v>
      </c>
      <c r="CF1056" s="2" t="s">
        <v>146</v>
      </c>
      <c r="CN1056" s="23"/>
      <c r="CO1056" s="23"/>
      <c r="CP1056" s="23"/>
      <c r="CR1056" s="4">
        <v>0</v>
      </c>
      <c r="CS1056" s="23"/>
      <c r="CT1056" s="23"/>
      <c r="CU1056" s="23"/>
      <c r="CW1056" s="4">
        <v>0</v>
      </c>
      <c r="CX1056" s="23"/>
      <c r="CY1056" s="23"/>
      <c r="CZ1056" s="23"/>
      <c r="DB1056" s="4">
        <v>0</v>
      </c>
      <c r="DC1056" s="23"/>
      <c r="DD1056" s="23"/>
      <c r="DE1056" s="23"/>
      <c r="DG1056" s="4">
        <v>0</v>
      </c>
      <c r="DH1056" s="23"/>
      <c r="DI1056" s="23"/>
    </row>
    <row r="1057" spans="1:113" x14ac:dyDescent="0.25">
      <c r="A1057" s="1">
        <v>2023</v>
      </c>
      <c r="B1057" s="3">
        <f>+BD!B1059</f>
        <v>0</v>
      </c>
      <c r="AE1057" s="1"/>
      <c r="AP1057" s="1"/>
      <c r="BA1057" s="4">
        <f t="shared" si="64"/>
        <v>0</v>
      </c>
      <c r="BB1057" s="1"/>
      <c r="BE1057" s="2">
        <f>Tabla1[[#This Row],[TIEMPO PRORROGADO HASTA
(1)]]-Tabla1[[#This Row],[TIEMPO PRORROGADO DESDE
(1)]]</f>
        <v>0</v>
      </c>
      <c r="BJ1057" s="1"/>
      <c r="BM1057" s="1">
        <f t="shared" si="65"/>
        <v>0</v>
      </c>
      <c r="BR1057" s="1"/>
      <c r="BU1057" s="2">
        <f t="shared" si="66"/>
        <v>0</v>
      </c>
      <c r="BZ1057" s="2">
        <f t="shared" si="67"/>
        <v>0</v>
      </c>
      <c r="CA1057" s="2" t="s">
        <v>146</v>
      </c>
      <c r="CF1057" s="2" t="s">
        <v>146</v>
      </c>
      <c r="CN1057" s="23"/>
      <c r="CO1057" s="23"/>
      <c r="CP1057" s="23"/>
      <c r="CR1057" s="4">
        <v>0</v>
      </c>
      <c r="CS1057" s="23"/>
      <c r="CT1057" s="23"/>
      <c r="CU1057" s="23"/>
      <c r="CW1057" s="4">
        <v>0</v>
      </c>
      <c r="CX1057" s="23"/>
      <c r="CY1057" s="23"/>
      <c r="CZ1057" s="23"/>
      <c r="DB1057" s="4">
        <v>0</v>
      </c>
      <c r="DC1057" s="23"/>
      <c r="DD1057" s="23"/>
      <c r="DE1057" s="23"/>
      <c r="DG1057" s="4">
        <v>0</v>
      </c>
      <c r="DH1057" s="23"/>
      <c r="DI1057" s="23"/>
    </row>
    <row r="1058" spans="1:113" x14ac:dyDescent="0.25">
      <c r="A1058" s="1">
        <v>2023</v>
      </c>
      <c r="B1058" s="3">
        <f>+BD!B1060</f>
        <v>0</v>
      </c>
      <c r="AE1058" s="1"/>
      <c r="AP1058" s="1"/>
      <c r="BA1058" s="4">
        <f t="shared" si="64"/>
        <v>0</v>
      </c>
      <c r="BB1058" s="1"/>
      <c r="BE1058" s="2">
        <f>Tabla1[[#This Row],[TIEMPO PRORROGADO HASTA
(1)]]-Tabla1[[#This Row],[TIEMPO PRORROGADO DESDE
(1)]]</f>
        <v>0</v>
      </c>
      <c r="BJ1058" s="1"/>
      <c r="BM1058" s="1">
        <f t="shared" si="65"/>
        <v>0</v>
      </c>
      <c r="BR1058" s="1"/>
      <c r="BU1058" s="2">
        <f t="shared" si="66"/>
        <v>0</v>
      </c>
      <c r="BZ1058" s="2">
        <f t="shared" si="67"/>
        <v>0</v>
      </c>
      <c r="CA1058" s="2" t="s">
        <v>146</v>
      </c>
      <c r="CF1058" s="2" t="s">
        <v>146</v>
      </c>
      <c r="CN1058" s="23"/>
      <c r="CO1058" s="23"/>
      <c r="CP1058" s="23"/>
      <c r="CR1058" s="4">
        <v>0</v>
      </c>
      <c r="CS1058" s="23"/>
      <c r="CT1058" s="23"/>
      <c r="CU1058" s="23"/>
      <c r="CW1058" s="4">
        <v>0</v>
      </c>
      <c r="CX1058" s="23"/>
      <c r="CY1058" s="23"/>
      <c r="CZ1058" s="23"/>
      <c r="DB1058" s="4">
        <v>0</v>
      </c>
      <c r="DC1058" s="23"/>
      <c r="DD1058" s="23"/>
      <c r="DE1058" s="23"/>
      <c r="DG1058" s="4">
        <v>0</v>
      </c>
      <c r="DH1058" s="23"/>
      <c r="DI1058" s="23"/>
    </row>
    <row r="1059" spans="1:113" x14ac:dyDescent="0.25">
      <c r="A1059" s="1">
        <v>2023</v>
      </c>
      <c r="B1059" s="3">
        <f>+BD!B1061</f>
        <v>0</v>
      </c>
      <c r="AE1059" s="1"/>
      <c r="AP1059" s="1"/>
      <c r="BA1059" s="4">
        <f t="shared" si="64"/>
        <v>0</v>
      </c>
      <c r="BB1059" s="1"/>
      <c r="BE1059" s="2">
        <f>Tabla1[[#This Row],[TIEMPO PRORROGADO HASTA
(1)]]-Tabla1[[#This Row],[TIEMPO PRORROGADO DESDE
(1)]]</f>
        <v>0</v>
      </c>
      <c r="BJ1059" s="1"/>
      <c r="BM1059" s="1">
        <f t="shared" si="65"/>
        <v>0</v>
      </c>
      <c r="BR1059" s="1"/>
      <c r="BU1059" s="2">
        <f t="shared" si="66"/>
        <v>0</v>
      </c>
      <c r="BZ1059" s="2">
        <f t="shared" si="67"/>
        <v>0</v>
      </c>
      <c r="CA1059" s="2" t="s">
        <v>146</v>
      </c>
      <c r="CF1059" s="2" t="s">
        <v>146</v>
      </c>
      <c r="CN1059" s="23"/>
      <c r="CO1059" s="23"/>
      <c r="CP1059" s="23"/>
      <c r="CR1059" s="4">
        <v>0</v>
      </c>
      <c r="CS1059" s="23"/>
      <c r="CT1059" s="23"/>
      <c r="CU1059" s="23"/>
      <c r="CW1059" s="4">
        <v>0</v>
      </c>
      <c r="CX1059" s="23"/>
      <c r="CY1059" s="23"/>
      <c r="CZ1059" s="23"/>
      <c r="DB1059" s="4">
        <v>0</v>
      </c>
      <c r="DC1059" s="23"/>
      <c r="DD1059" s="23"/>
      <c r="DE1059" s="23"/>
      <c r="DG1059" s="4">
        <v>0</v>
      </c>
      <c r="DH1059" s="23"/>
      <c r="DI1059" s="23"/>
    </row>
    <row r="1060" spans="1:113" x14ac:dyDescent="0.25">
      <c r="A1060" s="1">
        <v>2023</v>
      </c>
      <c r="B1060" s="3">
        <f>+BD!B1062</f>
        <v>0</v>
      </c>
      <c r="C1060" s="21"/>
      <c r="AE1060" s="1"/>
      <c r="AP1060" s="1"/>
      <c r="BA1060" s="4">
        <f t="shared" si="64"/>
        <v>0</v>
      </c>
      <c r="BB1060" s="1"/>
      <c r="BE1060" s="2">
        <f>Tabla1[[#This Row],[TIEMPO PRORROGADO HASTA
(1)]]-Tabla1[[#This Row],[TIEMPO PRORROGADO DESDE
(1)]]</f>
        <v>0</v>
      </c>
      <c r="BJ1060" s="1"/>
      <c r="BM1060" s="1">
        <f t="shared" si="65"/>
        <v>0</v>
      </c>
      <c r="BR1060" s="1"/>
      <c r="BU1060" s="2">
        <f t="shared" si="66"/>
        <v>0</v>
      </c>
      <c r="BZ1060" s="2">
        <f t="shared" si="67"/>
        <v>0</v>
      </c>
      <c r="CA1060" s="2" t="s">
        <v>146</v>
      </c>
      <c r="CF1060" s="2" t="s">
        <v>146</v>
      </c>
      <c r="CN1060" s="23"/>
      <c r="CO1060" s="23"/>
      <c r="CP1060" s="23"/>
      <c r="CR1060" s="4">
        <v>0</v>
      </c>
      <c r="CS1060" s="23"/>
      <c r="CT1060" s="23"/>
      <c r="CU1060" s="23"/>
      <c r="CW1060" s="4">
        <v>0</v>
      </c>
      <c r="CX1060" s="23"/>
      <c r="CY1060" s="23"/>
      <c r="CZ1060" s="23"/>
      <c r="DB1060" s="4">
        <v>0</v>
      </c>
      <c r="DC1060" s="23"/>
      <c r="DD1060" s="23"/>
      <c r="DE1060" s="23"/>
      <c r="DG1060" s="4">
        <v>0</v>
      </c>
      <c r="DH1060" s="23"/>
      <c r="DI1060" s="23"/>
    </row>
    <row r="1061" spans="1:113" x14ac:dyDescent="0.25">
      <c r="A1061" s="1">
        <v>2023</v>
      </c>
      <c r="B1061" s="3">
        <f>+BD!B1063</f>
        <v>0</v>
      </c>
      <c r="C1061" s="21"/>
      <c r="AE1061" s="1"/>
      <c r="AP1061" s="1"/>
      <c r="BA1061" s="4">
        <f t="shared" si="64"/>
        <v>0</v>
      </c>
      <c r="BB1061" s="1"/>
      <c r="BE1061" s="2">
        <f>Tabla1[[#This Row],[TIEMPO PRORROGADO HASTA
(1)]]-Tabla1[[#This Row],[TIEMPO PRORROGADO DESDE
(1)]]</f>
        <v>0</v>
      </c>
      <c r="BJ1061" s="1"/>
      <c r="BM1061" s="1">
        <f t="shared" si="65"/>
        <v>0</v>
      </c>
      <c r="BR1061" s="1"/>
      <c r="BU1061" s="2">
        <f t="shared" si="66"/>
        <v>0</v>
      </c>
      <c r="BZ1061" s="2">
        <f t="shared" si="67"/>
        <v>0</v>
      </c>
      <c r="CA1061" s="2" t="s">
        <v>146</v>
      </c>
      <c r="CF1061" s="2" t="s">
        <v>146</v>
      </c>
      <c r="CN1061" s="23"/>
      <c r="CO1061" s="23"/>
      <c r="CP1061" s="23"/>
      <c r="CR1061" s="4">
        <v>0</v>
      </c>
      <c r="CS1061" s="23"/>
      <c r="CT1061" s="23"/>
      <c r="CU1061" s="23"/>
      <c r="CW1061" s="4">
        <v>0</v>
      </c>
      <c r="CX1061" s="23"/>
      <c r="CY1061" s="23"/>
      <c r="CZ1061" s="23"/>
      <c r="DB1061" s="4">
        <v>0</v>
      </c>
      <c r="DC1061" s="23"/>
      <c r="DD1061" s="23"/>
      <c r="DE1061" s="23"/>
      <c r="DG1061" s="4">
        <v>0</v>
      </c>
      <c r="DH1061" s="23"/>
      <c r="DI1061" s="23"/>
    </row>
    <row r="1062" spans="1:113" x14ac:dyDescent="0.25">
      <c r="A1062" s="1">
        <v>2023</v>
      </c>
      <c r="B1062" s="3">
        <f>+BD!B1064</f>
        <v>0</v>
      </c>
      <c r="C1062" s="21"/>
      <c r="AE1062" s="1"/>
      <c r="AP1062" s="1"/>
      <c r="BA1062" s="4">
        <f t="shared" si="64"/>
        <v>0</v>
      </c>
      <c r="BB1062" s="1"/>
      <c r="BE1062" s="2">
        <f>Tabla1[[#This Row],[TIEMPO PRORROGADO HASTA
(1)]]-Tabla1[[#This Row],[TIEMPO PRORROGADO DESDE
(1)]]</f>
        <v>0</v>
      </c>
      <c r="BJ1062" s="1"/>
      <c r="BM1062" s="1">
        <f t="shared" si="65"/>
        <v>0</v>
      </c>
      <c r="BR1062" s="1"/>
      <c r="BU1062" s="2">
        <f t="shared" si="66"/>
        <v>0</v>
      </c>
      <c r="BZ1062" s="2">
        <f t="shared" si="67"/>
        <v>0</v>
      </c>
      <c r="CA1062" s="2" t="s">
        <v>146</v>
      </c>
      <c r="CF1062" s="2" t="s">
        <v>146</v>
      </c>
      <c r="CN1062" s="23"/>
      <c r="CO1062" s="23"/>
      <c r="CP1062" s="23"/>
      <c r="CR1062" s="4">
        <v>0</v>
      </c>
      <c r="CS1062" s="23"/>
      <c r="CT1062" s="23"/>
      <c r="CU1062" s="23"/>
      <c r="CW1062" s="4">
        <v>0</v>
      </c>
      <c r="CX1062" s="23"/>
      <c r="CY1062" s="23"/>
      <c r="CZ1062" s="23"/>
      <c r="DB1062" s="4">
        <v>0</v>
      </c>
      <c r="DC1062" s="23"/>
      <c r="DD1062" s="23"/>
      <c r="DE1062" s="23"/>
      <c r="DG1062" s="4">
        <v>0</v>
      </c>
      <c r="DH1062" s="23"/>
      <c r="DI1062" s="23"/>
    </row>
    <row r="1063" spans="1:113" x14ac:dyDescent="0.25">
      <c r="A1063" s="1">
        <v>2023</v>
      </c>
      <c r="B1063" s="3">
        <f>+BD!B1065</f>
        <v>0</v>
      </c>
      <c r="C1063" s="21"/>
      <c r="AE1063" s="1"/>
      <c r="AP1063" s="1"/>
      <c r="BA1063" s="4">
        <f t="shared" si="64"/>
        <v>0</v>
      </c>
      <c r="BB1063" s="1"/>
      <c r="BE1063" s="2">
        <f>Tabla1[[#This Row],[TIEMPO PRORROGADO HASTA
(1)]]-Tabla1[[#This Row],[TIEMPO PRORROGADO DESDE
(1)]]</f>
        <v>0</v>
      </c>
      <c r="BJ1063" s="1"/>
      <c r="BM1063" s="1">
        <f t="shared" si="65"/>
        <v>0</v>
      </c>
      <c r="BR1063" s="1"/>
      <c r="BU1063" s="2">
        <f t="shared" si="66"/>
        <v>0</v>
      </c>
      <c r="BZ1063" s="2">
        <f t="shared" si="67"/>
        <v>0</v>
      </c>
      <c r="CA1063" s="2" t="s">
        <v>146</v>
      </c>
      <c r="CF1063" s="2" t="s">
        <v>146</v>
      </c>
      <c r="CN1063" s="23"/>
      <c r="CO1063" s="23"/>
      <c r="CP1063" s="23"/>
      <c r="CR1063" s="4">
        <v>0</v>
      </c>
      <c r="CS1063" s="23"/>
      <c r="CT1063" s="23"/>
      <c r="CU1063" s="23"/>
      <c r="CW1063" s="4">
        <v>0</v>
      </c>
      <c r="CX1063" s="23"/>
      <c r="CY1063" s="23"/>
      <c r="CZ1063" s="23"/>
      <c r="DB1063" s="4">
        <v>0</v>
      </c>
      <c r="DC1063" s="23"/>
      <c r="DD1063" s="23"/>
      <c r="DE1063" s="23"/>
      <c r="DG1063" s="4">
        <v>0</v>
      </c>
      <c r="DH1063" s="23"/>
      <c r="DI1063" s="23"/>
    </row>
    <row r="1064" spans="1:113" x14ac:dyDescent="0.25">
      <c r="A1064" s="1">
        <v>2023</v>
      </c>
      <c r="B1064" s="3">
        <f>+BD!B1066</f>
        <v>0</v>
      </c>
      <c r="AE1064" s="1"/>
      <c r="AP1064" s="1"/>
      <c r="BA1064" s="4">
        <f t="shared" si="64"/>
        <v>0</v>
      </c>
      <c r="BB1064" s="1"/>
      <c r="BE1064" s="2">
        <f>Tabla1[[#This Row],[TIEMPO PRORROGADO HASTA
(1)]]-Tabla1[[#This Row],[TIEMPO PRORROGADO DESDE
(1)]]</f>
        <v>0</v>
      </c>
      <c r="BJ1064" s="1"/>
      <c r="BM1064" s="1">
        <f t="shared" si="65"/>
        <v>0</v>
      </c>
      <c r="BR1064" s="1"/>
      <c r="BU1064" s="2">
        <f t="shared" si="66"/>
        <v>0</v>
      </c>
      <c r="BZ1064" s="2">
        <f t="shared" si="67"/>
        <v>0</v>
      </c>
      <c r="CA1064" s="2" t="s">
        <v>146</v>
      </c>
      <c r="CF1064" s="2" t="s">
        <v>146</v>
      </c>
      <c r="CN1064" s="23"/>
      <c r="CO1064" s="23"/>
      <c r="CP1064" s="23"/>
      <c r="CR1064" s="4">
        <v>0</v>
      </c>
      <c r="CS1064" s="23"/>
      <c r="CT1064" s="23"/>
      <c r="CU1064" s="23"/>
      <c r="CW1064" s="4">
        <v>0</v>
      </c>
      <c r="CX1064" s="23"/>
      <c r="CY1064" s="23"/>
      <c r="CZ1064" s="23"/>
      <c r="DB1064" s="4">
        <v>0</v>
      </c>
      <c r="DC1064" s="23"/>
      <c r="DD1064" s="23"/>
      <c r="DE1064" s="23"/>
      <c r="DG1064" s="4">
        <v>0</v>
      </c>
      <c r="DH1064" s="23"/>
      <c r="DI1064" s="23"/>
    </row>
    <row r="1065" spans="1:113" x14ac:dyDescent="0.25">
      <c r="A1065" s="1">
        <v>2023</v>
      </c>
      <c r="B1065" s="3">
        <f>+BD!B1067</f>
        <v>0</v>
      </c>
      <c r="AE1065" s="1"/>
      <c r="AP1065" s="1"/>
      <c r="BA1065" s="4">
        <f t="shared" si="64"/>
        <v>0</v>
      </c>
      <c r="BB1065" s="1"/>
      <c r="BE1065" s="2">
        <f>Tabla1[[#This Row],[TIEMPO PRORROGADO HASTA
(1)]]-Tabla1[[#This Row],[TIEMPO PRORROGADO DESDE
(1)]]</f>
        <v>0</v>
      </c>
      <c r="BJ1065" s="1"/>
      <c r="BM1065" s="1">
        <f t="shared" si="65"/>
        <v>0</v>
      </c>
      <c r="BR1065" s="1"/>
      <c r="BU1065" s="2">
        <f t="shared" si="66"/>
        <v>0</v>
      </c>
      <c r="BZ1065" s="2">
        <f t="shared" si="67"/>
        <v>0</v>
      </c>
      <c r="CA1065" s="2" t="s">
        <v>146</v>
      </c>
      <c r="CF1065" s="2" t="s">
        <v>146</v>
      </c>
      <c r="CN1065" s="23"/>
      <c r="CO1065" s="23"/>
      <c r="CP1065" s="23"/>
      <c r="CR1065" s="4">
        <v>0</v>
      </c>
      <c r="CS1065" s="23"/>
      <c r="CT1065" s="23"/>
      <c r="CU1065" s="23"/>
      <c r="CW1065" s="4">
        <v>0</v>
      </c>
      <c r="CX1065" s="23"/>
      <c r="CY1065" s="23"/>
      <c r="CZ1065" s="23"/>
      <c r="DB1065" s="4">
        <v>0</v>
      </c>
      <c r="DC1065" s="23"/>
      <c r="DD1065" s="23"/>
      <c r="DE1065" s="23"/>
      <c r="DG1065" s="4">
        <v>0</v>
      </c>
      <c r="DH1065" s="23"/>
      <c r="DI1065" s="23"/>
    </row>
    <row r="1066" spans="1:113" x14ac:dyDescent="0.25">
      <c r="A1066" s="1">
        <v>2023</v>
      </c>
      <c r="B1066" s="3">
        <f>+BD!B1068</f>
        <v>0</v>
      </c>
      <c r="AE1066" s="1"/>
      <c r="AP1066" s="1"/>
      <c r="BA1066" s="4">
        <f t="shared" si="64"/>
        <v>0</v>
      </c>
      <c r="BB1066" s="1"/>
      <c r="BE1066" s="2">
        <f>Tabla1[[#This Row],[TIEMPO PRORROGADO HASTA
(1)]]-Tabla1[[#This Row],[TIEMPO PRORROGADO DESDE
(1)]]</f>
        <v>0</v>
      </c>
      <c r="BJ1066" s="1"/>
      <c r="BM1066" s="1">
        <f t="shared" si="65"/>
        <v>0</v>
      </c>
      <c r="BR1066" s="1"/>
      <c r="BU1066" s="2">
        <f t="shared" si="66"/>
        <v>0</v>
      </c>
      <c r="BZ1066" s="2">
        <f t="shared" si="67"/>
        <v>0</v>
      </c>
      <c r="CA1066" s="2" t="s">
        <v>146</v>
      </c>
      <c r="CF1066" s="2" t="s">
        <v>146</v>
      </c>
      <c r="CN1066" s="23"/>
      <c r="CO1066" s="23"/>
      <c r="CP1066" s="23"/>
      <c r="CR1066" s="4">
        <v>0</v>
      </c>
      <c r="CS1066" s="23"/>
      <c r="CT1066" s="23"/>
      <c r="CU1066" s="23"/>
      <c r="CW1066" s="4">
        <v>0</v>
      </c>
      <c r="CX1066" s="23"/>
      <c r="CY1066" s="23"/>
      <c r="CZ1066" s="23"/>
      <c r="DB1066" s="4">
        <v>0</v>
      </c>
      <c r="DC1066" s="23"/>
      <c r="DD1066" s="23"/>
      <c r="DE1066" s="23"/>
      <c r="DG1066" s="4">
        <v>0</v>
      </c>
      <c r="DH1066" s="23"/>
      <c r="DI1066" s="23"/>
    </row>
    <row r="1067" spans="1:113" x14ac:dyDescent="0.25">
      <c r="A1067" s="1">
        <v>2023</v>
      </c>
      <c r="B1067" s="3">
        <f>+BD!B1069</f>
        <v>0</v>
      </c>
      <c r="C1067" s="21"/>
      <c r="AE1067" s="1"/>
      <c r="AP1067" s="1"/>
      <c r="BA1067" s="4">
        <f t="shared" si="64"/>
        <v>0</v>
      </c>
      <c r="BB1067" s="1"/>
      <c r="BE1067" s="2">
        <f>Tabla1[[#This Row],[TIEMPO PRORROGADO HASTA
(1)]]-Tabla1[[#This Row],[TIEMPO PRORROGADO DESDE
(1)]]</f>
        <v>0</v>
      </c>
      <c r="BJ1067" s="1"/>
      <c r="BM1067" s="1">
        <f t="shared" si="65"/>
        <v>0</v>
      </c>
      <c r="BR1067" s="1"/>
      <c r="BU1067" s="2">
        <f t="shared" si="66"/>
        <v>0</v>
      </c>
      <c r="BZ1067" s="2">
        <f t="shared" si="67"/>
        <v>0</v>
      </c>
      <c r="CA1067" s="2" t="s">
        <v>146</v>
      </c>
      <c r="CF1067" s="2" t="s">
        <v>146</v>
      </c>
      <c r="CN1067" s="23"/>
      <c r="CO1067" s="23"/>
      <c r="CP1067" s="23"/>
      <c r="CR1067" s="4">
        <v>0</v>
      </c>
      <c r="CS1067" s="23"/>
      <c r="CT1067" s="23"/>
      <c r="CU1067" s="23"/>
      <c r="CW1067" s="4">
        <v>0</v>
      </c>
      <c r="CX1067" s="23"/>
      <c r="CY1067" s="23"/>
      <c r="CZ1067" s="23"/>
      <c r="DB1067" s="4">
        <v>0</v>
      </c>
      <c r="DC1067" s="23"/>
      <c r="DD1067" s="23"/>
      <c r="DE1067" s="23"/>
      <c r="DG1067" s="4">
        <v>0</v>
      </c>
      <c r="DH1067" s="23"/>
      <c r="DI1067" s="23"/>
    </row>
    <row r="1068" spans="1:113" x14ac:dyDescent="0.25">
      <c r="A1068" s="1">
        <v>2023</v>
      </c>
      <c r="B1068" s="3">
        <f>+BD!B1070</f>
        <v>0</v>
      </c>
      <c r="AE1068" s="1"/>
      <c r="AP1068" s="1"/>
      <c r="BA1068" s="4">
        <f t="shared" si="64"/>
        <v>0</v>
      </c>
      <c r="BB1068" s="1"/>
      <c r="BE1068" s="2">
        <f>Tabla1[[#This Row],[TIEMPO PRORROGADO HASTA
(1)]]-Tabla1[[#This Row],[TIEMPO PRORROGADO DESDE
(1)]]</f>
        <v>0</v>
      </c>
      <c r="BJ1068" s="1"/>
      <c r="BM1068" s="1">
        <f t="shared" si="65"/>
        <v>0</v>
      </c>
      <c r="BR1068" s="1"/>
      <c r="BU1068" s="2">
        <f t="shared" si="66"/>
        <v>0</v>
      </c>
      <c r="BZ1068" s="2">
        <f t="shared" si="67"/>
        <v>0</v>
      </c>
      <c r="CA1068" s="2" t="s">
        <v>146</v>
      </c>
      <c r="CF1068" s="2" t="s">
        <v>146</v>
      </c>
      <c r="CN1068" s="23"/>
      <c r="CO1068" s="23"/>
      <c r="CP1068" s="23"/>
      <c r="CR1068" s="4">
        <v>0</v>
      </c>
      <c r="CS1068" s="23"/>
      <c r="CT1068" s="23"/>
      <c r="CU1068" s="23"/>
      <c r="CW1068" s="4">
        <v>0</v>
      </c>
      <c r="CX1068" s="23"/>
      <c r="CY1068" s="23"/>
      <c r="CZ1068" s="23"/>
      <c r="DB1068" s="4">
        <v>0</v>
      </c>
      <c r="DC1068" s="23"/>
      <c r="DD1068" s="23"/>
      <c r="DE1068" s="23"/>
      <c r="DG1068" s="4">
        <v>0</v>
      </c>
      <c r="DH1068" s="23"/>
      <c r="DI1068" s="23"/>
    </row>
    <row r="1069" spans="1:113" x14ac:dyDescent="0.25">
      <c r="A1069" s="1">
        <v>2023</v>
      </c>
      <c r="B1069" s="3">
        <f>+BD!B1071</f>
        <v>0</v>
      </c>
      <c r="AE1069" s="1"/>
      <c r="AP1069" s="1"/>
      <c r="BA1069" s="4">
        <f t="shared" si="64"/>
        <v>0</v>
      </c>
      <c r="BB1069" s="1"/>
      <c r="BE1069" s="2">
        <f>Tabla1[[#This Row],[TIEMPO PRORROGADO HASTA
(1)]]-Tabla1[[#This Row],[TIEMPO PRORROGADO DESDE
(1)]]</f>
        <v>0</v>
      </c>
      <c r="BJ1069" s="1"/>
      <c r="BM1069" s="1">
        <f t="shared" si="65"/>
        <v>0</v>
      </c>
      <c r="BR1069" s="1"/>
      <c r="BU1069" s="2">
        <f t="shared" si="66"/>
        <v>0</v>
      </c>
      <c r="BZ1069" s="2">
        <f t="shared" si="67"/>
        <v>0</v>
      </c>
      <c r="CA1069" s="2" t="s">
        <v>146</v>
      </c>
      <c r="CF1069" s="2" t="s">
        <v>146</v>
      </c>
      <c r="CN1069" s="23"/>
      <c r="CO1069" s="23"/>
      <c r="CP1069" s="23"/>
      <c r="CR1069" s="4">
        <v>0</v>
      </c>
      <c r="CS1069" s="23"/>
      <c r="CT1069" s="23"/>
      <c r="CU1069" s="23"/>
      <c r="CW1069" s="4">
        <v>0</v>
      </c>
      <c r="CX1069" s="23"/>
      <c r="CY1069" s="23"/>
      <c r="CZ1069" s="23"/>
      <c r="DB1069" s="4">
        <v>0</v>
      </c>
      <c r="DC1069" s="23"/>
      <c r="DD1069" s="23"/>
      <c r="DE1069" s="23"/>
      <c r="DG1069" s="4">
        <v>0</v>
      </c>
      <c r="DH1069" s="23"/>
      <c r="DI1069" s="23"/>
    </row>
    <row r="1070" spans="1:113" x14ac:dyDescent="0.25">
      <c r="A1070" s="1">
        <v>2023</v>
      </c>
      <c r="B1070" s="3">
        <f>+BD!B1072</f>
        <v>0</v>
      </c>
      <c r="AE1070" s="1"/>
      <c r="AP1070" s="1"/>
      <c r="BA1070" s="4">
        <f t="shared" si="64"/>
        <v>0</v>
      </c>
      <c r="BB1070" s="1"/>
      <c r="BE1070" s="2">
        <f>Tabla1[[#This Row],[TIEMPO PRORROGADO HASTA
(1)]]-Tabla1[[#This Row],[TIEMPO PRORROGADO DESDE
(1)]]</f>
        <v>0</v>
      </c>
      <c r="BJ1070" s="1"/>
      <c r="BM1070" s="1">
        <f t="shared" si="65"/>
        <v>0</v>
      </c>
      <c r="BR1070" s="1"/>
      <c r="BU1070" s="2">
        <f t="shared" si="66"/>
        <v>0</v>
      </c>
      <c r="BZ1070" s="2">
        <f t="shared" si="67"/>
        <v>0</v>
      </c>
      <c r="CA1070" s="2" t="s">
        <v>146</v>
      </c>
      <c r="CF1070" s="2" t="s">
        <v>146</v>
      </c>
      <c r="CN1070" s="23"/>
      <c r="CO1070" s="23"/>
      <c r="CP1070" s="23"/>
      <c r="CR1070" s="4">
        <v>0</v>
      </c>
      <c r="CS1070" s="23"/>
      <c r="CT1070" s="23"/>
      <c r="CU1070" s="23"/>
      <c r="CW1070" s="4">
        <v>0</v>
      </c>
      <c r="CX1070" s="23"/>
      <c r="CY1070" s="23"/>
      <c r="CZ1070" s="23"/>
      <c r="DB1070" s="4">
        <v>0</v>
      </c>
      <c r="DC1070" s="23"/>
      <c r="DD1070" s="23"/>
      <c r="DE1070" s="23"/>
      <c r="DG1070" s="4">
        <v>0</v>
      </c>
      <c r="DH1070" s="23"/>
      <c r="DI1070" s="23"/>
    </row>
    <row r="1071" spans="1:113" x14ac:dyDescent="0.25">
      <c r="A1071" s="1">
        <v>2023</v>
      </c>
      <c r="B1071" s="3">
        <f>+BD!B1073</f>
        <v>0</v>
      </c>
      <c r="AE1071" s="1"/>
      <c r="AP1071" s="1"/>
      <c r="BA1071" s="4">
        <f t="shared" si="64"/>
        <v>0</v>
      </c>
      <c r="BB1071" s="1"/>
      <c r="BE1071" s="2">
        <f>Tabla1[[#This Row],[TIEMPO PRORROGADO HASTA
(1)]]-Tabla1[[#This Row],[TIEMPO PRORROGADO DESDE
(1)]]</f>
        <v>0</v>
      </c>
      <c r="BJ1071" s="1"/>
      <c r="BM1071" s="1">
        <f t="shared" si="65"/>
        <v>0</v>
      </c>
      <c r="BR1071" s="1"/>
      <c r="BU1071" s="2">
        <f t="shared" si="66"/>
        <v>0</v>
      </c>
      <c r="BZ1071" s="2">
        <f t="shared" si="67"/>
        <v>0</v>
      </c>
      <c r="CA1071" s="2" t="s">
        <v>146</v>
      </c>
      <c r="CF1071" s="2" t="s">
        <v>146</v>
      </c>
      <c r="CN1071" s="23"/>
      <c r="CO1071" s="23"/>
      <c r="CP1071" s="23"/>
      <c r="CR1071" s="4">
        <v>0</v>
      </c>
      <c r="CS1071" s="23"/>
      <c r="CT1071" s="23"/>
      <c r="CU1071" s="23"/>
      <c r="CW1071" s="4">
        <v>0</v>
      </c>
      <c r="CX1071" s="23"/>
      <c r="CY1071" s="23"/>
      <c r="CZ1071" s="23"/>
      <c r="DB1071" s="4">
        <v>0</v>
      </c>
      <c r="DC1071" s="23"/>
      <c r="DD1071" s="23"/>
      <c r="DE1071" s="23"/>
      <c r="DG1071" s="4">
        <v>0</v>
      </c>
      <c r="DH1071" s="23"/>
      <c r="DI1071" s="23"/>
    </row>
    <row r="1072" spans="1:113" x14ac:dyDescent="0.25">
      <c r="A1072" s="1">
        <v>2023</v>
      </c>
      <c r="B1072" s="3">
        <f>+BD!B1074</f>
        <v>0</v>
      </c>
      <c r="AE1072" s="1"/>
      <c r="AP1072" s="1"/>
      <c r="BA1072" s="4">
        <f t="shared" si="64"/>
        <v>0</v>
      </c>
      <c r="BB1072" s="1"/>
      <c r="BE1072" s="2">
        <f>Tabla1[[#This Row],[TIEMPO PRORROGADO HASTA
(1)]]-Tabla1[[#This Row],[TIEMPO PRORROGADO DESDE
(1)]]</f>
        <v>0</v>
      </c>
      <c r="BJ1072" s="1"/>
      <c r="BM1072" s="1">
        <f t="shared" si="65"/>
        <v>0</v>
      </c>
      <c r="BR1072" s="1"/>
      <c r="BU1072" s="2">
        <f t="shared" si="66"/>
        <v>0</v>
      </c>
      <c r="BZ1072" s="2">
        <f t="shared" si="67"/>
        <v>0</v>
      </c>
      <c r="CA1072" s="2" t="s">
        <v>146</v>
      </c>
      <c r="CF1072" s="2" t="s">
        <v>146</v>
      </c>
      <c r="CN1072" s="23"/>
      <c r="CO1072" s="23"/>
      <c r="CP1072" s="23"/>
      <c r="CR1072" s="4">
        <v>0</v>
      </c>
      <c r="CS1072" s="23"/>
      <c r="CT1072" s="23"/>
      <c r="CU1072" s="23"/>
      <c r="CW1072" s="4">
        <v>0</v>
      </c>
      <c r="CX1072" s="23"/>
      <c r="CY1072" s="23"/>
      <c r="CZ1072" s="23"/>
      <c r="DB1072" s="4">
        <v>0</v>
      </c>
      <c r="DC1072" s="23"/>
      <c r="DD1072" s="23"/>
      <c r="DE1072" s="23"/>
      <c r="DG1072" s="4">
        <v>0</v>
      </c>
      <c r="DH1072" s="23"/>
      <c r="DI1072" s="23"/>
    </row>
    <row r="1073" spans="1:113" x14ac:dyDescent="0.25">
      <c r="A1073" s="1">
        <v>2023</v>
      </c>
      <c r="B1073" s="3">
        <f>+BD!B1075</f>
        <v>0</v>
      </c>
      <c r="AE1073" s="1"/>
      <c r="AP1073" s="1"/>
      <c r="BA1073" s="4">
        <f t="shared" si="64"/>
        <v>0</v>
      </c>
      <c r="BB1073" s="1"/>
      <c r="BE1073" s="2">
        <f>Tabla1[[#This Row],[TIEMPO PRORROGADO HASTA
(1)]]-Tabla1[[#This Row],[TIEMPO PRORROGADO DESDE
(1)]]</f>
        <v>0</v>
      </c>
      <c r="BJ1073" s="1"/>
      <c r="BM1073" s="1">
        <f t="shared" si="65"/>
        <v>0</v>
      </c>
      <c r="BR1073" s="1"/>
      <c r="BU1073" s="2">
        <f t="shared" si="66"/>
        <v>0</v>
      </c>
      <c r="BZ1073" s="2">
        <f t="shared" si="67"/>
        <v>0</v>
      </c>
      <c r="CA1073" s="2" t="s">
        <v>146</v>
      </c>
      <c r="CF1073" s="2" t="s">
        <v>146</v>
      </c>
      <c r="CN1073" s="23"/>
      <c r="CO1073" s="23"/>
      <c r="CP1073" s="23"/>
      <c r="CR1073" s="4">
        <v>0</v>
      </c>
      <c r="CS1073" s="23"/>
      <c r="CT1073" s="23"/>
      <c r="CU1073" s="23"/>
      <c r="CW1073" s="4">
        <v>0</v>
      </c>
      <c r="CX1073" s="23"/>
      <c r="CY1073" s="23"/>
      <c r="CZ1073" s="23"/>
      <c r="DB1073" s="4">
        <v>0</v>
      </c>
      <c r="DC1073" s="23"/>
      <c r="DD1073" s="23"/>
      <c r="DE1073" s="23"/>
      <c r="DG1073" s="4">
        <v>0</v>
      </c>
      <c r="DH1073" s="23"/>
      <c r="DI1073" s="23"/>
    </row>
    <row r="1074" spans="1:113" x14ac:dyDescent="0.25">
      <c r="A1074" s="1">
        <v>2023</v>
      </c>
      <c r="B1074" s="3">
        <f>+BD!B1076</f>
        <v>0</v>
      </c>
      <c r="AE1074" s="1"/>
      <c r="AP1074" s="1"/>
      <c r="BA1074" s="4">
        <f t="shared" si="64"/>
        <v>0</v>
      </c>
      <c r="BB1074" s="1"/>
      <c r="BE1074" s="2">
        <f>Tabla1[[#This Row],[TIEMPO PRORROGADO HASTA
(1)]]-Tabla1[[#This Row],[TIEMPO PRORROGADO DESDE
(1)]]</f>
        <v>0</v>
      </c>
      <c r="BJ1074" s="1"/>
      <c r="BM1074" s="1">
        <f t="shared" si="65"/>
        <v>0</v>
      </c>
      <c r="BR1074" s="1"/>
      <c r="BU1074" s="2">
        <f t="shared" si="66"/>
        <v>0</v>
      </c>
      <c r="BZ1074" s="2">
        <f t="shared" si="67"/>
        <v>0</v>
      </c>
      <c r="CA1074" s="2" t="s">
        <v>146</v>
      </c>
      <c r="CF1074" s="2" t="s">
        <v>146</v>
      </c>
      <c r="CN1074" s="23"/>
      <c r="CO1074" s="23"/>
      <c r="CP1074" s="23"/>
      <c r="CR1074" s="4">
        <v>0</v>
      </c>
      <c r="CS1074" s="23"/>
      <c r="CT1074" s="23"/>
      <c r="CU1074" s="23"/>
      <c r="CW1074" s="4">
        <v>0</v>
      </c>
      <c r="CX1074" s="23"/>
      <c r="CY1074" s="23"/>
      <c r="CZ1074" s="23"/>
      <c r="DB1074" s="4">
        <v>0</v>
      </c>
      <c r="DC1074" s="23"/>
      <c r="DD1074" s="23"/>
      <c r="DE1074" s="23"/>
      <c r="DG1074" s="4">
        <v>0</v>
      </c>
      <c r="DH1074" s="23"/>
      <c r="DI1074" s="23"/>
    </row>
    <row r="1075" spans="1:113" x14ac:dyDescent="0.25">
      <c r="A1075" s="1">
        <v>2023</v>
      </c>
      <c r="B1075" s="3">
        <f>+BD!B1077</f>
        <v>0</v>
      </c>
      <c r="AE1075" s="1"/>
      <c r="AP1075" s="1"/>
      <c r="BA1075" s="4">
        <f t="shared" si="64"/>
        <v>0</v>
      </c>
      <c r="BB1075" s="1"/>
      <c r="BE1075" s="2">
        <f>Tabla1[[#This Row],[TIEMPO PRORROGADO HASTA
(1)]]-Tabla1[[#This Row],[TIEMPO PRORROGADO DESDE
(1)]]</f>
        <v>0</v>
      </c>
      <c r="BJ1075" s="1"/>
      <c r="BM1075" s="1">
        <f t="shared" si="65"/>
        <v>0</v>
      </c>
      <c r="BR1075" s="1"/>
      <c r="BU1075" s="2">
        <f t="shared" si="66"/>
        <v>0</v>
      </c>
      <c r="BZ1075" s="2">
        <f t="shared" si="67"/>
        <v>0</v>
      </c>
      <c r="CA1075" s="2" t="s">
        <v>146</v>
      </c>
      <c r="CF1075" s="2" t="s">
        <v>146</v>
      </c>
      <c r="CN1075" s="23"/>
      <c r="CO1075" s="23"/>
      <c r="CP1075" s="23"/>
      <c r="CR1075" s="4">
        <v>0</v>
      </c>
      <c r="CS1075" s="23"/>
      <c r="CT1075" s="23"/>
      <c r="CU1075" s="23"/>
      <c r="CW1075" s="4">
        <v>0</v>
      </c>
      <c r="CX1075" s="23"/>
      <c r="CY1075" s="23"/>
      <c r="CZ1075" s="23"/>
      <c r="DB1075" s="4">
        <v>0</v>
      </c>
      <c r="DC1075" s="23"/>
      <c r="DD1075" s="23"/>
      <c r="DE1075" s="23"/>
      <c r="DG1075" s="4">
        <v>0</v>
      </c>
      <c r="DH1075" s="23"/>
      <c r="DI1075" s="23"/>
    </row>
    <row r="1076" spans="1:113" x14ac:dyDescent="0.25">
      <c r="A1076" s="1">
        <v>2023</v>
      </c>
      <c r="B1076" s="3">
        <f>+BD!B1078</f>
        <v>0</v>
      </c>
      <c r="AE1076" s="1"/>
      <c r="AP1076" s="1"/>
      <c r="BA1076" s="4">
        <f t="shared" si="64"/>
        <v>0</v>
      </c>
      <c r="BB1076" s="1"/>
      <c r="BE1076" s="2">
        <f>Tabla1[[#This Row],[TIEMPO PRORROGADO HASTA
(1)]]-Tabla1[[#This Row],[TIEMPO PRORROGADO DESDE
(1)]]</f>
        <v>0</v>
      </c>
      <c r="BJ1076" s="1"/>
      <c r="BM1076" s="1">
        <f t="shared" si="65"/>
        <v>0</v>
      </c>
      <c r="BR1076" s="1"/>
      <c r="BU1076" s="2">
        <f t="shared" si="66"/>
        <v>0</v>
      </c>
      <c r="BZ1076" s="2">
        <f t="shared" si="67"/>
        <v>0</v>
      </c>
      <c r="CA1076" s="2" t="s">
        <v>146</v>
      </c>
      <c r="CF1076" s="2" t="s">
        <v>146</v>
      </c>
      <c r="CN1076" s="23"/>
      <c r="CO1076" s="23"/>
      <c r="CP1076" s="23"/>
      <c r="CR1076" s="4">
        <v>0</v>
      </c>
      <c r="CS1076" s="23"/>
      <c r="CT1076" s="23"/>
      <c r="CU1076" s="23"/>
      <c r="CW1076" s="4">
        <v>0</v>
      </c>
      <c r="CX1076" s="23"/>
      <c r="CY1076" s="23"/>
      <c r="CZ1076" s="23"/>
      <c r="DB1076" s="4">
        <v>0</v>
      </c>
      <c r="DC1076" s="23"/>
      <c r="DD1076" s="23"/>
      <c r="DE1076" s="23"/>
      <c r="DG1076" s="4">
        <v>0</v>
      </c>
      <c r="DH1076" s="23"/>
      <c r="DI1076" s="23"/>
    </row>
    <row r="1077" spans="1:113" x14ac:dyDescent="0.25">
      <c r="A1077" s="1">
        <v>2023</v>
      </c>
      <c r="B1077" s="3">
        <f>+BD!B1079</f>
        <v>0</v>
      </c>
      <c r="C1077" s="21"/>
      <c r="AE1077" s="1"/>
      <c r="AP1077" s="1"/>
      <c r="BA1077" s="4">
        <f t="shared" si="64"/>
        <v>0</v>
      </c>
      <c r="BB1077" s="1"/>
      <c r="BE1077" s="2">
        <f>Tabla1[[#This Row],[TIEMPO PRORROGADO HASTA
(1)]]-Tabla1[[#This Row],[TIEMPO PRORROGADO DESDE
(1)]]</f>
        <v>0</v>
      </c>
      <c r="BJ1077" s="1"/>
      <c r="BM1077" s="1">
        <f t="shared" si="65"/>
        <v>0</v>
      </c>
      <c r="BR1077" s="1"/>
      <c r="BU1077" s="2">
        <f t="shared" si="66"/>
        <v>0</v>
      </c>
      <c r="BZ1077" s="2">
        <f t="shared" si="67"/>
        <v>0</v>
      </c>
      <c r="CA1077" s="2" t="s">
        <v>146</v>
      </c>
      <c r="CF1077" s="2" t="s">
        <v>146</v>
      </c>
      <c r="CN1077" s="23"/>
      <c r="CO1077" s="23"/>
      <c r="CP1077" s="23"/>
      <c r="CR1077" s="4">
        <v>0</v>
      </c>
      <c r="CS1077" s="23"/>
      <c r="CT1077" s="23"/>
      <c r="CU1077" s="23"/>
      <c r="CW1077" s="4">
        <v>0</v>
      </c>
      <c r="CX1077" s="23"/>
      <c r="CY1077" s="23"/>
      <c r="CZ1077" s="23"/>
      <c r="DB1077" s="4">
        <v>0</v>
      </c>
      <c r="DC1077" s="23"/>
      <c r="DD1077" s="23"/>
      <c r="DE1077" s="23"/>
      <c r="DG1077" s="4">
        <v>0</v>
      </c>
      <c r="DH1077" s="23"/>
      <c r="DI1077" s="23"/>
    </row>
    <row r="1078" spans="1:113" x14ac:dyDescent="0.25">
      <c r="A1078" s="1">
        <v>2023</v>
      </c>
      <c r="B1078" s="3">
        <f>+BD!B1080</f>
        <v>0</v>
      </c>
      <c r="AE1078" s="1"/>
      <c r="AP1078" s="1"/>
      <c r="BA1078" s="4">
        <f t="shared" si="64"/>
        <v>0</v>
      </c>
      <c r="BB1078" s="1"/>
      <c r="BE1078" s="2">
        <f>Tabla1[[#This Row],[TIEMPO PRORROGADO HASTA
(1)]]-Tabla1[[#This Row],[TIEMPO PRORROGADO DESDE
(1)]]</f>
        <v>0</v>
      </c>
      <c r="BJ1078" s="1"/>
      <c r="BM1078" s="1">
        <f t="shared" si="65"/>
        <v>0</v>
      </c>
      <c r="BR1078" s="1"/>
      <c r="BU1078" s="2">
        <f t="shared" si="66"/>
        <v>0</v>
      </c>
      <c r="BZ1078" s="2">
        <f t="shared" si="67"/>
        <v>0</v>
      </c>
      <c r="CA1078" s="2" t="s">
        <v>146</v>
      </c>
      <c r="CF1078" s="2" t="s">
        <v>146</v>
      </c>
      <c r="CN1078" s="23"/>
      <c r="CO1078" s="23"/>
      <c r="CP1078" s="23"/>
      <c r="CR1078" s="4">
        <v>0</v>
      </c>
      <c r="CS1078" s="23"/>
      <c r="CT1078" s="23"/>
      <c r="CU1078" s="23"/>
      <c r="CW1078" s="4">
        <v>0</v>
      </c>
      <c r="CX1078" s="23"/>
      <c r="CY1078" s="23"/>
      <c r="CZ1078" s="23"/>
      <c r="DB1078" s="4">
        <v>0</v>
      </c>
      <c r="DC1078" s="23"/>
      <c r="DD1078" s="23"/>
      <c r="DE1078" s="23"/>
      <c r="DG1078" s="4">
        <v>0</v>
      </c>
      <c r="DH1078" s="23"/>
      <c r="DI1078" s="23"/>
    </row>
    <row r="1079" spans="1:113" x14ac:dyDescent="0.25">
      <c r="A1079" s="1">
        <v>2023</v>
      </c>
      <c r="B1079" s="3">
        <f>+BD!B1081</f>
        <v>0</v>
      </c>
      <c r="AE1079" s="1"/>
      <c r="AP1079" s="1"/>
      <c r="BA1079" s="4">
        <f t="shared" si="64"/>
        <v>0</v>
      </c>
      <c r="BB1079" s="1"/>
      <c r="BE1079" s="2">
        <f>Tabla1[[#This Row],[TIEMPO PRORROGADO HASTA
(1)]]-Tabla1[[#This Row],[TIEMPO PRORROGADO DESDE
(1)]]</f>
        <v>0</v>
      </c>
      <c r="BJ1079" s="1"/>
      <c r="BM1079" s="1">
        <f t="shared" si="65"/>
        <v>0</v>
      </c>
      <c r="BR1079" s="1"/>
      <c r="BU1079" s="2">
        <f t="shared" si="66"/>
        <v>0</v>
      </c>
      <c r="BZ1079" s="2">
        <f t="shared" si="67"/>
        <v>0</v>
      </c>
      <c r="CA1079" s="2" t="s">
        <v>146</v>
      </c>
      <c r="CF1079" s="2" t="s">
        <v>146</v>
      </c>
      <c r="CN1079" s="23"/>
      <c r="CO1079" s="23"/>
      <c r="CP1079" s="23"/>
      <c r="CR1079" s="4">
        <v>0</v>
      </c>
      <c r="CS1079" s="23"/>
      <c r="CT1079" s="23"/>
      <c r="CU1079" s="23"/>
      <c r="CW1079" s="4">
        <v>0</v>
      </c>
      <c r="CX1079" s="23"/>
      <c r="CY1079" s="23"/>
      <c r="CZ1079" s="23"/>
      <c r="DB1079" s="4">
        <v>0</v>
      </c>
      <c r="DC1079" s="23"/>
      <c r="DD1079" s="23"/>
      <c r="DE1079" s="23"/>
      <c r="DG1079" s="4">
        <v>0</v>
      </c>
      <c r="DH1079" s="23"/>
      <c r="DI1079" s="23"/>
    </row>
    <row r="1080" spans="1:113" x14ac:dyDescent="0.25">
      <c r="A1080" s="1">
        <v>2023</v>
      </c>
      <c r="B1080" s="3">
        <f>+BD!B1082</f>
        <v>0</v>
      </c>
      <c r="AE1080" s="1"/>
      <c r="AP1080" s="1"/>
      <c r="BA1080" s="4">
        <f t="shared" si="64"/>
        <v>0</v>
      </c>
      <c r="BB1080" s="1"/>
      <c r="BE1080" s="2">
        <f>Tabla1[[#This Row],[TIEMPO PRORROGADO HASTA
(1)]]-Tabla1[[#This Row],[TIEMPO PRORROGADO DESDE
(1)]]</f>
        <v>0</v>
      </c>
      <c r="BJ1080" s="1"/>
      <c r="BM1080" s="1">
        <f t="shared" si="65"/>
        <v>0</v>
      </c>
      <c r="BR1080" s="1"/>
      <c r="BU1080" s="2">
        <f t="shared" si="66"/>
        <v>0</v>
      </c>
      <c r="BZ1080" s="2">
        <f t="shared" si="67"/>
        <v>0</v>
      </c>
      <c r="CA1080" s="2" t="s">
        <v>146</v>
      </c>
      <c r="CF1080" s="2" t="s">
        <v>146</v>
      </c>
      <c r="CN1080" s="23"/>
      <c r="CO1080" s="23"/>
      <c r="CP1080" s="23"/>
      <c r="CR1080" s="4">
        <v>0</v>
      </c>
      <c r="CS1080" s="23"/>
      <c r="CT1080" s="23"/>
      <c r="CU1080" s="23"/>
      <c r="CW1080" s="4">
        <v>0</v>
      </c>
      <c r="CX1080" s="23"/>
      <c r="CY1080" s="23"/>
      <c r="CZ1080" s="23"/>
      <c r="DB1080" s="4">
        <v>0</v>
      </c>
      <c r="DC1080" s="23"/>
      <c r="DD1080" s="23"/>
      <c r="DE1080" s="23"/>
      <c r="DG1080" s="4">
        <v>0</v>
      </c>
      <c r="DH1080" s="23"/>
      <c r="DI1080" s="23"/>
    </row>
    <row r="1081" spans="1:113" x14ac:dyDescent="0.25">
      <c r="A1081" s="1">
        <v>2023</v>
      </c>
      <c r="B1081" s="3">
        <f>+BD!B1083</f>
        <v>0</v>
      </c>
      <c r="AE1081" s="1"/>
      <c r="AP1081" s="1"/>
      <c r="BA1081" s="4">
        <f t="shared" si="64"/>
        <v>0</v>
      </c>
      <c r="BB1081" s="1"/>
      <c r="BE1081" s="2">
        <f>Tabla1[[#This Row],[TIEMPO PRORROGADO HASTA
(1)]]-Tabla1[[#This Row],[TIEMPO PRORROGADO DESDE
(1)]]</f>
        <v>0</v>
      </c>
      <c r="BJ1081" s="1"/>
      <c r="BM1081" s="1">
        <f t="shared" si="65"/>
        <v>0</v>
      </c>
      <c r="BR1081" s="1"/>
      <c r="BU1081" s="2">
        <f t="shared" si="66"/>
        <v>0</v>
      </c>
      <c r="BZ1081" s="2">
        <f t="shared" si="67"/>
        <v>0</v>
      </c>
      <c r="CA1081" s="2" t="s">
        <v>146</v>
      </c>
      <c r="CF1081" s="2" t="s">
        <v>146</v>
      </c>
      <c r="CN1081" s="23"/>
      <c r="CO1081" s="23"/>
      <c r="CP1081" s="23"/>
      <c r="CR1081" s="4">
        <v>0</v>
      </c>
      <c r="CS1081" s="23"/>
      <c r="CT1081" s="23"/>
      <c r="CU1081" s="23"/>
      <c r="CW1081" s="4">
        <v>0</v>
      </c>
      <c r="CX1081" s="23"/>
      <c r="CY1081" s="23"/>
      <c r="CZ1081" s="23"/>
      <c r="DB1081" s="4">
        <v>0</v>
      </c>
      <c r="DC1081" s="23"/>
      <c r="DD1081" s="23"/>
      <c r="DE1081" s="23"/>
      <c r="DG1081" s="4">
        <v>0</v>
      </c>
      <c r="DH1081" s="23"/>
      <c r="DI1081" s="23"/>
    </row>
    <row r="1082" spans="1:113" x14ac:dyDescent="0.25">
      <c r="A1082" s="1">
        <v>2023</v>
      </c>
      <c r="B1082" s="3">
        <f>+BD!B1084</f>
        <v>0</v>
      </c>
      <c r="AE1082" s="1"/>
      <c r="AP1082" s="1"/>
      <c r="BA1082" s="4">
        <f t="shared" si="64"/>
        <v>0</v>
      </c>
      <c r="BB1082" s="1"/>
      <c r="BE1082" s="2">
        <f>Tabla1[[#This Row],[TIEMPO PRORROGADO HASTA
(1)]]-Tabla1[[#This Row],[TIEMPO PRORROGADO DESDE
(1)]]</f>
        <v>0</v>
      </c>
      <c r="BJ1082" s="1"/>
      <c r="BM1082" s="1">
        <f t="shared" si="65"/>
        <v>0</v>
      </c>
      <c r="BR1082" s="1"/>
      <c r="BU1082" s="2">
        <f t="shared" si="66"/>
        <v>0</v>
      </c>
      <c r="BZ1082" s="2">
        <f t="shared" si="67"/>
        <v>0</v>
      </c>
      <c r="CA1082" s="2" t="s">
        <v>146</v>
      </c>
      <c r="CF1082" s="2" t="s">
        <v>146</v>
      </c>
      <c r="CN1082" s="23"/>
      <c r="CO1082" s="23"/>
      <c r="CP1082" s="23"/>
      <c r="CR1082" s="4">
        <v>0</v>
      </c>
      <c r="CS1082" s="23"/>
      <c r="CT1082" s="23"/>
      <c r="CU1082" s="23"/>
      <c r="CW1082" s="4">
        <v>0</v>
      </c>
      <c r="CX1082" s="23"/>
      <c r="CY1082" s="23"/>
      <c r="CZ1082" s="23"/>
      <c r="DB1082" s="4">
        <v>0</v>
      </c>
      <c r="DC1082" s="23"/>
      <c r="DD1082" s="23"/>
      <c r="DE1082" s="23"/>
      <c r="DG1082" s="4">
        <v>0</v>
      </c>
      <c r="DH1082" s="23"/>
      <c r="DI1082" s="23"/>
    </row>
    <row r="1083" spans="1:113" x14ac:dyDescent="0.25">
      <c r="A1083" s="1">
        <v>2023</v>
      </c>
      <c r="B1083" s="3">
        <f>+BD!B1085</f>
        <v>0</v>
      </c>
      <c r="AE1083" s="1"/>
      <c r="AP1083" s="1"/>
      <c r="BA1083" s="4">
        <f t="shared" si="64"/>
        <v>0</v>
      </c>
      <c r="BB1083" s="1"/>
      <c r="BE1083" s="2">
        <f>Tabla1[[#This Row],[TIEMPO PRORROGADO HASTA
(1)]]-Tabla1[[#This Row],[TIEMPO PRORROGADO DESDE
(1)]]</f>
        <v>0</v>
      </c>
      <c r="BJ1083" s="1"/>
      <c r="BM1083" s="1">
        <f t="shared" si="65"/>
        <v>0</v>
      </c>
      <c r="BR1083" s="1"/>
      <c r="BU1083" s="2">
        <f t="shared" si="66"/>
        <v>0</v>
      </c>
      <c r="BZ1083" s="2">
        <f t="shared" si="67"/>
        <v>0</v>
      </c>
      <c r="CA1083" s="2" t="s">
        <v>146</v>
      </c>
      <c r="CF1083" s="2" t="s">
        <v>146</v>
      </c>
      <c r="CN1083" s="23"/>
      <c r="CO1083" s="23"/>
      <c r="CP1083" s="23"/>
      <c r="CR1083" s="4">
        <v>0</v>
      </c>
      <c r="CS1083" s="23"/>
      <c r="CT1083" s="23"/>
      <c r="CU1083" s="23"/>
      <c r="CW1083" s="4">
        <v>0</v>
      </c>
      <c r="CX1083" s="23"/>
      <c r="CY1083" s="23"/>
      <c r="CZ1083" s="23"/>
      <c r="DB1083" s="4">
        <v>0</v>
      </c>
      <c r="DC1083" s="23"/>
      <c r="DD1083" s="23"/>
      <c r="DE1083" s="23"/>
      <c r="DG1083" s="4">
        <v>0</v>
      </c>
      <c r="DH1083" s="23"/>
      <c r="DI1083" s="23"/>
    </row>
    <row r="1084" spans="1:113" x14ac:dyDescent="0.25">
      <c r="A1084" s="1">
        <v>2023</v>
      </c>
      <c r="B1084" s="3">
        <f>+BD!B1086</f>
        <v>0</v>
      </c>
      <c r="C1084" s="21"/>
      <c r="AE1084" s="1"/>
      <c r="AP1084" s="1"/>
      <c r="BA1084" s="4">
        <f t="shared" si="64"/>
        <v>0</v>
      </c>
      <c r="BB1084" s="1"/>
      <c r="BE1084" s="2">
        <f>Tabla1[[#This Row],[TIEMPO PRORROGADO HASTA
(1)]]-Tabla1[[#This Row],[TIEMPO PRORROGADO DESDE
(1)]]</f>
        <v>0</v>
      </c>
      <c r="BJ1084" s="1"/>
      <c r="BM1084" s="1">
        <f t="shared" si="65"/>
        <v>0</v>
      </c>
      <c r="BR1084" s="1"/>
      <c r="BU1084" s="2">
        <f t="shared" si="66"/>
        <v>0</v>
      </c>
      <c r="BZ1084" s="2">
        <f t="shared" si="67"/>
        <v>0</v>
      </c>
      <c r="CA1084" s="2" t="s">
        <v>146</v>
      </c>
      <c r="CF1084" s="2" t="s">
        <v>146</v>
      </c>
      <c r="CN1084" s="23"/>
      <c r="CO1084" s="23"/>
      <c r="CP1084" s="23"/>
      <c r="CR1084" s="4">
        <v>0</v>
      </c>
      <c r="CS1084" s="23"/>
      <c r="CT1084" s="23"/>
      <c r="CU1084" s="23"/>
      <c r="CW1084" s="4">
        <v>0</v>
      </c>
      <c r="CX1084" s="23"/>
      <c r="CY1084" s="23"/>
      <c r="CZ1084" s="23"/>
      <c r="DB1084" s="4">
        <v>0</v>
      </c>
      <c r="DC1084" s="23"/>
      <c r="DD1084" s="23"/>
      <c r="DE1084" s="23"/>
      <c r="DG1084" s="4">
        <v>0</v>
      </c>
      <c r="DH1084" s="23"/>
      <c r="DI1084" s="23"/>
    </row>
    <row r="1085" spans="1:113" x14ac:dyDescent="0.25">
      <c r="A1085" s="1">
        <v>2023</v>
      </c>
      <c r="B1085" s="3">
        <f>+BD!B1087</f>
        <v>0</v>
      </c>
      <c r="C1085" s="21"/>
      <c r="AE1085" s="1"/>
      <c r="AP1085" s="1"/>
      <c r="BA1085" s="4">
        <f t="shared" si="64"/>
        <v>0</v>
      </c>
      <c r="BB1085" s="1"/>
      <c r="BE1085" s="2">
        <f>Tabla1[[#This Row],[TIEMPO PRORROGADO HASTA
(1)]]-Tabla1[[#This Row],[TIEMPO PRORROGADO DESDE
(1)]]</f>
        <v>0</v>
      </c>
      <c r="BJ1085" s="1"/>
      <c r="BM1085" s="1">
        <f t="shared" si="65"/>
        <v>0</v>
      </c>
      <c r="BR1085" s="1"/>
      <c r="BU1085" s="2">
        <f t="shared" si="66"/>
        <v>0</v>
      </c>
      <c r="BZ1085" s="2">
        <f t="shared" si="67"/>
        <v>0</v>
      </c>
      <c r="CA1085" s="2" t="s">
        <v>146</v>
      </c>
      <c r="CF1085" s="2" t="s">
        <v>146</v>
      </c>
      <c r="CN1085" s="23"/>
      <c r="CO1085" s="23"/>
      <c r="CP1085" s="23"/>
      <c r="CR1085" s="4">
        <v>0</v>
      </c>
      <c r="CS1085" s="23"/>
      <c r="CT1085" s="23"/>
      <c r="CU1085" s="23"/>
      <c r="CW1085" s="4">
        <v>0</v>
      </c>
      <c r="CX1085" s="23"/>
      <c r="CY1085" s="23"/>
      <c r="CZ1085" s="23"/>
      <c r="DB1085" s="4">
        <v>0</v>
      </c>
      <c r="DC1085" s="23"/>
      <c r="DD1085" s="23"/>
      <c r="DE1085" s="23"/>
      <c r="DG1085" s="4">
        <v>0</v>
      </c>
      <c r="DH1085" s="23"/>
      <c r="DI1085" s="23"/>
    </row>
    <row r="1086" spans="1:113" x14ac:dyDescent="0.25">
      <c r="A1086" s="1">
        <v>2023</v>
      </c>
      <c r="B1086" s="3">
        <f>+BD!B1088</f>
        <v>0</v>
      </c>
      <c r="AE1086" s="1"/>
      <c r="AP1086" s="1"/>
      <c r="BA1086" s="4">
        <f t="shared" si="64"/>
        <v>0</v>
      </c>
      <c r="BB1086" s="1"/>
      <c r="BE1086" s="2">
        <f>Tabla1[[#This Row],[TIEMPO PRORROGADO HASTA
(1)]]-Tabla1[[#This Row],[TIEMPO PRORROGADO DESDE
(1)]]</f>
        <v>0</v>
      </c>
      <c r="BJ1086" s="1"/>
      <c r="BM1086" s="1">
        <f t="shared" si="65"/>
        <v>0</v>
      </c>
      <c r="BR1086" s="1"/>
      <c r="BU1086" s="2">
        <f t="shared" si="66"/>
        <v>0</v>
      </c>
      <c r="BZ1086" s="2">
        <f t="shared" si="67"/>
        <v>0</v>
      </c>
      <c r="CA1086" s="2" t="s">
        <v>146</v>
      </c>
      <c r="CF1086" s="2" t="s">
        <v>146</v>
      </c>
      <c r="CN1086" s="23"/>
      <c r="CO1086" s="23"/>
      <c r="CP1086" s="23"/>
      <c r="CR1086" s="4">
        <v>0</v>
      </c>
      <c r="CS1086" s="23"/>
      <c r="CT1086" s="23"/>
      <c r="CU1086" s="23"/>
      <c r="CW1086" s="4">
        <v>0</v>
      </c>
      <c r="CX1086" s="23"/>
      <c r="CY1086" s="23"/>
      <c r="CZ1086" s="23"/>
      <c r="DB1086" s="4">
        <v>0</v>
      </c>
      <c r="DC1086" s="23"/>
      <c r="DD1086" s="23"/>
      <c r="DE1086" s="23"/>
      <c r="DG1086" s="4">
        <v>0</v>
      </c>
      <c r="DH1086" s="23"/>
      <c r="DI1086" s="23"/>
    </row>
    <row r="1087" spans="1:113" x14ac:dyDescent="0.25">
      <c r="A1087" s="1">
        <v>2023</v>
      </c>
      <c r="B1087" s="3">
        <f>+BD!B1089</f>
        <v>0</v>
      </c>
      <c r="AE1087" s="1"/>
      <c r="AP1087" s="1"/>
      <c r="BA1087" s="4">
        <f t="shared" si="64"/>
        <v>0</v>
      </c>
      <c r="BB1087" s="1"/>
      <c r="BE1087" s="2">
        <f>Tabla1[[#This Row],[TIEMPO PRORROGADO HASTA
(1)]]-Tabla1[[#This Row],[TIEMPO PRORROGADO DESDE
(1)]]</f>
        <v>0</v>
      </c>
      <c r="BJ1087" s="1"/>
      <c r="BM1087" s="1">
        <f t="shared" si="65"/>
        <v>0</v>
      </c>
      <c r="BR1087" s="1"/>
      <c r="BU1087" s="2">
        <f t="shared" si="66"/>
        <v>0</v>
      </c>
      <c r="BZ1087" s="2">
        <f t="shared" si="67"/>
        <v>0</v>
      </c>
      <c r="CA1087" s="2" t="s">
        <v>146</v>
      </c>
      <c r="CF1087" s="2" t="s">
        <v>146</v>
      </c>
      <c r="CN1087" s="23"/>
      <c r="CO1087" s="23"/>
      <c r="CP1087" s="23"/>
      <c r="CR1087" s="4">
        <v>0</v>
      </c>
      <c r="CS1087" s="23"/>
      <c r="CT1087" s="23"/>
      <c r="CU1087" s="23"/>
      <c r="CW1087" s="4">
        <v>0</v>
      </c>
      <c r="CX1087" s="23"/>
      <c r="CY1087" s="23"/>
      <c r="CZ1087" s="23"/>
      <c r="DB1087" s="4">
        <v>0</v>
      </c>
      <c r="DC1087" s="23"/>
      <c r="DD1087" s="23"/>
      <c r="DE1087" s="23"/>
      <c r="DG1087" s="4">
        <v>0</v>
      </c>
      <c r="DH1087" s="23"/>
      <c r="DI1087" s="23"/>
    </row>
    <row r="1088" spans="1:113" x14ac:dyDescent="0.25">
      <c r="A1088" s="1">
        <v>2023</v>
      </c>
      <c r="B1088" s="3">
        <f>+BD!B1090</f>
        <v>0</v>
      </c>
      <c r="AE1088" s="1"/>
      <c r="AP1088" s="1"/>
      <c r="BA1088" s="4">
        <f t="shared" si="64"/>
        <v>0</v>
      </c>
      <c r="BB1088" s="1"/>
      <c r="BE1088" s="2">
        <f>Tabla1[[#This Row],[TIEMPO PRORROGADO HASTA
(1)]]-Tabla1[[#This Row],[TIEMPO PRORROGADO DESDE
(1)]]</f>
        <v>0</v>
      </c>
      <c r="BJ1088" s="1"/>
      <c r="BM1088" s="1">
        <f t="shared" si="65"/>
        <v>0</v>
      </c>
      <c r="BR1088" s="1"/>
      <c r="BU1088" s="2">
        <f t="shared" si="66"/>
        <v>0</v>
      </c>
      <c r="BZ1088" s="2">
        <f t="shared" si="67"/>
        <v>0</v>
      </c>
      <c r="CA1088" s="2" t="s">
        <v>146</v>
      </c>
      <c r="CF1088" s="2" t="s">
        <v>146</v>
      </c>
      <c r="CN1088" s="23"/>
      <c r="CO1088" s="23"/>
      <c r="CP1088" s="23"/>
      <c r="CR1088" s="4">
        <v>0</v>
      </c>
      <c r="CS1088" s="23"/>
      <c r="CT1088" s="23"/>
      <c r="CU1088" s="23"/>
      <c r="CW1088" s="4">
        <v>0</v>
      </c>
      <c r="CX1088" s="23"/>
      <c r="CY1088" s="23"/>
      <c r="CZ1088" s="23"/>
      <c r="DB1088" s="4">
        <v>0</v>
      </c>
      <c r="DC1088" s="23"/>
      <c r="DD1088" s="23"/>
      <c r="DE1088" s="23"/>
      <c r="DG1088" s="4">
        <v>0</v>
      </c>
      <c r="DH1088" s="23"/>
      <c r="DI1088" s="23"/>
    </row>
    <row r="1089" spans="1:113" x14ac:dyDescent="0.25">
      <c r="A1089" s="1">
        <v>2023</v>
      </c>
      <c r="B1089" s="3">
        <f>+BD!B1091</f>
        <v>0</v>
      </c>
      <c r="AE1089" s="1"/>
      <c r="AP1089" s="1"/>
      <c r="BA1089" s="4">
        <f t="shared" si="64"/>
        <v>0</v>
      </c>
      <c r="BB1089" s="1"/>
      <c r="BE1089" s="2">
        <f>Tabla1[[#This Row],[TIEMPO PRORROGADO HASTA
(1)]]-Tabla1[[#This Row],[TIEMPO PRORROGADO DESDE
(1)]]</f>
        <v>0</v>
      </c>
      <c r="BJ1089" s="1"/>
      <c r="BM1089" s="1">
        <f t="shared" si="65"/>
        <v>0</v>
      </c>
      <c r="BR1089" s="1"/>
      <c r="BU1089" s="2">
        <f t="shared" si="66"/>
        <v>0</v>
      </c>
      <c r="BZ1089" s="2">
        <f t="shared" si="67"/>
        <v>0</v>
      </c>
      <c r="CA1089" s="2" t="s">
        <v>146</v>
      </c>
      <c r="CF1089" s="2" t="s">
        <v>146</v>
      </c>
      <c r="CN1089" s="23"/>
      <c r="CO1089" s="23"/>
      <c r="CP1089" s="23"/>
      <c r="CR1089" s="4">
        <v>0</v>
      </c>
      <c r="CS1089" s="23"/>
      <c r="CT1089" s="23"/>
      <c r="CU1089" s="23"/>
      <c r="CW1089" s="4">
        <v>0</v>
      </c>
      <c r="CX1089" s="23"/>
      <c r="CY1089" s="23"/>
      <c r="CZ1089" s="23"/>
      <c r="DB1089" s="4">
        <v>0</v>
      </c>
      <c r="DC1089" s="23"/>
      <c r="DD1089" s="23"/>
      <c r="DE1089" s="23"/>
      <c r="DG1089" s="4">
        <v>0</v>
      </c>
      <c r="DH1089" s="23"/>
      <c r="DI1089" s="23"/>
    </row>
    <row r="1090" spans="1:113" x14ac:dyDescent="0.25">
      <c r="A1090" s="1">
        <v>2023</v>
      </c>
      <c r="B1090" s="3">
        <f>+BD!B1092</f>
        <v>0</v>
      </c>
      <c r="AE1090" s="1"/>
      <c r="AP1090" s="1"/>
      <c r="BA1090" s="4">
        <f t="shared" ref="BA1090:BA1105" si="68">M1090+X1090+AI1090+AT1090</f>
        <v>0</v>
      </c>
      <c r="BB1090" s="1"/>
      <c r="BE1090" s="2">
        <f>Tabla1[[#This Row],[TIEMPO PRORROGADO HASTA
(1)]]-Tabla1[[#This Row],[TIEMPO PRORROGADO DESDE
(1)]]</f>
        <v>0</v>
      </c>
      <c r="BJ1090" s="1"/>
      <c r="BM1090" s="1">
        <f t="shared" ref="BM1090:BM1105" si="69">BO1090-BN1090</f>
        <v>0</v>
      </c>
      <c r="BR1090" s="1"/>
      <c r="BU1090" s="2">
        <f t="shared" ref="BU1090:BU1105" si="70">BW1090-BV1090</f>
        <v>0</v>
      </c>
      <c r="BZ1090" s="2">
        <f t="shared" ref="BZ1090:BZ1105" si="71">BU1090+BM1090+BE1090</f>
        <v>0</v>
      </c>
      <c r="CA1090" s="2" t="s">
        <v>146</v>
      </c>
      <c r="CF1090" s="2" t="s">
        <v>146</v>
      </c>
      <c r="CN1090" s="23"/>
      <c r="CO1090" s="23"/>
      <c r="CP1090" s="23"/>
      <c r="CR1090" s="4">
        <v>0</v>
      </c>
      <c r="CS1090" s="23"/>
      <c r="CT1090" s="23"/>
      <c r="CU1090" s="23"/>
      <c r="CW1090" s="4">
        <v>0</v>
      </c>
      <c r="CX1090" s="23"/>
      <c r="CY1090" s="23"/>
      <c r="CZ1090" s="23"/>
      <c r="DB1090" s="4">
        <v>0</v>
      </c>
      <c r="DC1090" s="23"/>
      <c r="DD1090" s="23"/>
      <c r="DE1090" s="23"/>
      <c r="DG1090" s="4">
        <v>0</v>
      </c>
      <c r="DH1090" s="23"/>
      <c r="DI1090" s="23"/>
    </row>
    <row r="1091" spans="1:113" x14ac:dyDescent="0.25">
      <c r="A1091" s="1">
        <v>2023</v>
      </c>
      <c r="B1091" s="3">
        <f>+BD!B1093</f>
        <v>0</v>
      </c>
      <c r="AE1091" s="1"/>
      <c r="AP1091" s="1"/>
      <c r="BA1091" s="4">
        <f t="shared" si="68"/>
        <v>0</v>
      </c>
      <c r="BB1091" s="1"/>
      <c r="BE1091" s="2">
        <f>Tabla1[[#This Row],[TIEMPO PRORROGADO HASTA
(1)]]-Tabla1[[#This Row],[TIEMPO PRORROGADO DESDE
(1)]]</f>
        <v>0</v>
      </c>
      <c r="BJ1091" s="1"/>
      <c r="BM1091" s="1">
        <f t="shared" si="69"/>
        <v>0</v>
      </c>
      <c r="BR1091" s="1"/>
      <c r="BU1091" s="2">
        <f t="shared" si="70"/>
        <v>0</v>
      </c>
      <c r="BZ1091" s="2">
        <f t="shared" si="71"/>
        <v>0</v>
      </c>
      <c r="CA1091" s="2" t="s">
        <v>146</v>
      </c>
      <c r="CF1091" s="2" t="s">
        <v>146</v>
      </c>
      <c r="CN1091" s="23"/>
      <c r="CO1091" s="23"/>
      <c r="CP1091" s="23"/>
      <c r="CR1091" s="4">
        <v>0</v>
      </c>
      <c r="CS1091" s="23"/>
      <c r="CT1091" s="23"/>
      <c r="CU1091" s="23"/>
      <c r="CW1091" s="4">
        <v>0</v>
      </c>
      <c r="CX1091" s="23"/>
      <c r="CY1091" s="23"/>
      <c r="CZ1091" s="23"/>
      <c r="DB1091" s="4">
        <v>0</v>
      </c>
      <c r="DC1091" s="23"/>
      <c r="DD1091" s="23"/>
      <c r="DE1091" s="23"/>
      <c r="DG1091" s="4">
        <v>0</v>
      </c>
      <c r="DH1091" s="23"/>
      <c r="DI1091" s="23"/>
    </row>
    <row r="1092" spans="1:113" x14ac:dyDescent="0.25">
      <c r="A1092" s="1">
        <v>2023</v>
      </c>
      <c r="B1092" s="3">
        <f>+BD!B1094</f>
        <v>0</v>
      </c>
      <c r="C1092" s="21"/>
      <c r="AE1092" s="1"/>
      <c r="AP1092" s="1"/>
      <c r="BA1092" s="4">
        <f t="shared" si="68"/>
        <v>0</v>
      </c>
      <c r="BB1092" s="1"/>
      <c r="BE1092" s="2">
        <f>Tabla1[[#This Row],[TIEMPO PRORROGADO HASTA
(1)]]-Tabla1[[#This Row],[TIEMPO PRORROGADO DESDE
(1)]]</f>
        <v>0</v>
      </c>
      <c r="BJ1092" s="1"/>
      <c r="BM1092" s="1">
        <f t="shared" si="69"/>
        <v>0</v>
      </c>
      <c r="BR1092" s="1"/>
      <c r="BU1092" s="2">
        <f t="shared" si="70"/>
        <v>0</v>
      </c>
      <c r="BZ1092" s="2">
        <f t="shared" si="71"/>
        <v>0</v>
      </c>
      <c r="CA1092" s="2" t="s">
        <v>146</v>
      </c>
      <c r="CF1092" s="2" t="s">
        <v>146</v>
      </c>
      <c r="CN1092" s="23"/>
      <c r="CO1092" s="23"/>
      <c r="CP1092" s="23"/>
      <c r="CR1092" s="4">
        <v>0</v>
      </c>
      <c r="CS1092" s="23"/>
      <c r="CT1092" s="23"/>
      <c r="CU1092" s="23"/>
      <c r="CW1092" s="4">
        <v>0</v>
      </c>
      <c r="CX1092" s="23"/>
      <c r="CY1092" s="23"/>
      <c r="CZ1092" s="23"/>
      <c r="DB1092" s="4">
        <v>0</v>
      </c>
      <c r="DC1092" s="23"/>
      <c r="DD1092" s="23"/>
      <c r="DE1092" s="23"/>
      <c r="DG1092" s="4">
        <v>0</v>
      </c>
      <c r="DH1092" s="23"/>
      <c r="DI1092" s="23"/>
    </row>
    <row r="1093" spans="1:113" x14ac:dyDescent="0.25">
      <c r="A1093" s="1">
        <v>2023</v>
      </c>
      <c r="B1093" s="3">
        <f>+BD!B1095</f>
        <v>0</v>
      </c>
      <c r="AE1093" s="1"/>
      <c r="AP1093" s="1"/>
      <c r="BA1093" s="4">
        <f t="shared" si="68"/>
        <v>0</v>
      </c>
      <c r="BB1093" s="1"/>
      <c r="BE1093" s="2">
        <f>Tabla1[[#This Row],[TIEMPO PRORROGADO HASTA
(1)]]-Tabla1[[#This Row],[TIEMPO PRORROGADO DESDE
(1)]]</f>
        <v>0</v>
      </c>
      <c r="BJ1093" s="1"/>
      <c r="BM1093" s="1">
        <f t="shared" si="69"/>
        <v>0</v>
      </c>
      <c r="BR1093" s="1"/>
      <c r="BU1093" s="2">
        <f t="shared" si="70"/>
        <v>0</v>
      </c>
      <c r="BZ1093" s="2">
        <f t="shared" si="71"/>
        <v>0</v>
      </c>
      <c r="CA1093" s="2" t="s">
        <v>146</v>
      </c>
      <c r="CF1093" s="2" t="s">
        <v>146</v>
      </c>
      <c r="CN1093" s="23"/>
      <c r="CO1093" s="23"/>
      <c r="CP1093" s="23"/>
      <c r="CR1093" s="4">
        <v>0</v>
      </c>
      <c r="CS1093" s="23"/>
      <c r="CT1093" s="23"/>
      <c r="CU1093" s="23"/>
      <c r="CW1093" s="4">
        <v>0</v>
      </c>
      <c r="CX1093" s="23"/>
      <c r="CY1093" s="23"/>
      <c r="CZ1093" s="23"/>
      <c r="DB1093" s="4">
        <v>0</v>
      </c>
      <c r="DC1093" s="23"/>
      <c r="DD1093" s="23"/>
      <c r="DE1093" s="23"/>
      <c r="DG1093" s="4">
        <v>0</v>
      </c>
      <c r="DH1093" s="23"/>
      <c r="DI1093" s="23"/>
    </row>
    <row r="1094" spans="1:113" x14ac:dyDescent="0.25">
      <c r="A1094" s="1">
        <v>2023</v>
      </c>
      <c r="B1094" s="3">
        <f>+BD!B1096</f>
        <v>0</v>
      </c>
      <c r="AE1094" s="1"/>
      <c r="AP1094" s="1"/>
      <c r="BA1094" s="4">
        <f t="shared" si="68"/>
        <v>0</v>
      </c>
      <c r="BB1094" s="1"/>
      <c r="BE1094" s="2">
        <f>Tabla1[[#This Row],[TIEMPO PRORROGADO HASTA
(1)]]-Tabla1[[#This Row],[TIEMPO PRORROGADO DESDE
(1)]]</f>
        <v>0</v>
      </c>
      <c r="BJ1094" s="1"/>
      <c r="BM1094" s="1">
        <f t="shared" si="69"/>
        <v>0</v>
      </c>
      <c r="BR1094" s="1"/>
      <c r="BU1094" s="2">
        <f t="shared" si="70"/>
        <v>0</v>
      </c>
      <c r="BZ1094" s="2">
        <f t="shared" si="71"/>
        <v>0</v>
      </c>
      <c r="CA1094" s="2" t="s">
        <v>146</v>
      </c>
      <c r="CF1094" s="2" t="s">
        <v>146</v>
      </c>
      <c r="CN1094" s="23"/>
      <c r="CO1094" s="23"/>
      <c r="CP1094" s="23"/>
      <c r="CR1094" s="4">
        <v>0</v>
      </c>
      <c r="CS1094" s="23"/>
      <c r="CT1094" s="23"/>
      <c r="CU1094" s="23"/>
      <c r="CW1094" s="4">
        <v>0</v>
      </c>
      <c r="CX1094" s="23"/>
      <c r="CY1094" s="23"/>
      <c r="CZ1094" s="23"/>
      <c r="DB1094" s="4">
        <v>0</v>
      </c>
      <c r="DC1094" s="23"/>
      <c r="DD1094" s="23"/>
      <c r="DE1094" s="23"/>
      <c r="DG1094" s="4">
        <v>0</v>
      </c>
      <c r="DH1094" s="23"/>
      <c r="DI1094" s="23"/>
    </row>
    <row r="1095" spans="1:113" x14ac:dyDescent="0.25">
      <c r="A1095" s="1">
        <v>2023</v>
      </c>
      <c r="B1095" s="3">
        <f>+BD!B1097</f>
        <v>0</v>
      </c>
      <c r="AE1095" s="1"/>
      <c r="AP1095" s="1"/>
      <c r="BA1095" s="4">
        <f t="shared" si="68"/>
        <v>0</v>
      </c>
      <c r="BB1095" s="1"/>
      <c r="BE1095" s="2">
        <f>Tabla1[[#This Row],[TIEMPO PRORROGADO HASTA
(1)]]-Tabla1[[#This Row],[TIEMPO PRORROGADO DESDE
(1)]]</f>
        <v>0</v>
      </c>
      <c r="BJ1095" s="1"/>
      <c r="BM1095" s="1">
        <f t="shared" si="69"/>
        <v>0</v>
      </c>
      <c r="BR1095" s="1"/>
      <c r="BU1095" s="2">
        <f t="shared" si="70"/>
        <v>0</v>
      </c>
      <c r="BZ1095" s="2">
        <f t="shared" si="71"/>
        <v>0</v>
      </c>
      <c r="CA1095" s="2" t="s">
        <v>146</v>
      </c>
      <c r="CF1095" s="2" t="s">
        <v>146</v>
      </c>
      <c r="CN1095" s="23"/>
      <c r="CO1095" s="23"/>
      <c r="CP1095" s="23"/>
      <c r="CR1095" s="4">
        <v>0</v>
      </c>
      <c r="CS1095" s="23"/>
      <c r="CT1095" s="23"/>
      <c r="CU1095" s="23"/>
      <c r="CW1095" s="4">
        <v>0</v>
      </c>
      <c r="CX1095" s="23"/>
      <c r="CY1095" s="23"/>
      <c r="CZ1095" s="23"/>
      <c r="DB1095" s="4">
        <v>0</v>
      </c>
      <c r="DC1095" s="23"/>
      <c r="DD1095" s="23"/>
      <c r="DE1095" s="23"/>
      <c r="DG1095" s="4">
        <v>0</v>
      </c>
      <c r="DH1095" s="23"/>
      <c r="DI1095" s="23"/>
    </row>
    <row r="1096" spans="1:113" x14ac:dyDescent="0.25">
      <c r="A1096" s="1">
        <v>2023</v>
      </c>
      <c r="B1096" s="3">
        <f>+BD!B1098</f>
        <v>0</v>
      </c>
      <c r="AE1096" s="1"/>
      <c r="AP1096" s="1"/>
      <c r="BA1096" s="4">
        <f t="shared" si="68"/>
        <v>0</v>
      </c>
      <c r="BB1096" s="1"/>
      <c r="BE1096" s="2">
        <f>Tabla1[[#This Row],[TIEMPO PRORROGADO HASTA
(1)]]-Tabla1[[#This Row],[TIEMPO PRORROGADO DESDE
(1)]]</f>
        <v>0</v>
      </c>
      <c r="BJ1096" s="1"/>
      <c r="BM1096" s="1">
        <f t="shared" si="69"/>
        <v>0</v>
      </c>
      <c r="BR1096" s="1"/>
      <c r="BU1096" s="2">
        <f t="shared" si="70"/>
        <v>0</v>
      </c>
      <c r="BZ1096" s="2">
        <f t="shared" si="71"/>
        <v>0</v>
      </c>
      <c r="CA1096" s="2" t="s">
        <v>146</v>
      </c>
      <c r="CF1096" s="2" t="s">
        <v>146</v>
      </c>
      <c r="CN1096" s="23"/>
      <c r="CO1096" s="23"/>
      <c r="CP1096" s="23"/>
      <c r="CR1096" s="4">
        <v>0</v>
      </c>
      <c r="CS1096" s="23"/>
      <c r="CT1096" s="23"/>
      <c r="CU1096" s="23"/>
      <c r="CW1096" s="4">
        <v>0</v>
      </c>
      <c r="CX1096" s="23"/>
      <c r="CY1096" s="23"/>
      <c r="CZ1096" s="23"/>
      <c r="DB1096" s="4">
        <v>0</v>
      </c>
      <c r="DC1096" s="23"/>
      <c r="DD1096" s="23"/>
      <c r="DE1096" s="23"/>
      <c r="DG1096" s="4">
        <v>0</v>
      </c>
      <c r="DH1096" s="23"/>
      <c r="DI1096" s="23"/>
    </row>
    <row r="1097" spans="1:113" x14ac:dyDescent="0.25">
      <c r="A1097" s="1">
        <v>2023</v>
      </c>
      <c r="B1097" s="3">
        <f>+BD!B1099</f>
        <v>0</v>
      </c>
      <c r="AE1097" s="1"/>
      <c r="AP1097" s="1"/>
      <c r="BA1097" s="4">
        <f t="shared" si="68"/>
        <v>0</v>
      </c>
      <c r="BB1097" s="1"/>
      <c r="BE1097" s="2">
        <f>Tabla1[[#This Row],[TIEMPO PRORROGADO HASTA
(1)]]-Tabla1[[#This Row],[TIEMPO PRORROGADO DESDE
(1)]]</f>
        <v>0</v>
      </c>
      <c r="BJ1097" s="1"/>
      <c r="BM1097" s="1">
        <f t="shared" si="69"/>
        <v>0</v>
      </c>
      <c r="BR1097" s="1"/>
      <c r="BU1097" s="2">
        <f t="shared" si="70"/>
        <v>0</v>
      </c>
      <c r="BZ1097" s="2">
        <f t="shared" si="71"/>
        <v>0</v>
      </c>
      <c r="CA1097" s="2" t="s">
        <v>146</v>
      </c>
      <c r="CF1097" s="2" t="s">
        <v>146</v>
      </c>
      <c r="CN1097" s="23"/>
      <c r="CO1097" s="23"/>
      <c r="CP1097" s="23"/>
      <c r="CR1097" s="4">
        <v>0</v>
      </c>
      <c r="CS1097" s="23"/>
      <c r="CT1097" s="23"/>
      <c r="CU1097" s="23"/>
      <c r="CW1097" s="4">
        <v>0</v>
      </c>
      <c r="CX1097" s="23"/>
      <c r="CY1097" s="23"/>
      <c r="CZ1097" s="23"/>
      <c r="DB1097" s="4">
        <v>0</v>
      </c>
      <c r="DC1097" s="23"/>
      <c r="DD1097" s="23"/>
      <c r="DE1097" s="23"/>
      <c r="DG1097" s="4">
        <v>0</v>
      </c>
      <c r="DH1097" s="23"/>
      <c r="DI1097" s="23"/>
    </row>
    <row r="1098" spans="1:113" x14ac:dyDescent="0.25">
      <c r="A1098" s="1">
        <v>2023</v>
      </c>
      <c r="B1098" s="3">
        <f>+BD!B1100</f>
        <v>0</v>
      </c>
      <c r="AE1098" s="1"/>
      <c r="AP1098" s="1"/>
      <c r="BA1098" s="4">
        <f t="shared" si="68"/>
        <v>0</v>
      </c>
      <c r="BB1098" s="1"/>
      <c r="BE1098" s="2">
        <f>Tabla1[[#This Row],[TIEMPO PRORROGADO HASTA
(1)]]-Tabla1[[#This Row],[TIEMPO PRORROGADO DESDE
(1)]]</f>
        <v>0</v>
      </c>
      <c r="BJ1098" s="1"/>
      <c r="BM1098" s="1">
        <f t="shared" si="69"/>
        <v>0</v>
      </c>
      <c r="BR1098" s="1"/>
      <c r="BU1098" s="2">
        <f t="shared" si="70"/>
        <v>0</v>
      </c>
      <c r="BZ1098" s="2">
        <f t="shared" si="71"/>
        <v>0</v>
      </c>
      <c r="CA1098" s="2" t="s">
        <v>146</v>
      </c>
      <c r="CF1098" s="2" t="s">
        <v>146</v>
      </c>
      <c r="CN1098" s="23"/>
      <c r="CO1098" s="23"/>
      <c r="CP1098" s="23"/>
      <c r="CR1098" s="4">
        <v>0</v>
      </c>
      <c r="CS1098" s="23"/>
      <c r="CT1098" s="23"/>
      <c r="CU1098" s="23"/>
      <c r="CW1098" s="4">
        <v>0</v>
      </c>
      <c r="CX1098" s="23"/>
      <c r="CY1098" s="23"/>
      <c r="CZ1098" s="23"/>
      <c r="DB1098" s="4">
        <v>0</v>
      </c>
      <c r="DC1098" s="23"/>
      <c r="DD1098" s="23"/>
      <c r="DE1098" s="23"/>
      <c r="DG1098" s="4">
        <v>0</v>
      </c>
      <c r="DH1098" s="23"/>
      <c r="DI1098" s="23"/>
    </row>
    <row r="1099" spans="1:113" x14ac:dyDescent="0.25">
      <c r="A1099" s="1">
        <v>2023</v>
      </c>
      <c r="B1099" s="3">
        <f>+BD!B1101</f>
        <v>0</v>
      </c>
      <c r="AE1099" s="1"/>
      <c r="AP1099" s="1"/>
      <c r="BA1099" s="4">
        <f t="shared" si="68"/>
        <v>0</v>
      </c>
      <c r="BB1099" s="1"/>
      <c r="BE1099" s="2">
        <f>Tabla1[[#This Row],[TIEMPO PRORROGADO HASTA
(1)]]-Tabla1[[#This Row],[TIEMPO PRORROGADO DESDE
(1)]]</f>
        <v>0</v>
      </c>
      <c r="BJ1099" s="1"/>
      <c r="BM1099" s="1">
        <f t="shared" si="69"/>
        <v>0</v>
      </c>
      <c r="BR1099" s="1"/>
      <c r="BU1099" s="2">
        <f t="shared" si="70"/>
        <v>0</v>
      </c>
      <c r="BZ1099" s="2">
        <f t="shared" si="71"/>
        <v>0</v>
      </c>
      <c r="CA1099" s="2" t="s">
        <v>146</v>
      </c>
      <c r="CF1099" s="2" t="s">
        <v>146</v>
      </c>
      <c r="CN1099" s="23"/>
      <c r="CO1099" s="23"/>
      <c r="CP1099" s="23"/>
      <c r="CR1099" s="4">
        <v>0</v>
      </c>
      <c r="CS1099" s="23"/>
      <c r="CT1099" s="23"/>
      <c r="CU1099" s="23"/>
      <c r="CW1099" s="4">
        <v>0</v>
      </c>
      <c r="CX1099" s="23"/>
      <c r="CY1099" s="23"/>
      <c r="CZ1099" s="23"/>
      <c r="DB1099" s="4">
        <v>0</v>
      </c>
      <c r="DC1099" s="23"/>
      <c r="DD1099" s="23"/>
      <c r="DE1099" s="23"/>
      <c r="DG1099" s="4">
        <v>0</v>
      </c>
      <c r="DH1099" s="23"/>
      <c r="DI1099" s="23"/>
    </row>
    <row r="1100" spans="1:113" x14ac:dyDescent="0.25">
      <c r="A1100" s="1">
        <v>2023</v>
      </c>
      <c r="B1100" s="3">
        <f>+BD!B1102</f>
        <v>0</v>
      </c>
      <c r="AE1100" s="1"/>
      <c r="AP1100" s="1"/>
      <c r="BA1100" s="4">
        <f t="shared" si="68"/>
        <v>0</v>
      </c>
      <c r="BB1100" s="1"/>
      <c r="BE1100" s="2">
        <f>Tabla1[[#This Row],[TIEMPO PRORROGADO HASTA
(1)]]-Tabla1[[#This Row],[TIEMPO PRORROGADO DESDE
(1)]]</f>
        <v>0</v>
      </c>
      <c r="BJ1100" s="1"/>
      <c r="BM1100" s="1">
        <f t="shared" si="69"/>
        <v>0</v>
      </c>
      <c r="BR1100" s="1"/>
      <c r="BU1100" s="2">
        <f t="shared" si="70"/>
        <v>0</v>
      </c>
      <c r="BZ1100" s="2">
        <f t="shared" si="71"/>
        <v>0</v>
      </c>
      <c r="CA1100" s="2" t="s">
        <v>146</v>
      </c>
      <c r="CF1100" s="2" t="s">
        <v>146</v>
      </c>
      <c r="CN1100" s="23"/>
      <c r="CO1100" s="23"/>
      <c r="CP1100" s="23"/>
      <c r="CR1100" s="4">
        <v>0</v>
      </c>
      <c r="CS1100" s="23"/>
      <c r="CT1100" s="23"/>
      <c r="CU1100" s="23"/>
      <c r="CW1100" s="4">
        <v>0</v>
      </c>
      <c r="CX1100" s="23"/>
      <c r="CY1100" s="23"/>
      <c r="CZ1100" s="23"/>
      <c r="DB1100" s="4">
        <v>0</v>
      </c>
      <c r="DC1100" s="23"/>
      <c r="DD1100" s="23"/>
      <c r="DE1100" s="23"/>
      <c r="DG1100" s="4">
        <v>0</v>
      </c>
      <c r="DH1100" s="23"/>
      <c r="DI1100" s="23"/>
    </row>
    <row r="1101" spans="1:113" x14ac:dyDescent="0.25">
      <c r="A1101" s="1">
        <v>2023</v>
      </c>
      <c r="B1101" s="3">
        <f>+BD!B1103</f>
        <v>0</v>
      </c>
      <c r="AE1101" s="1"/>
      <c r="AP1101" s="1"/>
      <c r="BA1101" s="4">
        <f t="shared" si="68"/>
        <v>0</v>
      </c>
      <c r="BB1101" s="1"/>
      <c r="BE1101" s="2">
        <f>Tabla1[[#This Row],[TIEMPO PRORROGADO HASTA
(1)]]-Tabla1[[#This Row],[TIEMPO PRORROGADO DESDE
(1)]]</f>
        <v>0</v>
      </c>
      <c r="BJ1101" s="1"/>
      <c r="BM1101" s="1">
        <f t="shared" si="69"/>
        <v>0</v>
      </c>
      <c r="BR1101" s="1"/>
      <c r="BU1101" s="2">
        <f t="shared" si="70"/>
        <v>0</v>
      </c>
      <c r="BZ1101" s="2">
        <f t="shared" si="71"/>
        <v>0</v>
      </c>
      <c r="CA1101" s="2" t="s">
        <v>146</v>
      </c>
      <c r="CF1101" s="2" t="s">
        <v>146</v>
      </c>
      <c r="CN1101" s="23"/>
      <c r="CO1101" s="23"/>
      <c r="CP1101" s="23"/>
      <c r="CR1101" s="4">
        <v>0</v>
      </c>
      <c r="CS1101" s="23"/>
      <c r="CT1101" s="23"/>
      <c r="CU1101" s="23"/>
      <c r="CW1101" s="4">
        <v>0</v>
      </c>
      <c r="CX1101" s="23"/>
      <c r="CY1101" s="23"/>
      <c r="CZ1101" s="23"/>
      <c r="DB1101" s="4">
        <v>0</v>
      </c>
      <c r="DC1101" s="23"/>
      <c r="DD1101" s="23"/>
      <c r="DE1101" s="23"/>
      <c r="DG1101" s="4">
        <v>0</v>
      </c>
      <c r="DH1101" s="23"/>
      <c r="DI1101" s="23"/>
    </row>
    <row r="1102" spans="1:113" x14ac:dyDescent="0.25">
      <c r="A1102" s="1">
        <v>2023</v>
      </c>
      <c r="B1102" s="3">
        <f>+BD!B1104</f>
        <v>0</v>
      </c>
      <c r="AE1102" s="1"/>
      <c r="AP1102" s="1"/>
      <c r="BA1102" s="4">
        <f t="shared" si="68"/>
        <v>0</v>
      </c>
      <c r="BB1102" s="1"/>
      <c r="BE1102" s="2">
        <f>Tabla1[[#This Row],[TIEMPO PRORROGADO HASTA
(1)]]-Tabla1[[#This Row],[TIEMPO PRORROGADO DESDE
(1)]]</f>
        <v>0</v>
      </c>
      <c r="BJ1102" s="1"/>
      <c r="BM1102" s="1">
        <f t="shared" si="69"/>
        <v>0</v>
      </c>
      <c r="BR1102" s="1"/>
      <c r="BU1102" s="2">
        <f t="shared" si="70"/>
        <v>0</v>
      </c>
      <c r="BZ1102" s="2">
        <f t="shared" si="71"/>
        <v>0</v>
      </c>
      <c r="CA1102" s="2" t="s">
        <v>146</v>
      </c>
      <c r="CF1102" s="2" t="s">
        <v>146</v>
      </c>
      <c r="CN1102" s="23"/>
      <c r="CO1102" s="23"/>
      <c r="CP1102" s="23"/>
      <c r="CR1102" s="4">
        <v>0</v>
      </c>
      <c r="CS1102" s="23"/>
      <c r="CT1102" s="23"/>
      <c r="CU1102" s="23"/>
      <c r="CW1102" s="4">
        <v>0</v>
      </c>
      <c r="CX1102" s="23"/>
      <c r="CY1102" s="23"/>
      <c r="CZ1102" s="23"/>
      <c r="DB1102" s="4">
        <v>0</v>
      </c>
      <c r="DC1102" s="23"/>
      <c r="DD1102" s="23"/>
      <c r="DE1102" s="23"/>
      <c r="DG1102" s="4">
        <v>0</v>
      </c>
      <c r="DH1102" s="23"/>
      <c r="DI1102" s="23"/>
    </row>
    <row r="1103" spans="1:113" x14ac:dyDescent="0.25">
      <c r="A1103" s="1">
        <v>2023</v>
      </c>
      <c r="B1103" s="3">
        <f>+BD!B1105</f>
        <v>0</v>
      </c>
      <c r="AE1103" s="1"/>
      <c r="AP1103" s="1"/>
      <c r="BA1103" s="4">
        <f t="shared" si="68"/>
        <v>0</v>
      </c>
      <c r="BB1103" s="1"/>
      <c r="BE1103" s="2">
        <f>Tabla1[[#This Row],[TIEMPO PRORROGADO HASTA
(1)]]-Tabla1[[#This Row],[TIEMPO PRORROGADO DESDE
(1)]]</f>
        <v>0</v>
      </c>
      <c r="BJ1103" s="1"/>
      <c r="BM1103" s="1">
        <f t="shared" si="69"/>
        <v>0</v>
      </c>
      <c r="BR1103" s="1"/>
      <c r="BU1103" s="2">
        <f t="shared" si="70"/>
        <v>0</v>
      </c>
      <c r="BZ1103" s="2">
        <f t="shared" si="71"/>
        <v>0</v>
      </c>
      <c r="CA1103" s="2" t="s">
        <v>146</v>
      </c>
      <c r="CF1103" s="2" t="s">
        <v>146</v>
      </c>
      <c r="CN1103" s="23"/>
      <c r="CO1103" s="23"/>
      <c r="CP1103" s="23"/>
      <c r="CR1103" s="4">
        <v>0</v>
      </c>
      <c r="CS1103" s="23"/>
      <c r="CT1103" s="23"/>
      <c r="CU1103" s="23"/>
      <c r="CW1103" s="4">
        <v>0</v>
      </c>
      <c r="CX1103" s="23"/>
      <c r="CY1103" s="23"/>
      <c r="CZ1103" s="23"/>
      <c r="DB1103" s="4">
        <v>0</v>
      </c>
      <c r="DC1103" s="23"/>
      <c r="DD1103" s="23"/>
      <c r="DE1103" s="23"/>
      <c r="DG1103" s="4">
        <v>0</v>
      </c>
      <c r="DH1103" s="23"/>
      <c r="DI1103" s="23"/>
    </row>
    <row r="1104" spans="1:113" x14ac:dyDescent="0.25">
      <c r="A1104" s="1">
        <v>2023</v>
      </c>
      <c r="B1104" s="3">
        <f>+BD!B1106</f>
        <v>0</v>
      </c>
      <c r="AE1104" s="1"/>
      <c r="AP1104" s="1"/>
      <c r="BA1104" s="4">
        <f t="shared" si="68"/>
        <v>0</v>
      </c>
      <c r="BB1104" s="1"/>
      <c r="BE1104" s="2">
        <f>Tabla1[[#This Row],[TIEMPO PRORROGADO HASTA
(1)]]-Tabla1[[#This Row],[TIEMPO PRORROGADO DESDE
(1)]]</f>
        <v>0</v>
      </c>
      <c r="BJ1104" s="1"/>
      <c r="BM1104" s="1">
        <f t="shared" si="69"/>
        <v>0</v>
      </c>
      <c r="BR1104" s="1"/>
      <c r="BU1104" s="2">
        <f t="shared" si="70"/>
        <v>0</v>
      </c>
      <c r="BZ1104" s="2">
        <f t="shared" si="71"/>
        <v>0</v>
      </c>
      <c r="CA1104" s="2" t="s">
        <v>146</v>
      </c>
      <c r="CF1104" s="2" t="s">
        <v>146</v>
      </c>
      <c r="CN1104" s="23"/>
      <c r="CO1104" s="23"/>
      <c r="CP1104" s="23"/>
      <c r="CR1104" s="4">
        <v>0</v>
      </c>
      <c r="CS1104" s="23"/>
      <c r="CT1104" s="23"/>
      <c r="CU1104" s="23"/>
      <c r="CW1104" s="4">
        <v>0</v>
      </c>
      <c r="CX1104" s="23"/>
      <c r="CY1104" s="23"/>
      <c r="CZ1104" s="23"/>
      <c r="DB1104" s="4">
        <v>0</v>
      </c>
      <c r="DC1104" s="23"/>
      <c r="DD1104" s="23"/>
      <c r="DE1104" s="23"/>
      <c r="DG1104" s="4">
        <v>0</v>
      </c>
      <c r="DH1104" s="23"/>
      <c r="DI1104" s="23"/>
    </row>
    <row r="1105" spans="1:113" x14ac:dyDescent="0.25">
      <c r="A1105" s="1">
        <v>2023</v>
      </c>
      <c r="B1105" s="3">
        <f>+BD!B1107</f>
        <v>0</v>
      </c>
      <c r="AE1105" s="1"/>
      <c r="AP1105" s="1"/>
      <c r="BA1105" s="4">
        <f t="shared" si="68"/>
        <v>0</v>
      </c>
      <c r="BB1105" s="1"/>
      <c r="BE1105" s="2">
        <f>Tabla1[[#This Row],[TIEMPO PRORROGADO HASTA
(1)]]-Tabla1[[#This Row],[TIEMPO PRORROGADO DESDE
(1)]]</f>
        <v>0</v>
      </c>
      <c r="BJ1105" s="1"/>
      <c r="BM1105" s="1">
        <f t="shared" si="69"/>
        <v>0</v>
      </c>
      <c r="BR1105" s="1"/>
      <c r="BU1105" s="2">
        <f t="shared" si="70"/>
        <v>0</v>
      </c>
      <c r="BZ1105" s="2">
        <f t="shared" si="71"/>
        <v>0</v>
      </c>
      <c r="CA1105" s="2" t="s">
        <v>146</v>
      </c>
      <c r="CF1105" s="2" t="s">
        <v>146</v>
      </c>
      <c r="CN1105" s="23"/>
      <c r="CO1105" s="23"/>
      <c r="CP1105" s="23"/>
      <c r="CR1105" s="4">
        <v>0</v>
      </c>
      <c r="CS1105" s="23"/>
      <c r="CT1105" s="23"/>
      <c r="CU1105" s="23"/>
      <c r="CW1105" s="4">
        <v>0</v>
      </c>
      <c r="CX1105" s="23"/>
      <c r="CY1105" s="23"/>
      <c r="CZ1105" s="23"/>
      <c r="DB1105" s="4">
        <v>0</v>
      </c>
      <c r="DC1105" s="23"/>
      <c r="DD1105" s="23"/>
      <c r="DE1105" s="23"/>
      <c r="DG1105" s="4">
        <v>0</v>
      </c>
      <c r="DH1105" s="23"/>
      <c r="DI1105" s="23"/>
    </row>
    <row r="1106" spans="1:113" x14ac:dyDescent="0.25">
      <c r="B1106" s="3"/>
      <c r="AE1106" s="1"/>
      <c r="AP1106" s="1"/>
      <c r="BB1106" s="1"/>
      <c r="BJ1106" s="1"/>
      <c r="BM1106" s="1"/>
      <c r="BR1106" s="1"/>
      <c r="CF1106" s="2"/>
      <c r="CN1106" s="23"/>
      <c r="CO1106" s="23"/>
      <c r="CP1106" s="23"/>
      <c r="CS1106" s="23"/>
      <c r="CT1106" s="23"/>
      <c r="CU1106" s="23"/>
      <c r="CX1106" s="23"/>
      <c r="CY1106" s="23"/>
      <c r="CZ1106" s="23"/>
      <c r="DC1106" s="23"/>
      <c r="DD1106" s="23"/>
      <c r="DE1106" s="23"/>
      <c r="DH1106" s="23"/>
      <c r="DI1106" s="23"/>
    </row>
    <row r="1107" spans="1:113" x14ac:dyDescent="0.25">
      <c r="B1107" s="3"/>
      <c r="AE1107" s="1"/>
      <c r="AP1107" s="1"/>
      <c r="BB1107" s="1"/>
      <c r="BJ1107" s="1"/>
      <c r="BM1107" s="1"/>
      <c r="BR1107" s="1"/>
      <c r="CF1107" s="2"/>
      <c r="CN1107" s="23"/>
      <c r="CO1107" s="23"/>
      <c r="CP1107" s="23"/>
      <c r="CS1107" s="23"/>
      <c r="CT1107" s="23"/>
      <c r="CU1107" s="23"/>
      <c r="CX1107" s="23"/>
      <c r="CY1107" s="23"/>
      <c r="CZ1107" s="23"/>
      <c r="DC1107" s="23"/>
      <c r="DD1107" s="23"/>
      <c r="DE1107" s="23"/>
      <c r="DH1107" s="23"/>
      <c r="DI1107" s="23"/>
    </row>
    <row r="1108" spans="1:113" x14ac:dyDescent="0.25">
      <c r="B1108" s="3"/>
      <c r="AE1108" s="1"/>
      <c r="AP1108" s="1"/>
      <c r="BB1108" s="1"/>
      <c r="BJ1108" s="1"/>
      <c r="BM1108" s="1"/>
      <c r="BR1108" s="1"/>
      <c r="CF1108" s="2"/>
      <c r="CN1108" s="23"/>
      <c r="CO1108" s="23"/>
      <c r="CP1108" s="23"/>
      <c r="CS1108" s="23"/>
      <c r="CT1108" s="23"/>
      <c r="CU1108" s="23"/>
      <c r="CX1108" s="23"/>
      <c r="CY1108" s="23"/>
      <c r="CZ1108" s="23"/>
      <c r="DC1108" s="23"/>
      <c r="DD1108" s="23"/>
      <c r="DE1108" s="23"/>
      <c r="DH1108" s="23"/>
      <c r="DI1108" s="23"/>
    </row>
    <row r="1115" spans="1:113" x14ac:dyDescent="0.25">
      <c r="E1115" s="34"/>
    </row>
  </sheetData>
  <phoneticPr fontId="10" type="noConversion"/>
  <dataValidations count="3">
    <dataValidation type="list" allowBlank="1" showInputMessage="1" showErrorMessage="1" sqref="AD1106:AD1108 BQ1106:BQ1108 BY1106:BY1108 H1106:H1108 AZ1106:AZ1108 CE1106:CE1108">
      <formula1>ABOGADO_RESPONSABLE</formula1>
    </dataValidation>
    <dataValidation type="list" allowBlank="1" showInputMessage="1" showErrorMessage="1" sqref="L2:L861 AH2:AH1108 AS2:AS1108 W2:W1108 L863:L891 L893:L1108">
      <formula1>RECURSO__MADS_FONAM</formula1>
    </dataValidation>
    <dataValidation type="list" allowBlank="1" showInputMessage="1" showErrorMessage="1" sqref="I2:I1108 CF2:CF1108 BJ2:BJ1108 AE2:AE1108 BR2:BR1108 AP2:AP1108 BB2:BB1108 T2:T1108 CA2:CA1108">
      <formula1>TIENE_RUP</formula1>
    </dataValidation>
  </dataValidations>
  <pageMargins left="0.7" right="0.7" top="0.75" bottom="0.75" header="0.3" footer="0.3"/>
  <pageSetup orientation="portrait" horizontalDpi="4294967293" verticalDpi="4294967293" r:id="rId1"/>
  <tableParts count="1">
    <tablePart r:id="rId2"/>
  </tableParts>
  <extLst>
    <ext xmlns:x14="http://schemas.microsoft.com/office/spreadsheetml/2009/9/main" uri="{CCE6A557-97BC-4b89-ADB6-D9C93CAAB3DF}">
      <x14:dataValidations xmlns:xm="http://schemas.microsoft.com/office/excel/2006/main" count="41">
        <x14:dataValidation type="list" allowBlank="1" showInputMessage="1" showErrorMessage="1">
          <x14:formula1>
            <xm:f>LISTAS!$B$2:$B$8</xm:f>
          </x14:formula1>
          <xm:sqref>CK1</xm:sqref>
        </x14:dataValidation>
        <x14:dataValidation type="list" allowBlank="1" showInputMessage="1" showErrorMessage="1">
          <x14:formula1>
            <xm:f>LISTAS!$B$2:$B$10</xm:f>
          </x14:formula1>
          <xm:sqref>BI1106:BI1048576 S1106:S1048576 S1 BI1 CK1106:CK1048576</xm:sqref>
        </x14:dataValidation>
        <x14:dataValidation type="list" allowBlank="1" showInputMessage="1" showErrorMessage="1">
          <x14:formula1>
            <xm:f>LISTAS!$B$2:$B$18</xm:f>
          </x14:formula1>
          <xm:sqref>BQ296:BQ341 CK500:CK515 BI399:BI403 S549 CK399:CK400 S713:S730 BI549 BI373:BI387 S571:S574 BI855:BI881 CK738:CK766 BI392 S863:S881 BI576:BI584 S843:S861 BQ343:BQ538 S281:S292 S392 CK660:CK682 S92:S108 BI8 BI739:BI743 S398:S403 BQ260:BQ294 S164:S179 S5:S6 S296:S323 CK185:CK280 CK179:CK183 CK45:CK177 CK768:CK771 BI343 S270:S277 S562:S569 S767:S774 S389 S343 BI713:BI730 BI280:BI292 BI571:BI574 BI805:BI833 CK402:CK498 S711 BI711 S781:S803 S805:S833 BI389 BI843:BI853 BI786:BI803 S335:S341 S504:S509 S221:S223 CK773:CK842 S345 BI345 S551:S560 BI406:BI411 BI562:BI569 S835 BI835 CK2:CK43 S365:S387 BI14:BI55 S57:S81 CK393:CK397 S604:S606 S262:S265 BI270:BI277 S90 BI262:BI265 BI604:BI606 BI335:BI341 AD260:AD294 S732:S737 S586:S591 S593:S600 BI593:BI600 BI57:BI81 BI732:BI737 S602 BI602 BI413:BI470 S347:S363 BI347:BI363 CK282:CK320 CK322:CK327 BI540:BI547 S540:S547 BI511:BI538 S511:S538 BI608:BI707 CK685:CK736 CK867:CK1105 AD343:AD1105 CK329:CK391 BI504:BI509 S413:S470 S225:S257 BI767:BI774 BI296:BI323 S608:S707 BI164:BI179 S837:S841 BI92:BI108 BI837:BI841 S8 BI225:BI257 S2 BI2 S326:S332 BI326:BI332 BI551:BI560 S472:S502 AD2:AD258 BQ2:BQ258 BI586:BI591 S14:S55 BI365:BI371 S113:S162 BI221:BI223 S778:S779 BI781:BI784 BI778:BI779 CK844:CK865 S406:S411 AD296:AD341 CK517:CK658 S576:S584 BI113:BI162 BI5:BI6 BI472:BI502 BQ540:BQ1105 CE2:CE1105 BY2:BY1105 AZ2:AZ1105 BI181:BI219 BI883:BI1105 S883:S1105 S739:S765 BI745:BI765 S181:S219 BI90 S83:S88 BI83:BI88 H1105</xm:sqref>
        </x14:dataValidation>
        <x14:dataValidation type="list" allowBlank="1" showInputMessage="1" showErrorMessage="1">
          <x14:formula1>
            <xm:f>LISTAS!$B$2:$B$23</xm:f>
          </x14:formula1>
          <xm:sqref>BQ295 BI842 S766 CK767 CK392 S776:S777 BI776:BI777 S708:S710 BI708:BI710 S834 BI834 S550 BI550 S731 BI731 S324:S325 BI324:BI325 S471 BI471 S882 BI882 S548 BI548 CK684 S279:S280 BI279 CK178 BI744 S111:S112 BI111:BI112 S109 BI109 CK737 BI854 BI394:BI398 S180 BI180 BI404:BI405 S404:S405 S294:S295 BI294:BI295 S394:S398 CK401 CK184 CK499 CK659 CK281 BI766 S575 BI575 S738 BI738 S842</xm:sqref>
        </x14:dataValidation>
        <x14:dataValidation type="list" allowBlank="1" showInputMessage="1" showErrorMessage="1">
          <x14:formula1>
            <xm:f>LISTAS!$Y$2:$Y$3</xm:f>
          </x14:formula1>
          <xm:sqref>K542:K545 CH693:CH696 CH530:CH568 BD206:BD214 BD932:BD1048576 K408 CH248:CH280 CH682 BD321:BD332 BD805:BD821 BD41:BD49 CH410:CH412 CH445:CH498 BD767:BD774 K318:K319 BD787:BD792 K805:K832 BD843:BD861 K787:K792 K795:K803 BD795:BD803 K608:K611 CH812:CH842 K262:K265 K86:K88 CH740:CH771 K335:K341 CH844:CH851 BD381:BD386 K5:K6 BD590 CH185:CH246 CH104:CH107 K127 BD311 K558:K560 BD593:BD595 BD739:BD754 CH684:CH691 K834:K835 BD834:BD835 BD756:BD758 BD825:BD832 K368:K371 K347:K349 BD347:BD349 CH356:CH397 BD426:BD440 BD443:BD450 K781:K785 K593:K595 BD608:BD611 CH680 K363 K254:K257 BD52 CH126:CH133 BD408 CH867:CH1048576 K767:K774 CH150:CH183 K598:K600 BD598:BD600 K843:K861 K389:K406 BD389:BD406 K504:K509 K720:K731 CH606:CH647 CH649:CH658 K60:K73 BD588 K512:K516 BD512:BD516 BD420:BD421 K588 BD301:BD302 BD533 CH63:CH102 BD294:BD297 K306:K308 K518:K533 BD368:BD371 BD542:BD545 K535:K537 BD535:BD537 K294:K297 BD708:BD711 K602 BD602 BD306:BD308 K381:K386 K301:K302 CH307:CH320 CH570:CH581 CH583:CH604 BD627:BD633 CH24:CH39 CH135:CH145 K311 CH322:CH354 BD720:BD731 K576 K131:K146 BD504:BD509 BD60:BD73 CH414:CH443 K315 BD122 BD8 K41:K49 K171:K200 K75:K81 BD75:BD81 CH698:CH738 BD127 BD262:BD265 K8 BD252 K1:K2 BD1:BD2 CH773:CH810 BD335:BD340 BD153:BD162 K453 BD453 K713:K718 BD713:BD718 K322:K332 BD315 K420:K421 BD556 K590 K443:K450 K153:K162 K708:K711 CH147:CH148 CH517:CH528 BD131:BD146 CH287:CH305 BD863:BD930 CH664:CH678 K627:K633 K93:K98 K107:K112 BD107:BD112 BD254:BD257 K57 K578:K584 BD578:BD584 K149 BD149 K55 K52 BD57 CH41:CH43 K426:K440 K252 BD363 K151 BD151 BD55 BD558:BD560 BD518:BD531 K271:K276 BD271:BD276 K636:K689 BD636:BD689 BD93:BD98 BD250 K90 K250 BD5:BD6 K202 BD202 K222:K223 K206:K214 K204 BD204 K351:K361 BD351:BD361 K455:K499 BD455:BD499 BD576 K556 K547:K554 BD547:BD554 BD318:BD319 K932:K1048576 BD781:BD784 K739:K758 BD171:BD200 K14:K39 BD14:BD39 CH45:CH61 BD226:BD233 K122 CH109:CH124 K164:K169 BD164:BD169 CH1:CH22 K83 BD83 BD222:BD223 K118 K100:K105 BD100:BD105 K125 BD125 BD118 K235:K248 BD90 BD86:BD88 BD235:BD248 K226:K233 K373:K379 BD373:BD379 CH399:CH408 K413:K418 BD413:BD418 K278:K292 BD278:BD292 K304 BD304 CH500:CH515 K562:K572 BD562:BD572 K586 BD586 K691:K706 BD691:BD706 K604:K606 BD604:BD606 CH660:CH662 K613:K625 BD613:BD625 K733:K737 BD733:BD737 K837:K841 BD837:BD841 K776:K779 BD776:BD779 CH853:CH865 K760:K765 BD760:BD765 CH282:CH285 K863:K891 K893:K930</xm:sqref>
        </x14:dataValidation>
        <x14:dataValidation type="list" allowBlank="1" showInputMessage="1" showErrorMessage="1">
          <x14:formula1>
            <xm:f>LISTAS!$Y$2:$Y$4</xm:f>
          </x14:formula1>
          <xm:sqref>CH529 CH184 CH569 CH108 K833 BD833 CH499 CH659 CH281 CH772 CH683 CH852 CH247 CH444 CH605 CH681 CH355 BD793:BD794 CH306 K793:K794 BL793:BL794 K712 BD712 BD822:BD824 K804 BD804 K510:K511 BD510:BD511 K786 BD785:BD786 K546 BD546 K387:K388 BD387:BD388 CH843 BD341:BD346 K258:K261 BD258:BD261 CH134 CH697 K561 BD561 CH692 K836 BD836 BD587 CH103 K350 BD350 CH398 K372 BD372 K596:K597 BD596:BD597 CH679 K759 BD759 V295 BL295 K775 BD775 K591:K592 BD591:BD592 K601 BD601 K342:K346 BD862 K407 BD407 V641 BL641 K732 BD732 CH648 K517 BD517 K303 BD303 K312:K314 BD312:BD314 K309:K310 BD309:BD310 K534 BD534 K612 BD612 K603 BD603 K409:K412 BD409:BD412 K320:K321 CH321 CH582 BD538:BD541 BL539 K538:K541 CH146 K707 K364:K367 BD364:BD367 K147:K148 BD147:BD148 K298:K300 BD298:BD300 K316:K317 BD316:BD317 K91:K92 BD91:BD92 K74 BD74 K82 BD82 BD707 K607 BD607 CH739 K201 BD201 K266:K270 BD266:BD270 K7 BD7 K3:K4 BD3:BD4 CH811 K451:K452 BD451:BD452 K454 BD454 K719 BD719 K333:K334 BD333:BD334 V259 BL259 K163 BD163 K9:K13 BD9:BD13 CH663 K626 K56 BD56 CH149 K577 BD577 K931 BD931 K634:K635 BD634:BD635 K113:K117 BD113:BD117 BD626 K58:K59 BD58:BD59 K738 BD738 K585 BD585 K150 BD150 K842 BD842 K780 BD780 CH866 K53:K54 BD53:BD54 K50:K51 BD50:BD51 K253 BD253 K766 BD766 K422:K425 BD422:BD425 K152 BD152 K441:K442 BD441:BD442 CH286 BD532 K277 BD277 K690 BD690 K224:K225 BD224:BD225 K251 BD251 K128:K130 BD128:BD130 K203 BD203 K205 BD205 K362 BD362 K500:K503 BD500:BD503 K557 BD557 K589 BD589 K555 BD555 BD755 CH44 CH40 K40 BD40 CH62 K99 BD99 K123:K124 BD123:BD124 CH125 K170 BD170 CH23 K84:K85 BD84:BD85 K119:K121 BD119:BD121 K106 BD106 K126 BD126 K249 BD249 K234 BD234 K89 BD89 K215:K221 BD215:BD221 K380 BD380 CH409 K419 BD419 V342 BL342 K293 BD293 K305 BD305 CH413 BD320 CH516 K573:K575 BD573:BD575 K587</xm:sqref>
        </x14:dataValidation>
        <x14:dataValidation type="list" allowBlank="1" showInputMessage="1" showErrorMessage="1">
          <x14:formula1>
            <xm:f>LISTAS!$B$2:$B$24</xm:f>
          </x14:formula1>
          <xm:sqref>CK772 CK683 S278 BI278 BI390:BI391 S390:S391 S393 BI393 S570 BI570 S344 BI344 CK866</xm:sqref>
        </x14:dataValidation>
        <x14:dataValidation type="list" allowBlank="1" showInputMessage="1" showErrorMessage="1">
          <x14:formula1>
            <xm:f>LISTAS!$B$2:$B$25</xm:f>
          </x14:formula1>
          <xm:sqref>S110 BI110 S712 BI712 BI785</xm:sqref>
        </x14:dataValidation>
        <x14:dataValidation type="list" allowBlank="1" showInputMessage="1" showErrorMessage="1">
          <x14:formula1>
            <xm:f>LISTAS!$B$2:$B$26</xm:f>
          </x14:formula1>
          <xm:sqref>S804 BI804 S510 BI510 S342 BI342 S388 BI388 CK843 S346 BI346 S258:S261 BI258:BI261 S561 BI561 S836 BI836 CK44 CK328 CK398 BI372 S266:S267 BI266:BI267 S269 BI269 AD295 S775 BI775 S592 BI592 S601 BI601 BQ342 S780 S603 BI603 S412 BI412 S364 BI364 CK321 BI780 S585 BI585 AD342</xm:sqref>
        </x14:dataValidation>
        <x14:dataValidation type="list" allowBlank="1" showInputMessage="1" showErrorMessage="1">
          <x14:formula1>
            <xm:f>LISTAS!$B$2:$B$28</xm:f>
          </x14:formula1>
          <xm:sqref>BI539 BQ539 S539 S82 BI82 BI224 BI293 S268 BI268 S7 BI7 S3:S4 BI3:BI4 S333:S334 BI333:BI334 S503 BI503 AD259 BQ259 S163 BI163 S9:S13 BI9:BI13 S220 BI220 S91 BI91 S56 BI56 S89 BI89 S293 S224</xm:sqref>
        </x14:dataValidation>
        <x14:dataValidation type="list" allowBlank="1" showInputMessage="1" showErrorMessage="1">
          <x14:formula1>
            <xm:f>LISTAS!$B$2:$B$21</xm:f>
          </x14:formula1>
          <xm:sqref>CK516 S607 BI607</xm:sqref>
        </x14:dataValidation>
        <x14:dataValidation type="list" allowBlank="1" showInputMessage="1" showErrorMessage="1">
          <x14:formula1>
            <xm:f>LISTAS!B1042571:B1042601</xm:f>
          </x14:formula1>
          <xm:sqref>AO1046964:AO1048576</xm:sqref>
        </x14:dataValidation>
        <x14:dataValidation type="list" allowBlank="1" showInputMessage="1" showErrorMessage="1">
          <x14:formula1>
            <xm:f>LISTAS!B1214:B1244</xm:f>
          </x14:formula1>
          <xm:sqref>AO1109:AO1046963</xm:sqref>
        </x14:dataValidation>
        <x14:dataValidation type="list" allowBlank="1" showInputMessage="1" showErrorMessage="1">
          <x14:formula1>
            <xm:f>LISTAS!B6:B15</xm:f>
          </x14:formula1>
          <xm:sqref>AO1106</xm:sqref>
        </x14:dataValidation>
        <x14:dataValidation type="list" allowBlank="1" showInputMessage="1" showErrorMessage="1">
          <x14:formula1>
            <xm:f>LISTAS!B6:B11</xm:f>
          </x14:formula1>
          <xm:sqref>AO1107</xm:sqref>
        </x14:dataValidation>
        <x14:dataValidation type="list" allowBlank="1" showInputMessage="1" showErrorMessage="1">
          <x14:formula1>
            <xm:f>LISTAS!B5:B10</xm:f>
          </x14:formula1>
          <xm:sqref>AO1108</xm:sqref>
        </x14:dataValidation>
        <x14:dataValidation type="list" allowBlank="1" showInputMessage="1" showErrorMessage="1">
          <x14:formula1>
            <xm:f>LISTAS!B852:B868</xm:f>
          </x14:formula1>
          <xm:sqref>AO875:AO1105</xm:sqref>
        </x14:dataValidation>
        <x14:dataValidation type="list" allowBlank="1" showInputMessage="1" showErrorMessage="1">
          <x14:formula1>
            <xm:f>LISTAS!B830:B846</xm:f>
          </x14:formula1>
          <xm:sqref>AO851:AO859</xm:sqref>
        </x14:dataValidation>
        <x14:dataValidation type="list" allowBlank="1" showInputMessage="1" showErrorMessage="1">
          <x14:formula1>
            <xm:f>LISTAS!B838:B854</xm:f>
          </x14:formula1>
          <xm:sqref>AO860:AO874</xm:sqref>
        </x14:dataValidation>
        <x14:dataValidation type="list" allowBlank="1" showInputMessage="1" showErrorMessage="1">
          <x14:formula1>
            <xm:f>LISTAS!B811:B827</xm:f>
          </x14:formula1>
          <xm:sqref>AO831:AO850</xm:sqref>
        </x14:dataValidation>
        <x14:dataValidation type="list" allowBlank="1" showInputMessage="1" showErrorMessage="1">
          <x14:formula1>
            <xm:f>LISTAS!B780:B796</xm:f>
          </x14:formula1>
          <xm:sqref>AO798:AO802</xm:sqref>
        </x14:dataValidation>
        <x14:dataValidation type="list" allowBlank="1" showInputMessage="1" showErrorMessage="1">
          <x14:formula1>
            <xm:f>LISTAS!B784:B800</xm:f>
          </x14:formula1>
          <xm:sqref>AO803:AO830</xm:sqref>
        </x14:dataValidation>
        <x14:dataValidation type="list" allowBlank="1" showInputMessage="1" showErrorMessage="1">
          <x14:formula1>
            <xm:f>LISTAS!B639:B655</xm:f>
          </x14:formula1>
          <xm:sqref>AO655:AO734</xm:sqref>
        </x14:dataValidation>
        <x14:dataValidation type="list" allowBlank="1" showInputMessage="1" showErrorMessage="1">
          <x14:formula1>
            <xm:f>LISTAS!B718:B734</xm:f>
          </x14:formula1>
          <xm:sqref>AO735:AO797</xm:sqref>
        </x14:dataValidation>
        <x14:dataValidation type="list" allowBlank="1" showInputMessage="1" showErrorMessage="1">
          <x14:formula1>
            <xm:f>LISTAS!B605:B621</xm:f>
          </x14:formula1>
          <xm:sqref>AO619:AO638</xm:sqref>
        </x14:dataValidation>
        <x14:dataValidation type="list" allowBlank="1" showInputMessage="1" showErrorMessage="1">
          <x14:formula1>
            <xm:f>LISTAS!B624:B640</xm:f>
          </x14:formula1>
          <xm:sqref>AO639:AO654</xm:sqref>
        </x14:dataValidation>
        <x14:dataValidation type="list" allowBlank="1" showInputMessage="1" showErrorMessage="1">
          <x14:formula1>
            <xm:f>LISTAS!B556:B572</xm:f>
          </x14:formula1>
          <xm:sqref>AO569:AO618</xm:sqref>
        </x14:dataValidation>
        <x14:dataValidation type="list" allowBlank="1" showInputMessage="1" showErrorMessage="1">
          <x14:formula1>
            <xm:f>LISTAS!B508:B524</xm:f>
          </x14:formula1>
          <xm:sqref>AO520:AO568</xm:sqref>
        </x14:dataValidation>
        <x14:dataValidation type="list" allowBlank="1" showInputMessage="1" showErrorMessage="1">
          <x14:formula1>
            <xm:f>LISTAS!B431:B447</xm:f>
          </x14:formula1>
          <xm:sqref>AO441:AO488</xm:sqref>
        </x14:dataValidation>
        <x14:dataValidation type="list" allowBlank="1" showInputMessage="1" showErrorMessage="1">
          <x14:formula1>
            <xm:f>LISTAS!B478:B494</xm:f>
          </x14:formula1>
          <xm:sqref>AO489:AO519</xm:sqref>
        </x14:dataValidation>
        <x14:dataValidation type="list" allowBlank="1" showInputMessage="1" showErrorMessage="1">
          <x14:formula1>
            <xm:f>LISTAS!B393:B409</xm:f>
          </x14:formula1>
          <xm:sqref>AO402:AO440</xm:sqref>
        </x14:dataValidation>
        <x14:dataValidation type="list" allowBlank="1" showInputMessage="1" showErrorMessage="1">
          <x14:formula1>
            <xm:f>LISTAS!B281:B297</xm:f>
          </x14:formula1>
          <xm:sqref>AO287:AO288</xm:sqref>
        </x14:dataValidation>
        <x14:dataValidation type="list" allowBlank="1" showInputMessage="1" showErrorMessage="1">
          <x14:formula1>
            <xm:f>LISTAS!B282:B298</xm:f>
          </x14:formula1>
          <xm:sqref>AO289:AO330</xm:sqref>
        </x14:dataValidation>
        <x14:dataValidation type="list" allowBlank="1" showInputMessage="1" showErrorMessage="1">
          <x14:formula1>
            <xm:f>LISTAS!B323:B339</xm:f>
          </x14:formula1>
          <xm:sqref>AO331:AO401</xm:sqref>
        </x14:dataValidation>
        <x14:dataValidation type="list" allowBlank="1" showInputMessage="1" showErrorMessage="1">
          <x14:formula1>
            <xm:f>LISTAS!B277:B293</xm:f>
          </x14:formula1>
          <xm:sqref>AO282:AO286</xm:sqref>
        </x14:dataValidation>
        <x14:dataValidation type="list" allowBlank="1" showInputMessage="1" showErrorMessage="1">
          <x14:formula1>
            <xm:f>LISTAS!B220:B236</xm:f>
          </x14:formula1>
          <xm:sqref>AO224:AO281</xm:sqref>
        </x14:dataValidation>
        <x14:dataValidation type="list" allowBlank="1" showInputMessage="1" showErrorMessage="1">
          <x14:formula1>
            <xm:f>LISTAS!B208:B224</xm:f>
          </x14:formula1>
          <xm:sqref>AO211:AO223</xm:sqref>
        </x14:dataValidation>
        <x14:dataValidation type="list" allowBlank="1" showInputMessage="1" showErrorMessage="1">
          <x14:formula1>
            <xm:f>LISTAS!B1:B8</xm:f>
          </x14:formula1>
          <xm:sqref>AO1</xm:sqref>
        </x14:dataValidation>
        <x14:dataValidation type="list" allowBlank="1" showInputMessage="1" showErrorMessage="1">
          <x14:formula1>
            <xm:f>LISTAS!B2:B18</xm:f>
          </x14:formula1>
          <xm:sqref>AO2:AO173</xm:sqref>
        </x14:dataValidation>
        <x14:dataValidation type="list" allowBlank="1" showInputMessage="1" showErrorMessage="1">
          <x14:formula1>
            <xm:f>LISTAS!B173:B189</xm:f>
          </x14:formula1>
          <xm:sqref>AO174:AO207</xm:sqref>
        </x14:dataValidation>
        <x14:dataValidation type="list" allowBlank="1" showInputMessage="1" showErrorMessage="1">
          <x14:formula1>
            <xm:f>LISTAS!B206:B222</xm:f>
          </x14:formula1>
          <xm:sqref>AO208:AO210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29"/>
  <sheetViews>
    <sheetView topLeftCell="B1" workbookViewId="0">
      <selection activeCell="D19" sqref="D19"/>
    </sheetView>
  </sheetViews>
  <sheetFormatPr baseColWidth="10" defaultRowHeight="15" x14ac:dyDescent="0.25"/>
  <cols>
    <col min="1" max="1" width="13.7109375" customWidth="1"/>
    <col min="2" max="2" width="43.5703125" customWidth="1"/>
    <col min="3" max="3" width="19.140625" customWidth="1"/>
    <col min="4" max="4" width="15.42578125" customWidth="1"/>
    <col min="5" max="5" width="15.140625" customWidth="1"/>
    <col min="7" max="7" width="17.5703125" customWidth="1"/>
    <col min="11" max="11" width="24.85546875" customWidth="1"/>
    <col min="21" max="22" width="16" customWidth="1"/>
  </cols>
  <sheetData>
    <row r="1" spans="1:25" ht="135" x14ac:dyDescent="0.25">
      <c r="A1" s="29" t="s">
        <v>15</v>
      </c>
      <c r="B1" s="29" t="s">
        <v>14</v>
      </c>
      <c r="C1" s="29" t="s">
        <v>17</v>
      </c>
      <c r="D1" s="29" t="s">
        <v>93</v>
      </c>
      <c r="E1" s="29" t="s">
        <v>94</v>
      </c>
      <c r="F1" s="29" t="s">
        <v>92</v>
      </c>
      <c r="G1" s="29" t="s">
        <v>95</v>
      </c>
      <c r="H1" s="29" t="s">
        <v>96</v>
      </c>
      <c r="I1" s="30" t="s">
        <v>118</v>
      </c>
      <c r="J1" s="1" t="s">
        <v>24</v>
      </c>
      <c r="K1" s="29" t="s">
        <v>25</v>
      </c>
      <c r="L1" s="29" t="s">
        <v>31</v>
      </c>
      <c r="M1" s="29" t="s">
        <v>32</v>
      </c>
      <c r="N1" s="29" t="s">
        <v>33</v>
      </c>
      <c r="O1" s="29" t="s">
        <v>37</v>
      </c>
      <c r="P1" s="29" t="s">
        <v>22</v>
      </c>
      <c r="Q1" s="29" t="s">
        <v>42</v>
      </c>
      <c r="R1" s="29" t="s">
        <v>304</v>
      </c>
      <c r="S1" s="29" t="s">
        <v>18</v>
      </c>
      <c r="T1" s="29" t="s">
        <v>139</v>
      </c>
      <c r="U1" s="29" t="s">
        <v>359</v>
      </c>
      <c r="V1" s="29" t="s">
        <v>360</v>
      </c>
      <c r="W1" s="29" t="s">
        <v>324</v>
      </c>
      <c r="X1" s="29" t="s">
        <v>408</v>
      </c>
      <c r="Y1" s="29" t="s">
        <v>459</v>
      </c>
    </row>
    <row r="2" spans="1:25" x14ac:dyDescent="0.25">
      <c r="A2" t="s">
        <v>87</v>
      </c>
      <c r="B2" t="s">
        <v>378</v>
      </c>
      <c r="C2" t="s">
        <v>121</v>
      </c>
      <c r="D2" t="s">
        <v>97</v>
      </c>
      <c r="E2" t="s">
        <v>98</v>
      </c>
      <c r="F2" t="s">
        <v>99</v>
      </c>
      <c r="G2" t="s">
        <v>100</v>
      </c>
      <c r="H2" t="s">
        <v>101</v>
      </c>
      <c r="I2" t="s">
        <v>117</v>
      </c>
      <c r="J2" t="s">
        <v>145</v>
      </c>
      <c r="K2" t="s">
        <v>147</v>
      </c>
      <c r="L2" t="s">
        <v>174</v>
      </c>
      <c r="M2" t="s">
        <v>176</v>
      </c>
      <c r="N2" t="s">
        <v>179</v>
      </c>
      <c r="O2" t="s">
        <v>183</v>
      </c>
      <c r="P2" t="s">
        <v>141</v>
      </c>
      <c r="Q2" t="s">
        <v>188</v>
      </c>
      <c r="R2" t="s">
        <v>306</v>
      </c>
      <c r="S2" t="s">
        <v>194</v>
      </c>
      <c r="T2" t="s">
        <v>136</v>
      </c>
      <c r="U2" t="s">
        <v>361</v>
      </c>
      <c r="V2" t="s">
        <v>363</v>
      </c>
      <c r="W2" t="s">
        <v>425</v>
      </c>
      <c r="X2" t="s">
        <v>409</v>
      </c>
      <c r="Y2" t="s">
        <v>396</v>
      </c>
    </row>
    <row r="3" spans="1:25" x14ac:dyDescent="0.25">
      <c r="A3" t="s">
        <v>471</v>
      </c>
      <c r="B3" t="s">
        <v>379</v>
      </c>
      <c r="C3" t="s">
        <v>122</v>
      </c>
      <c r="D3" t="s">
        <v>102</v>
      </c>
      <c r="G3" t="s">
        <v>98</v>
      </c>
      <c r="H3" t="s">
        <v>103</v>
      </c>
      <c r="I3" t="s">
        <v>119</v>
      </c>
      <c r="J3" t="s">
        <v>146</v>
      </c>
      <c r="K3" t="s">
        <v>148</v>
      </c>
      <c r="L3" t="s">
        <v>175</v>
      </c>
      <c r="M3" t="s">
        <v>177</v>
      </c>
      <c r="N3" t="s">
        <v>180</v>
      </c>
      <c r="O3" t="s">
        <v>184</v>
      </c>
      <c r="P3" t="s">
        <v>142</v>
      </c>
      <c r="Q3" t="s">
        <v>189</v>
      </c>
      <c r="R3" t="s">
        <v>309</v>
      </c>
      <c r="S3" t="s">
        <v>195</v>
      </c>
      <c r="T3" t="s">
        <v>137</v>
      </c>
      <c r="U3" t="s">
        <v>362</v>
      </c>
      <c r="V3" t="s">
        <v>364</v>
      </c>
      <c r="W3" t="s">
        <v>426</v>
      </c>
      <c r="X3" t="s">
        <v>410</v>
      </c>
      <c r="Y3" t="s">
        <v>460</v>
      </c>
    </row>
    <row r="4" spans="1:25" x14ac:dyDescent="0.25">
      <c r="A4" t="s">
        <v>88</v>
      </c>
      <c r="B4" t="s">
        <v>377</v>
      </c>
      <c r="C4" t="s">
        <v>123</v>
      </c>
      <c r="D4" t="s">
        <v>104</v>
      </c>
      <c r="G4" t="s">
        <v>97</v>
      </c>
      <c r="H4" t="s">
        <v>105</v>
      </c>
      <c r="K4" t="s">
        <v>149</v>
      </c>
      <c r="L4" t="s">
        <v>315</v>
      </c>
      <c r="M4" t="s">
        <v>178</v>
      </c>
      <c r="N4" t="s">
        <v>181</v>
      </c>
      <c r="O4" t="s">
        <v>185</v>
      </c>
      <c r="P4" t="s">
        <v>187</v>
      </c>
      <c r="Q4" t="s">
        <v>190</v>
      </c>
      <c r="R4" t="s">
        <v>305</v>
      </c>
      <c r="S4" t="s">
        <v>196</v>
      </c>
      <c r="T4" t="s">
        <v>138</v>
      </c>
      <c r="V4" t="s">
        <v>365</v>
      </c>
      <c r="X4" t="s">
        <v>411</v>
      </c>
      <c r="Y4" t="s">
        <v>849</v>
      </c>
    </row>
    <row r="5" spans="1:25" x14ac:dyDescent="0.25">
      <c r="A5" t="s">
        <v>89</v>
      </c>
      <c r="B5" t="s">
        <v>381</v>
      </c>
      <c r="C5" t="s">
        <v>124</v>
      </c>
      <c r="D5" t="s">
        <v>106</v>
      </c>
      <c r="G5" t="s">
        <v>107</v>
      </c>
      <c r="K5" t="s">
        <v>150</v>
      </c>
      <c r="L5" t="s">
        <v>450</v>
      </c>
      <c r="M5" t="s">
        <v>138</v>
      </c>
      <c r="Q5" t="s">
        <v>191</v>
      </c>
      <c r="R5" t="s">
        <v>307</v>
      </c>
      <c r="S5" t="s">
        <v>197</v>
      </c>
      <c r="V5" t="s">
        <v>366</v>
      </c>
    </row>
    <row r="6" spans="1:25" x14ac:dyDescent="0.25">
      <c r="A6" t="s">
        <v>90</v>
      </c>
      <c r="B6" s="33" t="s">
        <v>382</v>
      </c>
      <c r="C6" t="s">
        <v>125</v>
      </c>
      <c r="D6" t="s">
        <v>108</v>
      </c>
      <c r="G6" t="s">
        <v>109</v>
      </c>
      <c r="K6" t="s">
        <v>151</v>
      </c>
      <c r="Q6" t="s">
        <v>192</v>
      </c>
      <c r="R6" t="s">
        <v>308</v>
      </c>
      <c r="S6" t="s">
        <v>198</v>
      </c>
      <c r="V6" t="s">
        <v>367</v>
      </c>
    </row>
    <row r="7" spans="1:25" x14ac:dyDescent="0.25">
      <c r="A7" t="s">
        <v>91</v>
      </c>
      <c r="B7" t="s">
        <v>330</v>
      </c>
      <c r="C7" t="s">
        <v>126</v>
      </c>
      <c r="D7" t="s">
        <v>110</v>
      </c>
      <c r="G7" t="s">
        <v>108</v>
      </c>
      <c r="K7" t="s">
        <v>152</v>
      </c>
      <c r="Q7" t="s">
        <v>193</v>
      </c>
      <c r="R7" t="s">
        <v>214</v>
      </c>
      <c r="S7" t="s">
        <v>199</v>
      </c>
      <c r="V7" t="s">
        <v>404</v>
      </c>
    </row>
    <row r="8" spans="1:25" x14ac:dyDescent="0.25">
      <c r="B8" t="s">
        <v>316</v>
      </c>
      <c r="C8" t="s">
        <v>127</v>
      </c>
      <c r="D8" t="s">
        <v>111</v>
      </c>
      <c r="K8" t="s">
        <v>153</v>
      </c>
      <c r="R8" t="s">
        <v>310</v>
      </c>
      <c r="S8" t="s">
        <v>200</v>
      </c>
    </row>
    <row r="9" spans="1:25" x14ac:dyDescent="0.25">
      <c r="B9" t="s">
        <v>380</v>
      </c>
      <c r="C9" t="s">
        <v>128</v>
      </c>
      <c r="D9" t="s">
        <v>112</v>
      </c>
      <c r="K9" t="s">
        <v>154</v>
      </c>
      <c r="S9" t="s">
        <v>201</v>
      </c>
    </row>
    <row r="10" spans="1:25" x14ac:dyDescent="0.25">
      <c r="B10" t="s">
        <v>321</v>
      </c>
      <c r="C10" t="s">
        <v>129</v>
      </c>
      <c r="D10" t="s">
        <v>113</v>
      </c>
      <c r="K10" t="s">
        <v>155</v>
      </c>
      <c r="S10" t="s">
        <v>202</v>
      </c>
    </row>
    <row r="11" spans="1:25" x14ac:dyDescent="0.25">
      <c r="B11" t="s">
        <v>463</v>
      </c>
      <c r="C11" t="s">
        <v>130</v>
      </c>
      <c r="D11" t="s">
        <v>114</v>
      </c>
      <c r="K11" t="s">
        <v>156</v>
      </c>
      <c r="S11" t="s">
        <v>203</v>
      </c>
    </row>
    <row r="12" spans="1:25" x14ac:dyDescent="0.25">
      <c r="B12" t="s">
        <v>464</v>
      </c>
      <c r="C12" t="s">
        <v>131</v>
      </c>
      <c r="D12" t="s">
        <v>103</v>
      </c>
      <c r="K12" t="s">
        <v>157</v>
      </c>
      <c r="S12" t="s">
        <v>204</v>
      </c>
    </row>
    <row r="13" spans="1:25" x14ac:dyDescent="0.25">
      <c r="B13" t="s">
        <v>465</v>
      </c>
      <c r="C13" t="s">
        <v>120</v>
      </c>
      <c r="D13" t="s">
        <v>115</v>
      </c>
      <c r="K13" t="s">
        <v>158</v>
      </c>
      <c r="S13" t="s">
        <v>205</v>
      </c>
    </row>
    <row r="14" spans="1:25" x14ac:dyDescent="0.25">
      <c r="B14" t="s">
        <v>466</v>
      </c>
      <c r="C14" t="s">
        <v>132</v>
      </c>
      <c r="D14" t="s">
        <v>97</v>
      </c>
      <c r="K14" t="s">
        <v>159</v>
      </c>
      <c r="S14" t="s">
        <v>206</v>
      </c>
    </row>
    <row r="15" spans="1:25" ht="15.75" thickBot="1" x14ac:dyDescent="0.3">
      <c r="B15" t="s">
        <v>467</v>
      </c>
      <c r="C15" t="s">
        <v>133</v>
      </c>
      <c r="D15" t="s">
        <v>116</v>
      </c>
      <c r="K15" t="s">
        <v>160</v>
      </c>
      <c r="S15" t="s">
        <v>207</v>
      </c>
    </row>
    <row r="16" spans="1:25" ht="15.75" thickBot="1" x14ac:dyDescent="0.3">
      <c r="B16" t="s">
        <v>469</v>
      </c>
      <c r="C16" t="s">
        <v>134</v>
      </c>
      <c r="D16" t="s">
        <v>312</v>
      </c>
      <c r="K16" t="s">
        <v>161</v>
      </c>
      <c r="R16" s="31"/>
      <c r="S16" t="s">
        <v>208</v>
      </c>
    </row>
    <row r="17" spans="2:19" x14ac:dyDescent="0.25">
      <c r="B17" t="s">
        <v>470</v>
      </c>
      <c r="C17" t="s">
        <v>135</v>
      </c>
      <c r="D17" t="s">
        <v>314</v>
      </c>
      <c r="K17" t="s">
        <v>162</v>
      </c>
      <c r="S17" t="s">
        <v>209</v>
      </c>
    </row>
    <row r="18" spans="2:19" x14ac:dyDescent="0.25">
      <c r="B18" t="s">
        <v>472</v>
      </c>
      <c r="D18" t="s">
        <v>458</v>
      </c>
      <c r="K18" t="s">
        <v>163</v>
      </c>
      <c r="S18" t="s">
        <v>210</v>
      </c>
    </row>
    <row r="19" spans="2:19" x14ac:dyDescent="0.25">
      <c r="B19" t="s">
        <v>512</v>
      </c>
      <c r="D19" t="s">
        <v>3389</v>
      </c>
      <c r="K19" t="s">
        <v>164</v>
      </c>
      <c r="S19" t="s">
        <v>211</v>
      </c>
    </row>
    <row r="20" spans="2:19" x14ac:dyDescent="0.25">
      <c r="B20" t="s">
        <v>547</v>
      </c>
      <c r="F20" s="21"/>
      <c r="G20" s="21"/>
      <c r="K20" t="s">
        <v>165</v>
      </c>
      <c r="S20" t="s">
        <v>212</v>
      </c>
    </row>
    <row r="21" spans="2:19" x14ac:dyDescent="0.25">
      <c r="B21" t="s">
        <v>548</v>
      </c>
      <c r="K21" t="s">
        <v>166</v>
      </c>
      <c r="S21" t="s">
        <v>213</v>
      </c>
    </row>
    <row r="22" spans="2:19" x14ac:dyDescent="0.25">
      <c r="B22" t="s">
        <v>692</v>
      </c>
      <c r="K22" t="s">
        <v>167</v>
      </c>
      <c r="S22" t="s">
        <v>214</v>
      </c>
    </row>
    <row r="23" spans="2:19" x14ac:dyDescent="0.25">
      <c r="B23" t="s">
        <v>714</v>
      </c>
      <c r="K23" t="s">
        <v>168</v>
      </c>
    </row>
    <row r="24" spans="2:19" x14ac:dyDescent="0.25">
      <c r="B24" t="s">
        <v>855</v>
      </c>
      <c r="K24" t="s">
        <v>169</v>
      </c>
    </row>
    <row r="25" spans="2:19" x14ac:dyDescent="0.25">
      <c r="B25" t="s">
        <v>867</v>
      </c>
      <c r="K25" t="s">
        <v>170</v>
      </c>
    </row>
    <row r="26" spans="2:19" x14ac:dyDescent="0.25">
      <c r="B26" t="s">
        <v>874</v>
      </c>
      <c r="K26" t="s">
        <v>171</v>
      </c>
    </row>
    <row r="27" spans="2:19" x14ac:dyDescent="0.25">
      <c r="B27" t="s">
        <v>906</v>
      </c>
      <c r="K27" t="s">
        <v>172</v>
      </c>
    </row>
    <row r="28" spans="2:19" x14ac:dyDescent="0.25">
      <c r="B28" t="s">
        <v>908</v>
      </c>
      <c r="K28" t="s">
        <v>173</v>
      </c>
    </row>
    <row r="29" spans="2:19" x14ac:dyDescent="0.25">
      <c r="K29" t="s">
        <v>144</v>
      </c>
    </row>
  </sheetData>
  <dataValidations count="1">
    <dataValidation type="list" allowBlank="1" showInputMessage="1" showErrorMessage="1" errorTitle="Entrada no válida" error="Por favor seleccione un elemento de la lista" promptTitle="Seleccione un elemento de la lista" prompt=" Seleccione de la lista EL (LOS) RIESGO(S) que está amparando." sqref="R16">
      <formula1>$J$350976:$J$351031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K165"/>
  <sheetViews>
    <sheetView workbookViewId="0">
      <pane xSplit="2" ySplit="1" topLeftCell="C59" activePane="bottomRight" state="frozen"/>
      <selection pane="topRight" activeCell="C1" sqref="C1"/>
      <selection pane="bottomLeft" activeCell="A2" sqref="A2"/>
      <selection pane="bottomRight" activeCell="B73" sqref="B73"/>
    </sheetView>
  </sheetViews>
  <sheetFormatPr baseColWidth="10" defaultColWidth="11.42578125" defaultRowHeight="15" x14ac:dyDescent="0.35"/>
  <cols>
    <col min="1" max="1" width="11.85546875" style="41" customWidth="1"/>
    <col min="2" max="2" width="17.42578125" style="41" bestFit="1" customWidth="1"/>
    <col min="3" max="3" width="31.28515625" style="41" bestFit="1" customWidth="1"/>
    <col min="4" max="4" width="30.85546875" style="41" customWidth="1"/>
    <col min="5" max="5" width="17" style="41" customWidth="1"/>
    <col min="6" max="6" width="46.7109375" style="41" customWidth="1"/>
    <col min="7" max="7" width="30.85546875" style="41" customWidth="1"/>
    <col min="8" max="9" width="26.85546875" style="41" customWidth="1"/>
    <col min="10" max="10" width="45.85546875" style="41" bestFit="1" customWidth="1"/>
    <col min="11" max="11" width="23" style="41" customWidth="1"/>
    <col min="12" max="16384" width="11.42578125" style="41"/>
  </cols>
  <sheetData>
    <row r="1" spans="1:11" ht="27.75" customHeight="1" x14ac:dyDescent="0.35">
      <c r="A1" s="38" t="s">
        <v>422</v>
      </c>
      <c r="B1" s="39" t="s">
        <v>414</v>
      </c>
      <c r="C1" s="39" t="s">
        <v>413</v>
      </c>
      <c r="D1" s="39" t="s">
        <v>393</v>
      </c>
      <c r="E1" s="39" t="s">
        <v>421</v>
      </c>
      <c r="F1" s="39" t="s">
        <v>38</v>
      </c>
      <c r="G1" s="39" t="s">
        <v>39</v>
      </c>
      <c r="H1" s="39" t="s">
        <v>418</v>
      </c>
      <c r="I1" s="39" t="s">
        <v>417</v>
      </c>
      <c r="J1" s="39" t="s">
        <v>416</v>
      </c>
      <c r="K1" s="40" t="s">
        <v>415</v>
      </c>
    </row>
    <row r="2" spans="1:11" ht="20.100000000000001" customHeight="1" x14ac:dyDescent="0.35">
      <c r="A2" s="52">
        <v>1</v>
      </c>
      <c r="B2" s="50">
        <v>59</v>
      </c>
      <c r="C2" s="42" t="s">
        <v>319</v>
      </c>
      <c r="D2" s="42" t="s">
        <v>345</v>
      </c>
      <c r="E2" s="43">
        <v>53122487</v>
      </c>
      <c r="F2" s="42" t="s">
        <v>419</v>
      </c>
      <c r="G2" s="42" t="s">
        <v>335</v>
      </c>
      <c r="H2" s="44">
        <v>43851</v>
      </c>
      <c r="I2" s="44">
        <v>43875</v>
      </c>
      <c r="J2" s="42" t="s">
        <v>409</v>
      </c>
      <c r="K2" s="45" t="s">
        <v>407</v>
      </c>
    </row>
    <row r="3" spans="1:11" ht="20.100000000000001" customHeight="1" x14ac:dyDescent="0.35">
      <c r="A3" s="53"/>
      <c r="B3" s="50">
        <v>59</v>
      </c>
      <c r="C3" s="42" t="s">
        <v>319</v>
      </c>
      <c r="D3" s="42" t="s">
        <v>412</v>
      </c>
      <c r="E3" s="43">
        <v>14396089</v>
      </c>
      <c r="F3" s="42" t="s">
        <v>420</v>
      </c>
      <c r="G3" s="42" t="s">
        <v>335</v>
      </c>
      <c r="H3" s="44">
        <v>43876</v>
      </c>
      <c r="I3" s="44"/>
      <c r="J3" s="42" t="s">
        <v>411</v>
      </c>
      <c r="K3" s="45" t="s">
        <v>407</v>
      </c>
    </row>
    <row r="4" spans="1:11" ht="20.100000000000001" customHeight="1" x14ac:dyDescent="0.35">
      <c r="A4" s="52">
        <v>2</v>
      </c>
      <c r="B4" s="50">
        <v>87</v>
      </c>
      <c r="C4" s="42" t="s">
        <v>334</v>
      </c>
      <c r="D4" s="42" t="s">
        <v>345</v>
      </c>
      <c r="E4" s="43">
        <v>53122487</v>
      </c>
      <c r="F4" s="42" t="s">
        <v>419</v>
      </c>
      <c r="G4" s="42" t="s">
        <v>335</v>
      </c>
      <c r="H4" s="44">
        <v>43854</v>
      </c>
      <c r="I4" s="44">
        <v>44561</v>
      </c>
      <c r="J4" s="42" t="s">
        <v>409</v>
      </c>
      <c r="K4" s="45" t="s">
        <v>407</v>
      </c>
    </row>
    <row r="5" spans="1:11" ht="20.100000000000001" customHeight="1" x14ac:dyDescent="0.35">
      <c r="A5" s="53"/>
      <c r="B5" s="50">
        <v>87</v>
      </c>
      <c r="C5" s="42" t="s">
        <v>334</v>
      </c>
      <c r="D5" s="42" t="s">
        <v>412</v>
      </c>
      <c r="E5" s="43">
        <v>14396089</v>
      </c>
      <c r="F5" s="42" t="s">
        <v>420</v>
      </c>
      <c r="G5" s="42" t="s">
        <v>335</v>
      </c>
      <c r="H5" s="44">
        <v>43876</v>
      </c>
      <c r="I5" s="44"/>
      <c r="J5" s="42" t="s">
        <v>411</v>
      </c>
      <c r="K5" s="45" t="s">
        <v>407</v>
      </c>
    </row>
    <row r="6" spans="1:11" ht="20.100000000000001" customHeight="1" x14ac:dyDescent="0.35">
      <c r="A6" s="52">
        <v>3</v>
      </c>
      <c r="B6" s="50">
        <v>88</v>
      </c>
      <c r="C6" s="42" t="s">
        <v>325</v>
      </c>
      <c r="D6" s="42" t="s">
        <v>345</v>
      </c>
      <c r="E6" s="43">
        <v>53122487</v>
      </c>
      <c r="F6" s="42" t="s">
        <v>419</v>
      </c>
      <c r="G6" s="42" t="s">
        <v>335</v>
      </c>
      <c r="H6" s="44">
        <v>43857</v>
      </c>
      <c r="I6" s="44">
        <v>43875</v>
      </c>
      <c r="J6" s="42" t="s">
        <v>409</v>
      </c>
      <c r="K6" s="45" t="s">
        <v>407</v>
      </c>
    </row>
    <row r="7" spans="1:11" ht="20.100000000000001" customHeight="1" x14ac:dyDescent="0.35">
      <c r="A7" s="53"/>
      <c r="B7" s="50">
        <v>88</v>
      </c>
      <c r="C7" s="42" t="s">
        <v>325</v>
      </c>
      <c r="D7" s="42" t="s">
        <v>412</v>
      </c>
      <c r="E7" s="43">
        <v>14396089</v>
      </c>
      <c r="F7" s="42" t="s">
        <v>420</v>
      </c>
      <c r="G7" s="42" t="s">
        <v>335</v>
      </c>
      <c r="H7" s="44">
        <v>43876</v>
      </c>
      <c r="I7" s="44"/>
      <c r="J7" s="42" t="s">
        <v>411</v>
      </c>
      <c r="K7" s="45" t="s">
        <v>407</v>
      </c>
    </row>
    <row r="8" spans="1:11" ht="20.100000000000001" customHeight="1" x14ac:dyDescent="0.35">
      <c r="A8" s="52">
        <v>4</v>
      </c>
      <c r="B8" s="50">
        <v>89</v>
      </c>
      <c r="C8" s="42" t="s">
        <v>326</v>
      </c>
      <c r="D8" s="42" t="s">
        <v>345</v>
      </c>
      <c r="E8" s="43">
        <v>53122487</v>
      </c>
      <c r="F8" s="42" t="s">
        <v>419</v>
      </c>
      <c r="G8" s="42" t="s">
        <v>335</v>
      </c>
      <c r="H8" s="44">
        <v>43854</v>
      </c>
      <c r="I8" s="44">
        <v>43875</v>
      </c>
      <c r="J8" s="42" t="s">
        <v>409</v>
      </c>
      <c r="K8" s="45" t="s">
        <v>407</v>
      </c>
    </row>
    <row r="9" spans="1:11" ht="20.100000000000001" customHeight="1" x14ac:dyDescent="0.35">
      <c r="A9" s="53"/>
      <c r="B9" s="50">
        <v>89</v>
      </c>
      <c r="C9" s="42" t="s">
        <v>326</v>
      </c>
      <c r="D9" s="42" t="s">
        <v>412</v>
      </c>
      <c r="E9" s="43">
        <v>14396089</v>
      </c>
      <c r="F9" s="42" t="s">
        <v>420</v>
      </c>
      <c r="G9" s="42" t="s">
        <v>335</v>
      </c>
      <c r="H9" s="44">
        <v>43876</v>
      </c>
      <c r="I9" s="44"/>
      <c r="J9" s="42" t="s">
        <v>411</v>
      </c>
      <c r="K9" s="45" t="s">
        <v>407</v>
      </c>
    </row>
    <row r="10" spans="1:11" ht="20.100000000000001" customHeight="1" x14ac:dyDescent="0.35">
      <c r="A10" s="52">
        <v>5</v>
      </c>
      <c r="B10" s="50">
        <v>90</v>
      </c>
      <c r="C10" s="42" t="s">
        <v>327</v>
      </c>
      <c r="D10" s="42" t="s">
        <v>345</v>
      </c>
      <c r="E10" s="43">
        <v>53122487</v>
      </c>
      <c r="F10" s="42" t="s">
        <v>419</v>
      </c>
      <c r="G10" s="42" t="s">
        <v>335</v>
      </c>
      <c r="H10" s="44">
        <v>43854</v>
      </c>
      <c r="I10" s="44">
        <v>43875</v>
      </c>
      <c r="J10" s="42" t="s">
        <v>409</v>
      </c>
      <c r="K10" s="45" t="s">
        <v>407</v>
      </c>
    </row>
    <row r="11" spans="1:11" ht="20.100000000000001" customHeight="1" x14ac:dyDescent="0.35">
      <c r="A11" s="53"/>
      <c r="B11" s="50">
        <v>90</v>
      </c>
      <c r="C11" s="42" t="s">
        <v>327</v>
      </c>
      <c r="D11" s="42" t="s">
        <v>412</v>
      </c>
      <c r="E11" s="43">
        <v>14396089</v>
      </c>
      <c r="F11" s="42" t="s">
        <v>420</v>
      </c>
      <c r="G11" s="42" t="s">
        <v>335</v>
      </c>
      <c r="H11" s="44">
        <v>43876</v>
      </c>
      <c r="I11" s="44"/>
      <c r="J11" s="42" t="s">
        <v>411</v>
      </c>
      <c r="K11" s="45" t="s">
        <v>407</v>
      </c>
    </row>
    <row r="12" spans="1:11" ht="20.100000000000001" customHeight="1" x14ac:dyDescent="0.35">
      <c r="A12" s="52">
        <v>6</v>
      </c>
      <c r="B12" s="50">
        <v>91</v>
      </c>
      <c r="C12" s="42" t="s">
        <v>328</v>
      </c>
      <c r="D12" s="42" t="s">
        <v>345</v>
      </c>
      <c r="E12" s="43">
        <v>53122487</v>
      </c>
      <c r="F12" s="42" t="s">
        <v>419</v>
      </c>
      <c r="G12" s="42" t="s">
        <v>335</v>
      </c>
      <c r="H12" s="44">
        <v>43854</v>
      </c>
      <c r="I12" s="44">
        <v>43875</v>
      </c>
      <c r="J12" s="42" t="s">
        <v>409</v>
      </c>
      <c r="K12" s="45" t="s">
        <v>407</v>
      </c>
    </row>
    <row r="13" spans="1:11" ht="20.100000000000001" customHeight="1" x14ac:dyDescent="0.35">
      <c r="A13" s="53"/>
      <c r="B13" s="50">
        <v>91</v>
      </c>
      <c r="C13" s="42" t="s">
        <v>328</v>
      </c>
      <c r="D13" s="42" t="s">
        <v>412</v>
      </c>
      <c r="E13" s="43">
        <v>14396089</v>
      </c>
      <c r="F13" s="42" t="s">
        <v>420</v>
      </c>
      <c r="G13" s="42" t="s">
        <v>335</v>
      </c>
      <c r="H13" s="44">
        <v>43876</v>
      </c>
      <c r="I13" s="44"/>
      <c r="J13" s="42" t="s">
        <v>411</v>
      </c>
      <c r="K13" s="45" t="s">
        <v>407</v>
      </c>
    </row>
    <row r="14" spans="1:11" ht="20.100000000000001" customHeight="1" x14ac:dyDescent="0.35">
      <c r="A14" s="52">
        <v>7</v>
      </c>
      <c r="B14" s="50">
        <v>119</v>
      </c>
      <c r="C14" s="42" t="s">
        <v>383</v>
      </c>
      <c r="D14" s="42" t="s">
        <v>345</v>
      </c>
      <c r="E14" s="43">
        <v>53122487</v>
      </c>
      <c r="F14" s="42" t="s">
        <v>419</v>
      </c>
      <c r="G14" s="42" t="s">
        <v>335</v>
      </c>
      <c r="H14" s="44">
        <v>43858</v>
      </c>
      <c r="I14" s="44">
        <v>43875</v>
      </c>
      <c r="J14" s="42" t="s">
        <v>409</v>
      </c>
      <c r="K14" s="45" t="s">
        <v>407</v>
      </c>
    </row>
    <row r="15" spans="1:11" ht="20.100000000000001" customHeight="1" x14ac:dyDescent="0.35">
      <c r="A15" s="53"/>
      <c r="B15" s="50">
        <v>119</v>
      </c>
      <c r="C15" s="42" t="s">
        <v>383</v>
      </c>
      <c r="D15" s="42" t="s">
        <v>412</v>
      </c>
      <c r="E15" s="43">
        <v>14396089</v>
      </c>
      <c r="F15" s="42" t="s">
        <v>420</v>
      </c>
      <c r="G15" s="42" t="s">
        <v>335</v>
      </c>
      <c r="H15" s="44">
        <v>43876</v>
      </c>
      <c r="I15" s="44"/>
      <c r="J15" s="42" t="s">
        <v>411</v>
      </c>
      <c r="K15" s="45" t="s">
        <v>407</v>
      </c>
    </row>
    <row r="16" spans="1:11" ht="20.100000000000001" customHeight="1" x14ac:dyDescent="0.35">
      <c r="A16" s="52">
        <v>8</v>
      </c>
      <c r="B16" s="50">
        <v>150</v>
      </c>
      <c r="C16" s="42" t="s">
        <v>336</v>
      </c>
      <c r="D16" s="42" t="s">
        <v>345</v>
      </c>
      <c r="E16" s="43">
        <v>53122487</v>
      </c>
      <c r="F16" s="42" t="s">
        <v>419</v>
      </c>
      <c r="G16" s="42" t="s">
        <v>335</v>
      </c>
      <c r="H16" s="44">
        <v>43860</v>
      </c>
      <c r="I16" s="44">
        <v>43875</v>
      </c>
      <c r="J16" s="42" t="s">
        <v>409</v>
      </c>
      <c r="K16" s="45" t="s">
        <v>407</v>
      </c>
    </row>
    <row r="17" spans="1:11" ht="20.100000000000001" customHeight="1" x14ac:dyDescent="0.35">
      <c r="A17" s="53"/>
      <c r="B17" s="51">
        <v>150</v>
      </c>
      <c r="C17" s="46" t="s">
        <v>336</v>
      </c>
      <c r="D17" s="46" t="s">
        <v>412</v>
      </c>
      <c r="E17" s="47">
        <v>14396089</v>
      </c>
      <c r="F17" s="46" t="s">
        <v>420</v>
      </c>
      <c r="G17" s="46" t="s">
        <v>335</v>
      </c>
      <c r="H17" s="48">
        <v>43876</v>
      </c>
      <c r="I17" s="48"/>
      <c r="J17" s="46" t="s">
        <v>411</v>
      </c>
      <c r="K17" s="49" t="s">
        <v>407</v>
      </c>
    </row>
    <row r="18" spans="1:11" x14ac:dyDescent="0.35">
      <c r="A18" s="53">
        <v>9</v>
      </c>
      <c r="B18" s="51">
        <v>27</v>
      </c>
      <c r="C18" s="46" t="s">
        <v>318</v>
      </c>
      <c r="D18" s="46" t="s">
        <v>322</v>
      </c>
      <c r="E18" s="47">
        <v>71684421</v>
      </c>
      <c r="F18" s="46" t="s">
        <v>323</v>
      </c>
      <c r="G18" s="46" t="s">
        <v>162</v>
      </c>
      <c r="H18" s="48">
        <v>43941</v>
      </c>
      <c r="I18" s="48"/>
      <c r="J18" s="46" t="s">
        <v>409</v>
      </c>
      <c r="K18" s="49"/>
    </row>
    <row r="19" spans="1:11" ht="20.100000000000001" customHeight="1" x14ac:dyDescent="0.35">
      <c r="A19" s="53"/>
      <c r="B19" s="51">
        <v>27</v>
      </c>
      <c r="C19" s="46" t="s">
        <v>318</v>
      </c>
      <c r="D19" s="46" t="s">
        <v>428</v>
      </c>
      <c r="E19" s="47">
        <v>91216136</v>
      </c>
      <c r="F19" s="46" t="s">
        <v>323</v>
      </c>
      <c r="G19" s="46" t="s">
        <v>162</v>
      </c>
      <c r="H19" s="48">
        <v>43941</v>
      </c>
      <c r="I19" s="48"/>
      <c r="J19" s="46" t="s">
        <v>409</v>
      </c>
      <c r="K19" s="49" t="s">
        <v>429</v>
      </c>
    </row>
    <row r="20" spans="1:11" x14ac:dyDescent="0.35">
      <c r="A20" s="54">
        <v>10</v>
      </c>
      <c r="B20" s="55">
        <v>175</v>
      </c>
      <c r="C20" s="56" t="s">
        <v>358</v>
      </c>
      <c r="D20" s="56" t="s">
        <v>403</v>
      </c>
      <c r="E20" s="57">
        <v>1020727432</v>
      </c>
      <c r="F20" s="56" t="s">
        <v>399</v>
      </c>
      <c r="G20" s="56" t="s">
        <v>333</v>
      </c>
      <c r="H20" s="58">
        <v>43868</v>
      </c>
      <c r="I20" s="58">
        <v>43948</v>
      </c>
      <c r="J20" s="56" t="s">
        <v>409</v>
      </c>
      <c r="K20" s="63" t="s">
        <v>432</v>
      </c>
    </row>
    <row r="21" spans="1:11" x14ac:dyDescent="0.35">
      <c r="A21" s="59"/>
      <c r="B21" s="55">
        <v>175</v>
      </c>
      <c r="C21" s="60" t="s">
        <v>318</v>
      </c>
      <c r="D21" s="60" t="s">
        <v>331</v>
      </c>
      <c r="E21" s="61">
        <v>80082348</v>
      </c>
      <c r="F21" s="60" t="s">
        <v>332</v>
      </c>
      <c r="G21" s="60" t="s">
        <v>333</v>
      </c>
      <c r="H21" s="62">
        <v>43948</v>
      </c>
      <c r="I21" s="62"/>
      <c r="J21" s="60" t="s">
        <v>411</v>
      </c>
      <c r="K21" s="63" t="s">
        <v>432</v>
      </c>
    </row>
    <row r="22" spans="1:11" x14ac:dyDescent="0.35">
      <c r="A22" s="54">
        <v>11</v>
      </c>
      <c r="B22" s="55">
        <v>221</v>
      </c>
      <c r="C22" s="56" t="s">
        <v>339</v>
      </c>
      <c r="D22" s="56" t="s">
        <v>403</v>
      </c>
      <c r="E22" s="57">
        <v>1020727432</v>
      </c>
      <c r="F22" s="56" t="s">
        <v>399</v>
      </c>
      <c r="G22" s="56" t="s">
        <v>333</v>
      </c>
      <c r="H22" s="58">
        <v>43869</v>
      </c>
      <c r="I22" s="58">
        <v>43948</v>
      </c>
      <c r="J22" s="56" t="s">
        <v>409</v>
      </c>
      <c r="K22" s="63" t="s">
        <v>432</v>
      </c>
    </row>
    <row r="23" spans="1:11" x14ac:dyDescent="0.35">
      <c r="A23" s="54"/>
      <c r="B23" s="55">
        <v>221</v>
      </c>
      <c r="C23" s="56" t="s">
        <v>339</v>
      </c>
      <c r="D23" s="56" t="s">
        <v>331</v>
      </c>
      <c r="E23" s="57">
        <v>80082348</v>
      </c>
      <c r="F23" s="56" t="s">
        <v>332</v>
      </c>
      <c r="G23" s="56" t="s">
        <v>333</v>
      </c>
      <c r="H23" s="58">
        <v>43948</v>
      </c>
      <c r="I23" s="58"/>
      <c r="J23" s="56"/>
      <c r="K23" s="63" t="s">
        <v>432</v>
      </c>
    </row>
    <row r="24" spans="1:11" x14ac:dyDescent="0.35">
      <c r="A24" s="54">
        <v>12</v>
      </c>
      <c r="B24" s="55">
        <v>232</v>
      </c>
      <c r="C24" s="56" t="s">
        <v>341</v>
      </c>
      <c r="D24" s="56" t="s">
        <v>403</v>
      </c>
      <c r="E24" s="57">
        <v>1020727432</v>
      </c>
      <c r="F24" s="56" t="s">
        <v>399</v>
      </c>
      <c r="G24" s="56" t="s">
        <v>333</v>
      </c>
      <c r="H24" s="58">
        <v>43879</v>
      </c>
      <c r="I24" s="58">
        <v>43948</v>
      </c>
      <c r="J24" s="56" t="s">
        <v>409</v>
      </c>
      <c r="K24" s="63" t="s">
        <v>432</v>
      </c>
    </row>
    <row r="25" spans="1:11" x14ac:dyDescent="0.35">
      <c r="A25" s="54"/>
      <c r="B25" s="55">
        <v>232</v>
      </c>
      <c r="C25" s="56" t="s">
        <v>341</v>
      </c>
      <c r="D25" s="56" t="s">
        <v>331</v>
      </c>
      <c r="E25" s="57">
        <v>80082348</v>
      </c>
      <c r="F25" s="56" t="s">
        <v>332</v>
      </c>
      <c r="G25" s="56" t="s">
        <v>333</v>
      </c>
      <c r="H25" s="58">
        <v>43948</v>
      </c>
      <c r="I25" s="58"/>
      <c r="J25" s="56"/>
      <c r="K25" s="63" t="s">
        <v>432</v>
      </c>
    </row>
    <row r="26" spans="1:11" x14ac:dyDescent="0.35">
      <c r="A26" s="54">
        <v>13</v>
      </c>
      <c r="B26" s="55">
        <v>234</v>
      </c>
      <c r="C26" s="56" t="s">
        <v>430</v>
      </c>
      <c r="D26" s="56" t="s">
        <v>403</v>
      </c>
      <c r="E26" s="57">
        <v>1020727432</v>
      </c>
      <c r="F26" s="56" t="s">
        <v>399</v>
      </c>
      <c r="G26" s="56" t="s">
        <v>333</v>
      </c>
      <c r="H26" s="58">
        <v>43879</v>
      </c>
      <c r="I26" s="58">
        <v>43948</v>
      </c>
      <c r="J26" s="56" t="s">
        <v>409</v>
      </c>
      <c r="K26" s="63" t="s">
        <v>432</v>
      </c>
    </row>
    <row r="27" spans="1:11" x14ac:dyDescent="0.35">
      <c r="A27" s="54"/>
      <c r="B27" s="55">
        <v>234</v>
      </c>
      <c r="C27" s="56" t="s">
        <v>430</v>
      </c>
      <c r="D27" s="56" t="s">
        <v>331</v>
      </c>
      <c r="E27" s="57">
        <v>80082348</v>
      </c>
      <c r="F27" s="56" t="s">
        <v>332</v>
      </c>
      <c r="G27" s="56" t="s">
        <v>333</v>
      </c>
      <c r="H27" s="58">
        <v>43948</v>
      </c>
      <c r="I27" s="58"/>
      <c r="J27" s="56"/>
      <c r="K27" s="63" t="s">
        <v>432</v>
      </c>
    </row>
    <row r="28" spans="1:11" x14ac:dyDescent="0.35">
      <c r="A28" s="54">
        <v>14</v>
      </c>
      <c r="B28" s="55">
        <v>235</v>
      </c>
      <c r="C28" s="56" t="s">
        <v>342</v>
      </c>
      <c r="D28" s="56" t="s">
        <v>403</v>
      </c>
      <c r="E28" s="57">
        <v>1020727432</v>
      </c>
      <c r="F28" s="56" t="s">
        <v>399</v>
      </c>
      <c r="G28" s="56" t="s">
        <v>333</v>
      </c>
      <c r="H28" s="58">
        <v>43880</v>
      </c>
      <c r="I28" s="58">
        <v>43948</v>
      </c>
      <c r="J28" s="56" t="s">
        <v>409</v>
      </c>
      <c r="K28" s="63" t="s">
        <v>432</v>
      </c>
    </row>
    <row r="29" spans="1:11" x14ac:dyDescent="0.35">
      <c r="A29" s="54"/>
      <c r="B29" s="55">
        <v>235</v>
      </c>
      <c r="C29" s="56" t="s">
        <v>342</v>
      </c>
      <c r="D29" s="56" t="s">
        <v>331</v>
      </c>
      <c r="E29" s="57">
        <v>80082348</v>
      </c>
      <c r="F29" s="56" t="s">
        <v>332</v>
      </c>
      <c r="G29" s="56" t="s">
        <v>333</v>
      </c>
      <c r="H29" s="58">
        <v>43948</v>
      </c>
      <c r="I29" s="58"/>
      <c r="J29" s="56"/>
      <c r="K29" s="63" t="s">
        <v>432</v>
      </c>
    </row>
    <row r="30" spans="1:11" x14ac:dyDescent="0.35">
      <c r="A30" s="54">
        <v>15</v>
      </c>
      <c r="B30" s="55">
        <v>233</v>
      </c>
      <c r="C30" s="56" t="s">
        <v>400</v>
      </c>
      <c r="D30" s="56" t="s">
        <v>403</v>
      </c>
      <c r="E30" s="57">
        <v>1020727432</v>
      </c>
      <c r="F30" s="56" t="s">
        <v>399</v>
      </c>
      <c r="G30" s="56" t="s">
        <v>333</v>
      </c>
      <c r="H30" s="58">
        <v>43879</v>
      </c>
      <c r="I30" s="58">
        <v>43948</v>
      </c>
      <c r="J30" s="56" t="s">
        <v>409</v>
      </c>
      <c r="K30" s="63" t="s">
        <v>432</v>
      </c>
    </row>
    <row r="31" spans="1:11" x14ac:dyDescent="0.35">
      <c r="A31" s="54"/>
      <c r="B31" s="55">
        <v>233</v>
      </c>
      <c r="C31" s="56" t="s">
        <v>400</v>
      </c>
      <c r="D31" s="56" t="s">
        <v>331</v>
      </c>
      <c r="E31" s="57">
        <v>80082348</v>
      </c>
      <c r="F31" s="56" t="s">
        <v>332</v>
      </c>
      <c r="G31" s="56" t="s">
        <v>333</v>
      </c>
      <c r="H31" s="58">
        <v>43948</v>
      </c>
      <c r="I31" s="58"/>
      <c r="J31" s="56"/>
      <c r="K31" s="63" t="s">
        <v>432</v>
      </c>
    </row>
    <row r="32" spans="1:11" x14ac:dyDescent="0.35">
      <c r="A32" s="54">
        <v>16</v>
      </c>
      <c r="B32" s="55">
        <v>369</v>
      </c>
      <c r="C32" s="56" t="s">
        <v>406</v>
      </c>
      <c r="D32" s="56" t="s">
        <v>403</v>
      </c>
      <c r="E32" s="57">
        <v>1020727432</v>
      </c>
      <c r="F32" s="56" t="s">
        <v>399</v>
      </c>
      <c r="G32" s="56" t="s">
        <v>333</v>
      </c>
      <c r="H32" s="58">
        <v>43901</v>
      </c>
      <c r="I32" s="58">
        <v>43948</v>
      </c>
      <c r="J32" s="56" t="s">
        <v>409</v>
      </c>
      <c r="K32" s="63" t="s">
        <v>432</v>
      </c>
    </row>
    <row r="33" spans="1:11" x14ac:dyDescent="0.35">
      <c r="A33" s="54"/>
      <c r="B33" s="55">
        <v>369</v>
      </c>
      <c r="C33" s="56" t="s">
        <v>406</v>
      </c>
      <c r="D33" s="56" t="s">
        <v>331</v>
      </c>
      <c r="E33" s="57">
        <v>80082348</v>
      </c>
      <c r="F33" s="56" t="s">
        <v>332</v>
      </c>
      <c r="G33" s="56" t="s">
        <v>333</v>
      </c>
      <c r="H33" s="58">
        <v>43948</v>
      </c>
      <c r="I33" s="58"/>
      <c r="J33" s="56"/>
      <c r="K33" s="63" t="s">
        <v>432</v>
      </c>
    </row>
    <row r="34" spans="1:11" x14ac:dyDescent="0.35">
      <c r="A34" s="54">
        <v>17</v>
      </c>
      <c r="B34" s="55">
        <v>100</v>
      </c>
      <c r="C34" s="56" t="s">
        <v>329</v>
      </c>
      <c r="D34" s="56" t="s">
        <v>322</v>
      </c>
      <c r="E34" s="57">
        <v>71684421</v>
      </c>
      <c r="F34" s="56" t="s">
        <v>323</v>
      </c>
      <c r="G34" s="56" t="s">
        <v>162</v>
      </c>
      <c r="H34" s="58">
        <v>43859</v>
      </c>
      <c r="I34" s="58">
        <v>43949</v>
      </c>
      <c r="J34" s="56" t="s">
        <v>409</v>
      </c>
      <c r="K34" s="63" t="s">
        <v>432</v>
      </c>
    </row>
    <row r="35" spans="1:11" x14ac:dyDescent="0.35">
      <c r="A35" s="54"/>
      <c r="B35" s="55">
        <v>100</v>
      </c>
      <c r="C35" s="56" t="s">
        <v>329</v>
      </c>
      <c r="D35" s="56" t="s">
        <v>428</v>
      </c>
      <c r="E35" s="57">
        <v>91216136</v>
      </c>
      <c r="F35" s="56" t="s">
        <v>323</v>
      </c>
      <c r="G35" s="56" t="s">
        <v>162</v>
      </c>
      <c r="H35" s="58">
        <v>43949</v>
      </c>
      <c r="I35" s="58"/>
      <c r="J35" s="56"/>
      <c r="K35" s="63" t="s">
        <v>432</v>
      </c>
    </row>
    <row r="36" spans="1:11" x14ac:dyDescent="0.35">
      <c r="A36" s="54">
        <v>18</v>
      </c>
      <c r="B36" s="55">
        <v>137</v>
      </c>
      <c r="C36" s="56" t="s">
        <v>384</v>
      </c>
      <c r="D36" s="56" t="s">
        <v>322</v>
      </c>
      <c r="E36" s="57">
        <v>71684421</v>
      </c>
      <c r="F36" s="56" t="s">
        <v>323</v>
      </c>
      <c r="G36" s="56" t="s">
        <v>162</v>
      </c>
      <c r="H36" s="58">
        <v>43861</v>
      </c>
      <c r="I36" s="58">
        <v>43949</v>
      </c>
      <c r="J36" s="56" t="s">
        <v>409</v>
      </c>
      <c r="K36" s="63" t="s">
        <v>432</v>
      </c>
    </row>
    <row r="37" spans="1:11" x14ac:dyDescent="0.35">
      <c r="A37" s="54"/>
      <c r="B37" s="55">
        <v>137</v>
      </c>
      <c r="C37" s="56" t="s">
        <v>384</v>
      </c>
      <c r="D37" s="56" t="s">
        <v>428</v>
      </c>
      <c r="E37" s="57">
        <v>91216136</v>
      </c>
      <c r="F37" s="56" t="s">
        <v>323</v>
      </c>
      <c r="G37" s="56" t="s">
        <v>162</v>
      </c>
      <c r="H37" s="58">
        <v>43949</v>
      </c>
      <c r="I37" s="58"/>
      <c r="J37" s="56"/>
      <c r="K37" s="63" t="s">
        <v>432</v>
      </c>
    </row>
    <row r="38" spans="1:11" x14ac:dyDescent="0.35">
      <c r="A38" s="52">
        <v>19</v>
      </c>
      <c r="B38" s="50">
        <v>278</v>
      </c>
      <c r="C38" s="42" t="s">
        <v>387</v>
      </c>
      <c r="D38" s="56" t="s">
        <v>322</v>
      </c>
      <c r="E38" s="57">
        <v>71684421</v>
      </c>
      <c r="F38" s="56" t="s">
        <v>323</v>
      </c>
      <c r="G38" s="56" t="s">
        <v>162</v>
      </c>
      <c r="H38" s="44">
        <v>43881</v>
      </c>
      <c r="I38" s="44">
        <v>43949</v>
      </c>
      <c r="J38" s="56" t="s">
        <v>409</v>
      </c>
      <c r="K38" s="63" t="s">
        <v>432</v>
      </c>
    </row>
    <row r="39" spans="1:11" x14ac:dyDescent="0.35">
      <c r="A39" s="52"/>
      <c r="B39" s="50">
        <v>278</v>
      </c>
      <c r="C39" s="42" t="s">
        <v>387</v>
      </c>
      <c r="D39" s="56" t="s">
        <v>428</v>
      </c>
      <c r="E39" s="57">
        <v>91216136</v>
      </c>
      <c r="F39" s="56" t="s">
        <v>323</v>
      </c>
      <c r="G39" s="56" t="s">
        <v>162</v>
      </c>
      <c r="H39" s="44">
        <v>43949</v>
      </c>
      <c r="I39" s="44"/>
      <c r="J39" s="42"/>
      <c r="K39" s="63" t="s">
        <v>432</v>
      </c>
    </row>
    <row r="40" spans="1:11" x14ac:dyDescent="0.35">
      <c r="A40" s="52">
        <v>20</v>
      </c>
      <c r="B40" s="50">
        <v>156</v>
      </c>
      <c r="C40" s="42" t="s">
        <v>337</v>
      </c>
      <c r="D40" s="42" t="s">
        <v>347</v>
      </c>
      <c r="E40" s="43">
        <v>52699306</v>
      </c>
      <c r="F40" s="42" t="s">
        <v>373</v>
      </c>
      <c r="G40" s="42" t="s">
        <v>335</v>
      </c>
      <c r="H40" s="44">
        <v>43861</v>
      </c>
      <c r="I40" s="68">
        <v>43953</v>
      </c>
      <c r="J40" s="42" t="s">
        <v>409</v>
      </c>
      <c r="K40" s="49" t="s">
        <v>433</v>
      </c>
    </row>
    <row r="41" spans="1:11" x14ac:dyDescent="0.35">
      <c r="A41" s="64"/>
      <c r="B41" s="50">
        <v>156</v>
      </c>
      <c r="C41" s="42" t="s">
        <v>337</v>
      </c>
      <c r="D41" s="66" t="s">
        <v>346</v>
      </c>
      <c r="E41" s="67">
        <v>80407547</v>
      </c>
      <c r="F41" s="66" t="s">
        <v>349</v>
      </c>
      <c r="G41" s="66" t="s">
        <v>335</v>
      </c>
      <c r="H41" s="68">
        <v>43953</v>
      </c>
      <c r="I41" s="68"/>
      <c r="J41" s="66" t="s">
        <v>411</v>
      </c>
      <c r="K41" s="49" t="s">
        <v>433</v>
      </c>
    </row>
    <row r="42" spans="1:11" x14ac:dyDescent="0.35">
      <c r="A42" s="64">
        <v>21</v>
      </c>
      <c r="B42" s="65">
        <v>223</v>
      </c>
      <c r="C42" s="66" t="s">
        <v>401</v>
      </c>
      <c r="D42" s="42" t="s">
        <v>347</v>
      </c>
      <c r="E42" s="43">
        <v>52699306</v>
      </c>
      <c r="F42" s="42" t="s">
        <v>373</v>
      </c>
      <c r="G42" s="42" t="s">
        <v>335</v>
      </c>
      <c r="H42" s="68">
        <v>43868</v>
      </c>
      <c r="I42" s="68">
        <v>43953</v>
      </c>
      <c r="J42" s="66" t="s">
        <v>409</v>
      </c>
      <c r="K42" s="49" t="s">
        <v>433</v>
      </c>
    </row>
    <row r="43" spans="1:11" x14ac:dyDescent="0.35">
      <c r="A43" s="64"/>
      <c r="B43" s="65">
        <v>223</v>
      </c>
      <c r="C43" s="66" t="s">
        <v>401</v>
      </c>
      <c r="D43" s="66" t="s">
        <v>346</v>
      </c>
      <c r="E43" s="67">
        <v>80407547</v>
      </c>
      <c r="F43" s="66" t="s">
        <v>349</v>
      </c>
      <c r="G43" s="66" t="s">
        <v>335</v>
      </c>
      <c r="H43" s="68">
        <v>43953</v>
      </c>
      <c r="I43" s="68"/>
      <c r="J43" s="66" t="s">
        <v>411</v>
      </c>
      <c r="K43" s="49" t="s">
        <v>433</v>
      </c>
    </row>
    <row r="44" spans="1:11" x14ac:dyDescent="0.35">
      <c r="A44" s="64">
        <v>22</v>
      </c>
      <c r="B44" s="65">
        <v>224</v>
      </c>
      <c r="C44" s="66" t="s">
        <v>369</v>
      </c>
      <c r="D44" s="42" t="s">
        <v>347</v>
      </c>
      <c r="E44" s="43">
        <v>52699306</v>
      </c>
      <c r="F44" s="42" t="s">
        <v>373</v>
      </c>
      <c r="G44" s="42" t="s">
        <v>335</v>
      </c>
      <c r="H44" s="68">
        <v>43868</v>
      </c>
      <c r="I44" s="68">
        <v>43953</v>
      </c>
      <c r="J44" s="66" t="s">
        <v>409</v>
      </c>
      <c r="K44" s="49" t="s">
        <v>433</v>
      </c>
    </row>
    <row r="45" spans="1:11" x14ac:dyDescent="0.35">
      <c r="A45" s="64"/>
      <c r="B45" s="65">
        <v>224</v>
      </c>
      <c r="C45" s="66" t="s">
        <v>369</v>
      </c>
      <c r="D45" s="66" t="s">
        <v>346</v>
      </c>
      <c r="E45" s="67">
        <v>80407547</v>
      </c>
      <c r="F45" s="66" t="s">
        <v>349</v>
      </c>
      <c r="G45" s="66" t="s">
        <v>335</v>
      </c>
      <c r="H45" s="68">
        <v>43953</v>
      </c>
      <c r="I45" s="68"/>
      <c r="J45" s="66" t="s">
        <v>411</v>
      </c>
      <c r="K45" s="49" t="s">
        <v>433</v>
      </c>
    </row>
    <row r="46" spans="1:11" x14ac:dyDescent="0.35">
      <c r="A46" s="64">
        <v>23</v>
      </c>
      <c r="B46" s="65">
        <v>272</v>
      </c>
      <c r="C46" s="66" t="s">
        <v>351</v>
      </c>
      <c r="D46" s="42" t="s">
        <v>347</v>
      </c>
      <c r="E46" s="43">
        <v>52699306</v>
      </c>
      <c r="F46" s="42" t="s">
        <v>373</v>
      </c>
      <c r="G46" s="42" t="s">
        <v>335</v>
      </c>
      <c r="H46" s="68">
        <v>43880</v>
      </c>
      <c r="I46" s="68">
        <v>43953</v>
      </c>
      <c r="J46" s="66" t="s">
        <v>409</v>
      </c>
      <c r="K46" s="49" t="s">
        <v>433</v>
      </c>
    </row>
    <row r="47" spans="1:11" x14ac:dyDescent="0.35">
      <c r="A47" s="64"/>
      <c r="B47" s="65">
        <v>272</v>
      </c>
      <c r="C47" s="66" t="s">
        <v>351</v>
      </c>
      <c r="D47" s="66" t="s">
        <v>346</v>
      </c>
      <c r="E47" s="67">
        <v>80407547</v>
      </c>
      <c r="F47" s="66" t="s">
        <v>349</v>
      </c>
      <c r="G47" s="66" t="s">
        <v>335</v>
      </c>
      <c r="H47" s="68">
        <v>43953</v>
      </c>
      <c r="I47" s="68"/>
      <c r="J47" s="66" t="s">
        <v>411</v>
      </c>
      <c r="K47" s="49" t="s">
        <v>433</v>
      </c>
    </row>
    <row r="48" spans="1:11" x14ac:dyDescent="0.35">
      <c r="A48" s="52">
        <v>24</v>
      </c>
      <c r="B48" s="50">
        <v>282</v>
      </c>
      <c r="C48" s="42" t="s">
        <v>372</v>
      </c>
      <c r="D48" s="42" t="s">
        <v>347</v>
      </c>
      <c r="E48" s="43">
        <v>52699306</v>
      </c>
      <c r="F48" s="42" t="s">
        <v>373</v>
      </c>
      <c r="G48" s="42" t="s">
        <v>335</v>
      </c>
      <c r="H48" s="44">
        <v>43879</v>
      </c>
      <c r="I48" s="68">
        <v>43953</v>
      </c>
      <c r="J48" s="66" t="s">
        <v>409</v>
      </c>
      <c r="K48" s="49" t="s">
        <v>433</v>
      </c>
    </row>
    <row r="49" spans="1:11" x14ac:dyDescent="0.35">
      <c r="A49" s="52"/>
      <c r="B49" s="50">
        <v>282</v>
      </c>
      <c r="C49" s="42" t="s">
        <v>372</v>
      </c>
      <c r="D49" s="66" t="s">
        <v>346</v>
      </c>
      <c r="E49" s="67">
        <v>80407547</v>
      </c>
      <c r="F49" s="66" t="s">
        <v>349</v>
      </c>
      <c r="G49" s="66" t="s">
        <v>335</v>
      </c>
      <c r="H49" s="68">
        <v>43953</v>
      </c>
      <c r="I49" s="44"/>
      <c r="J49" s="66" t="s">
        <v>411</v>
      </c>
      <c r="K49" s="49" t="s">
        <v>433</v>
      </c>
    </row>
    <row r="50" spans="1:11" x14ac:dyDescent="0.35">
      <c r="A50" s="52">
        <v>25</v>
      </c>
      <c r="B50" s="50">
        <v>283</v>
      </c>
      <c r="C50" s="42" t="s">
        <v>371</v>
      </c>
      <c r="D50" s="42" t="s">
        <v>347</v>
      </c>
      <c r="E50" s="43">
        <v>52699306</v>
      </c>
      <c r="F50" s="42" t="s">
        <v>373</v>
      </c>
      <c r="G50" s="42" t="s">
        <v>335</v>
      </c>
      <c r="H50" s="44">
        <v>43879</v>
      </c>
      <c r="I50" s="68">
        <v>43953</v>
      </c>
      <c r="J50" s="66" t="s">
        <v>409</v>
      </c>
      <c r="K50" s="49" t="s">
        <v>433</v>
      </c>
    </row>
    <row r="51" spans="1:11" x14ac:dyDescent="0.35">
      <c r="A51" s="52"/>
      <c r="B51" s="50">
        <v>283</v>
      </c>
      <c r="C51" s="42" t="s">
        <v>371</v>
      </c>
      <c r="D51" s="66" t="s">
        <v>346</v>
      </c>
      <c r="E51" s="67">
        <v>80407547</v>
      </c>
      <c r="F51" s="66" t="s">
        <v>349</v>
      </c>
      <c r="G51" s="66" t="s">
        <v>335</v>
      </c>
      <c r="H51" s="68">
        <v>43953</v>
      </c>
      <c r="I51" s="44"/>
      <c r="J51" s="66" t="s">
        <v>411</v>
      </c>
      <c r="K51" s="49" t="s">
        <v>433</v>
      </c>
    </row>
    <row r="52" spans="1:11" x14ac:dyDescent="0.35">
      <c r="A52" s="52">
        <v>26</v>
      </c>
      <c r="B52" s="50">
        <v>284</v>
      </c>
      <c r="C52" s="42" t="s">
        <v>370</v>
      </c>
      <c r="D52" s="42" t="s">
        <v>347</v>
      </c>
      <c r="E52" s="43">
        <v>52699306</v>
      </c>
      <c r="F52" s="42" t="s">
        <v>373</v>
      </c>
      <c r="G52" s="42" t="s">
        <v>335</v>
      </c>
      <c r="H52" s="44">
        <v>43879</v>
      </c>
      <c r="I52" s="68">
        <v>43953</v>
      </c>
      <c r="J52" s="66" t="s">
        <v>409</v>
      </c>
      <c r="K52" s="49" t="s">
        <v>433</v>
      </c>
    </row>
    <row r="53" spans="1:11" x14ac:dyDescent="0.35">
      <c r="A53" s="52"/>
      <c r="B53" s="50">
        <v>284</v>
      </c>
      <c r="C53" s="42" t="s">
        <v>370</v>
      </c>
      <c r="D53" s="66" t="s">
        <v>346</v>
      </c>
      <c r="E53" s="67">
        <v>80407547</v>
      </c>
      <c r="F53" s="66" t="s">
        <v>349</v>
      </c>
      <c r="G53" s="66" t="s">
        <v>335</v>
      </c>
      <c r="H53" s="68">
        <v>43953</v>
      </c>
      <c r="I53" s="44"/>
      <c r="J53" s="66" t="s">
        <v>411</v>
      </c>
      <c r="K53" s="49" t="s">
        <v>433</v>
      </c>
    </row>
    <row r="54" spans="1:11" x14ac:dyDescent="0.35">
      <c r="A54" s="52">
        <v>27</v>
      </c>
      <c r="B54" s="50">
        <v>346</v>
      </c>
      <c r="C54" s="42" t="s">
        <v>385</v>
      </c>
      <c r="D54" s="42" t="s">
        <v>347</v>
      </c>
      <c r="E54" s="43">
        <v>52699306</v>
      </c>
      <c r="F54" s="42" t="s">
        <v>373</v>
      </c>
      <c r="G54" s="42" t="s">
        <v>335</v>
      </c>
      <c r="H54" s="44">
        <v>43894</v>
      </c>
      <c r="I54" s="68">
        <v>43953</v>
      </c>
      <c r="J54" s="66" t="s">
        <v>409</v>
      </c>
      <c r="K54" s="49" t="s">
        <v>433</v>
      </c>
    </row>
    <row r="55" spans="1:11" x14ac:dyDescent="0.35">
      <c r="A55" s="52"/>
      <c r="B55" s="50">
        <v>346</v>
      </c>
      <c r="C55" s="42" t="s">
        <v>385</v>
      </c>
      <c r="D55" s="66" t="s">
        <v>346</v>
      </c>
      <c r="E55" s="67">
        <v>80407547</v>
      </c>
      <c r="F55" s="66" t="s">
        <v>349</v>
      </c>
      <c r="G55" s="66" t="s">
        <v>335</v>
      </c>
      <c r="H55" s="68">
        <v>43953</v>
      </c>
      <c r="I55" s="44"/>
      <c r="J55" s="66" t="s">
        <v>411</v>
      </c>
      <c r="K55" s="49" t="s">
        <v>433</v>
      </c>
    </row>
    <row r="56" spans="1:11" x14ac:dyDescent="0.35">
      <c r="A56" s="52">
        <v>28</v>
      </c>
      <c r="B56" s="50">
        <v>347</v>
      </c>
      <c r="C56" s="42" t="s">
        <v>405</v>
      </c>
      <c r="D56" s="42" t="s">
        <v>347</v>
      </c>
      <c r="E56" s="43">
        <v>52699306</v>
      </c>
      <c r="F56" s="42" t="s">
        <v>373</v>
      </c>
      <c r="G56" s="42" t="s">
        <v>335</v>
      </c>
      <c r="H56" s="44">
        <v>43890</v>
      </c>
      <c r="I56" s="68">
        <v>43953</v>
      </c>
      <c r="J56" s="66" t="s">
        <v>409</v>
      </c>
      <c r="K56" s="49" t="s">
        <v>433</v>
      </c>
    </row>
    <row r="57" spans="1:11" x14ac:dyDescent="0.35">
      <c r="A57" s="52"/>
      <c r="B57" s="50">
        <v>347</v>
      </c>
      <c r="C57" s="42" t="s">
        <v>405</v>
      </c>
      <c r="D57" s="66" t="s">
        <v>346</v>
      </c>
      <c r="E57" s="67">
        <v>80407547</v>
      </c>
      <c r="F57" s="66" t="s">
        <v>349</v>
      </c>
      <c r="G57" s="66" t="s">
        <v>335</v>
      </c>
      <c r="H57" s="68">
        <v>43953</v>
      </c>
      <c r="I57" s="44"/>
      <c r="J57" s="66" t="s">
        <v>411</v>
      </c>
      <c r="K57" s="49" t="s">
        <v>433</v>
      </c>
    </row>
    <row r="58" spans="1:11" x14ac:dyDescent="0.35">
      <c r="A58" s="52">
        <v>29</v>
      </c>
      <c r="B58" s="50">
        <v>174</v>
      </c>
      <c r="C58" s="42" t="s">
        <v>357</v>
      </c>
      <c r="D58" s="56" t="s">
        <v>403</v>
      </c>
      <c r="E58" s="57">
        <v>1020727432</v>
      </c>
      <c r="F58" s="56" t="s">
        <v>399</v>
      </c>
      <c r="G58" s="56" t="s">
        <v>333</v>
      </c>
      <c r="H58" s="44">
        <v>43868</v>
      </c>
      <c r="I58" s="44">
        <v>43955</v>
      </c>
      <c r="J58" s="42" t="s">
        <v>409</v>
      </c>
      <c r="K58" s="45" t="s">
        <v>434</v>
      </c>
    </row>
    <row r="59" spans="1:11" x14ac:dyDescent="0.35">
      <c r="A59" s="52"/>
      <c r="B59" s="50">
        <v>174</v>
      </c>
      <c r="C59" s="42" t="s">
        <v>357</v>
      </c>
      <c r="D59" s="56" t="s">
        <v>331</v>
      </c>
      <c r="E59" s="57">
        <v>80082348</v>
      </c>
      <c r="F59" s="56" t="s">
        <v>332</v>
      </c>
      <c r="G59" s="56" t="s">
        <v>333</v>
      </c>
      <c r="H59" s="44">
        <v>43955</v>
      </c>
      <c r="I59" s="44"/>
      <c r="J59" s="42" t="s">
        <v>411</v>
      </c>
      <c r="K59" s="45" t="s">
        <v>434</v>
      </c>
    </row>
    <row r="60" spans="1:11" x14ac:dyDescent="0.35">
      <c r="A60" s="52">
        <v>30</v>
      </c>
      <c r="B60" s="50">
        <v>81</v>
      </c>
      <c r="C60" s="42" t="s">
        <v>320</v>
      </c>
      <c r="D60" s="56" t="s">
        <v>317</v>
      </c>
      <c r="E60" s="57">
        <v>79280471</v>
      </c>
      <c r="F60" s="56" t="s">
        <v>186</v>
      </c>
      <c r="G60" s="56" t="s">
        <v>427</v>
      </c>
      <c r="H60" s="44">
        <v>43847</v>
      </c>
      <c r="I60" s="44">
        <v>43992</v>
      </c>
      <c r="J60" s="42" t="s">
        <v>409</v>
      </c>
      <c r="K60" s="45" t="s">
        <v>440</v>
      </c>
    </row>
    <row r="61" spans="1:11" x14ac:dyDescent="0.35">
      <c r="A61" s="52"/>
      <c r="B61" s="50">
        <v>81</v>
      </c>
      <c r="C61" s="42" t="s">
        <v>320</v>
      </c>
      <c r="D61" s="56" t="s">
        <v>439</v>
      </c>
      <c r="E61" s="57">
        <v>1026292756</v>
      </c>
      <c r="F61" s="56" t="s">
        <v>441</v>
      </c>
      <c r="G61" s="42" t="s">
        <v>435</v>
      </c>
      <c r="H61" s="44">
        <v>43992</v>
      </c>
      <c r="I61" s="44"/>
      <c r="J61" s="42"/>
      <c r="K61" s="45"/>
    </row>
    <row r="62" spans="1:11" x14ac:dyDescent="0.35">
      <c r="A62" s="52">
        <v>31</v>
      </c>
      <c r="B62" s="50">
        <v>264</v>
      </c>
      <c r="C62" s="42" t="s">
        <v>350</v>
      </c>
      <c r="D62" s="56" t="s">
        <v>317</v>
      </c>
      <c r="E62" s="57">
        <v>79280471</v>
      </c>
      <c r="F62" s="56" t="s">
        <v>186</v>
      </c>
      <c r="G62" s="56" t="s">
        <v>427</v>
      </c>
      <c r="H62" s="44">
        <v>43847</v>
      </c>
      <c r="I62" s="44">
        <v>43992</v>
      </c>
      <c r="J62" s="42" t="s">
        <v>409</v>
      </c>
      <c r="K62" s="45" t="s">
        <v>440</v>
      </c>
    </row>
    <row r="63" spans="1:11" x14ac:dyDescent="0.35">
      <c r="A63" s="52"/>
      <c r="B63" s="50">
        <v>264</v>
      </c>
      <c r="C63" s="42" t="s">
        <v>350</v>
      </c>
      <c r="D63" s="56" t="s">
        <v>439</v>
      </c>
      <c r="E63" s="57">
        <v>1026292756</v>
      </c>
      <c r="F63" s="56" t="s">
        <v>441</v>
      </c>
      <c r="G63" s="42" t="s">
        <v>435</v>
      </c>
      <c r="H63" s="44">
        <v>43992</v>
      </c>
      <c r="I63" s="44"/>
      <c r="J63" s="42"/>
      <c r="K63" s="45"/>
    </row>
    <row r="64" spans="1:11" x14ac:dyDescent="0.35">
      <c r="A64" s="53">
        <v>32</v>
      </c>
      <c r="B64" s="51">
        <v>159</v>
      </c>
      <c r="C64" s="42" t="s">
        <v>338</v>
      </c>
      <c r="D64" s="56" t="s">
        <v>348</v>
      </c>
      <c r="E64" s="57">
        <v>52733200</v>
      </c>
      <c r="F64" s="56" t="s">
        <v>392</v>
      </c>
      <c r="G64" s="42" t="s">
        <v>162</v>
      </c>
      <c r="H64" s="44">
        <v>43864</v>
      </c>
      <c r="I64" s="44">
        <v>44012</v>
      </c>
      <c r="J64" s="42" t="s">
        <v>409</v>
      </c>
      <c r="K64" s="45" t="s">
        <v>443</v>
      </c>
    </row>
    <row r="65" spans="1:11" x14ac:dyDescent="0.35">
      <c r="A65" s="53"/>
      <c r="B65" s="51">
        <v>159</v>
      </c>
      <c r="C65" s="42" t="s">
        <v>338</v>
      </c>
      <c r="D65" s="56" t="s">
        <v>442</v>
      </c>
      <c r="E65" s="57">
        <v>1020747214</v>
      </c>
      <c r="F65" s="56" t="s">
        <v>392</v>
      </c>
      <c r="G65" s="42" t="s">
        <v>162</v>
      </c>
      <c r="H65" s="44">
        <v>44012</v>
      </c>
      <c r="I65" s="44"/>
      <c r="J65" s="42" t="s">
        <v>410</v>
      </c>
      <c r="K65" s="45"/>
    </row>
    <row r="66" spans="1:11" x14ac:dyDescent="0.35">
      <c r="A66" s="53">
        <v>33</v>
      </c>
      <c r="B66" s="51">
        <v>237</v>
      </c>
      <c r="C66" s="42" t="s">
        <v>388</v>
      </c>
      <c r="D66" s="56" t="s">
        <v>348</v>
      </c>
      <c r="E66" s="57">
        <v>52733200</v>
      </c>
      <c r="F66" s="56" t="s">
        <v>392</v>
      </c>
      <c r="G66" s="42" t="s">
        <v>162</v>
      </c>
      <c r="H66" s="44">
        <v>43879</v>
      </c>
      <c r="I66" s="44">
        <v>44012</v>
      </c>
      <c r="J66" s="42" t="s">
        <v>409</v>
      </c>
      <c r="K66" s="45" t="s">
        <v>443</v>
      </c>
    </row>
    <row r="67" spans="1:11" x14ac:dyDescent="0.35">
      <c r="A67" s="53"/>
      <c r="B67" s="51">
        <v>237</v>
      </c>
      <c r="C67" s="42" t="s">
        <v>388</v>
      </c>
      <c r="D67" s="56" t="s">
        <v>442</v>
      </c>
      <c r="E67" s="57">
        <v>1020747214</v>
      </c>
      <c r="F67" s="56" t="s">
        <v>392</v>
      </c>
      <c r="G67" s="42" t="s">
        <v>162</v>
      </c>
      <c r="H67" s="44">
        <v>44012</v>
      </c>
      <c r="I67" s="44"/>
      <c r="J67" s="42" t="s">
        <v>410</v>
      </c>
      <c r="K67" s="45"/>
    </row>
    <row r="68" spans="1:11" x14ac:dyDescent="0.35">
      <c r="A68" s="53">
        <v>34</v>
      </c>
      <c r="B68" s="51">
        <v>279</v>
      </c>
      <c r="C68" s="42" t="s">
        <v>376</v>
      </c>
      <c r="D68" s="56" t="s">
        <v>348</v>
      </c>
      <c r="E68" s="57">
        <v>52733200</v>
      </c>
      <c r="F68" s="56" t="s">
        <v>392</v>
      </c>
      <c r="G68" s="42" t="s">
        <v>162</v>
      </c>
      <c r="H68" s="44">
        <v>43879</v>
      </c>
      <c r="I68" s="44">
        <v>44012</v>
      </c>
      <c r="J68" s="42" t="s">
        <v>409</v>
      </c>
      <c r="K68" s="45" t="s">
        <v>443</v>
      </c>
    </row>
    <row r="69" spans="1:11" x14ac:dyDescent="0.35">
      <c r="A69" s="53"/>
      <c r="B69" s="51">
        <v>279</v>
      </c>
      <c r="C69" s="42" t="s">
        <v>376</v>
      </c>
      <c r="D69" s="56" t="s">
        <v>442</v>
      </c>
      <c r="E69" s="57">
        <v>1020747214</v>
      </c>
      <c r="F69" s="56" t="s">
        <v>392</v>
      </c>
      <c r="G69" s="42" t="s">
        <v>162</v>
      </c>
      <c r="H69" s="44">
        <v>44012</v>
      </c>
      <c r="I69" s="44"/>
      <c r="J69" s="42" t="s">
        <v>410</v>
      </c>
      <c r="K69" s="45"/>
    </row>
    <row r="70" spans="1:11" x14ac:dyDescent="0.35">
      <c r="A70" s="53">
        <v>35</v>
      </c>
      <c r="B70" s="51">
        <v>280</v>
      </c>
      <c r="C70" s="42" t="s">
        <v>375</v>
      </c>
      <c r="D70" s="56" t="s">
        <v>348</v>
      </c>
      <c r="E70" s="57">
        <v>52733200</v>
      </c>
      <c r="F70" s="56" t="s">
        <v>392</v>
      </c>
      <c r="G70" s="42" t="s">
        <v>162</v>
      </c>
      <c r="H70" s="44">
        <v>43880</v>
      </c>
      <c r="I70" s="44">
        <v>44012</v>
      </c>
      <c r="J70" s="42" t="s">
        <v>409</v>
      </c>
      <c r="K70" s="45" t="s">
        <v>443</v>
      </c>
    </row>
    <row r="71" spans="1:11" x14ac:dyDescent="0.35">
      <c r="A71" s="53"/>
      <c r="B71" s="51">
        <v>280</v>
      </c>
      <c r="C71" s="42" t="s">
        <v>375</v>
      </c>
      <c r="D71" s="56" t="s">
        <v>442</v>
      </c>
      <c r="E71" s="57">
        <v>1020747214</v>
      </c>
      <c r="F71" s="56" t="s">
        <v>392</v>
      </c>
      <c r="G71" s="42" t="s">
        <v>162</v>
      </c>
      <c r="H71" s="44">
        <v>44012</v>
      </c>
      <c r="I71" s="44"/>
      <c r="J71" s="42" t="s">
        <v>410</v>
      </c>
      <c r="K71" s="45"/>
    </row>
    <row r="72" spans="1:11" x14ac:dyDescent="0.35">
      <c r="A72" s="53">
        <v>36</v>
      </c>
      <c r="B72" s="51">
        <v>281</v>
      </c>
      <c r="C72" s="42" t="s">
        <v>374</v>
      </c>
      <c r="D72" s="56" t="s">
        <v>348</v>
      </c>
      <c r="E72" s="57">
        <v>52733200</v>
      </c>
      <c r="F72" s="56" t="s">
        <v>392</v>
      </c>
      <c r="G72" s="42" t="s">
        <v>162</v>
      </c>
      <c r="H72" s="44">
        <v>43880</v>
      </c>
      <c r="I72" s="44">
        <v>44012</v>
      </c>
      <c r="J72" s="42" t="s">
        <v>409</v>
      </c>
      <c r="K72" s="45" t="s">
        <v>443</v>
      </c>
    </row>
    <row r="73" spans="1:11" x14ac:dyDescent="0.35">
      <c r="A73" s="53"/>
      <c r="B73" s="51">
        <v>281</v>
      </c>
      <c r="C73" s="42" t="s">
        <v>374</v>
      </c>
      <c r="D73" s="56" t="s">
        <v>442</v>
      </c>
      <c r="E73" s="57">
        <v>1020747214</v>
      </c>
      <c r="F73" s="56" t="s">
        <v>392</v>
      </c>
      <c r="G73" s="42" t="s">
        <v>162</v>
      </c>
      <c r="H73" s="44">
        <v>44012</v>
      </c>
      <c r="I73" s="44"/>
      <c r="J73" s="42" t="s">
        <v>410</v>
      </c>
      <c r="K73" s="45"/>
    </row>
    <row r="74" spans="1:11" x14ac:dyDescent="0.35">
      <c r="A74" s="53">
        <v>37</v>
      </c>
      <c r="B74" s="51">
        <v>314</v>
      </c>
      <c r="C74" s="42" t="s">
        <v>424</v>
      </c>
      <c r="D74" s="56" t="s">
        <v>348</v>
      </c>
      <c r="E74" s="57">
        <v>52733200</v>
      </c>
      <c r="F74" s="56" t="s">
        <v>392</v>
      </c>
      <c r="G74" s="42" t="s">
        <v>162</v>
      </c>
      <c r="H74" s="44">
        <v>43903</v>
      </c>
      <c r="I74" s="44">
        <v>44012</v>
      </c>
      <c r="J74" s="42" t="s">
        <v>409</v>
      </c>
      <c r="K74" s="45" t="s">
        <v>443</v>
      </c>
    </row>
    <row r="75" spans="1:11" x14ac:dyDescent="0.35">
      <c r="A75" s="53"/>
      <c r="B75" s="51">
        <v>314</v>
      </c>
      <c r="C75" s="42" t="s">
        <v>424</v>
      </c>
      <c r="D75" s="56" t="s">
        <v>442</v>
      </c>
      <c r="E75" s="57">
        <v>1020747214</v>
      </c>
      <c r="F75" s="56" t="s">
        <v>392</v>
      </c>
      <c r="G75" s="42" t="s">
        <v>162</v>
      </c>
      <c r="H75" s="44">
        <v>44012</v>
      </c>
      <c r="I75" s="44"/>
      <c r="J75" s="42" t="s">
        <v>410</v>
      </c>
      <c r="K75" s="45"/>
    </row>
    <row r="76" spans="1:11" x14ac:dyDescent="0.35">
      <c r="A76" s="53">
        <v>38</v>
      </c>
      <c r="B76" s="51">
        <v>315</v>
      </c>
      <c r="C76" s="42" t="s">
        <v>394</v>
      </c>
      <c r="D76" s="56" t="s">
        <v>348</v>
      </c>
      <c r="E76" s="57">
        <v>52733200</v>
      </c>
      <c r="F76" s="56" t="s">
        <v>392</v>
      </c>
      <c r="G76" s="42" t="s">
        <v>162</v>
      </c>
      <c r="H76" s="44">
        <v>43888</v>
      </c>
      <c r="I76" s="44">
        <v>44012</v>
      </c>
      <c r="J76" s="42" t="s">
        <v>409</v>
      </c>
      <c r="K76" s="45" t="s">
        <v>443</v>
      </c>
    </row>
    <row r="77" spans="1:11" x14ac:dyDescent="0.35">
      <c r="A77" s="53"/>
      <c r="B77" s="51">
        <v>315</v>
      </c>
      <c r="C77" s="42" t="s">
        <v>394</v>
      </c>
      <c r="D77" s="56" t="s">
        <v>442</v>
      </c>
      <c r="E77" s="57">
        <v>1020747214</v>
      </c>
      <c r="F77" s="56" t="s">
        <v>392</v>
      </c>
      <c r="G77" s="42" t="s">
        <v>162</v>
      </c>
      <c r="H77" s="44">
        <v>44012</v>
      </c>
      <c r="I77" s="44"/>
      <c r="J77" s="42" t="s">
        <v>410</v>
      </c>
      <c r="K77" s="45"/>
    </row>
    <row r="78" spans="1:11" x14ac:dyDescent="0.35">
      <c r="A78" s="53">
        <v>39</v>
      </c>
      <c r="B78" s="51">
        <v>229</v>
      </c>
      <c r="C78" s="42" t="s">
        <v>340</v>
      </c>
      <c r="D78" s="56" t="s">
        <v>390</v>
      </c>
      <c r="E78" s="57">
        <v>80196438</v>
      </c>
      <c r="F78" s="56" t="s">
        <v>402</v>
      </c>
      <c r="G78" s="42" t="s">
        <v>148</v>
      </c>
      <c r="H78" s="44">
        <v>43882</v>
      </c>
      <c r="I78" s="44">
        <v>44040</v>
      </c>
      <c r="J78" s="42" t="s">
        <v>409</v>
      </c>
      <c r="K78" s="45" t="s">
        <v>444</v>
      </c>
    </row>
    <row r="79" spans="1:11" x14ac:dyDescent="0.35">
      <c r="A79" s="53"/>
      <c r="B79" s="51">
        <v>229</v>
      </c>
      <c r="C79" s="42" t="s">
        <v>340</v>
      </c>
      <c r="D79" s="56" t="s">
        <v>445</v>
      </c>
      <c r="E79" s="57">
        <v>52827756</v>
      </c>
      <c r="F79" s="56" t="s">
        <v>402</v>
      </c>
      <c r="G79" s="42" t="s">
        <v>148</v>
      </c>
      <c r="H79" s="44">
        <v>44040</v>
      </c>
      <c r="I79" s="44"/>
      <c r="J79" s="42"/>
      <c r="K79" s="45"/>
    </row>
    <row r="80" spans="1:11" x14ac:dyDescent="0.35">
      <c r="A80" s="53">
        <v>40</v>
      </c>
      <c r="B80" s="51">
        <v>240</v>
      </c>
      <c r="C80" s="42" t="s">
        <v>343</v>
      </c>
      <c r="D80" s="56" t="s">
        <v>390</v>
      </c>
      <c r="E80" s="57">
        <v>80196438</v>
      </c>
      <c r="F80" s="56" t="s">
        <v>402</v>
      </c>
      <c r="G80" s="42" t="s">
        <v>148</v>
      </c>
      <c r="H80" s="44">
        <v>43882</v>
      </c>
      <c r="I80" s="44">
        <v>44040</v>
      </c>
      <c r="J80" s="42" t="s">
        <v>409</v>
      </c>
      <c r="K80" s="45" t="s">
        <v>444</v>
      </c>
    </row>
    <row r="81" spans="1:11" x14ac:dyDescent="0.35">
      <c r="A81" s="53"/>
      <c r="B81" s="51">
        <v>240</v>
      </c>
      <c r="C81" s="42" t="s">
        <v>343</v>
      </c>
      <c r="D81" s="56" t="s">
        <v>445</v>
      </c>
      <c r="E81" s="57">
        <v>52827756</v>
      </c>
      <c r="F81" s="56" t="s">
        <v>402</v>
      </c>
      <c r="G81" s="42" t="s">
        <v>148</v>
      </c>
      <c r="H81" s="44">
        <v>44040</v>
      </c>
      <c r="I81" s="44"/>
      <c r="J81" s="42"/>
      <c r="K81" s="45"/>
    </row>
    <row r="82" spans="1:11" x14ac:dyDescent="0.35">
      <c r="A82" s="53">
        <v>41</v>
      </c>
      <c r="B82" s="51">
        <v>254</v>
      </c>
      <c r="C82" s="42" t="s">
        <v>344</v>
      </c>
      <c r="D82" s="56" t="s">
        <v>390</v>
      </c>
      <c r="E82" s="57">
        <v>80196438</v>
      </c>
      <c r="F82" s="56" t="s">
        <v>402</v>
      </c>
      <c r="G82" s="42" t="s">
        <v>148</v>
      </c>
      <c r="H82" s="44">
        <v>43885</v>
      </c>
      <c r="I82" s="44">
        <v>44040</v>
      </c>
      <c r="J82" s="42" t="s">
        <v>409</v>
      </c>
      <c r="K82" s="45" t="s">
        <v>444</v>
      </c>
    </row>
    <row r="83" spans="1:11" x14ac:dyDescent="0.35">
      <c r="A83" s="53"/>
      <c r="B83" s="51">
        <v>254</v>
      </c>
      <c r="C83" s="42" t="s">
        <v>344</v>
      </c>
      <c r="D83" s="56" t="s">
        <v>445</v>
      </c>
      <c r="E83" s="57">
        <v>52827756</v>
      </c>
      <c r="F83" s="56" t="s">
        <v>402</v>
      </c>
      <c r="G83" s="42" t="s">
        <v>148</v>
      </c>
      <c r="H83" s="44">
        <v>44040</v>
      </c>
      <c r="I83" s="44"/>
      <c r="J83" s="42"/>
      <c r="K83" s="45"/>
    </row>
    <row r="84" spans="1:11" x14ac:dyDescent="0.35">
      <c r="A84" s="53">
        <v>42</v>
      </c>
      <c r="B84" s="51">
        <v>308</v>
      </c>
      <c r="C84" s="42" t="s">
        <v>386</v>
      </c>
      <c r="D84" s="56" t="s">
        <v>390</v>
      </c>
      <c r="E84" s="57">
        <v>80196438</v>
      </c>
      <c r="F84" s="56" t="s">
        <v>402</v>
      </c>
      <c r="G84" s="42" t="s">
        <v>148</v>
      </c>
      <c r="H84" s="44">
        <v>43886</v>
      </c>
      <c r="I84" s="44">
        <v>44040</v>
      </c>
      <c r="J84" s="42" t="s">
        <v>409</v>
      </c>
      <c r="K84" s="45" t="s">
        <v>444</v>
      </c>
    </row>
    <row r="85" spans="1:11" x14ac:dyDescent="0.35">
      <c r="A85" s="53"/>
      <c r="B85" s="51">
        <v>308</v>
      </c>
      <c r="C85" s="42" t="s">
        <v>386</v>
      </c>
      <c r="D85" s="56" t="s">
        <v>445</v>
      </c>
      <c r="E85" s="57">
        <v>52827756</v>
      </c>
      <c r="F85" s="56" t="s">
        <v>402</v>
      </c>
      <c r="G85" s="42" t="s">
        <v>148</v>
      </c>
      <c r="H85" s="44">
        <v>44040</v>
      </c>
      <c r="I85" s="44"/>
      <c r="J85" s="42"/>
      <c r="K85" s="45"/>
    </row>
    <row r="86" spans="1:11" x14ac:dyDescent="0.35">
      <c r="A86" s="53">
        <v>43</v>
      </c>
      <c r="B86" s="51">
        <v>321</v>
      </c>
      <c r="C86" s="42" t="s">
        <v>391</v>
      </c>
      <c r="D86" s="56" t="s">
        <v>390</v>
      </c>
      <c r="E86" s="57">
        <v>80196438</v>
      </c>
      <c r="F86" s="56" t="s">
        <v>402</v>
      </c>
      <c r="G86" s="42" t="s">
        <v>148</v>
      </c>
      <c r="H86" s="44">
        <v>43889</v>
      </c>
      <c r="I86" s="44">
        <v>44040</v>
      </c>
      <c r="J86" s="42" t="s">
        <v>409</v>
      </c>
      <c r="K86" s="45" t="s">
        <v>444</v>
      </c>
    </row>
    <row r="87" spans="1:11" x14ac:dyDescent="0.35">
      <c r="A87" s="53"/>
      <c r="B87" s="51">
        <v>321</v>
      </c>
      <c r="C87" s="42" t="s">
        <v>391</v>
      </c>
      <c r="D87" s="56" t="s">
        <v>445</v>
      </c>
      <c r="E87" s="57">
        <v>52827756</v>
      </c>
      <c r="F87" s="56" t="s">
        <v>402</v>
      </c>
      <c r="G87" s="42" t="s">
        <v>148</v>
      </c>
      <c r="H87" s="44">
        <v>44040</v>
      </c>
      <c r="I87" s="44"/>
      <c r="J87" s="42"/>
      <c r="K87" s="45"/>
    </row>
    <row r="88" spans="1:11" x14ac:dyDescent="0.35">
      <c r="A88" s="53">
        <v>44</v>
      </c>
      <c r="B88" s="51">
        <v>323</v>
      </c>
      <c r="C88" s="42" t="s">
        <v>389</v>
      </c>
      <c r="D88" s="56" t="s">
        <v>390</v>
      </c>
      <c r="E88" s="57">
        <v>80196438</v>
      </c>
      <c r="F88" s="56" t="s">
        <v>402</v>
      </c>
      <c r="G88" s="42" t="s">
        <v>148</v>
      </c>
      <c r="H88" s="44">
        <v>43889</v>
      </c>
      <c r="I88" s="44">
        <v>44040</v>
      </c>
      <c r="J88" s="42" t="s">
        <v>409</v>
      </c>
      <c r="K88" s="45" t="s">
        <v>444</v>
      </c>
    </row>
    <row r="89" spans="1:11" x14ac:dyDescent="0.35">
      <c r="A89" s="53"/>
      <c r="B89" s="51">
        <v>323</v>
      </c>
      <c r="C89" s="42" t="s">
        <v>389</v>
      </c>
      <c r="D89" s="56" t="s">
        <v>445</v>
      </c>
      <c r="E89" s="57">
        <v>52827756</v>
      </c>
      <c r="F89" s="56" t="s">
        <v>402</v>
      </c>
      <c r="G89" s="42" t="s">
        <v>148</v>
      </c>
      <c r="H89" s="44">
        <v>44040</v>
      </c>
      <c r="I89" s="44"/>
      <c r="J89" s="42"/>
      <c r="K89" s="45"/>
    </row>
    <row r="90" spans="1:11" x14ac:dyDescent="0.35">
      <c r="A90" s="53">
        <v>45</v>
      </c>
      <c r="B90" s="51">
        <v>377</v>
      </c>
      <c r="C90" s="42" t="s">
        <v>423</v>
      </c>
      <c r="D90" s="56" t="s">
        <v>390</v>
      </c>
      <c r="E90" s="57">
        <v>80196438</v>
      </c>
      <c r="F90" s="56" t="s">
        <v>402</v>
      </c>
      <c r="G90" s="42" t="s">
        <v>148</v>
      </c>
      <c r="H90" s="44">
        <v>43904</v>
      </c>
      <c r="I90" s="44">
        <v>44040</v>
      </c>
      <c r="J90" s="42" t="s">
        <v>409</v>
      </c>
      <c r="K90" s="45" t="s">
        <v>444</v>
      </c>
    </row>
    <row r="91" spans="1:11" x14ac:dyDescent="0.35">
      <c r="A91" s="53"/>
      <c r="B91" s="51">
        <v>377</v>
      </c>
      <c r="C91" s="42" t="s">
        <v>423</v>
      </c>
      <c r="D91" s="56" t="s">
        <v>445</v>
      </c>
      <c r="E91" s="57">
        <v>52827756</v>
      </c>
      <c r="F91" s="56" t="s">
        <v>402</v>
      </c>
      <c r="G91" s="42" t="s">
        <v>148</v>
      </c>
      <c r="H91" s="44">
        <v>44040</v>
      </c>
      <c r="I91" s="44"/>
      <c r="J91" s="42"/>
      <c r="K91" s="45"/>
    </row>
    <row r="92" spans="1:11" x14ac:dyDescent="0.35">
      <c r="A92" s="53">
        <v>46</v>
      </c>
      <c r="B92" s="51">
        <v>283</v>
      </c>
      <c r="C92" s="42" t="s">
        <v>371</v>
      </c>
      <c r="D92" s="56" t="s">
        <v>346</v>
      </c>
      <c r="E92" s="57">
        <v>80407547</v>
      </c>
      <c r="F92" s="56" t="s">
        <v>349</v>
      </c>
      <c r="G92" s="42" t="s">
        <v>335</v>
      </c>
      <c r="H92" s="68">
        <v>43953</v>
      </c>
      <c r="I92" s="44">
        <v>44043</v>
      </c>
      <c r="J92" s="42" t="s">
        <v>409</v>
      </c>
      <c r="K92" s="45" t="s">
        <v>447</v>
      </c>
    </row>
    <row r="93" spans="1:11" x14ac:dyDescent="0.35">
      <c r="A93" s="53"/>
      <c r="B93" s="51">
        <v>283</v>
      </c>
      <c r="C93" s="42" t="s">
        <v>371</v>
      </c>
      <c r="D93" s="56" t="s">
        <v>448</v>
      </c>
      <c r="E93" s="57">
        <v>91423177</v>
      </c>
      <c r="F93" s="42" t="s">
        <v>449</v>
      </c>
      <c r="G93" s="42" t="s">
        <v>335</v>
      </c>
      <c r="H93" s="44">
        <v>44043</v>
      </c>
      <c r="I93" s="44"/>
      <c r="J93" s="42"/>
      <c r="K93" s="45"/>
    </row>
    <row r="94" spans="1:11" x14ac:dyDescent="0.35">
      <c r="A94" s="53">
        <v>47</v>
      </c>
      <c r="B94" s="51">
        <v>347</v>
      </c>
      <c r="C94" s="42" t="s">
        <v>405</v>
      </c>
      <c r="D94" s="66" t="s">
        <v>346</v>
      </c>
      <c r="E94" s="67">
        <v>80407547</v>
      </c>
      <c r="F94" s="66" t="s">
        <v>349</v>
      </c>
      <c r="G94" s="66" t="s">
        <v>335</v>
      </c>
      <c r="H94" s="68">
        <v>43953</v>
      </c>
      <c r="I94" s="44">
        <v>44043</v>
      </c>
      <c r="J94" s="42" t="s">
        <v>409</v>
      </c>
      <c r="K94" s="45" t="s">
        <v>447</v>
      </c>
    </row>
    <row r="95" spans="1:11" x14ac:dyDescent="0.35">
      <c r="A95" s="53"/>
      <c r="B95" s="51">
        <v>347</v>
      </c>
      <c r="C95" s="42" t="s">
        <v>405</v>
      </c>
      <c r="D95" s="56" t="s">
        <v>448</v>
      </c>
      <c r="E95" s="57">
        <v>91423177</v>
      </c>
      <c r="F95" s="42" t="s">
        <v>449</v>
      </c>
      <c r="G95" s="42" t="s">
        <v>335</v>
      </c>
      <c r="H95" s="44">
        <v>44043</v>
      </c>
      <c r="I95" s="44"/>
      <c r="J95" s="42"/>
      <c r="K95" s="45"/>
    </row>
    <row r="96" spans="1:11" x14ac:dyDescent="0.35">
      <c r="A96" s="53">
        <v>48</v>
      </c>
      <c r="B96" s="50">
        <v>282</v>
      </c>
      <c r="C96" s="42" t="s">
        <v>372</v>
      </c>
      <c r="D96" s="66" t="s">
        <v>346</v>
      </c>
      <c r="E96" s="67">
        <v>80407547</v>
      </c>
      <c r="F96" s="66" t="s">
        <v>349</v>
      </c>
      <c r="G96" s="66" t="s">
        <v>335</v>
      </c>
      <c r="H96" s="68">
        <v>43953</v>
      </c>
      <c r="I96" s="44">
        <v>44043</v>
      </c>
      <c r="J96" s="42" t="s">
        <v>409</v>
      </c>
      <c r="K96" s="45" t="s">
        <v>447</v>
      </c>
    </row>
    <row r="97" spans="1:11" x14ac:dyDescent="0.35">
      <c r="A97" s="53"/>
      <c r="B97" s="50">
        <v>282</v>
      </c>
      <c r="C97" s="42" t="s">
        <v>372</v>
      </c>
      <c r="D97" s="56" t="s">
        <v>448</v>
      </c>
      <c r="E97" s="57">
        <v>91423177</v>
      </c>
      <c r="F97" s="42" t="s">
        <v>449</v>
      </c>
      <c r="G97" s="42" t="s">
        <v>335</v>
      </c>
      <c r="H97" s="44">
        <v>44043</v>
      </c>
      <c r="I97" s="44"/>
      <c r="J97" s="42"/>
      <c r="K97" s="45"/>
    </row>
    <row r="98" spans="1:11" x14ac:dyDescent="0.35">
      <c r="A98" s="53">
        <v>49</v>
      </c>
      <c r="B98" s="50">
        <v>284</v>
      </c>
      <c r="C98" s="42" t="s">
        <v>370</v>
      </c>
      <c r="D98" s="66" t="s">
        <v>346</v>
      </c>
      <c r="E98" s="67">
        <v>80407547</v>
      </c>
      <c r="F98" s="66" t="s">
        <v>349</v>
      </c>
      <c r="G98" s="66" t="s">
        <v>335</v>
      </c>
      <c r="H98" s="68">
        <v>43953</v>
      </c>
      <c r="I98" s="44">
        <v>44043</v>
      </c>
      <c r="J98" s="42" t="s">
        <v>409</v>
      </c>
      <c r="K98" s="45" t="s">
        <v>447</v>
      </c>
    </row>
    <row r="99" spans="1:11" x14ac:dyDescent="0.35">
      <c r="A99" s="53"/>
      <c r="B99" s="50">
        <v>284</v>
      </c>
      <c r="C99" s="42" t="s">
        <v>370</v>
      </c>
      <c r="D99" s="56" t="s">
        <v>448</v>
      </c>
      <c r="E99" s="57">
        <v>91423177</v>
      </c>
      <c r="F99" s="42" t="s">
        <v>449</v>
      </c>
      <c r="G99" s="42" t="s">
        <v>335</v>
      </c>
      <c r="H99" s="44">
        <v>44043</v>
      </c>
      <c r="I99" s="44"/>
      <c r="J99" s="42"/>
      <c r="K99" s="45"/>
    </row>
    <row r="100" spans="1:11" x14ac:dyDescent="0.35">
      <c r="A100" s="53">
        <v>50</v>
      </c>
      <c r="B100" s="65">
        <v>272</v>
      </c>
      <c r="C100" s="66" t="s">
        <v>351</v>
      </c>
      <c r="D100" s="66" t="s">
        <v>346</v>
      </c>
      <c r="E100" s="67">
        <v>80407547</v>
      </c>
      <c r="F100" s="66" t="s">
        <v>349</v>
      </c>
      <c r="G100" s="66" t="s">
        <v>335</v>
      </c>
      <c r="H100" s="68">
        <v>43953</v>
      </c>
      <c r="I100" s="44">
        <v>44043</v>
      </c>
      <c r="J100" s="42" t="s">
        <v>409</v>
      </c>
      <c r="K100" s="45" t="s">
        <v>447</v>
      </c>
    </row>
    <row r="101" spans="1:11" x14ac:dyDescent="0.35">
      <c r="A101" s="53"/>
      <c r="B101" s="65">
        <v>272</v>
      </c>
      <c r="C101" s="66" t="s">
        <v>351</v>
      </c>
      <c r="D101" s="56" t="s">
        <v>448</v>
      </c>
      <c r="E101" s="57">
        <v>91423177</v>
      </c>
      <c r="F101" s="42" t="s">
        <v>449</v>
      </c>
      <c r="G101" s="42" t="s">
        <v>335</v>
      </c>
      <c r="H101" s="44">
        <v>44043</v>
      </c>
      <c r="I101" s="44"/>
      <c r="J101" s="42"/>
      <c r="K101" s="45"/>
    </row>
    <row r="102" spans="1:11" x14ac:dyDescent="0.35">
      <c r="A102" s="53">
        <v>51</v>
      </c>
      <c r="B102" s="50">
        <v>156</v>
      </c>
      <c r="C102" s="42" t="s">
        <v>337</v>
      </c>
      <c r="D102" s="66" t="s">
        <v>346</v>
      </c>
      <c r="E102" s="67">
        <v>80407547</v>
      </c>
      <c r="F102" s="66" t="s">
        <v>349</v>
      </c>
      <c r="G102" s="66" t="s">
        <v>335</v>
      </c>
      <c r="H102" s="68">
        <v>43953</v>
      </c>
      <c r="I102" s="44">
        <v>44043</v>
      </c>
      <c r="J102" s="42" t="s">
        <v>409</v>
      </c>
      <c r="K102" s="45" t="s">
        <v>447</v>
      </c>
    </row>
    <row r="103" spans="1:11" x14ac:dyDescent="0.35">
      <c r="A103" s="53"/>
      <c r="B103" s="50">
        <v>156</v>
      </c>
      <c r="C103" s="42" t="s">
        <v>337</v>
      </c>
      <c r="D103" s="56" t="s">
        <v>448</v>
      </c>
      <c r="E103" s="57">
        <v>91423177</v>
      </c>
      <c r="F103" s="42" t="s">
        <v>449</v>
      </c>
      <c r="G103" s="42" t="s">
        <v>335</v>
      </c>
      <c r="H103" s="44">
        <v>44043</v>
      </c>
      <c r="I103" s="44"/>
      <c r="J103" s="42"/>
      <c r="K103" s="45"/>
    </row>
    <row r="104" spans="1:11" x14ac:dyDescent="0.35">
      <c r="A104" s="53">
        <v>52</v>
      </c>
      <c r="B104" s="65">
        <v>223</v>
      </c>
      <c r="C104" s="66" t="s">
        <v>401</v>
      </c>
      <c r="D104" s="66" t="s">
        <v>346</v>
      </c>
      <c r="E104" s="67">
        <v>80407547</v>
      </c>
      <c r="F104" s="66" t="s">
        <v>349</v>
      </c>
      <c r="G104" s="66" t="s">
        <v>335</v>
      </c>
      <c r="H104" s="68">
        <v>43953</v>
      </c>
      <c r="I104" s="44">
        <v>44043</v>
      </c>
      <c r="J104" s="42" t="s">
        <v>409</v>
      </c>
      <c r="K104" s="45" t="s">
        <v>447</v>
      </c>
    </row>
    <row r="105" spans="1:11" x14ac:dyDescent="0.35">
      <c r="A105" s="53"/>
      <c r="B105" s="65">
        <v>223</v>
      </c>
      <c r="C105" s="66" t="s">
        <v>401</v>
      </c>
      <c r="D105" s="56" t="s">
        <v>448</v>
      </c>
      <c r="E105" s="57">
        <v>91423177</v>
      </c>
      <c r="F105" s="42" t="s">
        <v>449</v>
      </c>
      <c r="G105" s="42" t="s">
        <v>335</v>
      </c>
      <c r="H105" s="44">
        <v>44043</v>
      </c>
      <c r="I105" s="44"/>
      <c r="J105" s="42"/>
      <c r="K105" s="45"/>
    </row>
    <row r="106" spans="1:11" x14ac:dyDescent="0.35">
      <c r="A106" s="53">
        <v>53</v>
      </c>
      <c r="B106" s="50">
        <v>346</v>
      </c>
      <c r="C106" s="42" t="s">
        <v>385</v>
      </c>
      <c r="D106" s="66" t="s">
        <v>346</v>
      </c>
      <c r="E106" s="67">
        <v>80407547</v>
      </c>
      <c r="F106" s="66" t="s">
        <v>349</v>
      </c>
      <c r="G106" s="66" t="s">
        <v>335</v>
      </c>
      <c r="H106" s="68">
        <v>43953</v>
      </c>
      <c r="I106" s="44">
        <v>44043</v>
      </c>
      <c r="J106" s="42" t="s">
        <v>409</v>
      </c>
      <c r="K106" s="45" t="s">
        <v>447</v>
      </c>
    </row>
    <row r="107" spans="1:11" x14ac:dyDescent="0.35">
      <c r="A107" s="53"/>
      <c r="B107" s="50">
        <v>346</v>
      </c>
      <c r="C107" s="42" t="s">
        <v>385</v>
      </c>
      <c r="D107" s="56" t="s">
        <v>448</v>
      </c>
      <c r="E107" s="57">
        <v>91423177</v>
      </c>
      <c r="F107" s="42" t="s">
        <v>449</v>
      </c>
      <c r="G107" s="42" t="s">
        <v>335</v>
      </c>
      <c r="H107" s="44">
        <v>44043</v>
      </c>
      <c r="I107" s="44"/>
      <c r="J107" s="42"/>
      <c r="K107" s="45"/>
    </row>
    <row r="108" spans="1:11" x14ac:dyDescent="0.35">
      <c r="A108" s="53">
        <v>54</v>
      </c>
      <c r="B108" s="51">
        <v>172</v>
      </c>
      <c r="C108" s="46" t="s">
        <v>356</v>
      </c>
      <c r="D108" s="60" t="s">
        <v>398</v>
      </c>
      <c r="E108" s="61">
        <v>52211792</v>
      </c>
      <c r="F108" s="60" t="s">
        <v>397</v>
      </c>
      <c r="G108" s="46" t="s">
        <v>153</v>
      </c>
      <c r="H108" s="48">
        <v>43867</v>
      </c>
      <c r="I108" s="48">
        <v>44053</v>
      </c>
      <c r="J108" s="46" t="s">
        <v>409</v>
      </c>
      <c r="K108" s="49" t="s">
        <v>451</v>
      </c>
    </row>
    <row r="109" spans="1:11" x14ac:dyDescent="0.35">
      <c r="A109" s="74"/>
      <c r="B109" s="51">
        <v>172</v>
      </c>
      <c r="C109" s="46" t="s">
        <v>356</v>
      </c>
      <c r="D109" s="60" t="s">
        <v>452</v>
      </c>
      <c r="E109" s="61">
        <v>52261383</v>
      </c>
      <c r="F109" s="60" t="s">
        <v>397</v>
      </c>
      <c r="G109" s="46" t="s">
        <v>153</v>
      </c>
      <c r="H109" s="48">
        <v>44053</v>
      </c>
      <c r="I109" s="48"/>
      <c r="J109" s="46"/>
      <c r="K109" s="49"/>
    </row>
    <row r="110" spans="1:11" x14ac:dyDescent="0.35">
      <c r="A110" s="74">
        <v>55</v>
      </c>
      <c r="B110" s="51">
        <v>167</v>
      </c>
      <c r="C110" s="46" t="s">
        <v>352</v>
      </c>
      <c r="D110" s="60" t="s">
        <v>398</v>
      </c>
      <c r="E110" s="61">
        <v>52211792</v>
      </c>
      <c r="F110" s="60" t="s">
        <v>397</v>
      </c>
      <c r="G110" s="46" t="s">
        <v>153</v>
      </c>
      <c r="H110" s="48">
        <v>43867</v>
      </c>
      <c r="I110" s="48">
        <v>44053</v>
      </c>
      <c r="J110" s="46" t="s">
        <v>409</v>
      </c>
      <c r="K110" s="49" t="s">
        <v>451</v>
      </c>
    </row>
    <row r="111" spans="1:11" x14ac:dyDescent="0.35">
      <c r="A111" s="74"/>
      <c r="B111" s="51">
        <v>167</v>
      </c>
      <c r="C111" s="46" t="s">
        <v>352</v>
      </c>
      <c r="D111" s="60" t="s">
        <v>452</v>
      </c>
      <c r="E111" s="61">
        <v>52261383</v>
      </c>
      <c r="F111" s="60" t="s">
        <v>397</v>
      </c>
      <c r="G111" s="46" t="s">
        <v>153</v>
      </c>
      <c r="H111" s="48">
        <v>44053</v>
      </c>
      <c r="I111" s="48"/>
      <c r="J111" s="46"/>
      <c r="K111" s="49"/>
    </row>
    <row r="112" spans="1:11" x14ac:dyDescent="0.35">
      <c r="A112" s="74">
        <v>56</v>
      </c>
      <c r="B112" s="51">
        <v>168</v>
      </c>
      <c r="C112" s="46" t="s">
        <v>368</v>
      </c>
      <c r="D112" s="60" t="s">
        <v>398</v>
      </c>
      <c r="E112" s="61">
        <v>52211792</v>
      </c>
      <c r="F112" s="60" t="s">
        <v>397</v>
      </c>
      <c r="G112" s="46" t="s">
        <v>153</v>
      </c>
      <c r="H112" s="48"/>
      <c r="I112" s="48"/>
      <c r="J112" s="46"/>
      <c r="K112" s="49"/>
    </row>
    <row r="113" spans="1:11" x14ac:dyDescent="0.35">
      <c r="A113" s="74"/>
      <c r="B113" s="51">
        <v>168</v>
      </c>
      <c r="C113" s="46" t="s">
        <v>368</v>
      </c>
      <c r="D113" s="60" t="s">
        <v>452</v>
      </c>
      <c r="E113" s="61">
        <v>52261383</v>
      </c>
      <c r="F113" s="60" t="s">
        <v>397</v>
      </c>
      <c r="G113" s="46" t="s">
        <v>153</v>
      </c>
      <c r="H113" s="48">
        <v>44053</v>
      </c>
      <c r="I113" s="48"/>
      <c r="J113" s="46"/>
      <c r="K113" s="49"/>
    </row>
    <row r="114" spans="1:11" x14ac:dyDescent="0.35">
      <c r="A114" s="74">
        <v>57</v>
      </c>
      <c r="B114" s="51">
        <v>169</v>
      </c>
      <c r="C114" s="46" t="s">
        <v>353</v>
      </c>
      <c r="D114" s="60" t="s">
        <v>398</v>
      </c>
      <c r="E114" s="61">
        <v>52211792</v>
      </c>
      <c r="F114" s="60" t="s">
        <v>397</v>
      </c>
      <c r="G114" s="46" t="s">
        <v>153</v>
      </c>
      <c r="H114" s="48"/>
      <c r="I114" s="48"/>
      <c r="J114" s="46"/>
      <c r="K114" s="49"/>
    </row>
    <row r="115" spans="1:11" x14ac:dyDescent="0.35">
      <c r="A115" s="74"/>
      <c r="B115" s="51">
        <v>169</v>
      </c>
      <c r="C115" s="46" t="s">
        <v>353</v>
      </c>
      <c r="D115" s="60" t="s">
        <v>452</v>
      </c>
      <c r="E115" s="61">
        <v>52261383</v>
      </c>
      <c r="F115" s="60" t="s">
        <v>397</v>
      </c>
      <c r="G115" s="46" t="s">
        <v>153</v>
      </c>
      <c r="H115" s="48">
        <v>44053</v>
      </c>
      <c r="I115" s="48"/>
      <c r="J115" s="46"/>
      <c r="K115" s="49"/>
    </row>
    <row r="116" spans="1:11" x14ac:dyDescent="0.35">
      <c r="A116" s="74">
        <v>58</v>
      </c>
      <c r="B116" s="51">
        <v>170</v>
      </c>
      <c r="C116" s="46" t="s">
        <v>354</v>
      </c>
      <c r="D116" s="60" t="s">
        <v>398</v>
      </c>
      <c r="E116" s="61">
        <v>52211792</v>
      </c>
      <c r="F116" s="60" t="s">
        <v>397</v>
      </c>
      <c r="G116" s="46" t="s">
        <v>153</v>
      </c>
      <c r="H116" s="48"/>
      <c r="I116" s="48"/>
      <c r="J116" s="46"/>
      <c r="K116" s="49"/>
    </row>
    <row r="117" spans="1:11" x14ac:dyDescent="0.35">
      <c r="A117" s="74"/>
      <c r="B117" s="51">
        <v>170</v>
      </c>
      <c r="C117" s="46" t="s">
        <v>354</v>
      </c>
      <c r="D117" s="60" t="s">
        <v>452</v>
      </c>
      <c r="E117" s="61">
        <v>52261383</v>
      </c>
      <c r="F117" s="60" t="s">
        <v>397</v>
      </c>
      <c r="G117" s="46" t="s">
        <v>153</v>
      </c>
      <c r="H117" s="48">
        <v>44053</v>
      </c>
      <c r="I117" s="48"/>
      <c r="J117" s="46"/>
      <c r="K117" s="49"/>
    </row>
    <row r="118" spans="1:11" x14ac:dyDescent="0.35">
      <c r="A118" s="74">
        <v>59</v>
      </c>
      <c r="B118" s="51">
        <v>171</v>
      </c>
      <c r="C118" s="46" t="s">
        <v>355</v>
      </c>
      <c r="D118" s="60" t="s">
        <v>398</v>
      </c>
      <c r="E118" s="61">
        <v>52211792</v>
      </c>
      <c r="F118" s="60" t="s">
        <v>397</v>
      </c>
      <c r="G118" s="46" t="s">
        <v>153</v>
      </c>
      <c r="H118" s="48"/>
      <c r="I118" s="48"/>
      <c r="J118" s="46"/>
      <c r="K118" s="49"/>
    </row>
    <row r="119" spans="1:11" x14ac:dyDescent="0.35">
      <c r="A119" s="53"/>
      <c r="B119" s="51">
        <v>171</v>
      </c>
      <c r="C119" s="46" t="s">
        <v>355</v>
      </c>
      <c r="D119" s="60" t="s">
        <v>452</v>
      </c>
      <c r="E119" s="61">
        <v>52261383</v>
      </c>
      <c r="F119" s="60" t="s">
        <v>397</v>
      </c>
      <c r="G119" s="46" t="s">
        <v>153</v>
      </c>
      <c r="H119" s="48">
        <v>44053</v>
      </c>
      <c r="I119" s="48"/>
      <c r="J119" s="46"/>
      <c r="K119" s="49"/>
    </row>
    <row r="120" spans="1:11" x14ac:dyDescent="0.35">
      <c r="A120" s="75">
        <v>60</v>
      </c>
      <c r="B120" s="76">
        <v>229</v>
      </c>
      <c r="C120" s="77" t="s">
        <v>340</v>
      </c>
      <c r="D120" s="77" t="s">
        <v>445</v>
      </c>
      <c r="E120" s="78">
        <v>52827756</v>
      </c>
      <c r="F120" s="77" t="s">
        <v>402</v>
      </c>
      <c r="G120" s="42" t="s">
        <v>148</v>
      </c>
      <c r="H120" s="44">
        <v>44040</v>
      </c>
      <c r="I120" s="44">
        <v>44065</v>
      </c>
      <c r="J120" s="42" t="s">
        <v>410</v>
      </c>
      <c r="K120" s="45" t="s">
        <v>453</v>
      </c>
    </row>
    <row r="121" spans="1:11" x14ac:dyDescent="0.35">
      <c r="A121" s="75"/>
      <c r="B121" s="76">
        <v>229</v>
      </c>
      <c r="C121" s="77" t="s">
        <v>340</v>
      </c>
      <c r="D121" s="77" t="s">
        <v>390</v>
      </c>
      <c r="E121" s="78">
        <v>80196438</v>
      </c>
      <c r="F121" s="77" t="s">
        <v>402</v>
      </c>
      <c r="G121" s="42" t="s">
        <v>148</v>
      </c>
      <c r="H121" s="44">
        <v>44065</v>
      </c>
      <c r="I121" s="44"/>
      <c r="J121" s="42"/>
      <c r="K121" s="45"/>
    </row>
    <row r="122" spans="1:11" x14ac:dyDescent="0.35">
      <c r="A122" s="75">
        <v>61</v>
      </c>
      <c r="B122" s="76">
        <v>240</v>
      </c>
      <c r="C122" s="77" t="s">
        <v>343</v>
      </c>
      <c r="D122" s="77" t="s">
        <v>445</v>
      </c>
      <c r="E122" s="78">
        <v>52827756</v>
      </c>
      <c r="F122" s="77" t="s">
        <v>402</v>
      </c>
      <c r="G122" s="42" t="s">
        <v>148</v>
      </c>
      <c r="H122" s="44">
        <v>44040</v>
      </c>
      <c r="I122" s="44">
        <v>44065</v>
      </c>
      <c r="J122" s="42" t="s">
        <v>410</v>
      </c>
      <c r="K122" s="45" t="s">
        <v>453</v>
      </c>
    </row>
    <row r="123" spans="1:11" x14ac:dyDescent="0.35">
      <c r="A123" s="75"/>
      <c r="B123" s="76">
        <v>240</v>
      </c>
      <c r="C123" s="77" t="s">
        <v>343</v>
      </c>
      <c r="D123" s="77" t="s">
        <v>390</v>
      </c>
      <c r="E123" s="78">
        <v>80196438</v>
      </c>
      <c r="F123" s="77" t="s">
        <v>402</v>
      </c>
      <c r="G123" s="42" t="s">
        <v>148</v>
      </c>
      <c r="H123" s="44">
        <v>44065</v>
      </c>
      <c r="I123" s="44"/>
      <c r="J123" s="42"/>
      <c r="K123" s="45"/>
    </row>
    <row r="124" spans="1:11" x14ac:dyDescent="0.35">
      <c r="A124" s="75">
        <v>62</v>
      </c>
      <c r="B124" s="76">
        <v>308</v>
      </c>
      <c r="C124" s="77" t="s">
        <v>386</v>
      </c>
      <c r="D124" s="77" t="s">
        <v>445</v>
      </c>
      <c r="E124" s="78">
        <v>52827756</v>
      </c>
      <c r="F124" s="77" t="s">
        <v>402</v>
      </c>
      <c r="G124" s="42" t="s">
        <v>148</v>
      </c>
      <c r="H124" s="44">
        <v>44040</v>
      </c>
      <c r="I124" s="44">
        <v>44065</v>
      </c>
      <c r="J124" s="42" t="s">
        <v>410</v>
      </c>
      <c r="K124" s="45" t="s">
        <v>453</v>
      </c>
    </row>
    <row r="125" spans="1:11" x14ac:dyDescent="0.35">
      <c r="A125" s="75"/>
      <c r="B125" s="76">
        <v>308</v>
      </c>
      <c r="C125" s="77" t="s">
        <v>386</v>
      </c>
      <c r="D125" s="77" t="s">
        <v>390</v>
      </c>
      <c r="E125" s="78">
        <v>80196438</v>
      </c>
      <c r="F125" s="77" t="s">
        <v>402</v>
      </c>
      <c r="G125" s="42" t="s">
        <v>148</v>
      </c>
      <c r="H125" s="44">
        <v>44065</v>
      </c>
      <c r="I125" s="44"/>
      <c r="J125" s="42"/>
      <c r="K125" s="45"/>
    </row>
    <row r="126" spans="1:11" x14ac:dyDescent="0.35">
      <c r="A126" s="75">
        <v>64</v>
      </c>
      <c r="B126" s="76">
        <v>321</v>
      </c>
      <c r="C126" s="77" t="s">
        <v>391</v>
      </c>
      <c r="D126" s="77" t="s">
        <v>445</v>
      </c>
      <c r="E126" s="78">
        <v>52827756</v>
      </c>
      <c r="F126" s="77" t="s">
        <v>402</v>
      </c>
      <c r="G126" s="42" t="s">
        <v>148</v>
      </c>
      <c r="H126" s="44">
        <v>44040</v>
      </c>
      <c r="I126" s="44">
        <v>44065</v>
      </c>
      <c r="J126" s="42" t="s">
        <v>410</v>
      </c>
      <c r="K126" s="45" t="s">
        <v>453</v>
      </c>
    </row>
    <row r="127" spans="1:11" x14ac:dyDescent="0.35">
      <c r="A127" s="75"/>
      <c r="B127" s="76">
        <v>321</v>
      </c>
      <c r="C127" s="77" t="s">
        <v>391</v>
      </c>
      <c r="D127" s="77" t="s">
        <v>390</v>
      </c>
      <c r="E127" s="78">
        <v>80196438</v>
      </c>
      <c r="F127" s="77" t="s">
        <v>402</v>
      </c>
      <c r="G127" s="42" t="s">
        <v>148</v>
      </c>
      <c r="H127" s="44">
        <v>44065</v>
      </c>
      <c r="I127" s="44"/>
      <c r="J127" s="42"/>
      <c r="K127" s="45"/>
    </row>
    <row r="128" spans="1:11" x14ac:dyDescent="0.35">
      <c r="A128" s="75">
        <v>65</v>
      </c>
      <c r="B128" s="76">
        <v>323</v>
      </c>
      <c r="C128" s="77" t="s">
        <v>389</v>
      </c>
      <c r="D128" s="77" t="s">
        <v>445</v>
      </c>
      <c r="E128" s="78">
        <v>52827756</v>
      </c>
      <c r="F128" s="77" t="s">
        <v>402</v>
      </c>
      <c r="G128" s="42" t="s">
        <v>148</v>
      </c>
      <c r="H128" s="44">
        <v>44040</v>
      </c>
      <c r="I128" s="44">
        <v>44065</v>
      </c>
      <c r="J128" s="42" t="s">
        <v>410</v>
      </c>
      <c r="K128" s="45" t="s">
        <v>453</v>
      </c>
    </row>
    <row r="129" spans="1:11" x14ac:dyDescent="0.35">
      <c r="A129" s="75"/>
      <c r="B129" s="76">
        <v>323</v>
      </c>
      <c r="C129" s="77" t="s">
        <v>389</v>
      </c>
      <c r="D129" s="77" t="s">
        <v>390</v>
      </c>
      <c r="E129" s="78">
        <v>80196438</v>
      </c>
      <c r="F129" s="77" t="s">
        <v>402</v>
      </c>
      <c r="G129" s="42" t="s">
        <v>148</v>
      </c>
      <c r="H129" s="44">
        <v>44065</v>
      </c>
      <c r="I129" s="44"/>
      <c r="J129" s="42"/>
      <c r="K129" s="45"/>
    </row>
    <row r="130" spans="1:11" x14ac:dyDescent="0.35">
      <c r="A130" s="75">
        <v>66</v>
      </c>
      <c r="B130" s="76">
        <v>377</v>
      </c>
      <c r="C130" s="77" t="s">
        <v>423</v>
      </c>
      <c r="D130" s="77" t="s">
        <v>445</v>
      </c>
      <c r="E130" s="78">
        <v>52827756</v>
      </c>
      <c r="F130" s="77" t="s">
        <v>402</v>
      </c>
      <c r="G130" s="42" t="s">
        <v>148</v>
      </c>
      <c r="H130" s="44">
        <v>44040</v>
      </c>
      <c r="I130" s="44">
        <v>44065</v>
      </c>
      <c r="J130" s="42" t="s">
        <v>410</v>
      </c>
      <c r="K130" s="45" t="s">
        <v>453</v>
      </c>
    </row>
    <row r="131" spans="1:11" x14ac:dyDescent="0.35">
      <c r="A131" s="79"/>
      <c r="B131" s="80">
        <v>377</v>
      </c>
      <c r="C131" s="81" t="s">
        <v>423</v>
      </c>
      <c r="D131" s="77" t="s">
        <v>390</v>
      </c>
      <c r="E131" s="78">
        <v>80196438</v>
      </c>
      <c r="F131" s="81" t="s">
        <v>402</v>
      </c>
      <c r="G131" s="42" t="s">
        <v>148</v>
      </c>
      <c r="H131" s="44">
        <v>44065</v>
      </c>
      <c r="I131" s="44"/>
      <c r="J131" s="42"/>
      <c r="K131" s="45"/>
    </row>
    <row r="132" spans="1:11" x14ac:dyDescent="0.35">
      <c r="A132" s="79">
        <v>67</v>
      </c>
      <c r="B132" s="80">
        <v>27</v>
      </c>
      <c r="C132" s="81" t="s">
        <v>318</v>
      </c>
      <c r="D132" s="77" t="s">
        <v>428</v>
      </c>
      <c r="E132" s="86">
        <v>91216136</v>
      </c>
      <c r="F132" s="86" t="s">
        <v>323</v>
      </c>
      <c r="G132" s="81" t="s">
        <v>162</v>
      </c>
      <c r="H132" s="44">
        <v>43846</v>
      </c>
      <c r="I132" s="44">
        <v>44071</v>
      </c>
      <c r="J132" s="42" t="s">
        <v>411</v>
      </c>
      <c r="K132" s="45" t="s">
        <v>454</v>
      </c>
    </row>
    <row r="133" spans="1:11" x14ac:dyDescent="0.35">
      <c r="A133" s="79"/>
      <c r="B133" s="80">
        <v>27</v>
      </c>
      <c r="C133" s="81" t="s">
        <v>318</v>
      </c>
      <c r="D133" s="77" t="s">
        <v>455</v>
      </c>
      <c r="E133" s="86">
        <v>52005376</v>
      </c>
      <c r="F133" s="86" t="s">
        <v>323</v>
      </c>
      <c r="G133" s="81" t="s">
        <v>162</v>
      </c>
      <c r="H133" s="44">
        <v>44071</v>
      </c>
      <c r="I133" s="44"/>
      <c r="J133" s="42"/>
      <c r="K133" s="45"/>
    </row>
    <row r="134" spans="1:11" x14ac:dyDescent="0.35">
      <c r="A134" s="79">
        <v>68</v>
      </c>
      <c r="B134" s="80">
        <v>100</v>
      </c>
      <c r="C134" s="81" t="s">
        <v>329</v>
      </c>
      <c r="D134" s="77" t="s">
        <v>428</v>
      </c>
      <c r="E134" s="86">
        <v>91216136</v>
      </c>
      <c r="F134" s="86" t="s">
        <v>323</v>
      </c>
      <c r="G134" s="81" t="s">
        <v>162</v>
      </c>
      <c r="H134" s="44">
        <v>43859</v>
      </c>
      <c r="I134" s="44">
        <v>44071</v>
      </c>
      <c r="J134" s="42" t="s">
        <v>411</v>
      </c>
      <c r="K134" s="45" t="s">
        <v>454</v>
      </c>
    </row>
    <row r="135" spans="1:11" x14ac:dyDescent="0.35">
      <c r="A135" s="79"/>
      <c r="B135" s="80">
        <v>100</v>
      </c>
      <c r="C135" s="81" t="s">
        <v>329</v>
      </c>
      <c r="D135" s="77" t="s">
        <v>455</v>
      </c>
      <c r="E135" s="86">
        <v>52005376</v>
      </c>
      <c r="F135" s="86" t="s">
        <v>323</v>
      </c>
      <c r="G135" s="81" t="s">
        <v>162</v>
      </c>
      <c r="H135" s="44">
        <v>44071</v>
      </c>
      <c r="I135" s="44"/>
      <c r="J135" s="42"/>
      <c r="K135" s="45"/>
    </row>
    <row r="136" spans="1:11" x14ac:dyDescent="0.35">
      <c r="A136" s="79">
        <v>69</v>
      </c>
      <c r="B136" s="80">
        <v>137</v>
      </c>
      <c r="C136" s="81" t="s">
        <v>384</v>
      </c>
      <c r="D136" s="77" t="s">
        <v>428</v>
      </c>
      <c r="E136" s="86">
        <v>91216136</v>
      </c>
      <c r="F136" s="86" t="s">
        <v>323</v>
      </c>
      <c r="G136" s="81" t="s">
        <v>162</v>
      </c>
      <c r="H136" s="44">
        <v>43861</v>
      </c>
      <c r="I136" s="44">
        <v>44071</v>
      </c>
      <c r="J136" s="42" t="s">
        <v>411</v>
      </c>
      <c r="K136" s="45" t="s">
        <v>454</v>
      </c>
    </row>
    <row r="137" spans="1:11" x14ac:dyDescent="0.35">
      <c r="A137" s="79"/>
      <c r="B137" s="80">
        <v>137</v>
      </c>
      <c r="C137" s="81" t="s">
        <v>384</v>
      </c>
      <c r="D137" s="77" t="s">
        <v>455</v>
      </c>
      <c r="E137" s="86">
        <v>52005376</v>
      </c>
      <c r="F137" s="86" t="s">
        <v>323</v>
      </c>
      <c r="G137" s="81" t="s">
        <v>162</v>
      </c>
      <c r="H137" s="44">
        <v>44071</v>
      </c>
      <c r="I137" s="44"/>
      <c r="J137" s="42"/>
      <c r="K137" s="45"/>
    </row>
    <row r="138" spans="1:11" x14ac:dyDescent="0.35">
      <c r="A138" s="79">
        <v>70</v>
      </c>
      <c r="B138" s="80">
        <v>278</v>
      </c>
      <c r="C138" s="81" t="s">
        <v>387</v>
      </c>
      <c r="D138" s="77" t="s">
        <v>428</v>
      </c>
      <c r="E138" s="86">
        <v>91216136</v>
      </c>
      <c r="F138" s="86" t="s">
        <v>323</v>
      </c>
      <c r="G138" s="81" t="s">
        <v>162</v>
      </c>
      <c r="H138" s="44">
        <v>43881</v>
      </c>
      <c r="I138" s="44">
        <v>44071</v>
      </c>
      <c r="J138" s="42" t="s">
        <v>411</v>
      </c>
      <c r="K138" s="45" t="s">
        <v>454</v>
      </c>
    </row>
    <row r="139" spans="1:11" x14ac:dyDescent="0.35">
      <c r="A139" s="79"/>
      <c r="B139" s="80">
        <v>278</v>
      </c>
      <c r="C139" s="81" t="s">
        <v>387</v>
      </c>
      <c r="D139" s="77" t="s">
        <v>455</v>
      </c>
      <c r="E139" s="86">
        <v>52005376</v>
      </c>
      <c r="F139" s="86" t="s">
        <v>323</v>
      </c>
      <c r="G139" s="81" t="s">
        <v>162</v>
      </c>
      <c r="H139" s="44">
        <v>44071</v>
      </c>
      <c r="I139" s="44"/>
      <c r="J139" s="42"/>
      <c r="K139" s="45"/>
    </row>
    <row r="140" spans="1:11" x14ac:dyDescent="0.35">
      <c r="A140" s="79">
        <v>71</v>
      </c>
      <c r="B140" s="80">
        <v>445</v>
      </c>
      <c r="C140" s="81" t="s">
        <v>436</v>
      </c>
      <c r="D140" s="77" t="s">
        <v>428</v>
      </c>
      <c r="E140" s="86">
        <v>91216136</v>
      </c>
      <c r="F140" s="86" t="s">
        <v>323</v>
      </c>
      <c r="G140" s="81" t="s">
        <v>162</v>
      </c>
      <c r="H140" s="44">
        <v>43976</v>
      </c>
      <c r="I140" s="44">
        <v>44071</v>
      </c>
      <c r="J140" s="42" t="s">
        <v>411</v>
      </c>
      <c r="K140" s="45" t="s">
        <v>454</v>
      </c>
    </row>
    <row r="141" spans="1:11" x14ac:dyDescent="0.35">
      <c r="A141" s="79"/>
      <c r="B141" s="80">
        <v>445</v>
      </c>
      <c r="C141" s="81" t="s">
        <v>436</v>
      </c>
      <c r="D141" s="77" t="s">
        <v>455</v>
      </c>
      <c r="E141" s="86">
        <v>52005376</v>
      </c>
      <c r="F141" s="86" t="s">
        <v>323</v>
      </c>
      <c r="G141" s="81" t="s">
        <v>162</v>
      </c>
      <c r="H141" s="44">
        <v>44071</v>
      </c>
      <c r="I141" s="44"/>
      <c r="J141" s="42"/>
      <c r="K141" s="45"/>
    </row>
    <row r="142" spans="1:11" x14ac:dyDescent="0.35">
      <c r="A142" s="79">
        <v>72</v>
      </c>
      <c r="B142" s="80">
        <v>446</v>
      </c>
      <c r="C142" s="81" t="s">
        <v>437</v>
      </c>
      <c r="D142" s="77" t="s">
        <v>428</v>
      </c>
      <c r="E142" s="86">
        <v>91216136</v>
      </c>
      <c r="F142" s="86" t="s">
        <v>323</v>
      </c>
      <c r="G142" s="81" t="s">
        <v>162</v>
      </c>
      <c r="H142" s="44">
        <v>43976</v>
      </c>
      <c r="I142" s="44">
        <v>44071</v>
      </c>
      <c r="J142" s="42" t="s">
        <v>411</v>
      </c>
      <c r="K142" s="45" t="s">
        <v>454</v>
      </c>
    </row>
    <row r="143" spans="1:11" x14ac:dyDescent="0.35">
      <c r="A143" s="79"/>
      <c r="B143" s="80">
        <v>446</v>
      </c>
      <c r="C143" s="81" t="s">
        <v>437</v>
      </c>
      <c r="D143" s="77" t="s">
        <v>455</v>
      </c>
      <c r="E143" s="86">
        <v>52005376</v>
      </c>
      <c r="F143" s="86" t="s">
        <v>323</v>
      </c>
      <c r="G143" s="81" t="s">
        <v>162</v>
      </c>
      <c r="H143" s="44">
        <v>44071</v>
      </c>
      <c r="I143" s="44"/>
      <c r="J143" s="42"/>
      <c r="K143" s="45"/>
    </row>
    <row r="144" spans="1:11" x14ac:dyDescent="0.35">
      <c r="A144" s="79">
        <v>73</v>
      </c>
      <c r="B144" s="80">
        <v>447</v>
      </c>
      <c r="C144" s="81" t="s">
        <v>438</v>
      </c>
      <c r="D144" s="77" t="s">
        <v>428</v>
      </c>
      <c r="E144" s="86">
        <v>91216136</v>
      </c>
      <c r="F144" s="86" t="s">
        <v>323</v>
      </c>
      <c r="G144" s="81" t="s">
        <v>162</v>
      </c>
      <c r="H144" s="44">
        <v>43976</v>
      </c>
      <c r="I144" s="44">
        <v>44071</v>
      </c>
      <c r="J144" s="42" t="s">
        <v>411</v>
      </c>
      <c r="K144" s="45" t="s">
        <v>454</v>
      </c>
    </row>
    <row r="145" spans="1:11" x14ac:dyDescent="0.35">
      <c r="A145" s="79"/>
      <c r="B145" s="80">
        <v>447</v>
      </c>
      <c r="C145" s="81" t="s">
        <v>438</v>
      </c>
      <c r="D145" s="77" t="s">
        <v>455</v>
      </c>
      <c r="E145" s="86">
        <v>52005376</v>
      </c>
      <c r="F145" s="86" t="s">
        <v>323</v>
      </c>
      <c r="G145" s="81" t="s">
        <v>162</v>
      </c>
      <c r="H145" s="44">
        <v>44071</v>
      </c>
      <c r="I145" s="44"/>
      <c r="J145" s="42"/>
      <c r="K145" s="45"/>
    </row>
    <row r="146" spans="1:11" x14ac:dyDescent="0.35">
      <c r="A146" s="79">
        <v>74</v>
      </c>
      <c r="B146" s="80">
        <v>499</v>
      </c>
      <c r="C146" s="81" t="s">
        <v>446</v>
      </c>
      <c r="D146" s="77" t="s">
        <v>428</v>
      </c>
      <c r="E146" s="86">
        <v>91216136</v>
      </c>
      <c r="F146" s="86" t="s">
        <v>323</v>
      </c>
      <c r="G146" s="81" t="s">
        <v>162</v>
      </c>
      <c r="H146" s="44"/>
      <c r="I146" s="44"/>
      <c r="J146" s="42"/>
      <c r="K146" s="45"/>
    </row>
    <row r="147" spans="1:11" x14ac:dyDescent="0.35">
      <c r="A147" s="79"/>
      <c r="B147" s="80">
        <v>499</v>
      </c>
      <c r="C147" s="81" t="s">
        <v>446</v>
      </c>
      <c r="D147" s="77" t="s">
        <v>455</v>
      </c>
      <c r="E147" s="86">
        <v>52005376</v>
      </c>
      <c r="F147" s="86" t="s">
        <v>323</v>
      </c>
      <c r="G147" s="81" t="s">
        <v>162</v>
      </c>
      <c r="H147" s="44"/>
      <c r="I147" s="44"/>
      <c r="J147" s="42"/>
      <c r="K147" s="45"/>
    </row>
    <row r="148" spans="1:11" x14ac:dyDescent="0.35">
      <c r="A148" s="79">
        <v>75</v>
      </c>
      <c r="B148" s="51">
        <v>172</v>
      </c>
      <c r="C148" s="46" t="s">
        <v>356</v>
      </c>
      <c r="D148" s="60" t="s">
        <v>452</v>
      </c>
      <c r="E148" s="61">
        <v>52261383</v>
      </c>
      <c r="F148" s="60" t="s">
        <v>397</v>
      </c>
      <c r="G148" s="46" t="s">
        <v>153</v>
      </c>
      <c r="H148" s="44">
        <v>44053</v>
      </c>
      <c r="I148" s="44">
        <v>44073</v>
      </c>
      <c r="J148" s="42" t="s">
        <v>410</v>
      </c>
      <c r="K148" s="45" t="s">
        <v>456</v>
      </c>
    </row>
    <row r="149" spans="1:11" x14ac:dyDescent="0.35">
      <c r="A149" s="79"/>
      <c r="B149" s="51">
        <v>172</v>
      </c>
      <c r="C149" s="46" t="s">
        <v>356</v>
      </c>
      <c r="D149" s="60" t="s">
        <v>398</v>
      </c>
      <c r="E149" s="61">
        <v>52211792</v>
      </c>
      <c r="F149" s="60" t="s">
        <v>397</v>
      </c>
      <c r="G149" s="46" t="s">
        <v>153</v>
      </c>
      <c r="H149" s="44">
        <v>44073</v>
      </c>
      <c r="I149" s="44"/>
      <c r="J149" s="42"/>
      <c r="K149" s="45"/>
    </row>
    <row r="150" spans="1:11" x14ac:dyDescent="0.35">
      <c r="A150" s="79">
        <v>76</v>
      </c>
      <c r="B150" s="51">
        <v>167</v>
      </c>
      <c r="C150" s="46" t="s">
        <v>352</v>
      </c>
      <c r="D150" s="60" t="s">
        <v>452</v>
      </c>
      <c r="E150" s="61">
        <v>52261383</v>
      </c>
      <c r="F150" s="60" t="s">
        <v>397</v>
      </c>
      <c r="G150" s="46" t="s">
        <v>153</v>
      </c>
      <c r="H150" s="44">
        <v>44053</v>
      </c>
      <c r="I150" s="44">
        <v>44073</v>
      </c>
      <c r="J150" s="42" t="s">
        <v>410</v>
      </c>
      <c r="K150" s="45" t="s">
        <v>456</v>
      </c>
    </row>
    <row r="151" spans="1:11" x14ac:dyDescent="0.35">
      <c r="A151" s="79"/>
      <c r="B151" s="51">
        <v>167</v>
      </c>
      <c r="C151" s="46" t="s">
        <v>352</v>
      </c>
      <c r="D151" s="60" t="s">
        <v>398</v>
      </c>
      <c r="E151" s="61">
        <v>52211792</v>
      </c>
      <c r="F151" s="60" t="s">
        <v>397</v>
      </c>
      <c r="G151" s="46" t="s">
        <v>153</v>
      </c>
      <c r="H151" s="44">
        <v>44073</v>
      </c>
      <c r="I151" s="44"/>
      <c r="J151" s="42"/>
      <c r="K151" s="45"/>
    </row>
    <row r="152" spans="1:11" x14ac:dyDescent="0.35">
      <c r="A152" s="79">
        <v>77</v>
      </c>
      <c r="B152" s="51">
        <v>168</v>
      </c>
      <c r="C152" s="46" t="s">
        <v>368</v>
      </c>
      <c r="D152" s="60" t="s">
        <v>452</v>
      </c>
      <c r="E152" s="61">
        <v>52261383</v>
      </c>
      <c r="F152" s="60" t="s">
        <v>397</v>
      </c>
      <c r="G152" s="46" t="s">
        <v>153</v>
      </c>
      <c r="H152" s="44">
        <v>44053</v>
      </c>
      <c r="I152" s="44">
        <v>44073</v>
      </c>
      <c r="J152" s="42" t="s">
        <v>410</v>
      </c>
      <c r="K152" s="45" t="s">
        <v>456</v>
      </c>
    </row>
    <row r="153" spans="1:11" x14ac:dyDescent="0.35">
      <c r="A153" s="79"/>
      <c r="B153" s="51">
        <v>168</v>
      </c>
      <c r="C153" s="46" t="s">
        <v>368</v>
      </c>
      <c r="D153" s="60" t="s">
        <v>398</v>
      </c>
      <c r="E153" s="61">
        <v>52211792</v>
      </c>
      <c r="F153" s="60" t="s">
        <v>397</v>
      </c>
      <c r="G153" s="46" t="s">
        <v>153</v>
      </c>
      <c r="H153" s="44">
        <v>44073</v>
      </c>
      <c r="I153" s="44"/>
      <c r="J153" s="42"/>
      <c r="K153" s="45"/>
    </row>
    <row r="154" spans="1:11" x14ac:dyDescent="0.35">
      <c r="A154" s="79">
        <v>78</v>
      </c>
      <c r="B154" s="51">
        <v>169</v>
      </c>
      <c r="C154" s="46" t="s">
        <v>353</v>
      </c>
      <c r="D154" s="60" t="s">
        <v>452</v>
      </c>
      <c r="E154" s="61">
        <v>52261383</v>
      </c>
      <c r="F154" s="60" t="s">
        <v>397</v>
      </c>
      <c r="G154" s="46" t="s">
        <v>153</v>
      </c>
      <c r="H154" s="44">
        <v>44053</v>
      </c>
      <c r="I154" s="44">
        <v>44073</v>
      </c>
      <c r="J154" s="42" t="s">
        <v>410</v>
      </c>
      <c r="K154" s="45" t="s">
        <v>456</v>
      </c>
    </row>
    <row r="155" spans="1:11" x14ac:dyDescent="0.35">
      <c r="A155" s="79"/>
      <c r="B155" s="51">
        <v>169</v>
      </c>
      <c r="C155" s="46" t="s">
        <v>353</v>
      </c>
      <c r="D155" s="60" t="s">
        <v>398</v>
      </c>
      <c r="E155" s="61">
        <v>52211792</v>
      </c>
      <c r="F155" s="60" t="s">
        <v>397</v>
      </c>
      <c r="G155" s="46" t="s">
        <v>153</v>
      </c>
      <c r="H155" s="44">
        <v>44073</v>
      </c>
      <c r="I155" s="44"/>
      <c r="J155" s="42"/>
      <c r="K155" s="45"/>
    </row>
    <row r="156" spans="1:11" x14ac:dyDescent="0.35">
      <c r="A156" s="52">
        <v>79</v>
      </c>
      <c r="B156" s="51">
        <v>170</v>
      </c>
      <c r="C156" s="46" t="s">
        <v>354</v>
      </c>
      <c r="D156" s="60" t="s">
        <v>452</v>
      </c>
      <c r="E156" s="61">
        <v>52261383</v>
      </c>
      <c r="F156" s="60" t="s">
        <v>397</v>
      </c>
      <c r="G156" s="46" t="s">
        <v>153</v>
      </c>
      <c r="H156" s="44">
        <v>44053</v>
      </c>
      <c r="I156" s="44">
        <v>44073</v>
      </c>
      <c r="J156" s="42" t="s">
        <v>410</v>
      </c>
      <c r="K156" s="45" t="s">
        <v>456</v>
      </c>
    </row>
    <row r="157" spans="1:11" x14ac:dyDescent="0.35">
      <c r="A157" s="52"/>
      <c r="B157" s="51">
        <v>170</v>
      </c>
      <c r="C157" s="46" t="s">
        <v>354</v>
      </c>
      <c r="D157" s="60" t="s">
        <v>398</v>
      </c>
      <c r="E157" s="61">
        <v>52211792</v>
      </c>
      <c r="F157" s="60" t="s">
        <v>397</v>
      </c>
      <c r="G157" s="46" t="s">
        <v>153</v>
      </c>
      <c r="H157" s="44">
        <v>44073</v>
      </c>
      <c r="I157" s="44"/>
      <c r="J157" s="42"/>
      <c r="K157" s="45"/>
    </row>
    <row r="158" spans="1:11" x14ac:dyDescent="0.35">
      <c r="A158" s="52">
        <v>80</v>
      </c>
      <c r="B158" s="51">
        <v>171</v>
      </c>
      <c r="C158" s="46" t="s">
        <v>355</v>
      </c>
      <c r="D158" s="60" t="s">
        <v>452</v>
      </c>
      <c r="E158" s="61">
        <v>52261383</v>
      </c>
      <c r="F158" s="60" t="s">
        <v>397</v>
      </c>
      <c r="G158" s="46" t="s">
        <v>153</v>
      </c>
      <c r="H158" s="44">
        <v>44053</v>
      </c>
      <c r="I158" s="44">
        <v>44073</v>
      </c>
      <c r="J158" s="42" t="s">
        <v>410</v>
      </c>
      <c r="K158" s="45" t="s">
        <v>456</v>
      </c>
    </row>
    <row r="159" spans="1:11" x14ac:dyDescent="0.35">
      <c r="A159" s="52"/>
      <c r="B159" s="51">
        <v>171</v>
      </c>
      <c r="C159" s="46" t="s">
        <v>355</v>
      </c>
      <c r="D159" s="60" t="s">
        <v>398</v>
      </c>
      <c r="E159" s="61">
        <v>52211792</v>
      </c>
      <c r="F159" s="60" t="s">
        <v>397</v>
      </c>
      <c r="G159" s="46" t="s">
        <v>153</v>
      </c>
      <c r="H159" s="44">
        <v>44073</v>
      </c>
      <c r="I159" s="44"/>
      <c r="J159" s="42"/>
      <c r="K159" s="45"/>
    </row>
    <row r="160" spans="1:11" x14ac:dyDescent="0.35">
      <c r="A160" s="82"/>
      <c r="B160" s="83"/>
      <c r="C160" s="82"/>
      <c r="D160" s="82"/>
      <c r="E160" s="84"/>
      <c r="F160" s="82"/>
      <c r="G160" s="82"/>
      <c r="H160" s="85"/>
      <c r="I160" s="85"/>
    </row>
    <row r="161" spans="1:9" x14ac:dyDescent="0.35">
      <c r="A161" s="82"/>
      <c r="B161" s="83"/>
      <c r="C161" s="82"/>
      <c r="D161" s="82"/>
      <c r="E161" s="84"/>
      <c r="F161" s="82"/>
      <c r="G161" s="82"/>
      <c r="H161" s="85"/>
      <c r="I161" s="85"/>
    </row>
    <row r="162" spans="1:9" x14ac:dyDescent="0.35">
      <c r="A162" s="82"/>
      <c r="B162" s="83"/>
      <c r="C162" s="82"/>
      <c r="D162" s="82"/>
      <c r="E162" s="84"/>
      <c r="F162" s="82"/>
      <c r="G162" s="82"/>
      <c r="H162" s="85"/>
      <c r="I162" s="85"/>
    </row>
    <row r="163" spans="1:9" x14ac:dyDescent="0.35">
      <c r="A163" s="82"/>
      <c r="B163" s="83"/>
      <c r="C163" s="82"/>
      <c r="D163" s="82"/>
      <c r="E163" s="84"/>
      <c r="F163" s="82"/>
      <c r="G163" s="82"/>
      <c r="H163" s="85"/>
      <c r="I163" s="85"/>
    </row>
    <row r="164" spans="1:9" x14ac:dyDescent="0.35">
      <c r="A164" s="82"/>
      <c r="B164" s="83"/>
      <c r="C164" s="82"/>
      <c r="D164" s="82"/>
      <c r="E164" s="84"/>
      <c r="F164" s="82"/>
      <c r="G164" s="82"/>
      <c r="H164" s="85"/>
      <c r="I164" s="85"/>
    </row>
    <row r="165" spans="1:9" x14ac:dyDescent="0.35">
      <c r="A165" s="82"/>
      <c r="B165" s="83"/>
      <c r="C165" s="82"/>
      <c r="D165" s="82"/>
      <c r="E165" s="84"/>
      <c r="F165" s="82"/>
      <c r="G165" s="82"/>
      <c r="H165" s="85"/>
      <c r="I165" s="85"/>
    </row>
  </sheetData>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LISTAS!$X$2:$X$5</xm:f>
          </x14:formula1>
          <xm:sqref>J2:J1048576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vt:i4>
      </vt:variant>
    </vt:vector>
  </HeadingPairs>
  <TitlesOfParts>
    <vt:vector size="24" baseType="lpstr">
      <vt:lpstr>BD</vt:lpstr>
      <vt:lpstr>BD_2</vt:lpstr>
      <vt:lpstr>LISTAS</vt:lpstr>
      <vt:lpstr>SEGUIMIENTO SUPERVISORES</vt:lpstr>
      <vt:lpstr>ABOGADO_RESPONSABLE</vt:lpstr>
      <vt:lpstr>AFECTACIÓN_DEL_RECURSO</vt:lpstr>
      <vt:lpstr>C__TIPO_DE_IDENTIFICACIÓN</vt:lpstr>
      <vt:lpstr>CAUSALES_DENTRO_DE_LA_MODALIDAD_DE_SELECCIÓN</vt:lpstr>
      <vt:lpstr>CLASE_DE_CONTRATO</vt:lpstr>
      <vt:lpstr>CLASE_DE_GARANTÍA</vt:lpstr>
      <vt:lpstr>CONCURO_DE_MÉRITOS</vt:lpstr>
      <vt:lpstr>CONTRATACIÓN_DIRECTA</vt:lpstr>
      <vt:lpstr>DEPENDENCIA_SOLICITANTE</vt:lpstr>
      <vt:lpstr>LICITACIÓN_PÚBLICA</vt:lpstr>
      <vt:lpstr>MÍNIMA_CUANTÍA</vt:lpstr>
      <vt:lpstr>MODALIDAD_DE_SELECCIÓN</vt:lpstr>
      <vt:lpstr>PROCEDIMIENTO_SEGÚN_REGLAMENTO_DE_ORGANISMOS_INTERNACIONALES</vt:lpstr>
      <vt:lpstr>RECURSO__MADS_FONAM</vt:lpstr>
      <vt:lpstr>RIESGO_ASEGURADO</vt:lpstr>
      <vt:lpstr>RIESGOS_ASEGURADOS</vt:lpstr>
      <vt:lpstr>SELECCIÓN_ABREVIADA</vt:lpstr>
      <vt:lpstr>TIENE_RUP</vt:lpstr>
      <vt:lpstr>TIPO_DE_RECURSOS_DE_OTRA_ENTIDAD</vt:lpstr>
      <vt:lpstr>TIPO_DE_SEGUIMIENTO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Hernandez</dc:creator>
  <cp:lastModifiedBy>JOHNRONDON</cp:lastModifiedBy>
  <cp:lastPrinted>2020-02-04T14:48:43Z</cp:lastPrinted>
  <dcterms:created xsi:type="dcterms:W3CDTF">2016-04-29T14:42:20Z</dcterms:created>
  <dcterms:modified xsi:type="dcterms:W3CDTF">2023-03-15T14:28:26Z</dcterms:modified>
</cp:coreProperties>
</file>