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DFMoorA\Documents\INFORME EJE PPTAL 2020 A 2022\MADS\"/>
    </mc:Choice>
  </mc:AlternateContent>
  <xr:revisionPtr revIDLastSave="0" documentId="13_ncr:1_{A79799E7-2F34-43F6-ADEE-59B3C27261F2}" xr6:coauthVersionLast="47" xr6:coauthVersionMax="47" xr10:uidLastSave="{00000000-0000-0000-0000-000000000000}"/>
  <bookViews>
    <workbookView xWindow="-120" yWindow="-120" windowWidth="29040" windowHeight="15840" xr2:uid="{4D8699FE-8E7D-44D5-A5F6-A766DE03D2FB}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 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" l="1"/>
  <c r="H74" i="1"/>
  <c r="I74" i="1"/>
  <c r="J74" i="1"/>
  <c r="K74" i="1"/>
  <c r="L74" i="1"/>
  <c r="F74" i="1"/>
  <c r="L73" i="8"/>
  <c r="K73" i="8"/>
  <c r="J73" i="8"/>
  <c r="I73" i="8"/>
  <c r="H73" i="8"/>
  <c r="G73" i="8"/>
  <c r="F73" i="8"/>
  <c r="L35" i="8"/>
  <c r="K35" i="8"/>
  <c r="J35" i="8"/>
  <c r="I35" i="8"/>
  <c r="H35" i="8"/>
  <c r="G35" i="8"/>
  <c r="F35" i="8"/>
  <c r="L28" i="8"/>
  <c r="K28" i="8"/>
  <c r="J28" i="8"/>
  <c r="I28" i="8"/>
  <c r="H28" i="8"/>
  <c r="G28" i="8"/>
  <c r="F28" i="8"/>
  <c r="L21" i="8"/>
  <c r="K21" i="8"/>
  <c r="J21" i="8"/>
  <c r="I21" i="8"/>
  <c r="H21" i="8"/>
  <c r="G21" i="8"/>
  <c r="F21" i="8"/>
  <c r="L11" i="8"/>
  <c r="K11" i="8"/>
  <c r="J11" i="8"/>
  <c r="I11" i="8"/>
  <c r="H11" i="8"/>
  <c r="G11" i="8"/>
  <c r="F11" i="8"/>
  <c r="L9" i="8"/>
  <c r="K9" i="8"/>
  <c r="J9" i="8"/>
  <c r="I9" i="8"/>
  <c r="H9" i="8"/>
  <c r="G9" i="8"/>
  <c r="G29" i="8" s="1"/>
  <c r="G74" i="8" s="1"/>
  <c r="F9" i="8"/>
  <c r="L73" i="7"/>
  <c r="K73" i="7"/>
  <c r="J73" i="7"/>
  <c r="I73" i="7"/>
  <c r="H73" i="7"/>
  <c r="G73" i="7"/>
  <c r="F73" i="7"/>
  <c r="L35" i="7"/>
  <c r="K35" i="7"/>
  <c r="J35" i="7"/>
  <c r="I35" i="7"/>
  <c r="H35" i="7"/>
  <c r="G35" i="7"/>
  <c r="F35" i="7"/>
  <c r="L28" i="7"/>
  <c r="K28" i="7"/>
  <c r="J28" i="7"/>
  <c r="I28" i="7"/>
  <c r="H28" i="7"/>
  <c r="G28" i="7"/>
  <c r="F28" i="7"/>
  <c r="L21" i="7"/>
  <c r="K21" i="7"/>
  <c r="J21" i="7"/>
  <c r="I21" i="7"/>
  <c r="H21" i="7"/>
  <c r="G21" i="7"/>
  <c r="F21" i="7"/>
  <c r="L11" i="7"/>
  <c r="K11" i="7"/>
  <c r="J11" i="7"/>
  <c r="I11" i="7"/>
  <c r="H11" i="7"/>
  <c r="G11" i="7"/>
  <c r="F11" i="7"/>
  <c r="L9" i="7"/>
  <c r="K9" i="7"/>
  <c r="J9" i="7"/>
  <c r="I9" i="7"/>
  <c r="I29" i="7" s="1"/>
  <c r="I74" i="7" s="1"/>
  <c r="H9" i="7"/>
  <c r="H29" i="7" s="1"/>
  <c r="H74" i="7" s="1"/>
  <c r="G9" i="7"/>
  <c r="F9" i="7"/>
  <c r="L73" i="6"/>
  <c r="K73" i="6"/>
  <c r="J73" i="6"/>
  <c r="I73" i="6"/>
  <c r="H73" i="6"/>
  <c r="G73" i="6"/>
  <c r="F73" i="6"/>
  <c r="L35" i="6"/>
  <c r="K35" i="6"/>
  <c r="J35" i="6"/>
  <c r="I35" i="6"/>
  <c r="H35" i="6"/>
  <c r="G35" i="6"/>
  <c r="F35" i="6"/>
  <c r="L28" i="6"/>
  <c r="K28" i="6"/>
  <c r="J28" i="6"/>
  <c r="I28" i="6"/>
  <c r="H28" i="6"/>
  <c r="G28" i="6"/>
  <c r="F28" i="6"/>
  <c r="L21" i="6"/>
  <c r="K21" i="6"/>
  <c r="J21" i="6"/>
  <c r="I21" i="6"/>
  <c r="H21" i="6"/>
  <c r="G21" i="6"/>
  <c r="F21" i="6"/>
  <c r="L11" i="6"/>
  <c r="K11" i="6"/>
  <c r="J11" i="6"/>
  <c r="J29" i="6" s="1"/>
  <c r="J74" i="6" s="1"/>
  <c r="I11" i="6"/>
  <c r="H11" i="6"/>
  <c r="G11" i="6"/>
  <c r="F11" i="6"/>
  <c r="L9" i="6"/>
  <c r="K9" i="6"/>
  <c r="J9" i="6"/>
  <c r="I9" i="6"/>
  <c r="I29" i="6" s="1"/>
  <c r="I74" i="6" s="1"/>
  <c r="H9" i="6"/>
  <c r="H29" i="6" s="1"/>
  <c r="H74" i="6" s="1"/>
  <c r="G9" i="6"/>
  <c r="F9" i="6"/>
  <c r="L73" i="5"/>
  <c r="K73" i="5"/>
  <c r="J73" i="5"/>
  <c r="I73" i="5"/>
  <c r="H73" i="5"/>
  <c r="G73" i="5"/>
  <c r="F73" i="5"/>
  <c r="L35" i="5"/>
  <c r="K35" i="5"/>
  <c r="J35" i="5"/>
  <c r="I35" i="5"/>
  <c r="H35" i="5"/>
  <c r="G35" i="5"/>
  <c r="F35" i="5"/>
  <c r="L28" i="5"/>
  <c r="K28" i="5"/>
  <c r="J28" i="5"/>
  <c r="I28" i="5"/>
  <c r="H28" i="5"/>
  <c r="G28" i="5"/>
  <c r="F28" i="5"/>
  <c r="L21" i="5"/>
  <c r="K21" i="5"/>
  <c r="J21" i="5"/>
  <c r="I21" i="5"/>
  <c r="H21" i="5"/>
  <c r="G21" i="5"/>
  <c r="F21" i="5"/>
  <c r="L11" i="5"/>
  <c r="K11" i="5"/>
  <c r="J11" i="5"/>
  <c r="J29" i="5" s="1"/>
  <c r="J74" i="5" s="1"/>
  <c r="I11" i="5"/>
  <c r="H11" i="5"/>
  <c r="G11" i="5"/>
  <c r="F11" i="5"/>
  <c r="L9" i="5"/>
  <c r="K9" i="5"/>
  <c r="J9" i="5"/>
  <c r="I9" i="5"/>
  <c r="H9" i="5"/>
  <c r="G9" i="5"/>
  <c r="F9" i="5"/>
  <c r="L73" i="4"/>
  <c r="K73" i="4"/>
  <c r="J73" i="4"/>
  <c r="I73" i="4"/>
  <c r="H73" i="4"/>
  <c r="G73" i="4"/>
  <c r="F73" i="4"/>
  <c r="L35" i="4"/>
  <c r="K35" i="4"/>
  <c r="J35" i="4"/>
  <c r="I35" i="4"/>
  <c r="H35" i="4"/>
  <c r="G35" i="4"/>
  <c r="F35" i="4"/>
  <c r="F29" i="4"/>
  <c r="L28" i="4"/>
  <c r="K28" i="4"/>
  <c r="J28" i="4"/>
  <c r="I28" i="4"/>
  <c r="H28" i="4"/>
  <c r="G28" i="4"/>
  <c r="F28" i="4"/>
  <c r="L21" i="4"/>
  <c r="K21" i="4"/>
  <c r="J21" i="4"/>
  <c r="I21" i="4"/>
  <c r="H21" i="4"/>
  <c r="G21" i="4"/>
  <c r="F21" i="4"/>
  <c r="L11" i="4"/>
  <c r="K11" i="4"/>
  <c r="K29" i="4" s="1"/>
  <c r="K74" i="4" s="1"/>
  <c r="J11" i="4"/>
  <c r="J29" i="4" s="1"/>
  <c r="J74" i="4" s="1"/>
  <c r="I11" i="4"/>
  <c r="H11" i="4"/>
  <c r="G11" i="4"/>
  <c r="F11" i="4"/>
  <c r="L9" i="4"/>
  <c r="K9" i="4"/>
  <c r="J9" i="4"/>
  <c r="I9" i="4"/>
  <c r="H9" i="4"/>
  <c r="G9" i="4"/>
  <c r="F9" i="4"/>
  <c r="L73" i="3"/>
  <c r="K73" i="3"/>
  <c r="J73" i="3"/>
  <c r="I73" i="3"/>
  <c r="H73" i="3"/>
  <c r="G73" i="3"/>
  <c r="F73" i="3"/>
  <c r="L35" i="3"/>
  <c r="K35" i="3"/>
  <c r="J35" i="3"/>
  <c r="I35" i="3"/>
  <c r="H35" i="3"/>
  <c r="G35" i="3"/>
  <c r="F35" i="3"/>
  <c r="I29" i="3"/>
  <c r="I74" i="3" s="1"/>
  <c r="L28" i="3"/>
  <c r="K28" i="3"/>
  <c r="J28" i="3"/>
  <c r="I28" i="3"/>
  <c r="H28" i="3"/>
  <c r="G28" i="3"/>
  <c r="F28" i="3"/>
  <c r="L21" i="3"/>
  <c r="K21" i="3"/>
  <c r="J21" i="3"/>
  <c r="I21" i="3"/>
  <c r="H21" i="3"/>
  <c r="G21" i="3"/>
  <c r="F21" i="3"/>
  <c r="L11" i="3"/>
  <c r="K11" i="3"/>
  <c r="J11" i="3"/>
  <c r="I11" i="3"/>
  <c r="H11" i="3"/>
  <c r="G11" i="3"/>
  <c r="F11" i="3"/>
  <c r="L9" i="3"/>
  <c r="K9" i="3"/>
  <c r="J9" i="3"/>
  <c r="I9" i="3"/>
  <c r="H9" i="3"/>
  <c r="G9" i="3"/>
  <c r="F9" i="3"/>
  <c r="G73" i="2"/>
  <c r="H73" i="2"/>
  <c r="I73" i="2"/>
  <c r="J73" i="2"/>
  <c r="K73" i="2"/>
  <c r="L73" i="2"/>
  <c r="F73" i="2"/>
  <c r="L35" i="2"/>
  <c r="K35" i="2"/>
  <c r="J35" i="2"/>
  <c r="I35" i="2"/>
  <c r="H35" i="2"/>
  <c r="G35" i="2"/>
  <c r="F35" i="2"/>
  <c r="L28" i="2"/>
  <c r="K28" i="2"/>
  <c r="J28" i="2"/>
  <c r="I28" i="2"/>
  <c r="H28" i="2"/>
  <c r="G28" i="2"/>
  <c r="F28" i="2"/>
  <c r="L21" i="2"/>
  <c r="K21" i="2"/>
  <c r="J21" i="2"/>
  <c r="I21" i="2"/>
  <c r="H21" i="2"/>
  <c r="G21" i="2"/>
  <c r="G29" i="2" s="1"/>
  <c r="F21" i="2"/>
  <c r="F29" i="2" s="1"/>
  <c r="L11" i="2"/>
  <c r="K11" i="2"/>
  <c r="J11" i="2"/>
  <c r="I11" i="2"/>
  <c r="H11" i="2"/>
  <c r="G11" i="2"/>
  <c r="F11" i="2"/>
  <c r="L9" i="2"/>
  <c r="K9" i="2"/>
  <c r="J9" i="2"/>
  <c r="I9" i="2"/>
  <c r="H9" i="2"/>
  <c r="G9" i="2"/>
  <c r="F9" i="2"/>
  <c r="F9" i="1"/>
  <c r="G9" i="1"/>
  <c r="H9" i="1"/>
  <c r="I9" i="1"/>
  <c r="J9" i="1"/>
  <c r="K9" i="1"/>
  <c r="K30" i="1" s="1"/>
  <c r="K75" i="1" s="1"/>
  <c r="L9" i="1"/>
  <c r="F11" i="1"/>
  <c r="G11" i="1"/>
  <c r="H11" i="1"/>
  <c r="I11" i="1"/>
  <c r="J11" i="1"/>
  <c r="K11" i="1"/>
  <c r="L11" i="1"/>
  <c r="F22" i="1"/>
  <c r="G22" i="1"/>
  <c r="H22" i="1"/>
  <c r="I22" i="1"/>
  <c r="J22" i="1"/>
  <c r="K22" i="1"/>
  <c r="L22" i="1"/>
  <c r="F29" i="1"/>
  <c r="G29" i="1"/>
  <c r="H29" i="1"/>
  <c r="I29" i="1"/>
  <c r="J29" i="1"/>
  <c r="K29" i="1"/>
  <c r="L29" i="1"/>
  <c r="F36" i="1"/>
  <c r="G36" i="1"/>
  <c r="H36" i="1"/>
  <c r="I36" i="1"/>
  <c r="J36" i="1"/>
  <c r="K36" i="1"/>
  <c r="L36" i="1"/>
  <c r="H30" i="1" l="1"/>
  <c r="H75" i="1" s="1"/>
  <c r="G30" i="1"/>
  <c r="G75" i="1" s="1"/>
  <c r="L30" i="1"/>
  <c r="L75" i="1" s="1"/>
  <c r="I30" i="1"/>
  <c r="I75" i="1" s="1"/>
  <c r="J30" i="1"/>
  <c r="J75" i="1" s="1"/>
  <c r="F30" i="1"/>
  <c r="F75" i="1" s="1"/>
  <c r="F29" i="8"/>
  <c r="F74" i="8" s="1"/>
  <c r="J29" i="8"/>
  <c r="J74" i="8" s="1"/>
  <c r="K29" i="8"/>
  <c r="K74" i="8" s="1"/>
  <c r="L29" i="8"/>
  <c r="L74" i="8" s="1"/>
  <c r="H29" i="8"/>
  <c r="H74" i="8" s="1"/>
  <c r="I29" i="8"/>
  <c r="I74" i="8" s="1"/>
  <c r="F29" i="7"/>
  <c r="F74" i="7" s="1"/>
  <c r="G29" i="7"/>
  <c r="G74" i="7" s="1"/>
  <c r="J29" i="7"/>
  <c r="J74" i="7" s="1"/>
  <c r="K29" i="7"/>
  <c r="K74" i="7" s="1"/>
  <c r="L29" i="7"/>
  <c r="L74" i="7" s="1"/>
  <c r="F29" i="6"/>
  <c r="F74" i="6" s="1"/>
  <c r="K29" i="6"/>
  <c r="K74" i="6" s="1"/>
  <c r="L29" i="6"/>
  <c r="L74" i="6" s="1"/>
  <c r="G29" i="6"/>
  <c r="G74" i="6" s="1"/>
  <c r="K29" i="5"/>
  <c r="K74" i="5" s="1"/>
  <c r="L29" i="5"/>
  <c r="L74" i="5" s="1"/>
  <c r="F29" i="5"/>
  <c r="F74" i="5" s="1"/>
  <c r="G29" i="5"/>
  <c r="G74" i="5" s="1"/>
  <c r="H29" i="5"/>
  <c r="H74" i="5" s="1"/>
  <c r="I29" i="5"/>
  <c r="I74" i="5" s="1"/>
  <c r="F74" i="4"/>
  <c r="L29" i="4"/>
  <c r="L74" i="4" s="1"/>
  <c r="G29" i="4"/>
  <c r="G74" i="4" s="1"/>
  <c r="H29" i="4"/>
  <c r="H74" i="4" s="1"/>
  <c r="I29" i="4"/>
  <c r="I74" i="4" s="1"/>
  <c r="F29" i="3"/>
  <c r="F74" i="3" s="1"/>
  <c r="J29" i="3"/>
  <c r="J74" i="3" s="1"/>
  <c r="H29" i="3"/>
  <c r="H74" i="3" s="1"/>
  <c r="G29" i="3"/>
  <c r="G74" i="3" s="1"/>
  <c r="K29" i="3"/>
  <c r="K74" i="3" s="1"/>
  <c r="L29" i="3"/>
  <c r="L74" i="3" s="1"/>
  <c r="F74" i="2"/>
  <c r="G74" i="2"/>
  <c r="J29" i="2"/>
  <c r="J74" i="2" s="1"/>
  <c r="K29" i="2"/>
  <c r="K74" i="2" s="1"/>
  <c r="L29" i="2"/>
  <c r="L74" i="2" s="1"/>
  <c r="H29" i="2"/>
  <c r="H74" i="2" s="1"/>
  <c r="I29" i="2"/>
  <c r="I74" i="2" s="1"/>
</calcChain>
</file>

<file path=xl/sharedStrings.xml><?xml version="1.0" encoding="utf-8"?>
<sst xmlns="http://schemas.openxmlformats.org/spreadsheetml/2006/main" count="2421" uniqueCount="120">
  <si>
    <t>TOTAL FUNCIONAMIENTO + SERVICIO A LA DEUDA + INVERSIÓN MADS</t>
  </si>
  <si>
    <t>TOTAL INVERSIÓN</t>
  </si>
  <si>
    <t>FORTALECIMIENTO EN EL CONTROL Y SEGUIMIENTO A LOS COMPROMISOS ADQUIRIDOS EN ESCENARIOS INTERNACIONALES DE LA GESTIÓN AMBIENTAL.  NACIONAL</t>
  </si>
  <si>
    <t>CSF</t>
  </si>
  <si>
    <t>15</t>
  </si>
  <si>
    <t>Nación</t>
  </si>
  <si>
    <t>C-3299-0900-17</t>
  </si>
  <si>
    <t>11</t>
  </si>
  <si>
    <t>FORTALECIMIENTO DE LOS PROCESOS DE PLANEACION, EVALUACION Y SEGUIMIENTO A LA GESTION ADELANTADA POR EL SECTOR AMBIENTAL  NACIONAL</t>
  </si>
  <si>
    <t>C-3299-0900-16</t>
  </si>
  <si>
    <t>FORTALECIMIENTO DE LA ESTRATEGIA DE TI Y TRANSFORMACIÓN DIGITAL EN EL MINISTERIO DE AMBIENTE Y DESARROLLO SOSTENIBLE  NACIONAL</t>
  </si>
  <si>
    <t>C-3299-0900-15</t>
  </si>
  <si>
    <t>FORTALECIMIENTO DE LA GESTIÓN INSTITUCIONAL  DE LA SECRETARÍA GENERAL DEL MINISTERIO DE AMBIENTE Y DESARROLLO SOSTENIBLE.  BOGOTÁ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</si>
  <si>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</si>
  <si>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</si>
  <si>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</si>
  <si>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ADECUACIÓN , OPTIMIZACIÓN Y MANTENIMIENTO DE LA INFRAESTRUCTURA FÍSICA Y TECNOLÓGICA EN LAS ESTACIONES DE INVESTIGACIÓN Y LAS SEDES DEL INSTITUTO ALEXANDER VON HUMBOLDT  NACIONAL</t>
  </si>
  <si>
    <t>C-3299-0900-12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</si>
  <si>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</si>
  <si>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</si>
  <si>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PAGOS</t>
  </si>
  <si>
    <t>OBLIGACION</t>
  </si>
  <si>
    <t>COMPROMISO</t>
  </si>
  <si>
    <t>CDP</t>
  </si>
  <si>
    <t>APR FINAL</t>
  </si>
  <si>
    <t>APR BLOQUEADA</t>
  </si>
  <si>
    <t>APR. VIGENTE</t>
  </si>
  <si>
    <t>DESCRIPCION</t>
  </si>
  <si>
    <t>SIT</t>
  </si>
  <si>
    <t>REC</t>
  </si>
  <si>
    <t>FUENTE</t>
  </si>
  <si>
    <t>RUBRO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</si>
  <si>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</si>
  <si>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</si>
  <si>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</si>
  <si>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</si>
  <si>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IMPLEMENTACION DE ESTRATEGIAS DE EDUCACION, PARTICIPACION Y CULTURA PARA EL FORTALECIMIENTO DE LA GOBERNANZA AMBIENTAL A NIVEL  NACIONAL</t>
  </si>
  <si>
    <t>C-3208-0900-3</t>
  </si>
  <si>
    <t>13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</si>
  <si>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</si>
  <si>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</si>
  <si>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</si>
  <si>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</si>
  <si>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</si>
  <si>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</si>
  <si>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</si>
  <si>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</si>
  <si>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</si>
  <si>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C-3204-0900-10</t>
  </si>
  <si>
    <t>INVESTIGACIÓN CIENTÍFICA Y PRODUCCIÓN DE CONOCIMIENTO E INFORMACIÓN PARA LA GESTIÓN INTEGRAL DE LA BIODIVERSIDAD Y LOS SERVICIOS ECOSISTÉMICOS DE INTERÉS  NACIONAL</t>
  </si>
  <si>
    <t>C-3204-0900-9</t>
  </si>
  <si>
    <t>INVESTIGACIÓN CIENTÍFICA HACIA LA GENERACIÓN DE INFORMACIÓN Y CONOCIMIENTO DE  LAS  ZONAS MARINAS Y COSTERAS DE INTERES DE LA NACIÓN  NACIONAL</t>
  </si>
  <si>
    <t>C-3204-0900-8</t>
  </si>
  <si>
    <t>INVESTIGACIÓN CONSERVACIÓN Y APROVECHAMIENTO SOSTENIBLE DE LA DIVERSIDAD BIOLÓGICA, SOCIOECONOMICA Y CULTURAL DE LA AMAZONIA COLOMBIANA  AMAZONAS, CAQUETÁ, PUTUMAYO, GUAVIARE, VAUPÉS, GUAINÍA</t>
  </si>
  <si>
    <t>C-3204-0900-7</t>
  </si>
  <si>
    <t>INVESTIGACIÓN GENERACIÓN  Y DIFUSIÓN DE CONOCIMIENTO CIENTÍFICO SOBRE LA REALIDAD AMBIENTAL, SOCIO PRODUCTIVA Y CULTURAL DEL CHOCÓ BIOGEOGRÁFICO  ANTIOQUIA, CAUCA, CHOCÓ, NARIÑO, VALLE DEL CAUCA, RISARALDA, CÓRDOBA</t>
  </si>
  <si>
    <t>C-3204-0900-6</t>
  </si>
  <si>
    <t>FORTALECIMIENTO INSTITUCIONAL PARA LA IMPLEMENTACIÓN DE LA POLÍTICA NACIONAL PARA LA GESTIÓN INTEGRAL DEL RECURSO HÍDRICO  NACIONAL</t>
  </si>
  <si>
    <t>C-3203-0900-2</t>
  </si>
  <si>
    <t>CONSERVACIÓN DE LA BIODIVERSIDAD Y LOS SERVICIOS ECOSISTÉMICOS A NIVEL  NACIONAL</t>
  </si>
  <si>
    <t>C-3202-0900-6</t>
  </si>
  <si>
    <t>APOYO A LAS CORPORACIONES AUTÓNOMAS REGIONALES Y DE DESARROLLO SOSTENIBLE, BENEFICIARIAS DEL FONDO DE COMPENSACIÓN AMBIENTAL – FCA,  NACIONAL-[DISTRIBUCION PREVIO CONCEPTO DNP]</t>
  </si>
  <si>
    <t>SSF</t>
  </si>
  <si>
    <t>16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</si>
  <si>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</si>
  <si>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</si>
  <si>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</si>
  <si>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</si>
  <si>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</si>
  <si>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</si>
  <si>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C-3201-0900-3</t>
  </si>
  <si>
    <t>PRESUPUESTO INVERSIÓN</t>
  </si>
  <si>
    <t xml:space="preserve">TOTAL SERVICIO A LA DEUDA </t>
  </si>
  <si>
    <t>APORTES AL FONDO DE CONTINGENCIAS</t>
  </si>
  <si>
    <t>B-10-04-01</t>
  </si>
  <si>
    <t>TOTAL FUNCIONAMIENTO</t>
  </si>
  <si>
    <t>TOTAL GASTOS POR TRIBUTOS, MULTAS, SANCIONES E INTERESES DE MORA</t>
  </si>
  <si>
    <t>CUOTA DE FISCALIZACIÓN Y AUDITAJE</t>
  </si>
  <si>
    <t>A-08-04-01</t>
  </si>
  <si>
    <t>IMPUESTOS</t>
  </si>
  <si>
    <t>10</t>
  </si>
  <si>
    <t>A-08-01</t>
  </si>
  <si>
    <t>TOTAL TRANSFERENCIAS CORRIENTES</t>
  </si>
  <si>
    <t>SENTENCIAS Y CONCILIACIONES</t>
  </si>
  <si>
    <t>A-03-10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</si>
  <si>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</si>
  <si>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</si>
  <si>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</si>
  <si>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</si>
  <si>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</si>
  <si>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</si>
  <si>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</si>
  <si>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</si>
  <si>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</si>
  <si>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</si>
  <si>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OTRAS TRANSFERENCIAS - DISTRIBUCIÓN PREVIO CONCEPTO DGPPN</t>
  </si>
  <si>
    <t>A-03-03-01-999</t>
  </si>
  <si>
    <t>FORTALECIMIENTO A LA CONSULTA PREVIA. CONVENIO 169 OIT, LEY 21 DE 1991, LEY 70 DE 1993</t>
  </si>
  <si>
    <t>A-03-03-01-034</t>
  </si>
  <si>
    <t>FONDO DE COMPENSACIÓN AMBIENTAL DISTRIBUCIÓN COMITÉ FONDO-MINISTERIO DEL MEDIO AMBIENTE ARTÍCULO 24 LEY 344 DE 1996.</t>
  </si>
  <si>
    <t>A-03-03-01-021</t>
  </si>
  <si>
    <t>TOTAL ADQUISICIÓN DE BIENES Y SERVICIOS</t>
  </si>
  <si>
    <t>ADQUISICIÓN DE BIENES  Y SERVICIOS</t>
  </si>
  <si>
    <t>A-02</t>
  </si>
  <si>
    <t>TOTAL GASTOS DE PERSONAL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</si>
  <si>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</si>
  <si>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</si>
  <si>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</si>
  <si>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</si>
  <si>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</si>
  <si>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</si>
  <si>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 xml:space="preserve">PRESUPUESTO FUNCIONAMIENTO </t>
  </si>
  <si>
    <t>MINISTERIO DE AMBIENTE Y DESARROLLO SONTENIBLE
EJECUCION PRESUPUESTAL CON CORTE AL 31 ENERO DEL 2022</t>
  </si>
  <si>
    <t>MINISTERIO DE AMBIENTE Y DESARROLLO SONTENIBLE
EJECUCION PRESUPUESTAL CON CORTE AL 28 FEBRERO DEL 2022</t>
  </si>
  <si>
    <t>MINISTERIO DE AMBIENTE Y DESARROLLO SONTENIBLE
EJECUCION PRESUPUESTAL CON CORTE AL 31 MARZO DEL 2022</t>
  </si>
  <si>
    <t>MINISTERIO DE AMBIENTE Y DESARROLLO SONTENIBLE
EJECUCION PRESUPUESTAL CON CORTE AL 30 ABRIL DEL 2022</t>
  </si>
  <si>
    <t>MINISTERIO DE AMBIENTE Y DESARROLLO SONTENIBLE
EJECUCION PRESUPUESTAL CON CORTE AL 31 MAYO DEL 2022</t>
  </si>
  <si>
    <t>MINISTERIO DE AMBIENTE Y DESARROLLO SONTENIBLE
EJECUCION PRESUPUESTAL CON CORTE AL 30 JUNIO DEL 2022</t>
  </si>
  <si>
    <t>MINISTERIO DE AMBIENTE Y DESARROLLO SONTENIBLE
EJECUCION PRESUPUESTAL CON CORTE AL 31 JULIO DEL 2022</t>
  </si>
  <si>
    <t>MINISTERIO DE AMBIENTE Y DESARROLLO SONTENIBLE
EJECUCION PRESUPUESTAL CON CORTE AL 11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</si>
</sst>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Malgun Gothic"/>
      <family val="2"/>
    </font>
    <font>
      <sz val="10"/>
      <name val="Malgun Gothic"/>
      <family val="2"/>
    </font>
    <font>
      <b/>
      <sz val="9"/>
      <color theme="0"/>
      <name val="Malgun Gothic"/>
      <family val="2"/>
    </font>
    <font>
      <b/>
      <sz val="10"/>
      <color theme="0"/>
      <name val="Malgun Gothic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b/>
      <sz val="9"/>
      <color rgb="FF000000"/>
      <name val="Malgun Gothic"/>
      <family val="2"/>
    </font>
    <font>
      <sz val="9"/>
      <name val="Malgun Gothic"/>
      <family val="2"/>
    </font>
    <font>
      <b/>
      <sz val="11"/>
      <color theme="0"/>
      <name val="Malgun Gothic"/>
      <family val="2"/>
    </font>
    <font>
      <b/>
      <sz val="8"/>
      <color rgb="FF000000"/>
      <name val="Malgun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43" fontId="2" fillId="0" borderId="0" xfId="0" applyNumberFormat="1" applyFont="1" applyAlignment="1">
      <alignment wrapText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43" fontId="6" fillId="0" borderId="0" xfId="1" applyFont="1" applyFill="1" applyBorder="1" applyAlignment="1">
      <alignment wrapText="1" readingOrder="1"/>
    </xf>
    <xf numFmtId="164" fontId="7" fillId="0" borderId="1" xfId="1" applyNumberFormat="1" applyFont="1" applyBorder="1" applyAlignment="1">
      <alignment horizontal="right" vertical="center" wrapText="1" readingOrder="1"/>
    </xf>
    <xf numFmtId="43" fontId="7" fillId="0" borderId="1" xfId="1" applyFont="1" applyBorder="1" applyAlignment="1">
      <alignment horizontal="left" vertical="center" wrapText="1" readingOrder="1"/>
    </xf>
    <xf numFmtId="43" fontId="7" fillId="0" borderId="1" xfId="1" applyFont="1" applyBorder="1" applyAlignment="1">
      <alignment horizontal="center" vertical="center" wrapText="1" readingOrder="1"/>
    </xf>
    <xf numFmtId="43" fontId="7" fillId="0" borderId="1" xfId="1" applyFont="1" applyBorder="1" applyAlignment="1">
      <alignment vertical="center" wrapText="1" readingOrder="1"/>
    </xf>
    <xf numFmtId="43" fontId="4" fillId="3" borderId="1" xfId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9" fillId="0" borderId="0" xfId="0" applyFont="1" applyAlignment="1">
      <alignment wrapText="1"/>
    </xf>
    <xf numFmtId="0" fontId="10" fillId="2" borderId="1" xfId="0" applyFont="1" applyFill="1" applyBorder="1" applyAlignment="1">
      <alignment horizontal="left" vertical="center" wrapText="1" readingOrder="1"/>
    </xf>
    <xf numFmtId="43" fontId="9" fillId="0" borderId="0" xfId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 readingOrder="1"/>
    </xf>
    <xf numFmtId="166" fontId="7" fillId="0" borderId="1" xfId="2" applyNumberFormat="1" applyFont="1" applyFill="1" applyBorder="1" applyAlignment="1">
      <alignment horizontal="right" vertical="center" readingOrder="1"/>
    </xf>
    <xf numFmtId="0" fontId="7" fillId="0" borderId="1" xfId="3" applyFont="1" applyBorder="1" applyAlignment="1">
      <alignment horizontal="left" vertical="center" wrapText="1" readingOrder="1"/>
    </xf>
    <xf numFmtId="0" fontId="7" fillId="0" borderId="1" xfId="3" applyFont="1" applyBorder="1" applyAlignment="1">
      <alignment horizontal="center" vertical="center" readingOrder="1"/>
    </xf>
    <xf numFmtId="0" fontId="7" fillId="0" borderId="1" xfId="3" applyFont="1" applyBorder="1" applyAlignment="1">
      <alignment vertical="center" readingOrder="1"/>
    </xf>
    <xf numFmtId="164" fontId="8" fillId="4" borderId="1" xfId="1" applyNumberFormat="1" applyFont="1" applyFill="1" applyBorder="1" applyAlignment="1">
      <alignment horizontal="right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wrapText="1" readingOrder="1"/>
    </xf>
    <xf numFmtId="164" fontId="8" fillId="4" borderId="13" xfId="1" applyNumberFormat="1" applyFont="1" applyFill="1" applyBorder="1" applyAlignment="1">
      <alignment horizontal="right" vertical="center" wrapText="1" readingOrder="1"/>
    </xf>
    <xf numFmtId="0" fontId="8" fillId="4" borderId="13" xfId="0" applyFont="1" applyFill="1" applyBorder="1" applyAlignment="1">
      <alignment horizontal="left" vertical="center" wrapText="1" readingOrder="1"/>
    </xf>
    <xf numFmtId="164" fontId="8" fillId="4" borderId="14" xfId="1" applyNumberFormat="1" applyFont="1" applyFill="1" applyBorder="1" applyAlignment="1">
      <alignment horizontal="right" vertical="center" wrapText="1" readingOrder="1"/>
    </xf>
    <xf numFmtId="0" fontId="10" fillId="2" borderId="13" xfId="0" applyFont="1" applyFill="1" applyBorder="1" applyAlignment="1">
      <alignment horizontal="left" vertical="center" wrapText="1" readingOrder="1"/>
    </xf>
    <xf numFmtId="0" fontId="8" fillId="4" borderId="17" xfId="0" applyFont="1" applyFill="1" applyBorder="1" applyAlignment="1">
      <alignment horizontal="left" vertical="center" wrapText="1" readingOrder="1"/>
    </xf>
    <xf numFmtId="0" fontId="8" fillId="4" borderId="16" xfId="0" applyFont="1" applyFill="1" applyBorder="1" applyAlignment="1">
      <alignment horizontal="left" vertical="center" wrapText="1" readingOrder="1"/>
    </xf>
    <xf numFmtId="0" fontId="8" fillId="4" borderId="15" xfId="0" applyFont="1" applyFill="1" applyBorder="1" applyAlignment="1">
      <alignment horizontal="left" vertical="center" wrapText="1" readingOrder="1"/>
    </xf>
  </cellXfs>
  <cellStyles count="4">
    <cellStyle name="Millares" xfId="1" builtinId="3"/>
    <cellStyle name="Millares 2" xfId="2" xr:uid="{6C5E0FB9-02D7-4D57-8BD5-E2AD6C345711}"/>
    <cellStyle name="Normal" xfId="0" builtinId="0"/>
    <cellStyle name="Normal 2" xfId="3" xr:uid="{960F35F1-F366-4931-B4AE-338A09361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01-56CA-42FC-BB54-25F791E4E811}">
  <dimension ref="A1:S76"/>
  <sheetViews>
    <sheetView tabSelected="1"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1397479994</v>
      </c>
      <c r="K6" s="15">
        <v>1396469822</v>
      </c>
      <c r="L6" s="15">
        <v>1396469822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0</v>
      </c>
      <c r="K7" s="15">
        <v>0</v>
      </c>
      <c r="L7" s="15">
        <v>0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137257053</v>
      </c>
      <c r="K8" s="15">
        <v>136939655</v>
      </c>
      <c r="L8" s="15">
        <v>136939655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1534737047</v>
      </c>
      <c r="K9" s="44">
        <f>SUM(K6:K8)</f>
        <v>1533409477</v>
      </c>
      <c r="L9" s="44">
        <f>SUM(L6:L8)</f>
        <v>1533409477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6085070021.2399998</v>
      </c>
      <c r="J10" s="15">
        <v>2703688441.5</v>
      </c>
      <c r="K10" s="15">
        <v>45847479.950000003</v>
      </c>
      <c r="L10" s="15">
        <v>45847479.950000003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6085070021.2399998</v>
      </c>
      <c r="J11" s="42">
        <f>SUM(J10:J10)</f>
        <v>2703688441.5</v>
      </c>
      <c r="K11" s="42">
        <f>SUM(K10:K10)</f>
        <v>45847479.950000003</v>
      </c>
      <c r="L11" s="42">
        <f>SUM(L10:L10)</f>
        <v>45847479.950000003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10389463719</v>
      </c>
      <c r="G12" s="15">
        <v>0</v>
      </c>
      <c r="H12" s="15">
        <v>10389463719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2100000000</v>
      </c>
      <c r="L15" s="15">
        <v>2100000000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16554956627</v>
      </c>
      <c r="G16" s="15">
        <v>0</v>
      </c>
      <c r="H16" s="15">
        <v>16554956627</v>
      </c>
      <c r="I16" s="15">
        <v>20000000</v>
      </c>
      <c r="J16" s="15">
        <v>1355797</v>
      </c>
      <c r="K16" s="15">
        <v>1355797</v>
      </c>
      <c r="L16" s="15">
        <v>1355797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0</v>
      </c>
      <c r="J17" s="15">
        <v>0</v>
      </c>
      <c r="K17" s="15">
        <v>0</v>
      </c>
      <c r="L17" s="15">
        <v>0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0</v>
      </c>
      <c r="J18" s="15">
        <v>0</v>
      </c>
      <c r="K18" s="15">
        <v>0</v>
      </c>
      <c r="L18" s="15">
        <v>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4084430</v>
      </c>
      <c r="K19" s="15">
        <v>4084430</v>
      </c>
      <c r="L19" s="15">
        <v>4084430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66649014900</v>
      </c>
      <c r="G21" s="38">
        <f>SUM(G12:G20)</f>
        <v>1100000000</v>
      </c>
      <c r="H21" s="38">
        <f>SUM(H12:H20)</f>
        <v>65549014900</v>
      </c>
      <c r="I21" s="38">
        <f>SUM(I12:I20)</f>
        <v>34193068470</v>
      </c>
      <c r="J21" s="38">
        <f>SUM(J12:J20)</f>
        <v>34078508697</v>
      </c>
      <c r="K21" s="38">
        <f>SUM(K12:K20)</f>
        <v>2105440227</v>
      </c>
      <c r="L21" s="38">
        <f>SUM(L12:L20)</f>
        <v>2105440227</v>
      </c>
      <c r="M21" s="9"/>
    </row>
    <row r="22" spans="1:19" ht="15" customHeight="1" x14ac:dyDescent="0.3">
      <c r="A22" s="29" t="s">
        <v>112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0</v>
      </c>
      <c r="K26" s="15">
        <v>0</v>
      </c>
      <c r="L26" s="15">
        <v>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0</v>
      </c>
      <c r="K28" s="38">
        <f>SUM(K26:K27)</f>
        <v>0</v>
      </c>
      <c r="L28" s="38">
        <f>SUM(L26:L27)</f>
        <v>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114846022202</v>
      </c>
      <c r="G29" s="10">
        <f>+G9+G11+G21+G28</f>
        <v>1100000000</v>
      </c>
      <c r="H29" s="10">
        <f>+H9+H11+H21+H28</f>
        <v>113746022202</v>
      </c>
      <c r="I29" s="10">
        <f>+I9+I11+I21+I28</f>
        <v>82225269563.23999</v>
      </c>
      <c r="J29" s="10">
        <f>+J9+J11+J21+J28</f>
        <v>38316934185.5</v>
      </c>
      <c r="K29" s="10">
        <f>+K9+K11+K21+K28</f>
        <v>3684697183.9499998</v>
      </c>
      <c r="L29" s="10">
        <f>+L9+L11+L21+L28</f>
        <v>3684697183.9499998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0</v>
      </c>
      <c r="L41" s="15">
        <v>0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2253316207</v>
      </c>
      <c r="K42" s="15">
        <v>6598582</v>
      </c>
      <c r="L42" s="15">
        <v>6598582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5284709200</v>
      </c>
      <c r="J43" s="15">
        <v>4408129156</v>
      </c>
      <c r="K43" s="15">
        <v>11865656</v>
      </c>
      <c r="L43" s="15">
        <v>11865656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0</v>
      </c>
      <c r="L44" s="15">
        <v>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1648987854</v>
      </c>
      <c r="J45" s="15">
        <v>1571644068</v>
      </c>
      <c r="K45" s="15">
        <v>0</v>
      </c>
      <c r="L45" s="15">
        <v>0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36328956835</v>
      </c>
      <c r="G46" s="15">
        <v>36328956835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1762652363</v>
      </c>
      <c r="J47" s="15">
        <v>1562652363</v>
      </c>
      <c r="K47" s="15">
        <v>0</v>
      </c>
      <c r="L47" s="15">
        <v>0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17160361096</v>
      </c>
      <c r="J48" s="15">
        <v>16777868610</v>
      </c>
      <c r="K48" s="15">
        <v>2026455</v>
      </c>
      <c r="L48" s="15">
        <v>2026455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7548888694</v>
      </c>
      <c r="K49" s="15">
        <v>0</v>
      </c>
      <c r="L49" s="15">
        <v>0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4664147905</v>
      </c>
      <c r="K50" s="15">
        <v>0</v>
      </c>
      <c r="L50" s="15">
        <v>0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330000000</v>
      </c>
      <c r="L51" s="15">
        <v>330000000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450000000</v>
      </c>
      <c r="L52" s="15">
        <v>450000000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360000000</v>
      </c>
      <c r="L53" s="15">
        <v>360000000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780000000</v>
      </c>
      <c r="L54" s="15">
        <v>780000000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1978562684</v>
      </c>
      <c r="J55" s="15">
        <v>1545649765</v>
      </c>
      <c r="K55" s="15">
        <v>0</v>
      </c>
      <c r="L55" s="15">
        <v>0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106000000</v>
      </c>
      <c r="L56" s="15">
        <v>106000000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3592065487</v>
      </c>
      <c r="K57" s="15">
        <v>15217761</v>
      </c>
      <c r="L57" s="15">
        <v>15217761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4152083685</v>
      </c>
      <c r="J58" s="15">
        <v>4049736281</v>
      </c>
      <c r="K58" s="15">
        <v>1528205</v>
      </c>
      <c r="L58" s="15">
        <v>1528205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3815689320</v>
      </c>
      <c r="J59" s="15">
        <v>3149375236</v>
      </c>
      <c r="K59" s="15">
        <v>2478724</v>
      </c>
      <c r="L59" s="15">
        <v>2478724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9946434012</v>
      </c>
      <c r="K60" s="15">
        <v>0</v>
      </c>
      <c r="L60" s="15">
        <v>0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2286888150</v>
      </c>
      <c r="J61" s="15">
        <v>2035968617</v>
      </c>
      <c r="K61" s="15">
        <v>4358533</v>
      </c>
      <c r="L61" s="15">
        <v>4358533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1034000000</v>
      </c>
      <c r="J63" s="15">
        <v>934460361</v>
      </c>
      <c r="K63" s="15">
        <v>3544842</v>
      </c>
      <c r="L63" s="15">
        <v>3544842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294000000</v>
      </c>
      <c r="L64" s="15">
        <v>294000000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200000000</v>
      </c>
      <c r="L65" s="15">
        <v>200000000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180000000</v>
      </c>
      <c r="L66" s="15">
        <v>180000000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150000000</v>
      </c>
      <c r="L67" s="15">
        <v>150000000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11495987758.23</v>
      </c>
      <c r="J68" s="15">
        <v>9651265916</v>
      </c>
      <c r="K68" s="15">
        <v>1843725</v>
      </c>
      <c r="L68" s="15">
        <v>1843725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1492159340</v>
      </c>
      <c r="J69" s="15">
        <v>1479774799</v>
      </c>
      <c r="K69" s="15">
        <v>0</v>
      </c>
      <c r="L69" s="15">
        <v>0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5766275894</v>
      </c>
      <c r="J70" s="15">
        <v>5213439192</v>
      </c>
      <c r="K70" s="15">
        <v>0</v>
      </c>
      <c r="L70" s="15">
        <v>0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1193012825</v>
      </c>
      <c r="K71" s="15">
        <v>0</v>
      </c>
      <c r="L71" s="15">
        <v>0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0</v>
      </c>
      <c r="L72" s="15">
        <v>0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207240528093</v>
      </c>
      <c r="G73" s="10">
        <f t="shared" ref="G73:L73" si="0">SUM(G41:G72)</f>
        <v>36328956835</v>
      </c>
      <c r="H73" s="10">
        <f t="shared" si="0"/>
        <v>170911571258</v>
      </c>
      <c r="I73" s="10">
        <f t="shared" si="0"/>
        <v>138900410400.22998</v>
      </c>
      <c r="J73" s="10">
        <f t="shared" si="0"/>
        <v>122257749106</v>
      </c>
      <c r="K73" s="10">
        <f t="shared" si="0"/>
        <v>2899462483</v>
      </c>
      <c r="L73" s="10">
        <f t="shared" si="0"/>
        <v>2899462483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323971015607</v>
      </c>
      <c r="G74" s="5">
        <f>+G29+G35+G73</f>
        <v>37428956835</v>
      </c>
      <c r="H74" s="5">
        <f>+H29+H35+H73</f>
        <v>286542058772</v>
      </c>
      <c r="I74" s="5">
        <f>+I29+I35+I73</f>
        <v>221125679963.46997</v>
      </c>
      <c r="J74" s="5">
        <f>+J29+J35+J73</f>
        <v>160574683291.5</v>
      </c>
      <c r="K74" s="5">
        <f>+K29+K35+K73</f>
        <v>6584159666.9499998</v>
      </c>
      <c r="L74" s="5">
        <f>+L29+L35+L73</f>
        <v>6584159666.9499998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AD8F-07DB-41DA-9EFA-B7AD91072406}">
  <dimension ref="A1:S76"/>
  <sheetViews>
    <sheetView zoomScale="80" zoomScaleNormal="80" workbookViewId="0">
      <selection activeCell="A9" sqref="A9:E9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3065488533</v>
      </c>
      <c r="K6" s="15">
        <v>2943014876</v>
      </c>
      <c r="L6" s="15">
        <v>2940936756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476342939</v>
      </c>
      <c r="K7" s="15">
        <v>476342939</v>
      </c>
      <c r="L7" s="15">
        <v>476342939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392112080</v>
      </c>
      <c r="K8" s="15">
        <v>300011485</v>
      </c>
      <c r="L8" s="15">
        <v>299126056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3933943552</v>
      </c>
      <c r="K9" s="44">
        <f>SUM(K6:K8)</f>
        <v>3719369300</v>
      </c>
      <c r="L9" s="44">
        <f>SUM(L6:L8)</f>
        <v>3716405751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6122013313.6899996</v>
      </c>
      <c r="J10" s="15">
        <v>2848533561.4499998</v>
      </c>
      <c r="K10" s="15">
        <v>260529122</v>
      </c>
      <c r="L10" s="15">
        <v>243118315.99000001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6122013313.6899996</v>
      </c>
      <c r="J11" s="42">
        <f>SUM(J10:J10)</f>
        <v>2848533561.4499998</v>
      </c>
      <c r="K11" s="42">
        <f>SUM(K10:K10)</f>
        <v>260529122</v>
      </c>
      <c r="L11" s="42">
        <f>SUM(L10:L10)</f>
        <v>243118315.99000001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10389463719</v>
      </c>
      <c r="G12" s="15">
        <v>0</v>
      </c>
      <c r="H12" s="15">
        <v>10389463719</v>
      </c>
      <c r="I12" s="15">
        <v>8600509875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5678844744.5</v>
      </c>
      <c r="L15" s="15">
        <v>5678844744.5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16554956627</v>
      </c>
      <c r="G16" s="15">
        <v>0</v>
      </c>
      <c r="H16" s="15">
        <v>16554956627</v>
      </c>
      <c r="I16" s="15">
        <v>16544956627</v>
      </c>
      <c r="J16" s="15">
        <v>2711594</v>
      </c>
      <c r="K16" s="15">
        <v>2711594</v>
      </c>
      <c r="L16" s="15">
        <v>2711594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19820364</v>
      </c>
      <c r="K17" s="15">
        <v>17000678</v>
      </c>
      <c r="L17" s="15">
        <v>9091697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1414052000</v>
      </c>
      <c r="K18" s="15">
        <v>1414052000</v>
      </c>
      <c r="L18" s="15">
        <v>1376375000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14464967</v>
      </c>
      <c r="K19" s="15">
        <v>14172034</v>
      </c>
      <c r="L19" s="15">
        <v>14172034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66649014900</v>
      </c>
      <c r="G21" s="38">
        <f>SUM(G12:G20)</f>
        <v>1100000000</v>
      </c>
      <c r="H21" s="38">
        <f>SUM(H12:H20)</f>
        <v>65549014900</v>
      </c>
      <c r="I21" s="38">
        <f>SUM(I12:I20)</f>
        <v>62147688256</v>
      </c>
      <c r="J21" s="38">
        <f>SUM(J12:J20)</f>
        <v>35524117395</v>
      </c>
      <c r="K21" s="38">
        <f>SUM(K12:K20)</f>
        <v>7126781050.5</v>
      </c>
      <c r="L21" s="38">
        <f>SUM(L12:L20)</f>
        <v>7081195069.5</v>
      </c>
      <c r="M21" s="9"/>
    </row>
    <row r="22" spans="1:19" ht="15" customHeight="1" x14ac:dyDescent="0.3">
      <c r="A22" s="29" t="s">
        <v>113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0</v>
      </c>
      <c r="K26" s="15">
        <v>0</v>
      </c>
      <c r="L26" s="15">
        <v>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0</v>
      </c>
      <c r="K28" s="38">
        <f>SUM(K26:K27)</f>
        <v>0</v>
      </c>
      <c r="L28" s="38">
        <f>SUM(L26:L27)</f>
        <v>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114846022202</v>
      </c>
      <c r="G29" s="10">
        <f>+G9+G11+G21+G28</f>
        <v>1100000000</v>
      </c>
      <c r="H29" s="10">
        <f>+H9+H11+H21+H28</f>
        <v>113746022202</v>
      </c>
      <c r="I29" s="10">
        <f>+I9+I11+I21+I28</f>
        <v>110216832641.69</v>
      </c>
      <c r="J29" s="10">
        <f>+J9+J11+J21+J28</f>
        <v>42306594508.449997</v>
      </c>
      <c r="K29" s="10">
        <f>+K9+K11+K21+K28</f>
        <v>11106679472.5</v>
      </c>
      <c r="L29" s="10">
        <f>+L9+L11+L21+L28</f>
        <v>11040719136.49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19706667</v>
      </c>
      <c r="L41" s="15">
        <v>19706667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2286526753</v>
      </c>
      <c r="K42" s="15">
        <v>50369789</v>
      </c>
      <c r="L42" s="15">
        <v>31084168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5284709200</v>
      </c>
      <c r="J43" s="15">
        <v>4434928828</v>
      </c>
      <c r="K43" s="15">
        <v>113419261</v>
      </c>
      <c r="L43" s="15">
        <v>109546845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1390103000</v>
      </c>
      <c r="L44" s="15">
        <v>1390103000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1648987854</v>
      </c>
      <c r="J45" s="15">
        <v>1573091565</v>
      </c>
      <c r="K45" s="15">
        <v>34219140</v>
      </c>
      <c r="L45" s="15">
        <v>34219140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36328956835</v>
      </c>
      <c r="G46" s="15">
        <v>32259573216</v>
      </c>
      <c r="H46" s="15">
        <v>4069383619</v>
      </c>
      <c r="I46" s="15">
        <v>4069383619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1562652363</v>
      </c>
      <c r="J47" s="15">
        <v>1562652363</v>
      </c>
      <c r="K47" s="15">
        <v>8217200</v>
      </c>
      <c r="L47" s="15">
        <v>8217200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17259478280</v>
      </c>
      <c r="J48" s="15">
        <v>16814467582</v>
      </c>
      <c r="K48" s="15">
        <v>132162471</v>
      </c>
      <c r="L48" s="15">
        <v>112311050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7553334475</v>
      </c>
      <c r="K49" s="15">
        <v>51816105</v>
      </c>
      <c r="L49" s="15">
        <v>45690772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4674492242</v>
      </c>
      <c r="K50" s="15">
        <v>137465743</v>
      </c>
      <c r="L50" s="15">
        <v>124649076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1190712440.25</v>
      </c>
      <c r="L51" s="15">
        <v>1190712440.25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1750000000</v>
      </c>
      <c r="L52" s="15">
        <v>1750000000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1353128111</v>
      </c>
      <c r="L53" s="15">
        <v>1353128111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2490000000</v>
      </c>
      <c r="L54" s="15">
        <v>2490000000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1978562684</v>
      </c>
      <c r="J55" s="15">
        <v>1545649765</v>
      </c>
      <c r="K55" s="15">
        <v>81385696</v>
      </c>
      <c r="L55" s="15">
        <v>81385696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212400389</v>
      </c>
      <c r="L56" s="15">
        <v>212400389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3616916622</v>
      </c>
      <c r="K57" s="15">
        <v>168049802</v>
      </c>
      <c r="L57" s="15">
        <v>164230562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4152083685</v>
      </c>
      <c r="J58" s="15">
        <v>4057999105</v>
      </c>
      <c r="K58" s="15">
        <v>102187988</v>
      </c>
      <c r="L58" s="15">
        <v>58263578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3741264390</v>
      </c>
      <c r="J59" s="15">
        <v>3160009913</v>
      </c>
      <c r="K59" s="15">
        <v>71082066</v>
      </c>
      <c r="L59" s="15">
        <v>65065399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9946434002</v>
      </c>
      <c r="K60" s="15">
        <v>34913328</v>
      </c>
      <c r="L60" s="15">
        <v>19363328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2286888150</v>
      </c>
      <c r="J61" s="15">
        <v>2042469174</v>
      </c>
      <c r="K61" s="15">
        <v>63487009</v>
      </c>
      <c r="L61" s="15">
        <v>57887017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946321385</v>
      </c>
      <c r="K63" s="15">
        <v>39239801.659999996</v>
      </c>
      <c r="L63" s="15">
        <v>39239801.659999996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320000000</v>
      </c>
      <c r="L65" s="15">
        <v>320000000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260000000</v>
      </c>
      <c r="L66" s="15">
        <v>260000000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280000000</v>
      </c>
      <c r="L67" s="15">
        <v>280000000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11742817905</v>
      </c>
      <c r="J68" s="15">
        <v>9629024427</v>
      </c>
      <c r="K68" s="15">
        <v>377598010</v>
      </c>
      <c r="L68" s="15">
        <v>360642455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1492159340</v>
      </c>
      <c r="J69" s="15">
        <v>1479013914</v>
      </c>
      <c r="K69" s="15">
        <v>59035599.670000002</v>
      </c>
      <c r="L69" s="15">
        <v>57398933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5796275894</v>
      </c>
      <c r="J70" s="15">
        <v>5154565781</v>
      </c>
      <c r="K70" s="15">
        <v>123239392</v>
      </c>
      <c r="L70" s="15">
        <v>122972879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1304943842</v>
      </c>
      <c r="K71" s="15">
        <v>143592836</v>
      </c>
      <c r="L71" s="15">
        <v>39672027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60922154</v>
      </c>
      <c r="L72" s="15">
        <v>60922154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207240528093</v>
      </c>
      <c r="G73" s="10">
        <f t="shared" ref="G73:L73" si="0">SUM(G41:G72)</f>
        <v>32259573216</v>
      </c>
      <c r="H73" s="10">
        <f t="shared" si="0"/>
        <v>174980954877</v>
      </c>
      <c r="I73" s="10">
        <f t="shared" si="0"/>
        <v>143119316420</v>
      </c>
      <c r="J73" s="10">
        <f t="shared" si="0"/>
        <v>122462761350</v>
      </c>
      <c r="K73" s="10">
        <f t="shared" si="0"/>
        <v>11712453998.58</v>
      </c>
      <c r="L73" s="10">
        <f t="shared" si="0"/>
        <v>11452812687.91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323971015607</v>
      </c>
      <c r="G74" s="5">
        <f>+G29+G35+G73</f>
        <v>33359573216</v>
      </c>
      <c r="H74" s="5">
        <f>+H29+H35+H73</f>
        <v>290611442391</v>
      </c>
      <c r="I74" s="5">
        <f>+I29+I35+I73</f>
        <v>253336149061.69</v>
      </c>
      <c r="J74" s="5">
        <f>+J29+J35+J73</f>
        <v>164769355858.45001</v>
      </c>
      <c r="K74" s="5">
        <f>+K29+K35+K73</f>
        <v>22819133471.080002</v>
      </c>
      <c r="L74" s="5">
        <f>+L29+L35+L73</f>
        <v>22493531824.400002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B5B7-1DDE-4439-A0D4-1135526B39F2}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4551848198</v>
      </c>
      <c r="K6" s="15">
        <v>4542460634</v>
      </c>
      <c r="L6" s="15">
        <v>4542460634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1087475955</v>
      </c>
      <c r="K7" s="15">
        <v>1087475955</v>
      </c>
      <c r="L7" s="15">
        <v>937475955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508336702</v>
      </c>
      <c r="K8" s="15">
        <v>506215544</v>
      </c>
      <c r="L8" s="15">
        <v>506215544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6147660855</v>
      </c>
      <c r="K9" s="44">
        <f>SUM(K6:K8)</f>
        <v>6136152133</v>
      </c>
      <c r="L9" s="44">
        <f>SUM(L6:L8)</f>
        <v>5986152133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6135370914.6899996</v>
      </c>
      <c r="J10" s="15">
        <v>3076858721.3699999</v>
      </c>
      <c r="K10" s="15">
        <v>901631826.91999996</v>
      </c>
      <c r="L10" s="15">
        <v>899631826.91999996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6135370914.6899996</v>
      </c>
      <c r="J11" s="42">
        <f>SUM(J10:J10)</f>
        <v>3076858721.3699999</v>
      </c>
      <c r="K11" s="42">
        <f>SUM(K10:K10)</f>
        <v>901631826.91999996</v>
      </c>
      <c r="L11" s="42">
        <f>SUM(L10:L10)</f>
        <v>899631826.91999996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10389463719</v>
      </c>
      <c r="G12" s="15">
        <v>0</v>
      </c>
      <c r="H12" s="15">
        <v>10389463719</v>
      </c>
      <c r="I12" s="15">
        <v>8600509875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8477704908.5</v>
      </c>
      <c r="L15" s="15">
        <v>8477704908.5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16554956627</v>
      </c>
      <c r="G16" s="15">
        <v>0</v>
      </c>
      <c r="H16" s="15">
        <v>16554956627</v>
      </c>
      <c r="I16" s="15">
        <v>16544956627</v>
      </c>
      <c r="J16" s="15">
        <v>4067391</v>
      </c>
      <c r="K16" s="15">
        <v>4067391</v>
      </c>
      <c r="L16" s="15">
        <v>4067391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50367112</v>
      </c>
      <c r="K17" s="15">
        <v>49250108</v>
      </c>
      <c r="L17" s="15">
        <v>49250108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1540711000</v>
      </c>
      <c r="K18" s="15">
        <v>1540711000</v>
      </c>
      <c r="L18" s="15">
        <v>1540711000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29149378</v>
      </c>
      <c r="K19" s="15">
        <v>28856445</v>
      </c>
      <c r="L19" s="15">
        <v>28856445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66649014900</v>
      </c>
      <c r="G21" s="38">
        <f>SUM(G12:G20)</f>
        <v>1100000000</v>
      </c>
      <c r="H21" s="38">
        <f>SUM(H12:H20)</f>
        <v>65549014900</v>
      </c>
      <c r="I21" s="38">
        <f>SUM(I12:I20)</f>
        <v>62147688256</v>
      </c>
      <c r="J21" s="38">
        <f>SUM(J12:J20)</f>
        <v>35697363351</v>
      </c>
      <c r="K21" s="38">
        <f>SUM(K12:K20)</f>
        <v>10100589852.5</v>
      </c>
      <c r="L21" s="38">
        <f>SUM(L12:L20)</f>
        <v>10100589852.5</v>
      </c>
      <c r="M21" s="9"/>
    </row>
    <row r="22" spans="1:19" ht="15" customHeight="1" x14ac:dyDescent="0.3">
      <c r="A22" s="29" t="s">
        <v>114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116082100</v>
      </c>
      <c r="K26" s="15">
        <v>116082100</v>
      </c>
      <c r="L26" s="15">
        <v>116082100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116082100</v>
      </c>
      <c r="K28" s="38">
        <f>SUM(K26:K27)</f>
        <v>116082100</v>
      </c>
      <c r="L28" s="38">
        <f>SUM(L26:L27)</f>
        <v>116082100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114846022202</v>
      </c>
      <c r="G29" s="10">
        <f>+G9+G11+G21+G28</f>
        <v>1100000000</v>
      </c>
      <c r="H29" s="10">
        <f>+H9+H11+H21+H28</f>
        <v>113746022202</v>
      </c>
      <c r="I29" s="10">
        <f>+I9+I11+I21+I28</f>
        <v>110230190242.69</v>
      </c>
      <c r="J29" s="10">
        <f>+J9+J11+J21+J28</f>
        <v>45037965027.369995</v>
      </c>
      <c r="K29" s="10">
        <f>+K9+K11+K21+K28</f>
        <v>17254455912.419998</v>
      </c>
      <c r="L29" s="10">
        <f>+L9+L11+L21+L28</f>
        <v>17102455912.42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246720683</v>
      </c>
      <c r="L41" s="15">
        <v>246720683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2332457254</v>
      </c>
      <c r="K42" s="15">
        <v>285859610</v>
      </c>
      <c r="L42" s="15">
        <v>280396490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5292709200</v>
      </c>
      <c r="J43" s="15">
        <v>4460290061</v>
      </c>
      <c r="K43" s="15">
        <v>593714685</v>
      </c>
      <c r="L43" s="15">
        <v>576578935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1406383000</v>
      </c>
      <c r="L44" s="15">
        <v>1406383000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2198987854</v>
      </c>
      <c r="J45" s="15">
        <v>1577106692</v>
      </c>
      <c r="K45" s="15">
        <v>222965317</v>
      </c>
      <c r="L45" s="15">
        <v>222965317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32259573216</v>
      </c>
      <c r="G46" s="15">
        <v>18703260400</v>
      </c>
      <c r="H46" s="15">
        <v>13556312816</v>
      </c>
      <c r="I46" s="15">
        <v>0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1562652363</v>
      </c>
      <c r="J47" s="15">
        <v>1562652363</v>
      </c>
      <c r="K47" s="15">
        <v>388239200</v>
      </c>
      <c r="L47" s="15">
        <v>388239200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17259478280</v>
      </c>
      <c r="J48" s="15">
        <v>16883757956</v>
      </c>
      <c r="K48" s="15">
        <v>2772068463</v>
      </c>
      <c r="L48" s="15">
        <v>2568453055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7582276544</v>
      </c>
      <c r="K49" s="15">
        <v>1353163293</v>
      </c>
      <c r="L49" s="15">
        <v>1343318553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4683759486</v>
      </c>
      <c r="K50" s="15">
        <v>562699769</v>
      </c>
      <c r="L50" s="15">
        <v>554699769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1490712440.25</v>
      </c>
      <c r="L51" s="15">
        <v>1490712440.25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2250000000</v>
      </c>
      <c r="L52" s="15">
        <v>2250000000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1753128111</v>
      </c>
      <c r="L53" s="15">
        <v>1753128111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3090000000</v>
      </c>
      <c r="L54" s="15">
        <v>2890000000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1978562684</v>
      </c>
      <c r="J55" s="15">
        <v>1545649765</v>
      </c>
      <c r="K55" s="15">
        <v>290317465</v>
      </c>
      <c r="L55" s="15">
        <v>290317465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212400389</v>
      </c>
      <c r="L56" s="15">
        <v>212400389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3647999395</v>
      </c>
      <c r="K57" s="15">
        <v>533419733</v>
      </c>
      <c r="L57" s="15">
        <v>521749833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4152083685</v>
      </c>
      <c r="J58" s="15">
        <v>4078425292</v>
      </c>
      <c r="K58" s="15">
        <v>515891658.02999997</v>
      </c>
      <c r="L58" s="15">
        <v>515891658.02999997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3741264390</v>
      </c>
      <c r="J59" s="15">
        <v>3206224542</v>
      </c>
      <c r="K59" s="15">
        <v>568837835</v>
      </c>
      <c r="L59" s="15">
        <v>568837835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9945934002</v>
      </c>
      <c r="K60" s="15">
        <v>2480922083</v>
      </c>
      <c r="L60" s="15">
        <v>2474419178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3086888150</v>
      </c>
      <c r="J61" s="15">
        <v>2067549168</v>
      </c>
      <c r="K61" s="15">
        <v>309067539</v>
      </c>
      <c r="L61" s="15">
        <v>304162539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965809156</v>
      </c>
      <c r="K63" s="15">
        <v>109121718.66</v>
      </c>
      <c r="L63" s="15">
        <v>109121718.66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320000000</v>
      </c>
      <c r="L65" s="15">
        <v>320000000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260000000</v>
      </c>
      <c r="L66" s="15">
        <v>260000000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280000000</v>
      </c>
      <c r="L67" s="15">
        <v>280000000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11742817905</v>
      </c>
      <c r="J68" s="15">
        <v>9628156246</v>
      </c>
      <c r="K68" s="15">
        <v>1352111187</v>
      </c>
      <c r="L68" s="15">
        <v>1337611187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1727679293</v>
      </c>
      <c r="J69" s="15">
        <v>1479013914</v>
      </c>
      <c r="K69" s="15">
        <v>238291584</v>
      </c>
      <c r="L69" s="15">
        <v>226565034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5796275894</v>
      </c>
      <c r="J70" s="15">
        <v>5156592432</v>
      </c>
      <c r="K70" s="15">
        <v>575310931</v>
      </c>
      <c r="L70" s="15">
        <v>549395349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1304288477</v>
      </c>
      <c r="K71" s="15">
        <v>230134680.53</v>
      </c>
      <c r="L71" s="15">
        <v>230134680.53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158848821</v>
      </c>
      <c r="L72" s="15">
        <v>158848821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203171144474</v>
      </c>
      <c r="G73" s="10">
        <f t="shared" ref="G73:L73" si="0">SUM(G41:G72)</f>
        <v>18703260400</v>
      </c>
      <c r="H73" s="10">
        <f t="shared" si="0"/>
        <v>184467884074</v>
      </c>
      <c r="I73" s="10">
        <f t="shared" si="0"/>
        <v>140643452754</v>
      </c>
      <c r="J73" s="10">
        <f t="shared" si="0"/>
        <v>122787862357</v>
      </c>
      <c r="K73" s="10">
        <f t="shared" si="0"/>
        <v>25444330195.469997</v>
      </c>
      <c r="L73" s="10">
        <f t="shared" si="0"/>
        <v>24925051240.469997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319901631988</v>
      </c>
      <c r="G74" s="5">
        <f>+G29+G35+G73</f>
        <v>19803260400</v>
      </c>
      <c r="H74" s="5">
        <f>+H29+H35+H73</f>
        <v>300098371588</v>
      </c>
      <c r="I74" s="5">
        <f>+I29+I35+I73</f>
        <v>250873642996.69</v>
      </c>
      <c r="J74" s="5">
        <f>+J29+J35+J73</f>
        <v>167825827384.37</v>
      </c>
      <c r="K74" s="5">
        <f>+K29+K35+K73</f>
        <v>42698786107.889999</v>
      </c>
      <c r="L74" s="5">
        <f>+L29+L35+L73</f>
        <v>42027507152.889999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0776-D2F1-4ECB-B258-4B8EE10E89D7}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6544531522</v>
      </c>
      <c r="K6" s="15">
        <v>6477262029</v>
      </c>
      <c r="L6" s="15">
        <v>6477262029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1539874471</v>
      </c>
      <c r="K7" s="15">
        <v>1539874471</v>
      </c>
      <c r="L7" s="15">
        <v>1539874471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740906826</v>
      </c>
      <c r="K8" s="15">
        <v>690070523</v>
      </c>
      <c r="L8" s="15">
        <v>690070523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8825312819</v>
      </c>
      <c r="K9" s="44">
        <f>SUM(K6:K8)</f>
        <v>8707207023</v>
      </c>
      <c r="L9" s="44">
        <f>SUM(L6:L8)</f>
        <v>8707207023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6135370914.6899996</v>
      </c>
      <c r="J10" s="15">
        <v>3142628201.1100001</v>
      </c>
      <c r="K10" s="15">
        <v>1304142508.47</v>
      </c>
      <c r="L10" s="15">
        <v>1298271698.47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6135370914.6899996</v>
      </c>
      <c r="J11" s="42">
        <f>SUM(J10:J10)</f>
        <v>3142628201.1100001</v>
      </c>
      <c r="K11" s="42">
        <f>SUM(K10:K10)</f>
        <v>1304142508.47</v>
      </c>
      <c r="L11" s="42">
        <f>SUM(L10:L10)</f>
        <v>1298271698.47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1788953844</v>
      </c>
      <c r="G12" s="15">
        <v>0</v>
      </c>
      <c r="H12" s="15">
        <v>1788953844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11957689489.17</v>
      </c>
      <c r="L15" s="15">
        <v>11957689489.17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30000000</v>
      </c>
      <c r="G16" s="15">
        <v>0</v>
      </c>
      <c r="H16" s="15">
        <v>30000000</v>
      </c>
      <c r="I16" s="15">
        <v>20000000</v>
      </c>
      <c r="J16" s="15">
        <v>5423188</v>
      </c>
      <c r="K16" s="15">
        <v>5423188</v>
      </c>
      <c r="L16" s="15">
        <v>5423188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72103897</v>
      </c>
      <c r="K17" s="15">
        <v>70986893</v>
      </c>
      <c r="L17" s="15">
        <v>70986893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1937412000</v>
      </c>
      <c r="K18" s="15">
        <v>1937412000</v>
      </c>
      <c r="L18" s="15">
        <v>1937412000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27752663</v>
      </c>
      <c r="K19" s="15">
        <v>27459730</v>
      </c>
      <c r="L19" s="15">
        <v>27459730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41523548398</v>
      </c>
      <c r="G21" s="38">
        <f>SUM(G12:G20)</f>
        <v>1100000000</v>
      </c>
      <c r="H21" s="38">
        <f>SUM(H12:H20)</f>
        <v>40423548398</v>
      </c>
      <c r="I21" s="38">
        <f>SUM(I12:I20)</f>
        <v>37022221754</v>
      </c>
      <c r="J21" s="38">
        <f>SUM(J12:J20)</f>
        <v>36115760218</v>
      </c>
      <c r="K21" s="38">
        <f>SUM(K12:K20)</f>
        <v>13998971300.17</v>
      </c>
      <c r="L21" s="38">
        <f>SUM(L12:L20)</f>
        <v>13998971300.17</v>
      </c>
      <c r="M21" s="9"/>
    </row>
    <row r="22" spans="1:19" ht="15" customHeight="1" x14ac:dyDescent="0.3">
      <c r="A22" s="29" t="s">
        <v>115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116082100</v>
      </c>
      <c r="K26" s="15">
        <v>116082100</v>
      </c>
      <c r="L26" s="15">
        <v>116082100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116082100</v>
      </c>
      <c r="K28" s="38">
        <f>SUM(K26:K27)</f>
        <v>116082100</v>
      </c>
      <c r="L28" s="38">
        <f>SUM(L26:L27)</f>
        <v>116082100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89720555700</v>
      </c>
      <c r="G29" s="10">
        <f>+G9+G11+G21+G28</f>
        <v>1100000000</v>
      </c>
      <c r="H29" s="10">
        <f>+H9+H11+H21+H28</f>
        <v>88620555700</v>
      </c>
      <c r="I29" s="10">
        <f>+I9+I11+I21+I28</f>
        <v>85104723740.690002</v>
      </c>
      <c r="J29" s="10">
        <f>+J9+J11+J21+J28</f>
        <v>48199783338.110001</v>
      </c>
      <c r="K29" s="10">
        <f>+K9+K11+K21+K28</f>
        <v>24126402931.639999</v>
      </c>
      <c r="L29" s="10">
        <f>+L9+L11+L21+L28</f>
        <v>24120532121.639999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412834567</v>
      </c>
      <c r="L41" s="15">
        <v>412834567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2379156967</v>
      </c>
      <c r="K42" s="15">
        <v>528240837</v>
      </c>
      <c r="L42" s="15">
        <v>528240837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5292709200</v>
      </c>
      <c r="J43" s="15">
        <v>4456403594</v>
      </c>
      <c r="K43" s="15">
        <v>1093822974</v>
      </c>
      <c r="L43" s="15">
        <v>1088565474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1421663000</v>
      </c>
      <c r="L44" s="15">
        <v>1421663000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2198987854</v>
      </c>
      <c r="J45" s="15">
        <v>1584753133</v>
      </c>
      <c r="K45" s="15">
        <v>389995223</v>
      </c>
      <c r="L45" s="15">
        <v>389995223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32259573216</v>
      </c>
      <c r="G46" s="15">
        <v>15919545040</v>
      </c>
      <c r="H46" s="15">
        <v>16340028176</v>
      </c>
      <c r="I46" s="15">
        <v>13556312816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1562652363</v>
      </c>
      <c r="J47" s="15">
        <v>1562652363</v>
      </c>
      <c r="K47" s="15">
        <v>440559866</v>
      </c>
      <c r="L47" s="15">
        <v>440559866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17259478280</v>
      </c>
      <c r="J48" s="15">
        <v>16945515951</v>
      </c>
      <c r="K48" s="15">
        <v>3420215277</v>
      </c>
      <c r="L48" s="15">
        <v>3420215277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7599435904</v>
      </c>
      <c r="K49" s="15">
        <v>1850833364</v>
      </c>
      <c r="L49" s="15">
        <v>1850833364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4694771700</v>
      </c>
      <c r="K50" s="15">
        <v>1062511991</v>
      </c>
      <c r="L50" s="15">
        <v>1062511991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1705712440.25</v>
      </c>
      <c r="L51" s="15">
        <v>1705712440.25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2250000000</v>
      </c>
      <c r="L52" s="15">
        <v>2250000000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2419927329</v>
      </c>
      <c r="L53" s="15">
        <v>2419927329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3778694635.0900002</v>
      </c>
      <c r="L54" s="15">
        <v>3778694635.0900002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1978562684</v>
      </c>
      <c r="J55" s="15">
        <v>1545649765</v>
      </c>
      <c r="K55" s="15">
        <v>470515900</v>
      </c>
      <c r="L55" s="15">
        <v>470515900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212400389</v>
      </c>
      <c r="L56" s="15">
        <v>212400389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3676435995</v>
      </c>
      <c r="K57" s="15">
        <v>886303903</v>
      </c>
      <c r="L57" s="15">
        <v>886303903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4196234506</v>
      </c>
      <c r="J58" s="15">
        <v>4091951045</v>
      </c>
      <c r="K58" s="15">
        <v>953638122.02999997</v>
      </c>
      <c r="L58" s="15">
        <v>953638122.02999997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3741264390</v>
      </c>
      <c r="J59" s="15">
        <v>3215113822</v>
      </c>
      <c r="K59" s="15">
        <v>810181674</v>
      </c>
      <c r="L59" s="15">
        <v>810181674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9945934002</v>
      </c>
      <c r="K60" s="15">
        <v>3016679363</v>
      </c>
      <c r="L60" s="15">
        <v>3016679363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3086888150</v>
      </c>
      <c r="J61" s="15">
        <v>2103831769</v>
      </c>
      <c r="K61" s="15">
        <v>477488688</v>
      </c>
      <c r="L61" s="15">
        <v>477488688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1009469406</v>
      </c>
      <c r="K63" s="15">
        <v>180604147.66</v>
      </c>
      <c r="L63" s="15">
        <v>180604147.66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932589215</v>
      </c>
      <c r="L65" s="15">
        <v>932589215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813663912</v>
      </c>
      <c r="L66" s="15">
        <v>813663912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560000000</v>
      </c>
      <c r="L67" s="15">
        <v>560000000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11742817905</v>
      </c>
      <c r="J68" s="15">
        <v>11128156246</v>
      </c>
      <c r="K68" s="15">
        <v>2196773966</v>
      </c>
      <c r="L68" s="15">
        <v>2196773966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1970209409</v>
      </c>
      <c r="J69" s="15">
        <v>1480238184</v>
      </c>
      <c r="K69" s="15">
        <v>420589164</v>
      </c>
      <c r="L69" s="15">
        <v>420589164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5916275894</v>
      </c>
      <c r="J70" s="15">
        <v>5176318111</v>
      </c>
      <c r="K70" s="15">
        <v>1011769324</v>
      </c>
      <c r="L70" s="15">
        <v>1000632964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1464452075</v>
      </c>
      <c r="K71" s="15">
        <v>480925827.52999997</v>
      </c>
      <c r="L71" s="15">
        <v>323873960.52999997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251108821</v>
      </c>
      <c r="L72" s="15">
        <v>251108821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203171144474</v>
      </c>
      <c r="G73" s="10">
        <f t="shared" ref="G73:L73" si="0">SUM(G41:G72)</f>
        <v>15919545040</v>
      </c>
      <c r="H73" s="10">
        <f t="shared" si="0"/>
        <v>187251599434</v>
      </c>
      <c r="I73" s="10">
        <f t="shared" si="0"/>
        <v>154606446507</v>
      </c>
      <c r="J73" s="10">
        <f t="shared" si="0"/>
        <v>124740159644</v>
      </c>
      <c r="K73" s="10">
        <f t="shared" si="0"/>
        <v>35044243919.559998</v>
      </c>
      <c r="L73" s="10">
        <f t="shared" si="0"/>
        <v>34870798192.559998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294776165486</v>
      </c>
      <c r="G74" s="5">
        <f>+G29+G35+G73</f>
        <v>17019545040</v>
      </c>
      <c r="H74" s="5">
        <f>+H29+H35+H73</f>
        <v>277756620446</v>
      </c>
      <c r="I74" s="5">
        <f>+I29+I35+I73</f>
        <v>239711170247.69</v>
      </c>
      <c r="J74" s="5">
        <f>+J29+J35+J73</f>
        <v>172939942982.10999</v>
      </c>
      <c r="K74" s="5">
        <f>+K29+K35+K73</f>
        <v>59170646851.199997</v>
      </c>
      <c r="L74" s="5">
        <f>+L29+L35+L73</f>
        <v>58991330314.199997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3814-778B-4FC7-87BA-026A52306AE4}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8129025756</v>
      </c>
      <c r="K6" s="15">
        <v>8125426890</v>
      </c>
      <c r="L6" s="15">
        <v>8125426890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2308718881</v>
      </c>
      <c r="K7" s="15">
        <v>2308718881</v>
      </c>
      <c r="L7" s="15">
        <v>2308718881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930064285</v>
      </c>
      <c r="K8" s="15">
        <v>928441983</v>
      </c>
      <c r="L8" s="15">
        <v>928441983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11367808922</v>
      </c>
      <c r="K9" s="44">
        <f>SUM(K6:K8)</f>
        <v>11362587754</v>
      </c>
      <c r="L9" s="44">
        <f>SUM(L6:L8)</f>
        <v>11362587754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6249876228.6899996</v>
      </c>
      <c r="J10" s="15">
        <v>3280942911.8200002</v>
      </c>
      <c r="K10" s="15">
        <v>1707888847.77</v>
      </c>
      <c r="L10" s="15">
        <v>1629095158.5599999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6249876228.6899996</v>
      </c>
      <c r="J11" s="42">
        <f>SUM(J10:J10)</f>
        <v>3280942911.8200002</v>
      </c>
      <c r="K11" s="42">
        <f>SUM(K10:K10)</f>
        <v>1707888847.77</v>
      </c>
      <c r="L11" s="42">
        <f>SUM(L10:L10)</f>
        <v>1629095158.5599999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1788953844</v>
      </c>
      <c r="G12" s="15">
        <v>0</v>
      </c>
      <c r="H12" s="15">
        <v>1788953844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14797111861.67</v>
      </c>
      <c r="L15" s="15">
        <v>14797111861.67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30000000</v>
      </c>
      <c r="G16" s="15">
        <v>0</v>
      </c>
      <c r="H16" s="15">
        <v>30000000</v>
      </c>
      <c r="I16" s="15">
        <v>20000000</v>
      </c>
      <c r="J16" s="15">
        <v>6271585</v>
      </c>
      <c r="K16" s="15">
        <v>6271585</v>
      </c>
      <c r="L16" s="15">
        <v>6271585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89564716</v>
      </c>
      <c r="K17" s="15">
        <v>89564716</v>
      </c>
      <c r="L17" s="15">
        <v>89564716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2187879000</v>
      </c>
      <c r="K18" s="15">
        <v>2187879000</v>
      </c>
      <c r="L18" s="15">
        <v>2187879000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39572450</v>
      </c>
      <c r="K19" s="15">
        <v>39279517</v>
      </c>
      <c r="L19" s="15">
        <v>39279517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41523548398</v>
      </c>
      <c r="G21" s="38">
        <f>SUM(G12:G20)</f>
        <v>1100000000</v>
      </c>
      <c r="H21" s="38">
        <f>SUM(H12:H20)</f>
        <v>40423548398</v>
      </c>
      <c r="I21" s="38">
        <f>SUM(I12:I20)</f>
        <v>37022221754</v>
      </c>
      <c r="J21" s="38">
        <f>SUM(J12:J20)</f>
        <v>36396356221</v>
      </c>
      <c r="K21" s="38">
        <f>SUM(K12:K20)</f>
        <v>17120106679.67</v>
      </c>
      <c r="L21" s="38">
        <f>SUM(L12:L20)</f>
        <v>17120106679.67</v>
      </c>
      <c r="M21" s="9"/>
    </row>
    <row r="22" spans="1:19" ht="15" customHeight="1" x14ac:dyDescent="0.3">
      <c r="A22" s="29" t="s">
        <v>116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116082100</v>
      </c>
      <c r="K26" s="15">
        <v>116082100</v>
      </c>
      <c r="L26" s="15">
        <v>116082100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116082100</v>
      </c>
      <c r="K28" s="38">
        <f>SUM(K26:K27)</f>
        <v>116082100</v>
      </c>
      <c r="L28" s="38">
        <f>SUM(L26:L27)</f>
        <v>116082100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89720555700</v>
      </c>
      <c r="G29" s="10">
        <f>+G9+G11+G21+G28</f>
        <v>1100000000</v>
      </c>
      <c r="H29" s="10">
        <f>+H9+H11+H21+H28</f>
        <v>88620555700</v>
      </c>
      <c r="I29" s="10">
        <f>+I9+I11+I21+I28</f>
        <v>85219229054.690002</v>
      </c>
      <c r="J29" s="10">
        <f>+J9+J11+J21+J28</f>
        <v>51161190154.82</v>
      </c>
      <c r="K29" s="10">
        <f>+K9+K11+K21+K28</f>
        <v>30306665381.440002</v>
      </c>
      <c r="L29" s="10">
        <f>+L9+L11+L21+L28</f>
        <v>30227871692.23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662481911</v>
      </c>
      <c r="L41" s="15">
        <v>662481911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2371739513</v>
      </c>
      <c r="K42" s="15">
        <v>793873698</v>
      </c>
      <c r="L42" s="15">
        <v>793873698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5292709200</v>
      </c>
      <c r="J43" s="15">
        <v>4456964183</v>
      </c>
      <c r="K43" s="15">
        <v>1549580486</v>
      </c>
      <c r="L43" s="15">
        <v>1541159350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1436943000</v>
      </c>
      <c r="L44" s="15">
        <v>1436943000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2198987854</v>
      </c>
      <c r="J45" s="15">
        <v>1700590309</v>
      </c>
      <c r="K45" s="15">
        <v>655775713</v>
      </c>
      <c r="L45" s="15">
        <v>550318213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32259573216</v>
      </c>
      <c r="G46" s="15">
        <v>15919545040</v>
      </c>
      <c r="H46" s="15">
        <v>16340028176</v>
      </c>
      <c r="I46" s="15">
        <v>16340028176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1562652363</v>
      </c>
      <c r="J47" s="15">
        <v>1562652363</v>
      </c>
      <c r="K47" s="15">
        <v>701813866</v>
      </c>
      <c r="L47" s="15">
        <v>684813866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17259478280</v>
      </c>
      <c r="J48" s="15">
        <v>16988558866</v>
      </c>
      <c r="K48" s="15">
        <v>4585602190</v>
      </c>
      <c r="L48" s="15">
        <v>4580144014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7578408587</v>
      </c>
      <c r="K49" s="15">
        <v>2286715635</v>
      </c>
      <c r="L49" s="15">
        <v>2286715635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4709044704</v>
      </c>
      <c r="K50" s="15">
        <v>1483787931</v>
      </c>
      <c r="L50" s="15">
        <v>1483787931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2460813368.25</v>
      </c>
      <c r="L51" s="15">
        <v>2460813368.25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2889525069</v>
      </c>
      <c r="L52" s="15">
        <v>2889525069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2816657352.1700001</v>
      </c>
      <c r="L53" s="15">
        <v>2816657352.1700001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5337360034</v>
      </c>
      <c r="L54" s="15">
        <v>5337360034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2067071292</v>
      </c>
      <c r="J55" s="15">
        <v>1545649765</v>
      </c>
      <c r="K55" s="15">
        <v>665597295</v>
      </c>
      <c r="L55" s="15">
        <v>665597295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824000000</v>
      </c>
      <c r="L56" s="15">
        <v>824000000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3696218815</v>
      </c>
      <c r="K57" s="15">
        <v>1194498557</v>
      </c>
      <c r="L57" s="15">
        <v>1194498557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4196234506</v>
      </c>
      <c r="J58" s="15">
        <v>4083496762</v>
      </c>
      <c r="K58" s="15">
        <v>1357743403.03</v>
      </c>
      <c r="L58" s="15">
        <v>1357743403.03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3291264390</v>
      </c>
      <c r="J59" s="15">
        <v>3243002867</v>
      </c>
      <c r="K59" s="15">
        <v>1021802168</v>
      </c>
      <c r="L59" s="15">
        <v>1021802168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9945934002</v>
      </c>
      <c r="K60" s="15">
        <v>3324381893</v>
      </c>
      <c r="L60" s="15">
        <v>3324381893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3086888150</v>
      </c>
      <c r="J61" s="15">
        <v>2135173389</v>
      </c>
      <c r="K61" s="15">
        <v>618869629</v>
      </c>
      <c r="L61" s="15">
        <v>618869629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1024329220</v>
      </c>
      <c r="K63" s="15">
        <v>246488171.66</v>
      </c>
      <c r="L63" s="15">
        <v>246488171.66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1187715165</v>
      </c>
      <c r="L65" s="15">
        <v>1187715165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813663912</v>
      </c>
      <c r="L66" s="15">
        <v>813663912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560000000</v>
      </c>
      <c r="L67" s="15">
        <v>560000000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12287274008</v>
      </c>
      <c r="J68" s="15">
        <v>11117595957</v>
      </c>
      <c r="K68" s="15">
        <v>3251441496</v>
      </c>
      <c r="L68" s="15">
        <v>3251441496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2001603201</v>
      </c>
      <c r="J69" s="15">
        <v>1749022815</v>
      </c>
      <c r="K69" s="15">
        <v>562428479</v>
      </c>
      <c r="L69" s="15">
        <v>562428479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5916275894</v>
      </c>
      <c r="J70" s="15">
        <v>5192012550</v>
      </c>
      <c r="K70" s="15">
        <v>1453425151</v>
      </c>
      <c r="L70" s="15">
        <v>1453425151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1500050322</v>
      </c>
      <c r="K71" s="15">
        <v>588372927.64999998</v>
      </c>
      <c r="L71" s="15">
        <v>588372927.64999998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343368821</v>
      </c>
      <c r="L72" s="15">
        <v>343368821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203171144474</v>
      </c>
      <c r="G73" s="10">
        <f t="shared" ref="G73:L73" si="0">SUM(G41:G72)</f>
        <v>15919545040</v>
      </c>
      <c r="H73" s="10">
        <f t="shared" si="0"/>
        <v>187251599434</v>
      </c>
      <c r="I73" s="10">
        <f t="shared" si="0"/>
        <v>157604520370</v>
      </c>
      <c r="J73" s="10">
        <f t="shared" si="0"/>
        <v>125280364601</v>
      </c>
      <c r="K73" s="10">
        <f t="shared" si="0"/>
        <v>46268727321.760002</v>
      </c>
      <c r="L73" s="10">
        <f t="shared" si="0"/>
        <v>46132390509.760002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294776165486</v>
      </c>
      <c r="G74" s="5">
        <f>+G29+G35+G73</f>
        <v>17019545040</v>
      </c>
      <c r="H74" s="5">
        <f>+H29+H35+H73</f>
        <v>277756620446</v>
      </c>
      <c r="I74" s="5">
        <f>+I29+I35+I73</f>
        <v>242823749424.69</v>
      </c>
      <c r="J74" s="5">
        <f>+J29+J35+J73</f>
        <v>176441554755.82001</v>
      </c>
      <c r="K74" s="5">
        <f>+K29+K35+K73</f>
        <v>76575392703.200012</v>
      </c>
      <c r="L74" s="5">
        <f>+L29+L35+L73</f>
        <v>76360262201.990005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917B-933F-4697-9D3D-135BB3E57F4B}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9814210386</v>
      </c>
      <c r="K6" s="15">
        <v>9768360098</v>
      </c>
      <c r="L6" s="15">
        <v>9768360098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2991804119</v>
      </c>
      <c r="K7" s="15">
        <v>2791804119</v>
      </c>
      <c r="L7" s="15">
        <v>2791804119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1580499050</v>
      </c>
      <c r="K8" s="15">
        <v>1545738439</v>
      </c>
      <c r="L8" s="15">
        <v>1545738439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14386513555</v>
      </c>
      <c r="K9" s="44">
        <f>SUM(K6:K8)</f>
        <v>14105902656</v>
      </c>
      <c r="L9" s="44">
        <f>SUM(L6:L8)</f>
        <v>14105902656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6249876228.6899996</v>
      </c>
      <c r="J10" s="15">
        <v>4270638313.3400002</v>
      </c>
      <c r="K10" s="15">
        <v>2080746568.8699999</v>
      </c>
      <c r="L10" s="15">
        <v>2080746568.8699999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6249876228.6899996</v>
      </c>
      <c r="J11" s="42">
        <f>SUM(J10:J10)</f>
        <v>4270638313.3400002</v>
      </c>
      <c r="K11" s="42">
        <f>SUM(K10:K10)</f>
        <v>2080746568.8699999</v>
      </c>
      <c r="L11" s="42">
        <f>SUM(L10:L10)</f>
        <v>2080746568.8699999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1788953844</v>
      </c>
      <c r="G12" s="15">
        <v>0</v>
      </c>
      <c r="H12" s="15">
        <v>1788953844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0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17721534234.169998</v>
      </c>
      <c r="L15" s="15">
        <v>17721534234.169998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30000000</v>
      </c>
      <c r="G16" s="15">
        <v>0</v>
      </c>
      <c r="H16" s="15">
        <v>30000000</v>
      </c>
      <c r="I16" s="15">
        <v>20000000</v>
      </c>
      <c r="J16" s="15">
        <v>8147379</v>
      </c>
      <c r="K16" s="15">
        <v>6791582</v>
      </c>
      <c r="L16" s="15">
        <v>6791582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108294251</v>
      </c>
      <c r="K17" s="15">
        <v>108294251</v>
      </c>
      <c r="L17" s="15">
        <v>107197867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2286699000</v>
      </c>
      <c r="K18" s="15">
        <v>2286699000</v>
      </c>
      <c r="L18" s="15">
        <v>2187879000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40470823</v>
      </c>
      <c r="K19" s="15">
        <v>40177890</v>
      </c>
      <c r="L19" s="15">
        <v>40177890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41523548398</v>
      </c>
      <c r="G21" s="38">
        <f>SUM(G12:G20)</f>
        <v>1100000000</v>
      </c>
      <c r="H21" s="38">
        <f>SUM(H12:H20)</f>
        <v>40423548398</v>
      </c>
      <c r="I21" s="38">
        <f>SUM(I12:I20)</f>
        <v>37022221754</v>
      </c>
      <c r="J21" s="38">
        <f>SUM(J12:J20)</f>
        <v>36516679923</v>
      </c>
      <c r="K21" s="38">
        <f>SUM(K12:K20)</f>
        <v>20163496957.169998</v>
      </c>
      <c r="L21" s="38">
        <f>SUM(L12:L20)</f>
        <v>20063580573.169998</v>
      </c>
      <c r="M21" s="9"/>
    </row>
    <row r="22" spans="1:19" ht="15" customHeight="1" x14ac:dyDescent="0.3">
      <c r="A22" s="29" t="s">
        <v>117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117960700</v>
      </c>
      <c r="K26" s="15">
        <v>117893700</v>
      </c>
      <c r="L26" s="15">
        <v>117759700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117960700</v>
      </c>
      <c r="K28" s="38">
        <f>SUM(K26:K27)</f>
        <v>117893700</v>
      </c>
      <c r="L28" s="38">
        <f>SUM(L26:L27)</f>
        <v>117759700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89720555700</v>
      </c>
      <c r="G29" s="10">
        <f>+G9+G11+G21+G28</f>
        <v>1100000000</v>
      </c>
      <c r="H29" s="10">
        <f>+H9+H11+H21+H28</f>
        <v>88620555700</v>
      </c>
      <c r="I29" s="10">
        <f>+I9+I11+I21+I28</f>
        <v>85219229054.690002</v>
      </c>
      <c r="J29" s="10">
        <f>+J9+J11+J21+J28</f>
        <v>55291792491.339996</v>
      </c>
      <c r="K29" s="10">
        <f>+K9+K11+K21+K28</f>
        <v>36468039882.039993</v>
      </c>
      <c r="L29" s="10">
        <f>+L9+L11+L21+L28</f>
        <v>36367989498.039993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777902911</v>
      </c>
      <c r="L41" s="15">
        <v>777902911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2396222902</v>
      </c>
      <c r="K42" s="15">
        <v>1023289440</v>
      </c>
      <c r="L42" s="15">
        <v>1017826320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5292709200</v>
      </c>
      <c r="J43" s="15">
        <v>4451404671</v>
      </c>
      <c r="K43" s="15">
        <v>2071996408</v>
      </c>
      <c r="L43" s="15">
        <v>2052581768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1452223000</v>
      </c>
      <c r="L44" s="15">
        <v>1452223000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2198987854</v>
      </c>
      <c r="J45" s="15">
        <v>1698697217</v>
      </c>
      <c r="K45" s="15">
        <v>837268995</v>
      </c>
      <c r="L45" s="15">
        <v>828865385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18703260400</v>
      </c>
      <c r="G46" s="15">
        <v>10679380173</v>
      </c>
      <c r="H46" s="15">
        <v>8023880227</v>
      </c>
      <c r="I46" s="15">
        <v>8023880227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1562652363</v>
      </c>
      <c r="J47" s="15">
        <v>1562652363</v>
      </c>
      <c r="K47" s="15">
        <v>744567866</v>
      </c>
      <c r="L47" s="15">
        <v>744567866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17559478280</v>
      </c>
      <c r="J48" s="15">
        <v>16953354546</v>
      </c>
      <c r="K48" s="15">
        <v>7390989965</v>
      </c>
      <c r="L48" s="15">
        <v>7389739965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7547411979</v>
      </c>
      <c r="K49" s="15">
        <v>2754033777</v>
      </c>
      <c r="L49" s="15">
        <v>2747853777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4725068344</v>
      </c>
      <c r="K50" s="15">
        <v>1879016791</v>
      </c>
      <c r="L50" s="15">
        <v>1858616791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2460813368.25</v>
      </c>
      <c r="L51" s="15">
        <v>2460813368.25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2889525069</v>
      </c>
      <c r="L52" s="15">
        <v>2889525069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2816657352.1700001</v>
      </c>
      <c r="L53" s="15">
        <v>2816657352.1700001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5337360034</v>
      </c>
      <c r="L54" s="15">
        <v>5337360034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2067071292</v>
      </c>
      <c r="J55" s="15">
        <v>1605190765</v>
      </c>
      <c r="K55" s="15">
        <v>824038690</v>
      </c>
      <c r="L55" s="15">
        <v>778960525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824000000</v>
      </c>
      <c r="L56" s="15">
        <v>824000000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3703591168</v>
      </c>
      <c r="K57" s="15">
        <v>1533266106</v>
      </c>
      <c r="L57" s="15">
        <v>1533266106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4196234506</v>
      </c>
      <c r="J58" s="15">
        <v>4082226927</v>
      </c>
      <c r="K58" s="15">
        <v>1757019182.03</v>
      </c>
      <c r="L58" s="15">
        <v>1757019182.03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3291264390</v>
      </c>
      <c r="J59" s="15">
        <v>3281620551</v>
      </c>
      <c r="K59" s="15">
        <v>1262353825</v>
      </c>
      <c r="L59" s="15">
        <v>1262353825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9998074501</v>
      </c>
      <c r="J60" s="15">
        <v>9245934002</v>
      </c>
      <c r="K60" s="15">
        <v>3426925423</v>
      </c>
      <c r="L60" s="15">
        <v>3426925423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3086888150</v>
      </c>
      <c r="J61" s="15">
        <v>2135078042</v>
      </c>
      <c r="K61" s="15">
        <v>791242290</v>
      </c>
      <c r="L61" s="15">
        <v>791242290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1041751740</v>
      </c>
      <c r="K63" s="15">
        <v>311471093.66000003</v>
      </c>
      <c r="L63" s="15">
        <v>311471093.66000003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1187715165</v>
      </c>
      <c r="L65" s="15">
        <v>1187715165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813663912</v>
      </c>
      <c r="L66" s="15">
        <v>813663912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881000000</v>
      </c>
      <c r="L67" s="15">
        <v>881000000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12287274008</v>
      </c>
      <c r="J68" s="15">
        <v>11065497436</v>
      </c>
      <c r="K68" s="15">
        <v>4632455922</v>
      </c>
      <c r="L68" s="15">
        <v>4320748522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2327337268</v>
      </c>
      <c r="J69" s="15">
        <v>1898246069</v>
      </c>
      <c r="K69" s="15">
        <v>683909711</v>
      </c>
      <c r="L69" s="15">
        <v>659932171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5916275894</v>
      </c>
      <c r="J70" s="15">
        <v>5223941483</v>
      </c>
      <c r="K70" s="15">
        <v>1918409154</v>
      </c>
      <c r="L70" s="15">
        <v>1918409154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1516970014</v>
      </c>
      <c r="K71" s="15">
        <v>724994132.64999998</v>
      </c>
      <c r="L71" s="15">
        <v>724994132.64999998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435628821</v>
      </c>
      <c r="L72" s="15">
        <v>435628821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189614831658</v>
      </c>
      <c r="G73" s="10">
        <f t="shared" ref="G73:L73" si="0">SUM(G41:G72)</f>
        <v>10679380173</v>
      </c>
      <c r="H73" s="10">
        <f t="shared" si="0"/>
        <v>178935451485</v>
      </c>
      <c r="I73" s="10">
        <f t="shared" si="0"/>
        <v>149914106488</v>
      </c>
      <c r="J73" s="10">
        <f t="shared" si="0"/>
        <v>124814779831</v>
      </c>
      <c r="K73" s="10">
        <f t="shared" si="0"/>
        <v>55037738403.760002</v>
      </c>
      <c r="L73" s="10">
        <f t="shared" si="0"/>
        <v>54595863928.760002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281219852670</v>
      </c>
      <c r="G74" s="5">
        <f>+G29+G35+G73</f>
        <v>11779380173</v>
      </c>
      <c r="H74" s="5">
        <f>+H29+H35+H73</f>
        <v>269440472497</v>
      </c>
      <c r="I74" s="5">
        <f>+I29+I35+I73</f>
        <v>235133335542.69</v>
      </c>
      <c r="J74" s="5">
        <f>+J29+J35+J73</f>
        <v>180106572322.34</v>
      </c>
      <c r="K74" s="5">
        <f>+K29+K35+K73</f>
        <v>91505778285.799988</v>
      </c>
      <c r="L74" s="5">
        <f>+L29+L35+L73</f>
        <v>90963853426.799988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A2A1-30FF-4664-ABD4-3DD1504E9224}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12035776688</v>
      </c>
      <c r="K6" s="15">
        <v>12032177822</v>
      </c>
      <c r="L6" s="15">
        <v>12032177822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3741109986</v>
      </c>
      <c r="K7" s="15">
        <v>3741109986</v>
      </c>
      <c r="L7" s="15">
        <v>3741109986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1722449595</v>
      </c>
      <c r="K8" s="15">
        <v>1720827293</v>
      </c>
      <c r="L8" s="15">
        <v>1720827293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17499336269</v>
      </c>
      <c r="K9" s="44">
        <f>SUM(K6:K8)</f>
        <v>17494115101</v>
      </c>
      <c r="L9" s="44">
        <f>SUM(L6:L8)</f>
        <v>17494115101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6249876228.6899996</v>
      </c>
      <c r="J10" s="15">
        <v>4811557450.4399996</v>
      </c>
      <c r="K10" s="15">
        <v>2550826451.29</v>
      </c>
      <c r="L10" s="15">
        <v>2535715830.4499998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6249876228.6899996</v>
      </c>
      <c r="J11" s="42">
        <f>SUM(J10:J10)</f>
        <v>4811557450.4399996</v>
      </c>
      <c r="K11" s="42">
        <f>SUM(K10:K10)</f>
        <v>2550826451.29</v>
      </c>
      <c r="L11" s="42">
        <f>SUM(L10:L10)</f>
        <v>2535715830.4499998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1788953844</v>
      </c>
      <c r="G12" s="15">
        <v>0</v>
      </c>
      <c r="H12" s="15">
        <v>1788953844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812887533.20000005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20505956606.669998</v>
      </c>
      <c r="L15" s="15">
        <v>20505956606.669998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30000000</v>
      </c>
      <c r="G16" s="15">
        <v>0</v>
      </c>
      <c r="H16" s="15">
        <v>30000000</v>
      </c>
      <c r="I16" s="15">
        <v>20000000</v>
      </c>
      <c r="J16" s="15">
        <v>9503176</v>
      </c>
      <c r="K16" s="15">
        <v>9503176</v>
      </c>
      <c r="L16" s="15">
        <v>9503176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531506170</v>
      </c>
      <c r="G17" s="15">
        <v>0</v>
      </c>
      <c r="H17" s="15">
        <v>531506170</v>
      </c>
      <c r="I17" s="15">
        <v>531506170</v>
      </c>
      <c r="J17" s="15">
        <v>108294251</v>
      </c>
      <c r="K17" s="15">
        <v>108294251</v>
      </c>
      <c r="L17" s="15">
        <v>108294251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2297647114</v>
      </c>
      <c r="G18" s="15">
        <v>0</v>
      </c>
      <c r="H18" s="15">
        <v>2297647114</v>
      </c>
      <c r="I18" s="15">
        <v>2297647114</v>
      </c>
      <c r="J18" s="15">
        <v>2280699000</v>
      </c>
      <c r="K18" s="15">
        <v>2280699000</v>
      </c>
      <c r="L18" s="15">
        <v>2280699000</v>
      </c>
    </row>
    <row r="19" spans="1:19" s="41" customFormat="1" ht="45" customHeight="1" x14ac:dyDescent="0.25">
      <c r="A19" s="18" t="s">
        <v>86</v>
      </c>
      <c r="B19" s="17" t="s">
        <v>5</v>
      </c>
      <c r="C19" s="17" t="s">
        <v>80</v>
      </c>
      <c r="D19" s="17" t="s">
        <v>3</v>
      </c>
      <c r="E19" s="16" t="s">
        <v>85</v>
      </c>
      <c r="F19" s="15">
        <v>100000000</v>
      </c>
      <c r="G19" s="15">
        <v>0</v>
      </c>
      <c r="H19" s="15">
        <v>100000000</v>
      </c>
      <c r="I19" s="15">
        <v>100000000</v>
      </c>
      <c r="J19" s="15">
        <v>45239081</v>
      </c>
      <c r="K19" s="15">
        <v>39282073</v>
      </c>
      <c r="L19" s="15">
        <v>39282073</v>
      </c>
    </row>
    <row r="20" spans="1:19" s="41" customFormat="1" ht="26.25" customHeight="1" x14ac:dyDescent="0.25">
      <c r="A20" s="18" t="s">
        <v>84</v>
      </c>
      <c r="B20" s="17" t="s">
        <v>5</v>
      </c>
      <c r="C20" s="17" t="s">
        <v>80</v>
      </c>
      <c r="D20" s="17" t="s">
        <v>3</v>
      </c>
      <c r="E20" s="16" t="s">
        <v>83</v>
      </c>
      <c r="F20" s="15">
        <v>602372800</v>
      </c>
      <c r="G20" s="15">
        <v>0</v>
      </c>
      <c r="H20" s="15">
        <v>602372800</v>
      </c>
      <c r="I20" s="15">
        <v>0</v>
      </c>
      <c r="J20" s="15">
        <v>0</v>
      </c>
      <c r="K20" s="15">
        <v>0</v>
      </c>
      <c r="L20" s="15">
        <v>0</v>
      </c>
    </row>
    <row r="21" spans="1:19" ht="21.75" customHeight="1" thickBot="1" x14ac:dyDescent="0.35">
      <c r="A21" s="40" t="s">
        <v>82</v>
      </c>
      <c r="B21" s="40"/>
      <c r="C21" s="40"/>
      <c r="D21" s="40"/>
      <c r="E21" s="40"/>
      <c r="F21" s="38">
        <f>SUM(F12:F20)</f>
        <v>41523548398</v>
      </c>
      <c r="G21" s="38">
        <f>SUM(G12:G20)</f>
        <v>1100000000</v>
      </c>
      <c r="H21" s="38">
        <f>SUM(H12:H20)</f>
        <v>40423548398</v>
      </c>
      <c r="I21" s="38">
        <f>SUM(I12:I20)</f>
        <v>37835109287.199997</v>
      </c>
      <c r="J21" s="38">
        <f>SUM(J12:J20)</f>
        <v>36516803978</v>
      </c>
      <c r="K21" s="38">
        <f>SUM(K12:K20)</f>
        <v>22943735106.669998</v>
      </c>
      <c r="L21" s="38">
        <f>SUM(L12:L20)</f>
        <v>22943735106.669998</v>
      </c>
      <c r="M21" s="9"/>
    </row>
    <row r="22" spans="1:19" ht="15" customHeight="1" x14ac:dyDescent="0.3">
      <c r="A22" s="29" t="s">
        <v>118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</row>
    <row r="23" spans="1:19" ht="15" customHeight="1" x14ac:dyDescent="0.3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/>
    </row>
    <row r="24" spans="1:19" ht="12" customHeight="1" thickBot="1" x14ac:dyDescent="0.3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1"/>
    </row>
    <row r="25" spans="1:19" ht="18.75" customHeight="1" x14ac:dyDescent="0.3">
      <c r="A25" s="20" t="s">
        <v>31</v>
      </c>
      <c r="B25" s="20" t="s">
        <v>30</v>
      </c>
      <c r="C25" s="20" t="s">
        <v>29</v>
      </c>
      <c r="D25" s="20" t="s">
        <v>28</v>
      </c>
      <c r="E25" s="20" t="s">
        <v>27</v>
      </c>
      <c r="F25" s="19" t="s">
        <v>26</v>
      </c>
      <c r="G25" s="19" t="s">
        <v>25</v>
      </c>
      <c r="H25" s="19" t="s">
        <v>24</v>
      </c>
      <c r="I25" s="19" t="s">
        <v>23</v>
      </c>
      <c r="J25" s="19" t="s">
        <v>22</v>
      </c>
      <c r="K25" s="19" t="s">
        <v>21</v>
      </c>
      <c r="L25" s="19" t="s">
        <v>20</v>
      </c>
    </row>
    <row r="26" spans="1:19" s="14" customFormat="1" ht="28.5" customHeight="1" x14ac:dyDescent="0.25">
      <c r="A26" s="18" t="s">
        <v>81</v>
      </c>
      <c r="B26" s="17" t="s">
        <v>5</v>
      </c>
      <c r="C26" s="17" t="s">
        <v>80</v>
      </c>
      <c r="D26" s="17" t="s">
        <v>3</v>
      </c>
      <c r="E26" s="16" t="s">
        <v>79</v>
      </c>
      <c r="F26" s="15">
        <v>164209664</v>
      </c>
      <c r="G26" s="15">
        <v>0</v>
      </c>
      <c r="H26" s="15">
        <v>164209664</v>
      </c>
      <c r="I26" s="15">
        <v>164209664</v>
      </c>
      <c r="J26" s="15">
        <v>117960700</v>
      </c>
      <c r="K26" s="15">
        <v>117960700</v>
      </c>
      <c r="L26" s="15">
        <v>117960700</v>
      </c>
    </row>
    <row r="27" spans="1:19" s="14" customFormat="1" ht="28.5" customHeight="1" x14ac:dyDescent="0.25">
      <c r="A27" s="18" t="s">
        <v>78</v>
      </c>
      <c r="B27" s="17" t="s">
        <v>5</v>
      </c>
      <c r="C27" s="17" t="s">
        <v>7</v>
      </c>
      <c r="D27" s="17" t="s">
        <v>62</v>
      </c>
      <c r="E27" s="16" t="s">
        <v>77</v>
      </c>
      <c r="F27" s="15">
        <v>897586408</v>
      </c>
      <c r="G27" s="15">
        <v>0</v>
      </c>
      <c r="H27" s="15">
        <v>897586408</v>
      </c>
      <c r="I27" s="15">
        <v>897586408</v>
      </c>
      <c r="J27" s="15">
        <v>0</v>
      </c>
      <c r="K27" s="15">
        <v>0</v>
      </c>
      <c r="L27" s="15">
        <v>0</v>
      </c>
    </row>
    <row r="28" spans="1:19" ht="22.5" customHeight="1" x14ac:dyDescent="0.3">
      <c r="A28" s="39" t="s">
        <v>76</v>
      </c>
      <c r="B28" s="39"/>
      <c r="C28" s="39"/>
      <c r="D28" s="39"/>
      <c r="E28" s="39"/>
      <c r="F28" s="38">
        <f>SUM(F26:F27)</f>
        <v>1061796072</v>
      </c>
      <c r="G28" s="38">
        <f>SUM(G26:G27)</f>
        <v>0</v>
      </c>
      <c r="H28" s="38">
        <f>SUM(H26:H27)</f>
        <v>1061796072</v>
      </c>
      <c r="I28" s="38">
        <f>SUM(I26:I27)</f>
        <v>1061796072</v>
      </c>
      <c r="J28" s="38">
        <f>SUM(J26:J27)</f>
        <v>117960700</v>
      </c>
      <c r="K28" s="38">
        <f>SUM(K26:K27)</f>
        <v>117960700</v>
      </c>
      <c r="L28" s="38">
        <f>SUM(L26:L27)</f>
        <v>117960700</v>
      </c>
      <c r="M28" s="9"/>
    </row>
    <row r="29" spans="1:19" s="30" customFormat="1" ht="21" customHeight="1" thickBot="1" x14ac:dyDescent="0.25">
      <c r="A29" s="33" t="s">
        <v>75</v>
      </c>
      <c r="B29" s="33"/>
      <c r="C29" s="33"/>
      <c r="D29" s="33"/>
      <c r="E29" s="33"/>
      <c r="F29" s="10">
        <f>+F9+F11+F21+F28</f>
        <v>89720555700</v>
      </c>
      <c r="G29" s="10">
        <f>+G9+G11+G21+G28</f>
        <v>1100000000</v>
      </c>
      <c r="H29" s="10">
        <f>+H9+H11+H21+H28</f>
        <v>88620555700</v>
      </c>
      <c r="I29" s="10">
        <f>+I9+I11+I21+I28</f>
        <v>86032116587.889999</v>
      </c>
      <c r="J29" s="10">
        <f>+J9+J11+J21+J28</f>
        <v>58945658397.440002</v>
      </c>
      <c r="K29" s="10">
        <f>+K9+K11+K21+K28</f>
        <v>43106637358.959999</v>
      </c>
      <c r="L29" s="10">
        <f>+L9+L11+L21+L28</f>
        <v>43091526738.119995</v>
      </c>
      <c r="M29" s="32"/>
      <c r="N29" s="32"/>
      <c r="O29" s="32"/>
      <c r="P29" s="32"/>
      <c r="Q29" s="32"/>
      <c r="R29" s="32"/>
      <c r="S29" s="32"/>
    </row>
    <row r="30" spans="1:19" s="30" customFormat="1" ht="14.25" customHeight="1" x14ac:dyDescent="0.2">
      <c r="A30" s="29" t="s">
        <v>118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7"/>
    </row>
    <row r="31" spans="1:19" s="30" customFormat="1" ht="18" customHeight="1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4"/>
    </row>
    <row r="32" spans="1:19" s="30" customFormat="1" ht="12.75" thickBot="1" x14ac:dyDescent="0.25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1"/>
    </row>
    <row r="33" spans="1:19" s="30" customFormat="1" ht="18.75" customHeight="1" x14ac:dyDescent="0.2">
      <c r="A33" s="20" t="s">
        <v>31</v>
      </c>
      <c r="B33" s="20" t="s">
        <v>30</v>
      </c>
      <c r="C33" s="20" t="s">
        <v>29</v>
      </c>
      <c r="D33" s="20" t="s">
        <v>28</v>
      </c>
      <c r="E33" s="20" t="s">
        <v>27</v>
      </c>
      <c r="F33" s="19" t="s">
        <v>26</v>
      </c>
      <c r="G33" s="19" t="s">
        <v>25</v>
      </c>
      <c r="H33" s="19" t="s">
        <v>24</v>
      </c>
      <c r="I33" s="19" t="s">
        <v>23</v>
      </c>
      <c r="J33" s="19" t="s">
        <v>22</v>
      </c>
      <c r="K33" s="19" t="s">
        <v>21</v>
      </c>
      <c r="L33" s="19" t="s">
        <v>20</v>
      </c>
    </row>
    <row r="34" spans="1:19" s="14" customFormat="1" ht="34.5" customHeight="1" x14ac:dyDescent="0.25">
      <c r="A34" s="37" t="s">
        <v>74</v>
      </c>
      <c r="B34" s="36" t="s">
        <v>5</v>
      </c>
      <c r="C34" s="36" t="s">
        <v>7</v>
      </c>
      <c r="D34" s="36" t="s">
        <v>3</v>
      </c>
      <c r="E34" s="35" t="s">
        <v>73</v>
      </c>
      <c r="F34" s="34">
        <v>1884465312</v>
      </c>
      <c r="G34" s="34">
        <v>0</v>
      </c>
      <c r="H34" s="34">
        <v>1884465312</v>
      </c>
      <c r="I34" s="34">
        <v>0</v>
      </c>
      <c r="J34" s="34">
        <v>0</v>
      </c>
      <c r="K34" s="34">
        <v>0</v>
      </c>
      <c r="L34" s="34">
        <v>0</v>
      </c>
    </row>
    <row r="35" spans="1:19" s="30" customFormat="1" ht="21" customHeight="1" thickBot="1" x14ac:dyDescent="0.25">
      <c r="A35" s="33" t="s">
        <v>72</v>
      </c>
      <c r="B35" s="33"/>
      <c r="C35" s="33"/>
      <c r="D35" s="33"/>
      <c r="E35" s="33"/>
      <c r="F35" s="10">
        <f>F34</f>
        <v>1884465312</v>
      </c>
      <c r="G35" s="10">
        <f>G34</f>
        <v>0</v>
      </c>
      <c r="H35" s="10">
        <f>H34</f>
        <v>1884465312</v>
      </c>
      <c r="I35" s="10">
        <f>I34</f>
        <v>0</v>
      </c>
      <c r="J35" s="10">
        <f>J34</f>
        <v>0</v>
      </c>
      <c r="K35" s="10">
        <f>K34</f>
        <v>0</v>
      </c>
      <c r="L35" s="10">
        <f>L34</f>
        <v>0</v>
      </c>
      <c r="M35" s="32"/>
      <c r="N35" s="32"/>
      <c r="O35" s="32"/>
      <c r="P35" s="32"/>
      <c r="Q35" s="32"/>
      <c r="R35" s="32"/>
      <c r="S35" s="32"/>
    </row>
    <row r="36" spans="1:19" s="30" customFormat="1" ht="14.25" customHeight="1" x14ac:dyDescent="0.2">
      <c r="A36" s="29" t="s">
        <v>118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</row>
    <row r="37" spans="1:19" s="30" customFormat="1" ht="18" customHeight="1" x14ac:dyDescent="0.2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4"/>
    </row>
    <row r="38" spans="1:19" s="30" customFormat="1" ht="12.75" thickBot="1" x14ac:dyDescent="0.25">
      <c r="A38" s="2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1"/>
    </row>
    <row r="39" spans="1:19" x14ac:dyDescent="0.3">
      <c r="A39" s="31" t="s">
        <v>71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9" s="30" customFormat="1" ht="18.75" customHeight="1" x14ac:dyDescent="0.2">
      <c r="A40" s="20" t="s">
        <v>31</v>
      </c>
      <c r="B40" s="20" t="s">
        <v>30</v>
      </c>
      <c r="C40" s="20" t="s">
        <v>29</v>
      </c>
      <c r="D40" s="20" t="s">
        <v>28</v>
      </c>
      <c r="E40" s="20" t="s">
        <v>27</v>
      </c>
      <c r="F40" s="19" t="s">
        <v>26</v>
      </c>
      <c r="G40" s="19" t="s">
        <v>25</v>
      </c>
      <c r="H40" s="19" t="s">
        <v>24</v>
      </c>
      <c r="I40" s="19" t="s">
        <v>23</v>
      </c>
      <c r="J40" s="19" t="s">
        <v>22</v>
      </c>
      <c r="K40" s="19" t="s">
        <v>21</v>
      </c>
      <c r="L40" s="19" t="s">
        <v>20</v>
      </c>
    </row>
    <row r="41" spans="1:19" s="14" customFormat="1" ht="68.25" customHeight="1" x14ac:dyDescent="0.25">
      <c r="A41" s="18" t="s">
        <v>70</v>
      </c>
      <c r="B41" s="17" t="s">
        <v>5</v>
      </c>
      <c r="C41" s="17" t="s">
        <v>7</v>
      </c>
      <c r="D41" s="17" t="s">
        <v>3</v>
      </c>
      <c r="E41" s="16" t="s">
        <v>69</v>
      </c>
      <c r="F41" s="15">
        <v>8259714148</v>
      </c>
      <c r="G41" s="15">
        <v>0</v>
      </c>
      <c r="H41" s="15">
        <v>8259714148</v>
      </c>
      <c r="I41" s="15">
        <v>8259714148</v>
      </c>
      <c r="J41" s="15">
        <v>1774154597</v>
      </c>
      <c r="K41" s="15">
        <v>948180232</v>
      </c>
      <c r="L41" s="15">
        <v>948180232</v>
      </c>
    </row>
    <row r="42" spans="1:19" s="14" customFormat="1" ht="76.5" customHeight="1" x14ac:dyDescent="0.25">
      <c r="A42" s="18" t="s">
        <v>70</v>
      </c>
      <c r="B42" s="17" t="s">
        <v>5</v>
      </c>
      <c r="C42" s="17" t="s">
        <v>38</v>
      </c>
      <c r="D42" s="17" t="s">
        <v>3</v>
      </c>
      <c r="E42" s="16" t="s">
        <v>69</v>
      </c>
      <c r="F42" s="15">
        <v>4330775356</v>
      </c>
      <c r="G42" s="15">
        <v>0</v>
      </c>
      <c r="H42" s="15">
        <v>4330775356</v>
      </c>
      <c r="I42" s="15">
        <v>4330775356</v>
      </c>
      <c r="J42" s="15">
        <v>2419613592</v>
      </c>
      <c r="K42" s="15">
        <v>1388964533</v>
      </c>
      <c r="L42" s="15">
        <v>1388964533</v>
      </c>
    </row>
    <row r="43" spans="1:19" s="14" customFormat="1" ht="81" customHeight="1" x14ac:dyDescent="0.25">
      <c r="A43" s="18" t="s">
        <v>68</v>
      </c>
      <c r="B43" s="17" t="s">
        <v>5</v>
      </c>
      <c r="C43" s="17" t="s">
        <v>7</v>
      </c>
      <c r="D43" s="17" t="s">
        <v>3</v>
      </c>
      <c r="E43" s="16" t="s">
        <v>67</v>
      </c>
      <c r="F43" s="15">
        <v>10120379833</v>
      </c>
      <c r="G43" s="15">
        <v>0</v>
      </c>
      <c r="H43" s="15">
        <v>10120379833</v>
      </c>
      <c r="I43" s="15">
        <v>5360509200</v>
      </c>
      <c r="J43" s="15">
        <v>4526504744</v>
      </c>
      <c r="K43" s="15">
        <v>2564574958</v>
      </c>
      <c r="L43" s="15">
        <v>2564574958</v>
      </c>
    </row>
    <row r="44" spans="1:19" s="14" customFormat="1" ht="70.5" customHeight="1" x14ac:dyDescent="0.25">
      <c r="A44" s="18" t="s">
        <v>68</v>
      </c>
      <c r="B44" s="17" t="s">
        <v>5</v>
      </c>
      <c r="C44" s="17" t="s">
        <v>38</v>
      </c>
      <c r="D44" s="17" t="s">
        <v>3</v>
      </c>
      <c r="E44" s="16" t="s">
        <v>67</v>
      </c>
      <c r="F44" s="15">
        <v>8637347637</v>
      </c>
      <c r="G44" s="15">
        <v>0</v>
      </c>
      <c r="H44" s="15">
        <v>8637347637</v>
      </c>
      <c r="I44" s="15">
        <v>1631575000</v>
      </c>
      <c r="J44" s="15">
        <v>1631575000</v>
      </c>
      <c r="K44" s="15">
        <v>1467503000</v>
      </c>
      <c r="L44" s="15">
        <v>1467503000</v>
      </c>
    </row>
    <row r="45" spans="1:19" s="14" customFormat="1" ht="76.5" customHeight="1" x14ac:dyDescent="0.25">
      <c r="A45" s="18" t="s">
        <v>66</v>
      </c>
      <c r="B45" s="17" t="s">
        <v>5</v>
      </c>
      <c r="C45" s="17" t="s">
        <v>7</v>
      </c>
      <c r="D45" s="17" t="s">
        <v>3</v>
      </c>
      <c r="E45" s="16" t="s">
        <v>65</v>
      </c>
      <c r="F45" s="15">
        <v>2204800000</v>
      </c>
      <c r="G45" s="15">
        <v>0</v>
      </c>
      <c r="H45" s="15">
        <v>2204800000</v>
      </c>
      <c r="I45" s="15">
        <v>2198987854</v>
      </c>
      <c r="J45" s="15">
        <v>1701569363</v>
      </c>
      <c r="K45" s="15">
        <v>993819906</v>
      </c>
      <c r="L45" s="15">
        <v>993819906</v>
      </c>
    </row>
    <row r="46" spans="1:19" s="14" customFormat="1" ht="81.75" customHeight="1" x14ac:dyDescent="0.25">
      <c r="A46" s="18" t="s">
        <v>64</v>
      </c>
      <c r="B46" s="17" t="s">
        <v>5</v>
      </c>
      <c r="C46" s="17" t="s">
        <v>63</v>
      </c>
      <c r="D46" s="17" t="s">
        <v>62</v>
      </c>
      <c r="E46" s="16" t="s">
        <v>61</v>
      </c>
      <c r="F46" s="15">
        <v>10679380173</v>
      </c>
      <c r="G46" s="15">
        <v>10679380173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</row>
    <row r="47" spans="1:19" s="14" customFormat="1" ht="58.5" customHeight="1" x14ac:dyDescent="0.25">
      <c r="A47" s="18" t="s">
        <v>60</v>
      </c>
      <c r="B47" s="17" t="s">
        <v>5</v>
      </c>
      <c r="C47" s="17" t="s">
        <v>7</v>
      </c>
      <c r="D47" s="17" t="s">
        <v>3</v>
      </c>
      <c r="E47" s="16" t="s">
        <v>59</v>
      </c>
      <c r="F47" s="15">
        <v>9362652363</v>
      </c>
      <c r="G47" s="15">
        <v>0</v>
      </c>
      <c r="H47" s="15">
        <v>9362652363</v>
      </c>
      <c r="I47" s="15">
        <v>2127197181</v>
      </c>
      <c r="J47" s="15">
        <v>1562652363</v>
      </c>
      <c r="K47" s="15">
        <v>798321866</v>
      </c>
      <c r="L47" s="15">
        <v>798321866</v>
      </c>
    </row>
    <row r="48" spans="1:19" s="14" customFormat="1" ht="66.75" customHeight="1" x14ac:dyDescent="0.25">
      <c r="A48" s="18" t="s">
        <v>60</v>
      </c>
      <c r="B48" s="17" t="s">
        <v>5</v>
      </c>
      <c r="C48" s="17" t="s">
        <v>38</v>
      </c>
      <c r="D48" s="17" t="s">
        <v>3</v>
      </c>
      <c r="E48" s="16" t="s">
        <v>59</v>
      </c>
      <c r="F48" s="15">
        <v>19084847637</v>
      </c>
      <c r="G48" s="15">
        <v>0</v>
      </c>
      <c r="H48" s="15">
        <v>19084847637</v>
      </c>
      <c r="I48" s="15">
        <v>17560360302</v>
      </c>
      <c r="J48" s="15">
        <v>17055937554</v>
      </c>
      <c r="K48" s="15">
        <v>9421453442</v>
      </c>
      <c r="L48" s="15">
        <v>8241453442</v>
      </c>
    </row>
    <row r="49" spans="1:12" s="14" customFormat="1" ht="108.75" customHeight="1" x14ac:dyDescent="0.25">
      <c r="A49" s="18" t="s">
        <v>60</v>
      </c>
      <c r="B49" s="17" t="s">
        <v>5</v>
      </c>
      <c r="C49" s="17" t="s">
        <v>4</v>
      </c>
      <c r="D49" s="17" t="s">
        <v>3</v>
      </c>
      <c r="E49" s="16" t="s">
        <v>59</v>
      </c>
      <c r="F49" s="15">
        <v>8000000000</v>
      </c>
      <c r="G49" s="15">
        <v>0</v>
      </c>
      <c r="H49" s="15">
        <v>8000000000</v>
      </c>
      <c r="I49" s="15">
        <v>8000000000</v>
      </c>
      <c r="J49" s="15">
        <v>7561225412</v>
      </c>
      <c r="K49" s="15">
        <v>3986050836</v>
      </c>
      <c r="L49" s="15">
        <v>3986050836</v>
      </c>
    </row>
    <row r="50" spans="1:12" s="14" customFormat="1" ht="104.25" customHeight="1" x14ac:dyDescent="0.25">
      <c r="A50" s="18" t="s">
        <v>58</v>
      </c>
      <c r="B50" s="17" t="s">
        <v>5</v>
      </c>
      <c r="C50" s="17" t="s">
        <v>7</v>
      </c>
      <c r="D50" s="17" t="s">
        <v>3</v>
      </c>
      <c r="E50" s="16" t="s">
        <v>57</v>
      </c>
      <c r="F50" s="15">
        <v>5043060000</v>
      </c>
      <c r="G50" s="15">
        <v>0</v>
      </c>
      <c r="H50" s="15">
        <v>5043060000</v>
      </c>
      <c r="I50" s="15">
        <v>5043060000</v>
      </c>
      <c r="J50" s="15">
        <v>4793341893</v>
      </c>
      <c r="K50" s="15">
        <v>2389598184</v>
      </c>
      <c r="L50" s="15">
        <v>2389598184</v>
      </c>
    </row>
    <row r="51" spans="1:12" s="14" customFormat="1" ht="83.25" customHeight="1" x14ac:dyDescent="0.25">
      <c r="A51" s="18" t="s">
        <v>56</v>
      </c>
      <c r="B51" s="17" t="s">
        <v>5</v>
      </c>
      <c r="C51" s="17" t="s">
        <v>7</v>
      </c>
      <c r="D51" s="17" t="s">
        <v>3</v>
      </c>
      <c r="E51" s="16" t="s">
        <v>55</v>
      </c>
      <c r="F51" s="15">
        <v>4625200928</v>
      </c>
      <c r="G51" s="15">
        <v>0</v>
      </c>
      <c r="H51" s="15">
        <v>4625200928</v>
      </c>
      <c r="I51" s="15">
        <v>4625200928</v>
      </c>
      <c r="J51" s="15">
        <v>4625200928</v>
      </c>
      <c r="K51" s="15">
        <v>2710813368.25</v>
      </c>
      <c r="L51" s="15">
        <v>2710813368.25</v>
      </c>
    </row>
    <row r="52" spans="1:12" s="14" customFormat="1" ht="88.5" customHeight="1" x14ac:dyDescent="0.25">
      <c r="A52" s="18" t="s">
        <v>54</v>
      </c>
      <c r="B52" s="17" t="s">
        <v>5</v>
      </c>
      <c r="C52" s="17" t="s">
        <v>7</v>
      </c>
      <c r="D52" s="17" t="s">
        <v>3</v>
      </c>
      <c r="E52" s="16" t="s">
        <v>53</v>
      </c>
      <c r="F52" s="15">
        <v>6730385932</v>
      </c>
      <c r="G52" s="15">
        <v>0</v>
      </c>
      <c r="H52" s="15">
        <v>6730385932</v>
      </c>
      <c r="I52" s="15">
        <v>6730385932</v>
      </c>
      <c r="J52" s="15">
        <v>6730385932</v>
      </c>
      <c r="K52" s="15">
        <v>3529212176</v>
      </c>
      <c r="L52" s="15">
        <v>3529212176</v>
      </c>
    </row>
    <row r="53" spans="1:12" s="14" customFormat="1" ht="117.75" customHeight="1" x14ac:dyDescent="0.25">
      <c r="A53" s="18" t="s">
        <v>52</v>
      </c>
      <c r="B53" s="17" t="s">
        <v>5</v>
      </c>
      <c r="C53" s="17" t="s">
        <v>7</v>
      </c>
      <c r="D53" s="17" t="s">
        <v>3</v>
      </c>
      <c r="E53" s="16" t="s">
        <v>51</v>
      </c>
      <c r="F53" s="15">
        <v>6552367189</v>
      </c>
      <c r="G53" s="15">
        <v>0</v>
      </c>
      <c r="H53" s="15">
        <v>6552367189</v>
      </c>
      <c r="I53" s="15">
        <v>6552367189</v>
      </c>
      <c r="J53" s="15">
        <v>6552367189</v>
      </c>
      <c r="K53" s="15">
        <v>3573695400</v>
      </c>
      <c r="L53" s="15">
        <v>3573695400</v>
      </c>
    </row>
    <row r="54" spans="1:12" s="14" customFormat="1" ht="110.25" customHeight="1" x14ac:dyDescent="0.25">
      <c r="A54" s="18" t="s">
        <v>50</v>
      </c>
      <c r="B54" s="17" t="s">
        <v>5</v>
      </c>
      <c r="C54" s="17" t="s">
        <v>7</v>
      </c>
      <c r="D54" s="17" t="s">
        <v>3</v>
      </c>
      <c r="E54" s="16" t="s">
        <v>49</v>
      </c>
      <c r="F54" s="15">
        <v>10101230635</v>
      </c>
      <c r="G54" s="15">
        <v>0</v>
      </c>
      <c r="H54" s="15">
        <v>10101230635</v>
      </c>
      <c r="I54" s="15">
        <v>10101230635</v>
      </c>
      <c r="J54" s="15">
        <v>10101230635</v>
      </c>
      <c r="K54" s="15">
        <v>6309234879.1700001</v>
      </c>
      <c r="L54" s="15">
        <v>6309234879.1700001</v>
      </c>
    </row>
    <row r="55" spans="1:12" s="14" customFormat="1" ht="97.5" customHeight="1" x14ac:dyDescent="0.25">
      <c r="A55" s="18" t="s">
        <v>48</v>
      </c>
      <c r="B55" s="17" t="s">
        <v>5</v>
      </c>
      <c r="C55" s="17" t="s">
        <v>7</v>
      </c>
      <c r="D55" s="17" t="s">
        <v>3</v>
      </c>
      <c r="E55" s="16" t="s">
        <v>47</v>
      </c>
      <c r="F55" s="15">
        <v>3529800000</v>
      </c>
      <c r="G55" s="15">
        <v>0</v>
      </c>
      <c r="H55" s="15">
        <v>3529800000</v>
      </c>
      <c r="I55" s="15">
        <v>2344428238</v>
      </c>
      <c r="J55" s="15">
        <v>2287033447</v>
      </c>
      <c r="K55" s="15">
        <v>1035331205</v>
      </c>
      <c r="L55" s="15">
        <v>1028508485</v>
      </c>
    </row>
    <row r="56" spans="1:12" s="14" customFormat="1" ht="62.25" customHeight="1" x14ac:dyDescent="0.25">
      <c r="A56" s="18" t="s">
        <v>46</v>
      </c>
      <c r="B56" s="17" t="s">
        <v>5</v>
      </c>
      <c r="C56" s="17" t="s">
        <v>7</v>
      </c>
      <c r="D56" s="17" t="s">
        <v>3</v>
      </c>
      <c r="E56" s="16" t="s">
        <v>45</v>
      </c>
      <c r="F56" s="15">
        <v>824000000</v>
      </c>
      <c r="G56" s="15">
        <v>0</v>
      </c>
      <c r="H56" s="15">
        <v>824000000</v>
      </c>
      <c r="I56" s="15">
        <v>824000000</v>
      </c>
      <c r="J56" s="15">
        <v>824000000</v>
      </c>
      <c r="K56" s="15">
        <v>824000000</v>
      </c>
      <c r="L56" s="15">
        <v>824000000</v>
      </c>
    </row>
    <row r="57" spans="1:12" s="14" customFormat="1" ht="52.5" customHeight="1" x14ac:dyDescent="0.25">
      <c r="A57" s="18" t="s">
        <v>44</v>
      </c>
      <c r="B57" s="17" t="s">
        <v>5</v>
      </c>
      <c r="C57" s="17" t="s">
        <v>7</v>
      </c>
      <c r="D57" s="17" t="s">
        <v>3</v>
      </c>
      <c r="E57" s="16" t="s">
        <v>43</v>
      </c>
      <c r="F57" s="15">
        <v>4337075987</v>
      </c>
      <c r="G57" s="15">
        <v>0</v>
      </c>
      <c r="H57" s="15">
        <v>4337075987</v>
      </c>
      <c r="I57" s="15">
        <v>4337075887</v>
      </c>
      <c r="J57" s="15">
        <v>3726126670</v>
      </c>
      <c r="K57" s="15">
        <v>1845671655</v>
      </c>
      <c r="L57" s="15">
        <v>1845671655</v>
      </c>
    </row>
    <row r="58" spans="1:12" s="14" customFormat="1" ht="77.25" customHeight="1" x14ac:dyDescent="0.25">
      <c r="A58" s="18" t="s">
        <v>42</v>
      </c>
      <c r="B58" s="17" t="s">
        <v>5</v>
      </c>
      <c r="C58" s="17" t="s">
        <v>7</v>
      </c>
      <c r="D58" s="17" t="s">
        <v>3</v>
      </c>
      <c r="E58" s="16" t="s">
        <v>41</v>
      </c>
      <c r="F58" s="15">
        <v>5670234506</v>
      </c>
      <c r="G58" s="15">
        <v>0</v>
      </c>
      <c r="H58" s="15">
        <v>5670234506</v>
      </c>
      <c r="I58" s="15">
        <v>4196234506</v>
      </c>
      <c r="J58" s="15">
        <v>4084406587</v>
      </c>
      <c r="K58" s="15">
        <v>2164652419.0300002</v>
      </c>
      <c r="L58" s="15">
        <v>2159108959.0300002</v>
      </c>
    </row>
    <row r="59" spans="1:12" s="14" customFormat="1" ht="77.25" customHeight="1" x14ac:dyDescent="0.25">
      <c r="A59" s="18" t="s">
        <v>40</v>
      </c>
      <c r="B59" s="17" t="s">
        <v>5</v>
      </c>
      <c r="C59" s="17" t="s">
        <v>7</v>
      </c>
      <c r="D59" s="17" t="s">
        <v>3</v>
      </c>
      <c r="E59" s="16" t="s">
        <v>39</v>
      </c>
      <c r="F59" s="15">
        <v>3904400000</v>
      </c>
      <c r="G59" s="15">
        <v>0</v>
      </c>
      <c r="H59" s="15">
        <v>3904400000</v>
      </c>
      <c r="I59" s="15">
        <v>3889226525</v>
      </c>
      <c r="J59" s="15">
        <v>3320604452</v>
      </c>
      <c r="K59" s="15">
        <v>1494150673</v>
      </c>
      <c r="L59" s="15">
        <v>1494150673</v>
      </c>
    </row>
    <row r="60" spans="1:12" s="14" customFormat="1" ht="73.5" customHeight="1" x14ac:dyDescent="0.25">
      <c r="A60" s="18" t="s">
        <v>37</v>
      </c>
      <c r="B60" s="17" t="s">
        <v>5</v>
      </c>
      <c r="C60" s="17" t="s">
        <v>7</v>
      </c>
      <c r="D60" s="17" t="s">
        <v>3</v>
      </c>
      <c r="E60" s="16" t="s">
        <v>36</v>
      </c>
      <c r="F60" s="15">
        <v>10000000000</v>
      </c>
      <c r="G60" s="15">
        <v>0</v>
      </c>
      <c r="H60" s="15">
        <v>10000000000</v>
      </c>
      <c r="I60" s="15">
        <v>9298074501</v>
      </c>
      <c r="J60" s="15">
        <v>9245934002</v>
      </c>
      <c r="K60" s="15">
        <v>5998928213</v>
      </c>
      <c r="L60" s="15">
        <v>5998928213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38</v>
      </c>
      <c r="D61" s="17" t="s">
        <v>3</v>
      </c>
      <c r="E61" s="16" t="s">
        <v>36</v>
      </c>
      <c r="F61" s="15">
        <v>3087138150</v>
      </c>
      <c r="G61" s="15">
        <v>0</v>
      </c>
      <c r="H61" s="15">
        <v>3087138150</v>
      </c>
      <c r="I61" s="15">
        <v>2417457890</v>
      </c>
      <c r="J61" s="15">
        <v>2261051039</v>
      </c>
      <c r="K61" s="15">
        <v>1322927619</v>
      </c>
      <c r="L61" s="15">
        <v>1322927619</v>
      </c>
    </row>
    <row r="62" spans="1:12" s="14" customFormat="1" ht="70.5" customHeight="1" x14ac:dyDescent="0.25">
      <c r="A62" s="18" t="s">
        <v>37</v>
      </c>
      <c r="B62" s="17" t="s">
        <v>5</v>
      </c>
      <c r="C62" s="17" t="s">
        <v>4</v>
      </c>
      <c r="D62" s="17" t="s">
        <v>3</v>
      </c>
      <c r="E62" s="16" t="s">
        <v>36</v>
      </c>
      <c r="F62" s="15">
        <v>2473226254</v>
      </c>
      <c r="G62" s="15">
        <v>0</v>
      </c>
      <c r="H62" s="15">
        <v>2473226254</v>
      </c>
      <c r="I62" s="15">
        <v>2473226254</v>
      </c>
      <c r="J62" s="15">
        <v>2473226254</v>
      </c>
      <c r="K62" s="15">
        <v>0</v>
      </c>
      <c r="L62" s="15">
        <v>0</v>
      </c>
    </row>
    <row r="63" spans="1:12" s="14" customFormat="1" ht="94.5" customHeight="1" x14ac:dyDescent="0.25">
      <c r="A63" s="18" t="s">
        <v>35</v>
      </c>
      <c r="B63" s="17" t="s">
        <v>5</v>
      </c>
      <c r="C63" s="17" t="s">
        <v>7</v>
      </c>
      <c r="D63" s="17" t="s">
        <v>3</v>
      </c>
      <c r="E63" s="16" t="s">
        <v>34</v>
      </c>
      <c r="F63" s="15">
        <v>1100000000</v>
      </c>
      <c r="G63" s="15">
        <v>0</v>
      </c>
      <c r="H63" s="15">
        <v>1100000000</v>
      </c>
      <c r="I63" s="15">
        <v>1082000000</v>
      </c>
      <c r="J63" s="15">
        <v>980635413</v>
      </c>
      <c r="K63" s="15">
        <v>621463332.65999997</v>
      </c>
      <c r="L63" s="15">
        <v>363394629.66000003</v>
      </c>
    </row>
    <row r="64" spans="1:12" s="14" customFormat="1" ht="94.5" customHeight="1" x14ac:dyDescent="0.25">
      <c r="A64" s="18" t="s">
        <v>33</v>
      </c>
      <c r="B64" s="17" t="s">
        <v>5</v>
      </c>
      <c r="C64" s="17" t="s">
        <v>7</v>
      </c>
      <c r="D64" s="17" t="s">
        <v>3</v>
      </c>
      <c r="E64" s="16" t="s">
        <v>32</v>
      </c>
      <c r="F64" s="15">
        <v>1854000000</v>
      </c>
      <c r="G64" s="15">
        <v>0</v>
      </c>
      <c r="H64" s="15">
        <v>1854000000</v>
      </c>
      <c r="I64" s="15">
        <v>1854000000</v>
      </c>
      <c r="J64" s="15">
        <v>1854000000</v>
      </c>
      <c r="K64" s="15">
        <v>594000000</v>
      </c>
      <c r="L64" s="15">
        <v>594000000</v>
      </c>
    </row>
    <row r="65" spans="1:13" s="14" customFormat="1" ht="129.75" customHeight="1" x14ac:dyDescent="0.25">
      <c r="A65" s="18" t="s">
        <v>19</v>
      </c>
      <c r="B65" s="17" t="s">
        <v>5</v>
      </c>
      <c r="C65" s="17" t="s">
        <v>7</v>
      </c>
      <c r="D65" s="17" t="s">
        <v>3</v>
      </c>
      <c r="E65" s="16" t="s">
        <v>18</v>
      </c>
      <c r="F65" s="15">
        <v>1187715165</v>
      </c>
      <c r="G65" s="15">
        <v>0</v>
      </c>
      <c r="H65" s="15">
        <v>1187715165</v>
      </c>
      <c r="I65" s="15">
        <v>1187715165</v>
      </c>
      <c r="J65" s="15">
        <v>1187715165</v>
      </c>
      <c r="K65" s="15">
        <v>1187715165</v>
      </c>
      <c r="L65" s="15">
        <v>1187715165</v>
      </c>
    </row>
    <row r="66" spans="1:13" s="14" customFormat="1" ht="81" customHeight="1" x14ac:dyDescent="0.25">
      <c r="A66" s="18" t="s">
        <v>17</v>
      </c>
      <c r="B66" s="17" t="s">
        <v>5</v>
      </c>
      <c r="C66" s="17" t="s">
        <v>7</v>
      </c>
      <c r="D66" s="17" t="s">
        <v>3</v>
      </c>
      <c r="E66" s="16" t="s">
        <v>16</v>
      </c>
      <c r="F66" s="15">
        <v>813663912</v>
      </c>
      <c r="G66" s="15">
        <v>0</v>
      </c>
      <c r="H66" s="15">
        <v>813663912</v>
      </c>
      <c r="I66" s="15">
        <v>813663912</v>
      </c>
      <c r="J66" s="15">
        <v>813663912</v>
      </c>
      <c r="K66" s="15">
        <v>813663912</v>
      </c>
      <c r="L66" s="15">
        <v>813663912</v>
      </c>
    </row>
    <row r="67" spans="1:13" s="14" customFormat="1" ht="81" customHeight="1" x14ac:dyDescent="0.25">
      <c r="A67" s="18" t="s">
        <v>15</v>
      </c>
      <c r="B67" s="17" t="s">
        <v>5</v>
      </c>
      <c r="C67" s="17" t="s">
        <v>7</v>
      </c>
      <c r="D67" s="17" t="s">
        <v>3</v>
      </c>
      <c r="E67" s="16" t="s">
        <v>14</v>
      </c>
      <c r="F67" s="15">
        <v>1112400000</v>
      </c>
      <c r="G67" s="15">
        <v>0</v>
      </c>
      <c r="H67" s="15">
        <v>1112400000</v>
      </c>
      <c r="I67" s="15">
        <v>1112400000</v>
      </c>
      <c r="J67" s="15">
        <v>1112400000</v>
      </c>
      <c r="K67" s="15">
        <v>1112400000</v>
      </c>
      <c r="L67" s="15">
        <v>1112400000</v>
      </c>
    </row>
    <row r="68" spans="1:13" s="14" customFormat="1" ht="81" customHeight="1" x14ac:dyDescent="0.25">
      <c r="A68" s="18" t="s">
        <v>13</v>
      </c>
      <c r="B68" s="17" t="s">
        <v>5</v>
      </c>
      <c r="C68" s="17" t="s">
        <v>7</v>
      </c>
      <c r="D68" s="17" t="s">
        <v>3</v>
      </c>
      <c r="E68" s="16" t="s">
        <v>12</v>
      </c>
      <c r="F68" s="15">
        <v>12742817905</v>
      </c>
      <c r="G68" s="15">
        <v>0</v>
      </c>
      <c r="H68" s="15">
        <v>12742817905</v>
      </c>
      <c r="I68" s="15">
        <v>12305711398</v>
      </c>
      <c r="J68" s="15">
        <v>11046687492</v>
      </c>
      <c r="K68" s="15">
        <v>5673721240</v>
      </c>
      <c r="L68" s="15">
        <v>5670150573</v>
      </c>
    </row>
    <row r="69" spans="1:13" s="14" customFormat="1" ht="69.75" customHeight="1" x14ac:dyDescent="0.25">
      <c r="A69" s="18" t="s">
        <v>11</v>
      </c>
      <c r="B69" s="17" t="s">
        <v>5</v>
      </c>
      <c r="C69" s="17" t="s">
        <v>7</v>
      </c>
      <c r="D69" s="17" t="s">
        <v>3</v>
      </c>
      <c r="E69" s="16" t="s">
        <v>10</v>
      </c>
      <c r="F69" s="15">
        <v>5022325000</v>
      </c>
      <c r="G69" s="15">
        <v>0</v>
      </c>
      <c r="H69" s="15">
        <v>5022325000</v>
      </c>
      <c r="I69" s="15">
        <v>2468336313</v>
      </c>
      <c r="J69" s="15">
        <v>2169892467</v>
      </c>
      <c r="K69" s="15">
        <v>1150185900</v>
      </c>
      <c r="L69" s="15">
        <v>1145068860</v>
      </c>
    </row>
    <row r="70" spans="1:13" s="14" customFormat="1" ht="89.25" customHeight="1" x14ac:dyDescent="0.25">
      <c r="A70" s="18" t="s">
        <v>9</v>
      </c>
      <c r="B70" s="17" t="s">
        <v>5</v>
      </c>
      <c r="C70" s="17" t="s">
        <v>7</v>
      </c>
      <c r="D70" s="17" t="s">
        <v>3</v>
      </c>
      <c r="E70" s="16" t="s">
        <v>8</v>
      </c>
      <c r="F70" s="15">
        <v>7052424572</v>
      </c>
      <c r="G70" s="15">
        <v>0</v>
      </c>
      <c r="H70" s="15">
        <v>7052424572</v>
      </c>
      <c r="I70" s="15">
        <v>6441066450</v>
      </c>
      <c r="J70" s="15">
        <v>5447418118</v>
      </c>
      <c r="K70" s="15">
        <v>2629046365</v>
      </c>
      <c r="L70" s="15">
        <v>2535561365</v>
      </c>
    </row>
    <row r="71" spans="1:13" s="14" customFormat="1" ht="71.25" customHeight="1" x14ac:dyDescent="0.25">
      <c r="A71" s="18" t="s">
        <v>6</v>
      </c>
      <c r="B71" s="17" t="s">
        <v>5</v>
      </c>
      <c r="C71" s="17" t="s">
        <v>7</v>
      </c>
      <c r="D71" s="17" t="s">
        <v>3</v>
      </c>
      <c r="E71" s="16" t="s">
        <v>2</v>
      </c>
      <c r="F71" s="15">
        <v>2147588149</v>
      </c>
      <c r="G71" s="15">
        <v>0</v>
      </c>
      <c r="H71" s="15">
        <v>2147588149</v>
      </c>
      <c r="I71" s="15">
        <v>2147588149</v>
      </c>
      <c r="J71" s="15">
        <v>1523016496</v>
      </c>
      <c r="K71" s="15">
        <v>843132317.64999998</v>
      </c>
      <c r="L71" s="15">
        <v>843132317.64999998</v>
      </c>
    </row>
    <row r="72" spans="1:13" s="14" customFormat="1" ht="78" customHeight="1" x14ac:dyDescent="0.25">
      <c r="A72" s="18" t="s">
        <v>6</v>
      </c>
      <c r="B72" s="17" t="s">
        <v>5</v>
      </c>
      <c r="C72" s="17" t="s">
        <v>4</v>
      </c>
      <c r="D72" s="17" t="s">
        <v>3</v>
      </c>
      <c r="E72" s="16" t="s">
        <v>2</v>
      </c>
      <c r="F72" s="15">
        <v>1000000000</v>
      </c>
      <c r="G72" s="15">
        <v>0</v>
      </c>
      <c r="H72" s="15">
        <v>1000000000</v>
      </c>
      <c r="I72" s="15">
        <v>1000000000</v>
      </c>
      <c r="J72" s="15">
        <v>1000000000</v>
      </c>
      <c r="K72" s="15">
        <v>517888821</v>
      </c>
      <c r="L72" s="15">
        <v>517888821</v>
      </c>
    </row>
    <row r="73" spans="1:13" ht="18" customHeight="1" x14ac:dyDescent="0.3">
      <c r="A73" s="13" t="s">
        <v>1</v>
      </c>
      <c r="B73" s="12"/>
      <c r="C73" s="12"/>
      <c r="D73" s="12"/>
      <c r="E73" s="11"/>
      <c r="F73" s="10">
        <f>SUM(F41:F72)</f>
        <v>181590951431</v>
      </c>
      <c r="G73" s="10">
        <f t="shared" ref="G73:L73" si="0">SUM(G41:G72)</f>
        <v>10679380173</v>
      </c>
      <c r="H73" s="10">
        <f t="shared" si="0"/>
        <v>170911571258</v>
      </c>
      <c r="I73" s="10">
        <f t="shared" si="0"/>
        <v>142713568913</v>
      </c>
      <c r="J73" s="10">
        <f t="shared" si="0"/>
        <v>126393570716</v>
      </c>
      <c r="K73" s="10">
        <f t="shared" si="0"/>
        <v>69910301617.759995</v>
      </c>
      <c r="L73" s="10">
        <f t="shared" si="0"/>
        <v>68357694027.760002</v>
      </c>
      <c r="M73" s="9"/>
    </row>
    <row r="74" spans="1:13" s="4" customFormat="1" ht="23.25" customHeight="1" x14ac:dyDescent="0.25">
      <c r="A74" s="8" t="s">
        <v>0</v>
      </c>
      <c r="B74" s="7"/>
      <c r="C74" s="7"/>
      <c r="D74" s="7"/>
      <c r="E74" s="6"/>
      <c r="F74" s="5">
        <f>+F29+F35+F73</f>
        <v>273195972443</v>
      </c>
      <c r="G74" s="5">
        <f>+G29+G35+G73</f>
        <v>11779380173</v>
      </c>
      <c r="H74" s="5">
        <f>+H29+H35+H73</f>
        <v>261416592270</v>
      </c>
      <c r="I74" s="5">
        <f>+I29+I35+I73</f>
        <v>228745685500.89001</v>
      </c>
      <c r="J74" s="5">
        <f>+J29+J35+J73</f>
        <v>185339229113.44</v>
      </c>
      <c r="K74" s="5">
        <f>+K29+K35+K73</f>
        <v>113016938976.72</v>
      </c>
      <c r="L74" s="5">
        <f>+L29+L35+L73</f>
        <v>111449220765.88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73:E73"/>
    <mergeCell ref="A74:E74"/>
    <mergeCell ref="A28:E28"/>
    <mergeCell ref="A29:E29"/>
    <mergeCell ref="A30:L32"/>
    <mergeCell ref="A35:E35"/>
    <mergeCell ref="A36:L38"/>
    <mergeCell ref="A39:L39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987E-914F-4C7B-8575-747B619DF248}">
  <dimension ref="A1:S77"/>
  <sheetViews>
    <sheetView showGridLines="0"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9" t="s">
        <v>119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7"/>
    </row>
    <row r="2" spans="1:13" x14ac:dyDescent="0.3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</row>
    <row r="3" spans="1:13" ht="17.25" thickBot="1" x14ac:dyDescent="0.3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3" ht="21" customHeight="1" x14ac:dyDescent="0.3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8.75" customHeight="1" x14ac:dyDescent="0.3">
      <c r="A5" s="20" t="s">
        <v>31</v>
      </c>
      <c r="B5" s="20" t="s">
        <v>30</v>
      </c>
      <c r="C5" s="20" t="s">
        <v>29</v>
      </c>
      <c r="D5" s="20" t="s">
        <v>28</v>
      </c>
      <c r="E5" s="20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</row>
    <row r="6" spans="1:13" s="41" customFormat="1" ht="24" customHeight="1" x14ac:dyDescent="0.25">
      <c r="A6" s="18" t="s">
        <v>110</v>
      </c>
      <c r="B6" s="17" t="s">
        <v>5</v>
      </c>
      <c r="C6" s="17" t="s">
        <v>80</v>
      </c>
      <c r="D6" s="17" t="s">
        <v>3</v>
      </c>
      <c r="E6" s="16" t="s">
        <v>109</v>
      </c>
      <c r="F6" s="15">
        <v>27119797000</v>
      </c>
      <c r="G6" s="15">
        <v>0</v>
      </c>
      <c r="H6" s="15">
        <v>27119797000</v>
      </c>
      <c r="I6" s="15">
        <v>27119797000</v>
      </c>
      <c r="J6" s="15">
        <v>12035776688</v>
      </c>
      <c r="K6" s="15">
        <v>12032177822</v>
      </c>
      <c r="L6" s="15">
        <v>12032177822</v>
      </c>
    </row>
    <row r="7" spans="1:13" s="41" customFormat="1" ht="26.25" customHeight="1" x14ac:dyDescent="0.25">
      <c r="A7" s="18" t="s">
        <v>108</v>
      </c>
      <c r="B7" s="17" t="s">
        <v>5</v>
      </c>
      <c r="C7" s="17" t="s">
        <v>80</v>
      </c>
      <c r="D7" s="17" t="s">
        <v>3</v>
      </c>
      <c r="E7" s="16" t="s">
        <v>107</v>
      </c>
      <c r="F7" s="15">
        <v>10098738000</v>
      </c>
      <c r="G7" s="15">
        <v>0</v>
      </c>
      <c r="H7" s="15">
        <v>10098738000</v>
      </c>
      <c r="I7" s="15">
        <v>10098738000</v>
      </c>
      <c r="J7" s="15">
        <v>3741109986</v>
      </c>
      <c r="K7" s="15">
        <v>3741109986</v>
      </c>
      <c r="L7" s="15">
        <v>3741109986</v>
      </c>
    </row>
    <row r="8" spans="1:13" s="41" customFormat="1" ht="36" customHeight="1" x14ac:dyDescent="0.25">
      <c r="A8" s="18" t="s">
        <v>106</v>
      </c>
      <c r="B8" s="17" t="s">
        <v>5</v>
      </c>
      <c r="C8" s="17" t="s">
        <v>80</v>
      </c>
      <c r="D8" s="17" t="s">
        <v>3</v>
      </c>
      <c r="E8" s="16" t="s">
        <v>105</v>
      </c>
      <c r="F8" s="15">
        <v>3666800000</v>
      </c>
      <c r="G8" s="15">
        <v>0</v>
      </c>
      <c r="H8" s="15">
        <v>3666800000</v>
      </c>
      <c r="I8" s="15">
        <v>3666800000</v>
      </c>
      <c r="J8" s="15">
        <v>1722449595</v>
      </c>
      <c r="K8" s="15">
        <v>1720827293</v>
      </c>
      <c r="L8" s="15">
        <v>1720827293</v>
      </c>
    </row>
    <row r="9" spans="1:13" ht="23.25" customHeight="1" x14ac:dyDescent="0.3">
      <c r="A9" s="46" t="s">
        <v>104</v>
      </c>
      <c r="B9" s="47"/>
      <c r="C9" s="47"/>
      <c r="D9" s="47"/>
      <c r="E9" s="48"/>
      <c r="F9" s="44">
        <f>SUM(F6:F8)</f>
        <v>40885335000</v>
      </c>
      <c r="G9" s="44">
        <f>SUM(G6:G8)</f>
        <v>0</v>
      </c>
      <c r="H9" s="44">
        <f>SUM(H6:H8)</f>
        <v>40885335000</v>
      </c>
      <c r="I9" s="44">
        <f>SUM(I6:I8)</f>
        <v>40885335000</v>
      </c>
      <c r="J9" s="44">
        <f>SUM(J6:J8)</f>
        <v>17499336269</v>
      </c>
      <c r="K9" s="44">
        <f>SUM(K6:K8)</f>
        <v>17494115101</v>
      </c>
      <c r="L9" s="44">
        <f>SUM(L6:L8)</f>
        <v>17494115101</v>
      </c>
      <c r="M9" s="9"/>
    </row>
    <row r="10" spans="1:13" ht="28.5" customHeight="1" x14ac:dyDescent="0.3">
      <c r="A10" s="18" t="s">
        <v>103</v>
      </c>
      <c r="B10" s="17" t="s">
        <v>5</v>
      </c>
      <c r="C10" s="17" t="s">
        <v>80</v>
      </c>
      <c r="D10" s="17" t="s">
        <v>3</v>
      </c>
      <c r="E10" s="16" t="s">
        <v>102</v>
      </c>
      <c r="F10" s="15">
        <v>6249876230</v>
      </c>
      <c r="G10" s="15">
        <v>0</v>
      </c>
      <c r="H10" s="15">
        <v>6249876230</v>
      </c>
      <c r="I10" s="15">
        <v>6246969070.6899996</v>
      </c>
      <c r="J10" s="15">
        <v>4874597921.4399996</v>
      </c>
      <c r="K10" s="15">
        <v>2620807064.29</v>
      </c>
      <c r="L10" s="15">
        <v>2618365964.29</v>
      </c>
      <c r="M10" s="9"/>
    </row>
    <row r="11" spans="1:13" ht="24" customHeight="1" x14ac:dyDescent="0.3">
      <c r="A11" s="43" t="s">
        <v>101</v>
      </c>
      <c r="B11" s="43"/>
      <c r="C11" s="43"/>
      <c r="D11" s="43"/>
      <c r="E11" s="43"/>
      <c r="F11" s="42">
        <f>SUM(F10:F10)</f>
        <v>6249876230</v>
      </c>
      <c r="G11" s="42">
        <f>SUM(G10:G10)</f>
        <v>0</v>
      </c>
      <c r="H11" s="42">
        <f>SUM(H10:H10)</f>
        <v>6249876230</v>
      </c>
      <c r="I11" s="42">
        <f>SUM(I10:I10)</f>
        <v>6246969070.6899996</v>
      </c>
      <c r="J11" s="42">
        <f>SUM(J10:J10)</f>
        <v>4874597921.4399996</v>
      </c>
      <c r="K11" s="42">
        <f>SUM(K10:K10)</f>
        <v>2620807064.29</v>
      </c>
      <c r="L11" s="42">
        <f>SUM(L10:L10)</f>
        <v>2618365964.29</v>
      </c>
    </row>
    <row r="12" spans="1:13" s="41" customFormat="1" ht="56.25" customHeight="1" x14ac:dyDescent="0.25">
      <c r="A12" s="18" t="s">
        <v>100</v>
      </c>
      <c r="B12" s="17" t="s">
        <v>5</v>
      </c>
      <c r="C12" s="17" t="s">
        <v>63</v>
      </c>
      <c r="D12" s="17" t="s">
        <v>62</v>
      </c>
      <c r="E12" s="16" t="s">
        <v>99</v>
      </c>
      <c r="F12" s="15">
        <v>1788953844</v>
      </c>
      <c r="G12" s="15">
        <v>0</v>
      </c>
      <c r="H12" s="15">
        <v>1788953844</v>
      </c>
      <c r="I12" s="15">
        <v>0</v>
      </c>
      <c r="J12" s="15">
        <v>0</v>
      </c>
      <c r="K12" s="15">
        <v>0</v>
      </c>
      <c r="L12" s="15">
        <v>0</v>
      </c>
    </row>
    <row r="13" spans="1:13" s="41" customFormat="1" ht="48" customHeight="1" x14ac:dyDescent="0.25">
      <c r="A13" s="18" t="s">
        <v>98</v>
      </c>
      <c r="B13" s="17" t="s">
        <v>5</v>
      </c>
      <c r="C13" s="17" t="s">
        <v>80</v>
      </c>
      <c r="D13" s="17" t="s">
        <v>3</v>
      </c>
      <c r="E13" s="16" t="s">
        <v>97</v>
      </c>
      <c r="F13" s="15">
        <v>1000000000</v>
      </c>
      <c r="G13" s="15">
        <v>0</v>
      </c>
      <c r="H13" s="15">
        <v>1000000000</v>
      </c>
      <c r="I13" s="15">
        <v>812887533.20000005</v>
      </c>
      <c r="J13" s="15">
        <v>0</v>
      </c>
      <c r="K13" s="15">
        <v>0</v>
      </c>
      <c r="L13" s="15">
        <v>0</v>
      </c>
    </row>
    <row r="14" spans="1:13" s="41" customFormat="1" ht="48" customHeight="1" x14ac:dyDescent="0.25">
      <c r="A14" s="18" t="s">
        <v>96</v>
      </c>
      <c r="B14" s="17" t="s">
        <v>5</v>
      </c>
      <c r="C14" s="17" t="s">
        <v>80</v>
      </c>
      <c r="D14" s="17" t="s">
        <v>3</v>
      </c>
      <c r="E14" s="16" t="s">
        <v>95</v>
      </c>
      <c r="F14" s="15">
        <v>1100000000</v>
      </c>
      <c r="G14" s="15">
        <v>1100000000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3" s="41" customFormat="1" ht="45" customHeight="1" x14ac:dyDescent="0.25">
      <c r="A15" s="18" t="s">
        <v>94</v>
      </c>
      <c r="B15" s="17" t="s">
        <v>5</v>
      </c>
      <c r="C15" s="17" t="s">
        <v>80</v>
      </c>
      <c r="D15" s="17" t="s">
        <v>3</v>
      </c>
      <c r="E15" s="16" t="s">
        <v>93</v>
      </c>
      <c r="F15" s="15">
        <v>34073068470</v>
      </c>
      <c r="G15" s="15">
        <v>0</v>
      </c>
      <c r="H15" s="15">
        <v>34073068470</v>
      </c>
      <c r="I15" s="15">
        <v>34073068470</v>
      </c>
      <c r="J15" s="15">
        <v>34073068470</v>
      </c>
      <c r="K15" s="15">
        <v>23345378978.669998</v>
      </c>
      <c r="L15" s="15">
        <v>23345378978.669998</v>
      </c>
    </row>
    <row r="16" spans="1:13" s="41" customFormat="1" ht="28.5" customHeight="1" x14ac:dyDescent="0.25">
      <c r="A16" s="18" t="s">
        <v>92</v>
      </c>
      <c r="B16" s="17" t="s">
        <v>5</v>
      </c>
      <c r="C16" s="17" t="s">
        <v>80</v>
      </c>
      <c r="D16" s="17" t="s">
        <v>3</v>
      </c>
      <c r="E16" s="16" t="s">
        <v>91</v>
      </c>
      <c r="F16" s="15">
        <v>30000000</v>
      </c>
      <c r="G16" s="15">
        <v>0</v>
      </c>
      <c r="H16" s="15">
        <v>30000000</v>
      </c>
      <c r="I16" s="15">
        <v>20000000</v>
      </c>
      <c r="J16" s="15">
        <v>9503176</v>
      </c>
      <c r="K16" s="15">
        <v>9503176</v>
      </c>
      <c r="L16" s="15">
        <v>9503176</v>
      </c>
    </row>
    <row r="17" spans="1:19" s="41" customFormat="1" ht="39.75" customHeight="1" x14ac:dyDescent="0.25">
      <c r="A17" s="18" t="s">
        <v>90</v>
      </c>
      <c r="B17" s="17" t="s">
        <v>5</v>
      </c>
      <c r="C17" s="17" t="s">
        <v>80</v>
      </c>
      <c r="D17" s="17" t="s">
        <v>3</v>
      </c>
      <c r="E17" s="16" t="s">
        <v>89</v>
      </c>
      <c r="F17" s="15">
        <v>331506170</v>
      </c>
      <c r="G17" s="15">
        <v>0</v>
      </c>
      <c r="H17" s="15">
        <v>331506170</v>
      </c>
      <c r="I17" s="15">
        <v>331506170</v>
      </c>
      <c r="J17" s="15">
        <v>108294251</v>
      </c>
      <c r="K17" s="15">
        <v>108294251</v>
      </c>
      <c r="L17" s="15">
        <v>108294251</v>
      </c>
    </row>
    <row r="18" spans="1:19" s="41" customFormat="1" ht="32.25" customHeight="1" x14ac:dyDescent="0.25">
      <c r="A18" s="18" t="s">
        <v>88</v>
      </c>
      <c r="B18" s="17" t="s">
        <v>5</v>
      </c>
      <c r="C18" s="17" t="s">
        <v>80</v>
      </c>
      <c r="D18" s="17" t="s">
        <v>3</v>
      </c>
      <c r="E18" s="16" t="s">
        <v>87</v>
      </c>
      <c r="F18" s="15">
        <v>2497647114</v>
      </c>
      <c r="G18" s="15">
        <v>0</v>
      </c>
      <c r="H18" s="15">
        <v>2497647114</v>
      </c>
      <c r="I18" s="15">
        <v>2297647114</v>
      </c>
      <c r="J18" s="15">
        <v>2280699000</v>
      </c>
      <c r="K18" s="15">
        <v>2280699000</v>
      </c>
      <c r="L18" s="15">
        <v>2280699000</v>
      </c>
    </row>
    <row r="19" spans="1:19" s="41" customFormat="1" ht="32.25" customHeight="1" x14ac:dyDescent="0.25">
      <c r="A19" s="18" t="s">
        <v>88</v>
      </c>
      <c r="B19" s="17" t="s">
        <v>5</v>
      </c>
      <c r="C19" s="17" t="s">
        <v>7</v>
      </c>
      <c r="D19" s="17" t="s">
        <v>3</v>
      </c>
      <c r="E19" s="16" t="s">
        <v>87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spans="1:19" s="41" customFormat="1" ht="45" customHeight="1" x14ac:dyDescent="0.25">
      <c r="A20" s="18" t="s">
        <v>86</v>
      </c>
      <c r="B20" s="17" t="s">
        <v>5</v>
      </c>
      <c r="C20" s="17" t="s">
        <v>80</v>
      </c>
      <c r="D20" s="17" t="s">
        <v>3</v>
      </c>
      <c r="E20" s="16" t="s">
        <v>85</v>
      </c>
      <c r="F20" s="15">
        <v>100000000</v>
      </c>
      <c r="G20" s="15">
        <v>0</v>
      </c>
      <c r="H20" s="15">
        <v>100000000</v>
      </c>
      <c r="I20" s="15">
        <v>100000000</v>
      </c>
      <c r="J20" s="15">
        <v>39384712</v>
      </c>
      <c r="K20" s="15">
        <v>39091779</v>
      </c>
      <c r="L20" s="15">
        <v>39091779</v>
      </c>
    </row>
    <row r="21" spans="1:19" s="41" customFormat="1" ht="26.25" customHeight="1" x14ac:dyDescent="0.25">
      <c r="A21" s="18" t="s">
        <v>84</v>
      </c>
      <c r="B21" s="17" t="s">
        <v>5</v>
      </c>
      <c r="C21" s="17" t="s">
        <v>80</v>
      </c>
      <c r="D21" s="17" t="s">
        <v>3</v>
      </c>
      <c r="E21" s="16" t="s">
        <v>83</v>
      </c>
      <c r="F21" s="15">
        <v>602372800</v>
      </c>
      <c r="G21" s="15">
        <v>0</v>
      </c>
      <c r="H21" s="15">
        <v>602372800</v>
      </c>
      <c r="I21" s="15">
        <v>602372800</v>
      </c>
      <c r="J21" s="15">
        <v>0</v>
      </c>
      <c r="K21" s="15">
        <v>0</v>
      </c>
      <c r="L21" s="15">
        <v>0</v>
      </c>
    </row>
    <row r="22" spans="1:19" ht="21.75" customHeight="1" thickBot="1" x14ac:dyDescent="0.35">
      <c r="A22" s="40" t="s">
        <v>82</v>
      </c>
      <c r="B22" s="40"/>
      <c r="C22" s="40"/>
      <c r="D22" s="40"/>
      <c r="E22" s="40"/>
      <c r="F22" s="38">
        <f>SUM(F12:F21)</f>
        <v>41523548398</v>
      </c>
      <c r="G22" s="38">
        <f>SUM(G12:G21)</f>
        <v>1100000000</v>
      </c>
      <c r="H22" s="38">
        <f>SUM(H12:H21)</f>
        <v>40423548398</v>
      </c>
      <c r="I22" s="38">
        <f>SUM(I12:I21)</f>
        <v>38237482087.199997</v>
      </c>
      <c r="J22" s="38">
        <f>SUM(J12:J21)</f>
        <v>36510949609</v>
      </c>
      <c r="K22" s="38">
        <f>SUM(K12:K21)</f>
        <v>25782967184.669998</v>
      </c>
      <c r="L22" s="38">
        <f>SUM(L12:L21)</f>
        <v>25782967184.669998</v>
      </c>
      <c r="M22" s="9"/>
    </row>
    <row r="23" spans="1:19" ht="15" customHeight="1" x14ac:dyDescent="0.3">
      <c r="A23" s="29" t="s">
        <v>119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7"/>
    </row>
    <row r="24" spans="1:19" ht="15" customHeight="1" x14ac:dyDescent="0.3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4"/>
    </row>
    <row r="25" spans="1:19" ht="12" customHeight="1" thickBot="1" x14ac:dyDescent="0.35">
      <c r="A25" s="2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1"/>
    </row>
    <row r="26" spans="1:19" ht="18.75" customHeight="1" x14ac:dyDescent="0.3">
      <c r="A26" s="20" t="s">
        <v>31</v>
      </c>
      <c r="B26" s="20" t="s">
        <v>30</v>
      </c>
      <c r="C26" s="20" t="s">
        <v>29</v>
      </c>
      <c r="D26" s="20" t="s">
        <v>28</v>
      </c>
      <c r="E26" s="20" t="s">
        <v>27</v>
      </c>
      <c r="F26" s="19" t="s">
        <v>26</v>
      </c>
      <c r="G26" s="19" t="s">
        <v>25</v>
      </c>
      <c r="H26" s="19" t="s">
        <v>24</v>
      </c>
      <c r="I26" s="19" t="s">
        <v>23</v>
      </c>
      <c r="J26" s="19" t="s">
        <v>22</v>
      </c>
      <c r="K26" s="19" t="s">
        <v>21</v>
      </c>
      <c r="L26" s="19" t="s">
        <v>20</v>
      </c>
    </row>
    <row r="27" spans="1:19" s="14" customFormat="1" ht="28.5" customHeight="1" x14ac:dyDescent="0.25">
      <c r="A27" s="18" t="s">
        <v>81</v>
      </c>
      <c r="B27" s="17" t="s">
        <v>5</v>
      </c>
      <c r="C27" s="17" t="s">
        <v>80</v>
      </c>
      <c r="D27" s="17" t="s">
        <v>3</v>
      </c>
      <c r="E27" s="16" t="s">
        <v>79</v>
      </c>
      <c r="F27" s="15">
        <v>164209664</v>
      </c>
      <c r="G27" s="15">
        <v>0</v>
      </c>
      <c r="H27" s="15">
        <v>164209664</v>
      </c>
      <c r="I27" s="15">
        <v>164209664</v>
      </c>
      <c r="J27" s="15">
        <v>117960700</v>
      </c>
      <c r="K27" s="15">
        <v>117960700</v>
      </c>
      <c r="L27" s="15">
        <v>117960700</v>
      </c>
    </row>
    <row r="28" spans="1:19" s="14" customFormat="1" ht="28.5" customHeight="1" x14ac:dyDescent="0.25">
      <c r="A28" s="18" t="s">
        <v>78</v>
      </c>
      <c r="B28" s="17" t="s">
        <v>5</v>
      </c>
      <c r="C28" s="17" t="s">
        <v>7</v>
      </c>
      <c r="D28" s="17" t="s">
        <v>62</v>
      </c>
      <c r="E28" s="16" t="s">
        <v>77</v>
      </c>
      <c r="F28" s="15">
        <v>897586408</v>
      </c>
      <c r="G28" s="15">
        <v>0</v>
      </c>
      <c r="H28" s="15">
        <v>897586408</v>
      </c>
      <c r="I28" s="15">
        <v>897586408</v>
      </c>
      <c r="J28" s="15">
        <v>0</v>
      </c>
      <c r="K28" s="15">
        <v>0</v>
      </c>
      <c r="L28" s="15">
        <v>0</v>
      </c>
    </row>
    <row r="29" spans="1:19" ht="22.5" customHeight="1" x14ac:dyDescent="0.3">
      <c r="A29" s="39" t="s">
        <v>76</v>
      </c>
      <c r="B29" s="39"/>
      <c r="C29" s="39"/>
      <c r="D29" s="39"/>
      <c r="E29" s="39"/>
      <c r="F29" s="38">
        <f>SUM(F27:F28)</f>
        <v>1061796072</v>
      </c>
      <c r="G29" s="38">
        <f>SUM(G27:G28)</f>
        <v>0</v>
      </c>
      <c r="H29" s="38">
        <f>SUM(H27:H28)</f>
        <v>1061796072</v>
      </c>
      <c r="I29" s="38">
        <f>SUM(I27:I28)</f>
        <v>1061796072</v>
      </c>
      <c r="J29" s="38">
        <f>SUM(J27:J28)</f>
        <v>117960700</v>
      </c>
      <c r="K29" s="38">
        <f>SUM(K27:K28)</f>
        <v>117960700</v>
      </c>
      <c r="L29" s="38">
        <f>SUM(L27:L28)</f>
        <v>117960700</v>
      </c>
      <c r="M29" s="9"/>
    </row>
    <row r="30" spans="1:19" s="30" customFormat="1" ht="21" customHeight="1" thickBot="1" x14ac:dyDescent="0.25">
      <c r="A30" s="33" t="s">
        <v>75</v>
      </c>
      <c r="B30" s="33"/>
      <c r="C30" s="33"/>
      <c r="D30" s="33"/>
      <c r="E30" s="33"/>
      <c r="F30" s="10">
        <f>+F9+F11+F22+F29</f>
        <v>89720555700</v>
      </c>
      <c r="G30" s="10">
        <f>+G9+G11+G22+G29</f>
        <v>1100000000</v>
      </c>
      <c r="H30" s="10">
        <f>+H9+H11+H22+H29</f>
        <v>88620555700</v>
      </c>
      <c r="I30" s="10">
        <f>+I9+I11+I22+I29</f>
        <v>86431582229.889999</v>
      </c>
      <c r="J30" s="10">
        <f>+J9+J11+J22+J29</f>
        <v>59002844499.440002</v>
      </c>
      <c r="K30" s="10">
        <f>+K9+K11+K22+K29</f>
        <v>46015850049.959999</v>
      </c>
      <c r="L30" s="10">
        <f>+L9+L11+L22+L29</f>
        <v>46013408949.959999</v>
      </c>
      <c r="M30" s="32"/>
      <c r="N30" s="32"/>
      <c r="O30" s="32"/>
      <c r="P30" s="32"/>
      <c r="Q30" s="32"/>
      <c r="R30" s="32"/>
      <c r="S30" s="32"/>
    </row>
    <row r="31" spans="1:19" s="30" customFormat="1" ht="14.25" customHeight="1" x14ac:dyDescent="0.2">
      <c r="A31" s="29" t="s">
        <v>119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7"/>
    </row>
    <row r="32" spans="1:19" s="30" customFormat="1" ht="18" customHeight="1" x14ac:dyDescent="0.2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4"/>
    </row>
    <row r="33" spans="1:19" s="30" customFormat="1" ht="12.75" thickBot="1" x14ac:dyDescent="0.2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1"/>
    </row>
    <row r="34" spans="1:19" s="30" customFormat="1" ht="18.75" customHeight="1" x14ac:dyDescent="0.2">
      <c r="A34" s="20" t="s">
        <v>31</v>
      </c>
      <c r="B34" s="20" t="s">
        <v>30</v>
      </c>
      <c r="C34" s="20" t="s">
        <v>29</v>
      </c>
      <c r="D34" s="20" t="s">
        <v>28</v>
      </c>
      <c r="E34" s="20" t="s">
        <v>27</v>
      </c>
      <c r="F34" s="19" t="s">
        <v>26</v>
      </c>
      <c r="G34" s="19" t="s">
        <v>25</v>
      </c>
      <c r="H34" s="19" t="s">
        <v>24</v>
      </c>
      <c r="I34" s="19" t="s">
        <v>23</v>
      </c>
      <c r="J34" s="19" t="s">
        <v>22</v>
      </c>
      <c r="K34" s="19" t="s">
        <v>21</v>
      </c>
      <c r="L34" s="19" t="s">
        <v>20</v>
      </c>
    </row>
    <row r="35" spans="1:19" s="14" customFormat="1" ht="34.5" customHeight="1" x14ac:dyDescent="0.25">
      <c r="A35" s="37" t="s">
        <v>74</v>
      </c>
      <c r="B35" s="36" t="s">
        <v>5</v>
      </c>
      <c r="C35" s="36" t="s">
        <v>7</v>
      </c>
      <c r="D35" s="36" t="s">
        <v>3</v>
      </c>
      <c r="E35" s="35" t="s">
        <v>73</v>
      </c>
      <c r="F35" s="34">
        <v>1884465312</v>
      </c>
      <c r="G35" s="34">
        <v>0</v>
      </c>
      <c r="H35" s="34">
        <v>1884465312</v>
      </c>
      <c r="I35" s="34">
        <v>0</v>
      </c>
      <c r="J35" s="34">
        <v>0</v>
      </c>
      <c r="K35" s="34">
        <v>0</v>
      </c>
      <c r="L35" s="34">
        <v>0</v>
      </c>
    </row>
    <row r="36" spans="1:19" s="30" customFormat="1" ht="21" customHeight="1" thickBot="1" x14ac:dyDescent="0.25">
      <c r="A36" s="33" t="s">
        <v>72</v>
      </c>
      <c r="B36" s="33"/>
      <c r="C36" s="33"/>
      <c r="D36" s="33"/>
      <c r="E36" s="33"/>
      <c r="F36" s="10">
        <f>F35</f>
        <v>1884465312</v>
      </c>
      <c r="G36" s="10">
        <f>G35</f>
        <v>0</v>
      </c>
      <c r="H36" s="10">
        <f>H35</f>
        <v>1884465312</v>
      </c>
      <c r="I36" s="10">
        <f>I35</f>
        <v>0</v>
      </c>
      <c r="J36" s="10">
        <f>J35</f>
        <v>0</v>
      </c>
      <c r="K36" s="10">
        <f>K35</f>
        <v>0</v>
      </c>
      <c r="L36" s="10">
        <f>L35</f>
        <v>0</v>
      </c>
      <c r="M36" s="32"/>
      <c r="N36" s="32"/>
      <c r="O36" s="32"/>
      <c r="P36" s="32"/>
      <c r="Q36" s="32"/>
      <c r="R36" s="32"/>
      <c r="S36" s="32"/>
    </row>
    <row r="37" spans="1:19" s="30" customFormat="1" ht="14.25" customHeight="1" x14ac:dyDescent="0.2">
      <c r="A37" s="29" t="s">
        <v>119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7"/>
    </row>
    <row r="38" spans="1:19" s="30" customFormat="1" ht="18" customHeight="1" x14ac:dyDescent="0.2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4"/>
    </row>
    <row r="39" spans="1:19" s="30" customFormat="1" ht="12.75" thickBot="1" x14ac:dyDescent="0.25">
      <c r="A39" s="2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1"/>
    </row>
    <row r="40" spans="1:19" x14ac:dyDescent="0.3">
      <c r="A40" s="31" t="s">
        <v>71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9" s="30" customFormat="1" ht="18.75" customHeight="1" x14ac:dyDescent="0.2">
      <c r="A41" s="20" t="s">
        <v>31</v>
      </c>
      <c r="B41" s="20" t="s">
        <v>30</v>
      </c>
      <c r="C41" s="20" t="s">
        <v>29</v>
      </c>
      <c r="D41" s="20" t="s">
        <v>28</v>
      </c>
      <c r="E41" s="20" t="s">
        <v>27</v>
      </c>
      <c r="F41" s="19" t="s">
        <v>26</v>
      </c>
      <c r="G41" s="19" t="s">
        <v>25</v>
      </c>
      <c r="H41" s="19" t="s">
        <v>24</v>
      </c>
      <c r="I41" s="19" t="s">
        <v>23</v>
      </c>
      <c r="J41" s="19" t="s">
        <v>22</v>
      </c>
      <c r="K41" s="19" t="s">
        <v>21</v>
      </c>
      <c r="L41" s="19" t="s">
        <v>20</v>
      </c>
    </row>
    <row r="42" spans="1:19" s="14" customFormat="1" ht="68.25" customHeight="1" x14ac:dyDescent="0.25">
      <c r="A42" s="18" t="s">
        <v>70</v>
      </c>
      <c r="B42" s="17" t="s">
        <v>5</v>
      </c>
      <c r="C42" s="17" t="s">
        <v>7</v>
      </c>
      <c r="D42" s="17" t="s">
        <v>3</v>
      </c>
      <c r="E42" s="16" t="s">
        <v>69</v>
      </c>
      <c r="F42" s="15">
        <v>8259714148</v>
      </c>
      <c r="G42" s="15">
        <v>0</v>
      </c>
      <c r="H42" s="15">
        <v>8259714148</v>
      </c>
      <c r="I42" s="15">
        <v>8259714148</v>
      </c>
      <c r="J42" s="15">
        <v>1774154597</v>
      </c>
      <c r="K42" s="15">
        <v>1028250859</v>
      </c>
      <c r="L42" s="15">
        <v>1028250859</v>
      </c>
    </row>
    <row r="43" spans="1:19" s="14" customFormat="1" ht="76.5" customHeight="1" x14ac:dyDescent="0.25">
      <c r="A43" s="18" t="s">
        <v>70</v>
      </c>
      <c r="B43" s="17" t="s">
        <v>5</v>
      </c>
      <c r="C43" s="17" t="s">
        <v>38</v>
      </c>
      <c r="D43" s="17" t="s">
        <v>3</v>
      </c>
      <c r="E43" s="16" t="s">
        <v>69</v>
      </c>
      <c r="F43" s="15">
        <v>4330775356</v>
      </c>
      <c r="G43" s="15">
        <v>0</v>
      </c>
      <c r="H43" s="15">
        <v>4330775356</v>
      </c>
      <c r="I43" s="15">
        <v>4330775356</v>
      </c>
      <c r="J43" s="15">
        <v>2419613592</v>
      </c>
      <c r="K43" s="15">
        <v>1471990359</v>
      </c>
      <c r="L43" s="15">
        <v>1443025132</v>
      </c>
    </row>
    <row r="44" spans="1:19" s="14" customFormat="1" ht="81" customHeight="1" x14ac:dyDescent="0.25">
      <c r="A44" s="18" t="s">
        <v>68</v>
      </c>
      <c r="B44" s="17" t="s">
        <v>5</v>
      </c>
      <c r="C44" s="17" t="s">
        <v>7</v>
      </c>
      <c r="D44" s="17" t="s">
        <v>3</v>
      </c>
      <c r="E44" s="16" t="s">
        <v>67</v>
      </c>
      <c r="F44" s="15">
        <v>10120379833</v>
      </c>
      <c r="G44" s="15">
        <v>0</v>
      </c>
      <c r="H44" s="15">
        <v>10120379833</v>
      </c>
      <c r="I44" s="15">
        <v>5135662043</v>
      </c>
      <c r="J44" s="15">
        <v>4708742458</v>
      </c>
      <c r="K44" s="15">
        <v>2688769048</v>
      </c>
      <c r="L44" s="15">
        <v>2613631497</v>
      </c>
    </row>
    <row r="45" spans="1:19" s="14" customFormat="1" ht="70.5" customHeight="1" x14ac:dyDescent="0.25">
      <c r="A45" s="18" t="s">
        <v>68</v>
      </c>
      <c r="B45" s="17" t="s">
        <v>5</v>
      </c>
      <c r="C45" s="17" t="s">
        <v>38</v>
      </c>
      <c r="D45" s="17" t="s">
        <v>3</v>
      </c>
      <c r="E45" s="16" t="s">
        <v>67</v>
      </c>
      <c r="F45" s="15">
        <v>8637347637</v>
      </c>
      <c r="G45" s="15">
        <v>0</v>
      </c>
      <c r="H45" s="15">
        <v>8637347637</v>
      </c>
      <c r="I45" s="15">
        <v>1631575000</v>
      </c>
      <c r="J45" s="15">
        <v>1631575000</v>
      </c>
      <c r="K45" s="15">
        <v>1482783000</v>
      </c>
      <c r="L45" s="15">
        <v>1482783000</v>
      </c>
    </row>
    <row r="46" spans="1:19" s="14" customFormat="1" ht="76.5" customHeight="1" x14ac:dyDescent="0.25">
      <c r="A46" s="18" t="s">
        <v>66</v>
      </c>
      <c r="B46" s="17" t="s">
        <v>5</v>
      </c>
      <c r="C46" s="17" t="s">
        <v>7</v>
      </c>
      <c r="D46" s="17" t="s">
        <v>3</v>
      </c>
      <c r="E46" s="16" t="s">
        <v>65</v>
      </c>
      <c r="F46" s="15">
        <v>2204800000</v>
      </c>
      <c r="G46" s="15">
        <v>0</v>
      </c>
      <c r="H46" s="15">
        <v>2204800000</v>
      </c>
      <c r="I46" s="15">
        <v>2131501589</v>
      </c>
      <c r="J46" s="15">
        <v>1668652724</v>
      </c>
      <c r="K46" s="15">
        <v>1029481027</v>
      </c>
      <c r="L46" s="15">
        <v>1007519916</v>
      </c>
    </row>
    <row r="47" spans="1:19" s="14" customFormat="1" ht="81.75" customHeight="1" x14ac:dyDescent="0.25">
      <c r="A47" s="18" t="s">
        <v>64</v>
      </c>
      <c r="B47" s="17" t="s">
        <v>5</v>
      </c>
      <c r="C47" s="17" t="s">
        <v>63</v>
      </c>
      <c r="D47" s="17" t="s">
        <v>62</v>
      </c>
      <c r="E47" s="16" t="s">
        <v>61</v>
      </c>
      <c r="F47" s="15">
        <v>10679380173</v>
      </c>
      <c r="G47" s="15">
        <v>10679380173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</row>
    <row r="48" spans="1:19" s="14" customFormat="1" ht="58.5" customHeight="1" x14ac:dyDescent="0.25">
      <c r="A48" s="18" t="s">
        <v>60</v>
      </c>
      <c r="B48" s="17" t="s">
        <v>5</v>
      </c>
      <c r="C48" s="17" t="s">
        <v>7</v>
      </c>
      <c r="D48" s="17" t="s">
        <v>3</v>
      </c>
      <c r="E48" s="16" t="s">
        <v>59</v>
      </c>
      <c r="F48" s="15">
        <v>9362652363</v>
      </c>
      <c r="G48" s="15">
        <v>0</v>
      </c>
      <c r="H48" s="15">
        <v>9362652363</v>
      </c>
      <c r="I48" s="15">
        <v>2667897181</v>
      </c>
      <c r="J48" s="15">
        <v>1603352363</v>
      </c>
      <c r="K48" s="15">
        <v>820215866</v>
      </c>
      <c r="L48" s="15">
        <v>813591866</v>
      </c>
    </row>
    <row r="49" spans="1:12" s="14" customFormat="1" ht="66.75" customHeight="1" x14ac:dyDescent="0.25">
      <c r="A49" s="18" t="s">
        <v>60</v>
      </c>
      <c r="B49" s="17" t="s">
        <v>5</v>
      </c>
      <c r="C49" s="17" t="s">
        <v>38</v>
      </c>
      <c r="D49" s="17" t="s">
        <v>3</v>
      </c>
      <c r="E49" s="16" t="s">
        <v>59</v>
      </c>
      <c r="F49" s="15">
        <v>19084847637</v>
      </c>
      <c r="G49" s="15">
        <v>0</v>
      </c>
      <c r="H49" s="15">
        <v>19084847637</v>
      </c>
      <c r="I49" s="15">
        <v>18164081826</v>
      </c>
      <c r="J49" s="15">
        <v>17120787249</v>
      </c>
      <c r="K49" s="15">
        <v>9673311711</v>
      </c>
      <c r="L49" s="15">
        <v>9632229806</v>
      </c>
    </row>
    <row r="50" spans="1:12" s="14" customFormat="1" ht="108.75" customHeight="1" x14ac:dyDescent="0.25">
      <c r="A50" s="18" t="s">
        <v>60</v>
      </c>
      <c r="B50" s="17" t="s">
        <v>5</v>
      </c>
      <c r="C50" s="17" t="s">
        <v>4</v>
      </c>
      <c r="D50" s="17" t="s">
        <v>3</v>
      </c>
      <c r="E50" s="16" t="s">
        <v>59</v>
      </c>
      <c r="F50" s="15">
        <v>8000000000</v>
      </c>
      <c r="G50" s="15">
        <v>0</v>
      </c>
      <c r="H50" s="15">
        <v>8000000000</v>
      </c>
      <c r="I50" s="15">
        <v>8000000000</v>
      </c>
      <c r="J50" s="15">
        <v>7563786186</v>
      </c>
      <c r="K50" s="15">
        <v>3996580256</v>
      </c>
      <c r="L50" s="15">
        <v>3996580256</v>
      </c>
    </row>
    <row r="51" spans="1:12" s="14" customFormat="1" ht="104.25" customHeight="1" x14ac:dyDescent="0.25">
      <c r="A51" s="18" t="s">
        <v>58</v>
      </c>
      <c r="B51" s="17" t="s">
        <v>5</v>
      </c>
      <c r="C51" s="17" t="s">
        <v>7</v>
      </c>
      <c r="D51" s="17" t="s">
        <v>3</v>
      </c>
      <c r="E51" s="16" t="s">
        <v>57</v>
      </c>
      <c r="F51" s="15">
        <v>5043060000</v>
      </c>
      <c r="G51" s="15">
        <v>0</v>
      </c>
      <c r="H51" s="15">
        <v>5043060000</v>
      </c>
      <c r="I51" s="15">
        <v>5043060000</v>
      </c>
      <c r="J51" s="15">
        <v>4799506444</v>
      </c>
      <c r="K51" s="15">
        <v>2571946877</v>
      </c>
      <c r="L51" s="15">
        <v>2480746877</v>
      </c>
    </row>
    <row r="52" spans="1:12" s="14" customFormat="1" ht="83.25" customHeight="1" x14ac:dyDescent="0.25">
      <c r="A52" s="18" t="s">
        <v>56</v>
      </c>
      <c r="B52" s="17" t="s">
        <v>5</v>
      </c>
      <c r="C52" s="17" t="s">
        <v>7</v>
      </c>
      <c r="D52" s="17" t="s">
        <v>3</v>
      </c>
      <c r="E52" s="16" t="s">
        <v>55</v>
      </c>
      <c r="F52" s="15">
        <v>4625200928</v>
      </c>
      <c r="G52" s="15">
        <v>0</v>
      </c>
      <c r="H52" s="15">
        <v>4625200928</v>
      </c>
      <c r="I52" s="15">
        <v>4625200928</v>
      </c>
      <c r="J52" s="15">
        <v>4625200928</v>
      </c>
      <c r="K52" s="15">
        <v>3020950600.6700001</v>
      </c>
      <c r="L52" s="15">
        <v>3020950600.6700001</v>
      </c>
    </row>
    <row r="53" spans="1:12" s="14" customFormat="1" ht="88.5" customHeight="1" x14ac:dyDescent="0.25">
      <c r="A53" s="18" t="s">
        <v>54</v>
      </c>
      <c r="B53" s="17" t="s">
        <v>5</v>
      </c>
      <c r="C53" s="17" t="s">
        <v>7</v>
      </c>
      <c r="D53" s="17" t="s">
        <v>3</v>
      </c>
      <c r="E53" s="16" t="s">
        <v>53</v>
      </c>
      <c r="F53" s="15">
        <v>6730385932</v>
      </c>
      <c r="G53" s="15">
        <v>0</v>
      </c>
      <c r="H53" s="15">
        <v>6730385932</v>
      </c>
      <c r="I53" s="15">
        <v>6730385932</v>
      </c>
      <c r="J53" s="15">
        <v>6730385932</v>
      </c>
      <c r="K53" s="15">
        <v>4048362176</v>
      </c>
      <c r="L53" s="15">
        <v>4048362176</v>
      </c>
    </row>
    <row r="54" spans="1:12" s="14" customFormat="1" ht="117.75" customHeight="1" x14ac:dyDescent="0.25">
      <c r="A54" s="18" t="s">
        <v>52</v>
      </c>
      <c r="B54" s="17" t="s">
        <v>5</v>
      </c>
      <c r="C54" s="17" t="s">
        <v>7</v>
      </c>
      <c r="D54" s="17" t="s">
        <v>3</v>
      </c>
      <c r="E54" s="16" t="s">
        <v>51</v>
      </c>
      <c r="F54" s="15">
        <v>6552367189</v>
      </c>
      <c r="G54" s="15">
        <v>0</v>
      </c>
      <c r="H54" s="15">
        <v>6552367189</v>
      </c>
      <c r="I54" s="15">
        <v>6552367189</v>
      </c>
      <c r="J54" s="15">
        <v>6552367189</v>
      </c>
      <c r="K54" s="15">
        <v>3573695400</v>
      </c>
      <c r="L54" s="15">
        <v>3573695400</v>
      </c>
    </row>
    <row r="55" spans="1:12" s="14" customFormat="1" ht="110.25" customHeight="1" x14ac:dyDescent="0.25">
      <c r="A55" s="18" t="s">
        <v>50</v>
      </c>
      <c r="B55" s="17" t="s">
        <v>5</v>
      </c>
      <c r="C55" s="17" t="s">
        <v>7</v>
      </c>
      <c r="D55" s="17" t="s">
        <v>3</v>
      </c>
      <c r="E55" s="16" t="s">
        <v>49</v>
      </c>
      <c r="F55" s="15">
        <v>10101230635</v>
      </c>
      <c r="G55" s="15">
        <v>0</v>
      </c>
      <c r="H55" s="15">
        <v>10101230635</v>
      </c>
      <c r="I55" s="15">
        <v>10101230635</v>
      </c>
      <c r="J55" s="15">
        <v>10101230635</v>
      </c>
      <c r="K55" s="15">
        <v>6859188587</v>
      </c>
      <c r="L55" s="15">
        <v>6859188587</v>
      </c>
    </row>
    <row r="56" spans="1:12" s="14" customFormat="1" ht="97.5" customHeight="1" x14ac:dyDescent="0.25">
      <c r="A56" s="18" t="s">
        <v>48</v>
      </c>
      <c r="B56" s="17" t="s">
        <v>5</v>
      </c>
      <c r="C56" s="17" t="s">
        <v>7</v>
      </c>
      <c r="D56" s="17" t="s">
        <v>3</v>
      </c>
      <c r="E56" s="16" t="s">
        <v>47</v>
      </c>
      <c r="F56" s="15">
        <v>3529800000</v>
      </c>
      <c r="G56" s="15">
        <v>0</v>
      </c>
      <c r="H56" s="15">
        <v>3529800000</v>
      </c>
      <c r="I56" s="15">
        <v>2344428238</v>
      </c>
      <c r="J56" s="15">
        <v>2286862879</v>
      </c>
      <c r="K56" s="15">
        <v>1138851567</v>
      </c>
      <c r="L56" s="15">
        <v>1057647872</v>
      </c>
    </row>
    <row r="57" spans="1:12" s="14" customFormat="1" ht="62.25" customHeight="1" x14ac:dyDescent="0.25">
      <c r="A57" s="18" t="s">
        <v>46</v>
      </c>
      <c r="B57" s="17" t="s">
        <v>5</v>
      </c>
      <c r="C57" s="17" t="s">
        <v>7</v>
      </c>
      <c r="D57" s="17" t="s">
        <v>3</v>
      </c>
      <c r="E57" s="16" t="s">
        <v>45</v>
      </c>
      <c r="F57" s="15">
        <v>824000000</v>
      </c>
      <c r="G57" s="15">
        <v>0</v>
      </c>
      <c r="H57" s="15">
        <v>824000000</v>
      </c>
      <c r="I57" s="15">
        <v>824000000</v>
      </c>
      <c r="J57" s="15">
        <v>824000000</v>
      </c>
      <c r="K57" s="15">
        <v>824000000</v>
      </c>
      <c r="L57" s="15">
        <v>824000000</v>
      </c>
    </row>
    <row r="58" spans="1:12" s="14" customFormat="1" ht="52.5" customHeight="1" x14ac:dyDescent="0.25">
      <c r="A58" s="18" t="s">
        <v>44</v>
      </c>
      <c r="B58" s="17" t="s">
        <v>5</v>
      </c>
      <c r="C58" s="17" t="s">
        <v>7</v>
      </c>
      <c r="D58" s="17" t="s">
        <v>3</v>
      </c>
      <c r="E58" s="16" t="s">
        <v>43</v>
      </c>
      <c r="F58" s="15">
        <v>4337075987</v>
      </c>
      <c r="G58" s="15">
        <v>0</v>
      </c>
      <c r="H58" s="15">
        <v>4337075987</v>
      </c>
      <c r="I58" s="15">
        <v>4337075887</v>
      </c>
      <c r="J58" s="15">
        <v>3726937593</v>
      </c>
      <c r="K58" s="15">
        <v>2039441154</v>
      </c>
      <c r="L58" s="15">
        <v>1965650184</v>
      </c>
    </row>
    <row r="59" spans="1:12" s="14" customFormat="1" ht="77.25" customHeight="1" x14ac:dyDescent="0.25">
      <c r="A59" s="18" t="s">
        <v>42</v>
      </c>
      <c r="B59" s="17" t="s">
        <v>5</v>
      </c>
      <c r="C59" s="17" t="s">
        <v>7</v>
      </c>
      <c r="D59" s="17" t="s">
        <v>3</v>
      </c>
      <c r="E59" s="16" t="s">
        <v>41</v>
      </c>
      <c r="F59" s="15">
        <v>5670234506</v>
      </c>
      <c r="G59" s="15">
        <v>0</v>
      </c>
      <c r="H59" s="15">
        <v>5670234506</v>
      </c>
      <c r="I59" s="15">
        <v>4196234506</v>
      </c>
      <c r="J59" s="15">
        <v>4084179150</v>
      </c>
      <c r="K59" s="15">
        <v>2450985271.0300002</v>
      </c>
      <c r="L59" s="15">
        <v>2363246136.0300002</v>
      </c>
    </row>
    <row r="60" spans="1:12" s="14" customFormat="1" ht="77.25" customHeight="1" x14ac:dyDescent="0.25">
      <c r="A60" s="18" t="s">
        <v>40</v>
      </c>
      <c r="B60" s="17" t="s">
        <v>5</v>
      </c>
      <c r="C60" s="17" t="s">
        <v>7</v>
      </c>
      <c r="D60" s="17" t="s">
        <v>3</v>
      </c>
      <c r="E60" s="16" t="s">
        <v>39</v>
      </c>
      <c r="F60" s="15">
        <v>3904400000</v>
      </c>
      <c r="G60" s="15">
        <v>0</v>
      </c>
      <c r="H60" s="15">
        <v>3904400000</v>
      </c>
      <c r="I60" s="15">
        <v>3889226525</v>
      </c>
      <c r="J60" s="15">
        <v>3344604452</v>
      </c>
      <c r="K60" s="15">
        <v>1674775722</v>
      </c>
      <c r="L60" s="15">
        <v>1666400347</v>
      </c>
    </row>
    <row r="61" spans="1:12" s="14" customFormat="1" ht="73.5" customHeight="1" x14ac:dyDescent="0.25">
      <c r="A61" s="18" t="s">
        <v>37</v>
      </c>
      <c r="B61" s="17" t="s">
        <v>5</v>
      </c>
      <c r="C61" s="17" t="s">
        <v>7</v>
      </c>
      <c r="D61" s="17" t="s">
        <v>3</v>
      </c>
      <c r="E61" s="16" t="s">
        <v>36</v>
      </c>
      <c r="F61" s="15">
        <v>10000000000</v>
      </c>
      <c r="G61" s="15">
        <v>0</v>
      </c>
      <c r="H61" s="15">
        <v>10000000000</v>
      </c>
      <c r="I61" s="15">
        <v>9298074501</v>
      </c>
      <c r="J61" s="15">
        <v>9245934002</v>
      </c>
      <c r="K61" s="15">
        <v>6088788838</v>
      </c>
      <c r="L61" s="15">
        <v>6076288838</v>
      </c>
    </row>
    <row r="62" spans="1:12" s="14" customFormat="1" ht="73.5" customHeight="1" x14ac:dyDescent="0.25">
      <c r="A62" s="18" t="s">
        <v>37</v>
      </c>
      <c r="B62" s="17" t="s">
        <v>5</v>
      </c>
      <c r="C62" s="17" t="s">
        <v>38</v>
      </c>
      <c r="D62" s="17" t="s">
        <v>3</v>
      </c>
      <c r="E62" s="16" t="s">
        <v>36</v>
      </c>
      <c r="F62" s="15">
        <v>3087138150</v>
      </c>
      <c r="G62" s="15">
        <v>0</v>
      </c>
      <c r="H62" s="15">
        <v>3087138150</v>
      </c>
      <c r="I62" s="15">
        <v>2417457890</v>
      </c>
      <c r="J62" s="15">
        <v>2308783383</v>
      </c>
      <c r="K62" s="15">
        <v>1457218348</v>
      </c>
      <c r="L62" s="15">
        <v>1437355308</v>
      </c>
    </row>
    <row r="63" spans="1:12" s="14" customFormat="1" ht="70.5" customHeight="1" x14ac:dyDescent="0.25">
      <c r="A63" s="18" t="s">
        <v>37</v>
      </c>
      <c r="B63" s="17" t="s">
        <v>5</v>
      </c>
      <c r="C63" s="17" t="s">
        <v>4</v>
      </c>
      <c r="D63" s="17" t="s">
        <v>3</v>
      </c>
      <c r="E63" s="16" t="s">
        <v>36</v>
      </c>
      <c r="F63" s="15">
        <v>2473226254</v>
      </c>
      <c r="G63" s="15">
        <v>0</v>
      </c>
      <c r="H63" s="15">
        <v>2473226254</v>
      </c>
      <c r="I63" s="15">
        <v>2473226254</v>
      </c>
      <c r="J63" s="15">
        <v>2473226254</v>
      </c>
      <c r="K63" s="15">
        <v>0</v>
      </c>
      <c r="L63" s="15">
        <v>0</v>
      </c>
    </row>
    <row r="64" spans="1:12" s="14" customFormat="1" ht="94.5" customHeight="1" x14ac:dyDescent="0.25">
      <c r="A64" s="18" t="s">
        <v>35</v>
      </c>
      <c r="B64" s="17" t="s">
        <v>5</v>
      </c>
      <c r="C64" s="17" t="s">
        <v>7</v>
      </c>
      <c r="D64" s="17" t="s">
        <v>3</v>
      </c>
      <c r="E64" s="16" t="s">
        <v>34</v>
      </c>
      <c r="F64" s="15">
        <v>1100000000</v>
      </c>
      <c r="G64" s="15">
        <v>0</v>
      </c>
      <c r="H64" s="15">
        <v>1100000000</v>
      </c>
      <c r="I64" s="15">
        <v>1082000000</v>
      </c>
      <c r="J64" s="15">
        <v>980762467</v>
      </c>
      <c r="K64" s="15">
        <v>658996988.65999997</v>
      </c>
      <c r="L64" s="15">
        <v>658996988.65999997</v>
      </c>
    </row>
    <row r="65" spans="1:13" s="14" customFormat="1" ht="94.5" customHeight="1" x14ac:dyDescent="0.25">
      <c r="A65" s="18" t="s">
        <v>33</v>
      </c>
      <c r="B65" s="17" t="s">
        <v>5</v>
      </c>
      <c r="C65" s="17" t="s">
        <v>7</v>
      </c>
      <c r="D65" s="17" t="s">
        <v>3</v>
      </c>
      <c r="E65" s="16" t="s">
        <v>32</v>
      </c>
      <c r="F65" s="15">
        <v>1854000000</v>
      </c>
      <c r="G65" s="15">
        <v>0</v>
      </c>
      <c r="H65" s="15">
        <v>1854000000</v>
      </c>
      <c r="I65" s="15">
        <v>1854000000</v>
      </c>
      <c r="J65" s="15">
        <v>1854000000</v>
      </c>
      <c r="K65" s="15">
        <v>1094000000</v>
      </c>
      <c r="L65" s="15">
        <v>1094000000</v>
      </c>
    </row>
    <row r="66" spans="1:13" s="14" customFormat="1" ht="129.75" customHeight="1" x14ac:dyDescent="0.25">
      <c r="A66" s="18" t="s">
        <v>19</v>
      </c>
      <c r="B66" s="17" t="s">
        <v>5</v>
      </c>
      <c r="C66" s="17" t="s">
        <v>7</v>
      </c>
      <c r="D66" s="17" t="s">
        <v>3</v>
      </c>
      <c r="E66" s="16" t="s">
        <v>18</v>
      </c>
      <c r="F66" s="15">
        <v>1187715165</v>
      </c>
      <c r="G66" s="15">
        <v>0</v>
      </c>
      <c r="H66" s="15">
        <v>1187715165</v>
      </c>
      <c r="I66" s="15">
        <v>1187715165</v>
      </c>
      <c r="J66" s="15">
        <v>1187715165</v>
      </c>
      <c r="K66" s="15">
        <v>1187715165</v>
      </c>
      <c r="L66" s="15">
        <v>1187715165</v>
      </c>
    </row>
    <row r="67" spans="1:13" s="14" customFormat="1" ht="81" customHeight="1" x14ac:dyDescent="0.25">
      <c r="A67" s="18" t="s">
        <v>17</v>
      </c>
      <c r="B67" s="17" t="s">
        <v>5</v>
      </c>
      <c r="C67" s="17" t="s">
        <v>7</v>
      </c>
      <c r="D67" s="17" t="s">
        <v>3</v>
      </c>
      <c r="E67" s="16" t="s">
        <v>16</v>
      </c>
      <c r="F67" s="15">
        <v>813663912</v>
      </c>
      <c r="G67" s="15">
        <v>0</v>
      </c>
      <c r="H67" s="15">
        <v>813663912</v>
      </c>
      <c r="I67" s="15">
        <v>813663912</v>
      </c>
      <c r="J67" s="15">
        <v>813663912</v>
      </c>
      <c r="K67" s="15">
        <v>813663912</v>
      </c>
      <c r="L67" s="15">
        <v>813663912</v>
      </c>
    </row>
    <row r="68" spans="1:13" s="14" customFormat="1" ht="81" customHeight="1" x14ac:dyDescent="0.25">
      <c r="A68" s="18" t="s">
        <v>15</v>
      </c>
      <c r="B68" s="17" t="s">
        <v>5</v>
      </c>
      <c r="C68" s="17" t="s">
        <v>7</v>
      </c>
      <c r="D68" s="17" t="s">
        <v>3</v>
      </c>
      <c r="E68" s="16" t="s">
        <v>14</v>
      </c>
      <c r="F68" s="15">
        <v>1112400000</v>
      </c>
      <c r="G68" s="15">
        <v>0</v>
      </c>
      <c r="H68" s="15">
        <v>1112400000</v>
      </c>
      <c r="I68" s="15">
        <v>1112400000</v>
      </c>
      <c r="J68" s="15">
        <v>1112400000</v>
      </c>
      <c r="K68" s="15">
        <v>1112400000</v>
      </c>
      <c r="L68" s="15">
        <v>1112400000</v>
      </c>
    </row>
    <row r="69" spans="1:13" s="14" customFormat="1" ht="81" customHeight="1" x14ac:dyDescent="0.25">
      <c r="A69" s="18" t="s">
        <v>13</v>
      </c>
      <c r="B69" s="17" t="s">
        <v>5</v>
      </c>
      <c r="C69" s="17" t="s">
        <v>7</v>
      </c>
      <c r="D69" s="17" t="s">
        <v>3</v>
      </c>
      <c r="E69" s="16" t="s">
        <v>12</v>
      </c>
      <c r="F69" s="15">
        <v>12742817905</v>
      </c>
      <c r="G69" s="15">
        <v>0</v>
      </c>
      <c r="H69" s="15">
        <v>12742817905</v>
      </c>
      <c r="I69" s="15">
        <v>12305711398</v>
      </c>
      <c r="J69" s="15">
        <v>11820973487.530001</v>
      </c>
      <c r="K69" s="15">
        <v>6495478841</v>
      </c>
      <c r="L69" s="15">
        <v>6410136801</v>
      </c>
    </row>
    <row r="70" spans="1:13" s="14" customFormat="1" ht="69.75" customHeight="1" x14ac:dyDescent="0.25">
      <c r="A70" s="18" t="s">
        <v>11</v>
      </c>
      <c r="B70" s="17" t="s">
        <v>5</v>
      </c>
      <c r="C70" s="17" t="s">
        <v>7</v>
      </c>
      <c r="D70" s="17" t="s">
        <v>3</v>
      </c>
      <c r="E70" s="16" t="s">
        <v>10</v>
      </c>
      <c r="F70" s="15">
        <v>5022325000</v>
      </c>
      <c r="G70" s="15">
        <v>0</v>
      </c>
      <c r="H70" s="15">
        <v>5022325000</v>
      </c>
      <c r="I70" s="15">
        <v>2468336313</v>
      </c>
      <c r="J70" s="15">
        <v>2129810592</v>
      </c>
      <c r="K70" s="15">
        <v>1209135770</v>
      </c>
      <c r="L70" s="15">
        <v>1167578970</v>
      </c>
    </row>
    <row r="71" spans="1:13" s="14" customFormat="1" ht="89.25" customHeight="1" x14ac:dyDescent="0.25">
      <c r="A71" s="18" t="s">
        <v>9</v>
      </c>
      <c r="B71" s="17" t="s">
        <v>5</v>
      </c>
      <c r="C71" s="17" t="s">
        <v>7</v>
      </c>
      <c r="D71" s="17" t="s">
        <v>3</v>
      </c>
      <c r="E71" s="16" t="s">
        <v>8</v>
      </c>
      <c r="F71" s="15">
        <v>7052424572</v>
      </c>
      <c r="G71" s="15">
        <v>0</v>
      </c>
      <c r="H71" s="15">
        <v>7052424572</v>
      </c>
      <c r="I71" s="15">
        <v>6466066450</v>
      </c>
      <c r="J71" s="15">
        <v>5786065845.4700003</v>
      </c>
      <c r="K71" s="15">
        <v>2930847029</v>
      </c>
      <c r="L71" s="15">
        <v>2878247957</v>
      </c>
    </row>
    <row r="72" spans="1:13" s="14" customFormat="1" ht="71.25" customHeight="1" x14ac:dyDescent="0.25">
      <c r="A72" s="18" t="s">
        <v>6</v>
      </c>
      <c r="B72" s="17" t="s">
        <v>5</v>
      </c>
      <c r="C72" s="17" t="s">
        <v>7</v>
      </c>
      <c r="D72" s="17" t="s">
        <v>3</v>
      </c>
      <c r="E72" s="16" t="s">
        <v>2</v>
      </c>
      <c r="F72" s="15">
        <v>2147588149</v>
      </c>
      <c r="G72" s="15">
        <v>0</v>
      </c>
      <c r="H72" s="15">
        <v>2147588149</v>
      </c>
      <c r="I72" s="15">
        <v>2147588149</v>
      </c>
      <c r="J72" s="15">
        <v>1545877908.53</v>
      </c>
      <c r="K72" s="15">
        <v>936753960.64999998</v>
      </c>
      <c r="L72" s="15">
        <v>902353960.64999998</v>
      </c>
    </row>
    <row r="73" spans="1:13" s="14" customFormat="1" ht="78" customHeight="1" x14ac:dyDescent="0.25">
      <c r="A73" s="18" t="s">
        <v>6</v>
      </c>
      <c r="B73" s="17" t="s">
        <v>5</v>
      </c>
      <c r="C73" s="17" t="s">
        <v>4</v>
      </c>
      <c r="D73" s="17" t="s">
        <v>3</v>
      </c>
      <c r="E73" s="16" t="s">
        <v>2</v>
      </c>
      <c r="F73" s="15">
        <v>1000000000</v>
      </c>
      <c r="G73" s="15">
        <v>0</v>
      </c>
      <c r="H73" s="15">
        <v>1000000000</v>
      </c>
      <c r="I73" s="15">
        <v>1000000000</v>
      </c>
      <c r="J73" s="15">
        <v>1000000000</v>
      </c>
      <c r="K73" s="15">
        <v>557583821</v>
      </c>
      <c r="L73" s="15">
        <v>557583821</v>
      </c>
    </row>
    <row r="74" spans="1:13" ht="18" customHeight="1" x14ac:dyDescent="0.3">
      <c r="A74" s="13" t="s">
        <v>1</v>
      </c>
      <c r="B74" s="12"/>
      <c r="C74" s="12"/>
      <c r="D74" s="12"/>
      <c r="E74" s="11"/>
      <c r="F74" s="10">
        <f>SUM(F42:F73)</f>
        <v>181590951431</v>
      </c>
      <c r="G74" s="10">
        <f t="shared" ref="G74:L74" si="0">SUM(G42:G73)</f>
        <v>10679380173</v>
      </c>
      <c r="H74" s="10">
        <f t="shared" si="0"/>
        <v>170911571258</v>
      </c>
      <c r="I74" s="10">
        <f t="shared" si="0"/>
        <v>143590657015</v>
      </c>
      <c r="J74" s="10">
        <f t="shared" si="0"/>
        <v>127825152387.53</v>
      </c>
      <c r="K74" s="10">
        <f t="shared" si="0"/>
        <v>74936162154.009995</v>
      </c>
      <c r="L74" s="10">
        <f t="shared" si="0"/>
        <v>74173822233.009995</v>
      </c>
      <c r="M74" s="9"/>
    </row>
    <row r="75" spans="1:13" s="4" customFormat="1" ht="23.25" customHeight="1" x14ac:dyDescent="0.25">
      <c r="A75" s="8" t="s">
        <v>0</v>
      </c>
      <c r="B75" s="7"/>
      <c r="C75" s="7"/>
      <c r="D75" s="7"/>
      <c r="E75" s="6"/>
      <c r="F75" s="5">
        <f>+F30+F36+F74</f>
        <v>273195972443</v>
      </c>
      <c r="G75" s="5">
        <f>+G30+G36+G74</f>
        <v>11779380173</v>
      </c>
      <c r="H75" s="5">
        <f>+H30+H36+H74</f>
        <v>261416592270</v>
      </c>
      <c r="I75" s="5">
        <f>+I30+I36+I74</f>
        <v>230022239244.89001</v>
      </c>
      <c r="J75" s="5">
        <f>+J30+J36+J74</f>
        <v>186827996886.97</v>
      </c>
      <c r="K75" s="5">
        <f>+K30+K36+K74</f>
        <v>120952012203.97</v>
      </c>
      <c r="L75" s="5">
        <f>+L30+L36+L74</f>
        <v>120187231182.97</v>
      </c>
    </row>
    <row r="76" spans="1:13" x14ac:dyDescent="0.3">
      <c r="F76" s="3"/>
      <c r="G76" s="3"/>
      <c r="H76" s="3"/>
      <c r="I76" s="3"/>
      <c r="J76" s="3"/>
      <c r="K76" s="3"/>
      <c r="L76" s="3"/>
    </row>
    <row r="77" spans="1:13" x14ac:dyDescent="0.3">
      <c r="M77" s="2"/>
    </row>
  </sheetData>
  <mergeCells count="14">
    <mergeCell ref="A75:E75"/>
    <mergeCell ref="A4:L4"/>
    <mergeCell ref="A31:L33"/>
    <mergeCell ref="A23:L25"/>
    <mergeCell ref="A30:E30"/>
    <mergeCell ref="A36:E36"/>
    <mergeCell ref="A37:L39"/>
    <mergeCell ref="A40:L40"/>
    <mergeCell ref="A1:L3"/>
    <mergeCell ref="A9:E9"/>
    <mergeCell ref="A11:E11"/>
    <mergeCell ref="A22:E22"/>
    <mergeCell ref="A29:E29"/>
    <mergeCell ref="A74:E7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Fernando Moor Araujo</dc:creator>
  <cp:lastModifiedBy>David Fernando Moor Araujo</cp:lastModifiedBy>
  <dcterms:created xsi:type="dcterms:W3CDTF">2022-08-11T20:02:21Z</dcterms:created>
  <dcterms:modified xsi:type="dcterms:W3CDTF">2022-08-11T20:51:31Z</dcterms:modified>
</cp:coreProperties>
</file>