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DFMoorA\Documents\INFORME EJE PPTAL 2020 A 2022\MADS\"/>
    </mc:Choice>
  </mc:AlternateContent>
  <xr:revisionPtr revIDLastSave="0" documentId="13_ncr:1_{321A8846-01D8-4889-8B7C-902F83B8A82E}" xr6:coauthVersionLast="47" xr6:coauthVersionMax="47" xr10:uidLastSave="{00000000-0000-0000-0000-000000000000}"/>
  <bookViews>
    <workbookView xWindow="-120" yWindow="-120" windowWidth="29040" windowHeight="15840" activeTab="11" xr2:uid="{14578259-2521-49F3-894B-1AC56BC9C40C}"/>
  </bookViews>
  <sheets>
    <sheet name="ENERO" sheetId="3" r:id="rId1"/>
    <sheet name="FEBRERO" sheetId="4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  <sheet name="DICIEMBRE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3" l="1"/>
  <c r="G29" i="13"/>
  <c r="H29" i="13"/>
  <c r="I29" i="13"/>
  <c r="J29" i="13"/>
  <c r="K29" i="13"/>
  <c r="L29" i="13"/>
  <c r="F29" i="13"/>
  <c r="L68" i="13"/>
  <c r="K68" i="13"/>
  <c r="J68" i="13"/>
  <c r="I68" i="13"/>
  <c r="H68" i="13"/>
  <c r="G68" i="13"/>
  <c r="F68" i="13"/>
  <c r="L21" i="13"/>
  <c r="K21" i="13"/>
  <c r="J21" i="13"/>
  <c r="I21" i="13"/>
  <c r="H21" i="13"/>
  <c r="G21" i="13"/>
  <c r="F21" i="13"/>
  <c r="L11" i="13"/>
  <c r="K11" i="13"/>
  <c r="J11" i="13"/>
  <c r="I11" i="13"/>
  <c r="H11" i="13"/>
  <c r="G11" i="13"/>
  <c r="F11" i="13"/>
  <c r="L9" i="13"/>
  <c r="K9" i="13"/>
  <c r="J9" i="13"/>
  <c r="I9" i="13"/>
  <c r="H9" i="13"/>
  <c r="G9" i="13"/>
  <c r="F9" i="13"/>
  <c r="L67" i="12"/>
  <c r="K67" i="12"/>
  <c r="J67" i="12"/>
  <c r="I67" i="12"/>
  <c r="H67" i="12"/>
  <c r="G67" i="12"/>
  <c r="F67" i="12"/>
  <c r="L28" i="12"/>
  <c r="K28" i="12"/>
  <c r="J28" i="12"/>
  <c r="I28" i="12"/>
  <c r="H28" i="12"/>
  <c r="G28" i="12"/>
  <c r="F28" i="12"/>
  <c r="L21" i="12"/>
  <c r="K21" i="12"/>
  <c r="K29" i="12" s="1"/>
  <c r="J21" i="12"/>
  <c r="I21" i="12"/>
  <c r="H21" i="12"/>
  <c r="G21" i="12"/>
  <c r="F21" i="12"/>
  <c r="L11" i="12"/>
  <c r="K11" i="12"/>
  <c r="J11" i="12"/>
  <c r="I11" i="12"/>
  <c r="H11" i="12"/>
  <c r="G11" i="12"/>
  <c r="F11" i="12"/>
  <c r="L9" i="12"/>
  <c r="K9" i="12"/>
  <c r="J9" i="12"/>
  <c r="I9" i="12"/>
  <c r="I29" i="12" s="1"/>
  <c r="I68" i="12" s="1"/>
  <c r="H9" i="12"/>
  <c r="G9" i="12"/>
  <c r="G29" i="12" s="1"/>
  <c r="G68" i="12" s="1"/>
  <c r="F9" i="12"/>
  <c r="L67" i="11"/>
  <c r="K67" i="11"/>
  <c r="J67" i="11"/>
  <c r="I67" i="11"/>
  <c r="H67" i="11"/>
  <c r="G67" i="11"/>
  <c r="F67" i="11"/>
  <c r="L28" i="11"/>
  <c r="K28" i="11"/>
  <c r="J28" i="11"/>
  <c r="I28" i="11"/>
  <c r="H28" i="11"/>
  <c r="G28" i="11"/>
  <c r="F28" i="11"/>
  <c r="L21" i="11"/>
  <c r="K21" i="11"/>
  <c r="J21" i="11"/>
  <c r="I21" i="11"/>
  <c r="H21" i="11"/>
  <c r="G21" i="11"/>
  <c r="F21" i="11"/>
  <c r="L11" i="11"/>
  <c r="K11" i="11"/>
  <c r="J11" i="11"/>
  <c r="I11" i="11"/>
  <c r="H11" i="11"/>
  <c r="G11" i="11"/>
  <c r="F11" i="11"/>
  <c r="L9" i="11"/>
  <c r="K9" i="11"/>
  <c r="J9" i="11"/>
  <c r="I9" i="11"/>
  <c r="H9" i="11"/>
  <c r="G9" i="11"/>
  <c r="F9" i="11"/>
  <c r="L67" i="10"/>
  <c r="K67" i="10"/>
  <c r="J67" i="10"/>
  <c r="I67" i="10"/>
  <c r="H67" i="10"/>
  <c r="G67" i="10"/>
  <c r="F67" i="10"/>
  <c r="L28" i="10"/>
  <c r="K28" i="10"/>
  <c r="J28" i="10"/>
  <c r="I28" i="10"/>
  <c r="H28" i="10"/>
  <c r="G28" i="10"/>
  <c r="F28" i="10"/>
  <c r="L21" i="10"/>
  <c r="K21" i="10"/>
  <c r="J21" i="10"/>
  <c r="I21" i="10"/>
  <c r="H21" i="10"/>
  <c r="G21" i="10"/>
  <c r="F21" i="10"/>
  <c r="L11" i="10"/>
  <c r="K11" i="10"/>
  <c r="J11" i="10"/>
  <c r="I11" i="10"/>
  <c r="H11" i="10"/>
  <c r="G11" i="10"/>
  <c r="F11" i="10"/>
  <c r="L9" i="10"/>
  <c r="K9" i="10"/>
  <c r="J9" i="10"/>
  <c r="I9" i="10"/>
  <c r="H9" i="10"/>
  <c r="H29" i="10" s="1"/>
  <c r="H68" i="10" s="1"/>
  <c r="G9" i="10"/>
  <c r="G29" i="10" s="1"/>
  <c r="G68" i="10" s="1"/>
  <c r="F9" i="10"/>
  <c r="L67" i="9"/>
  <c r="K67" i="9"/>
  <c r="J67" i="9"/>
  <c r="I67" i="9"/>
  <c r="H67" i="9"/>
  <c r="G67" i="9"/>
  <c r="F67" i="9"/>
  <c r="L28" i="9"/>
  <c r="K28" i="9"/>
  <c r="J28" i="9"/>
  <c r="I28" i="9"/>
  <c r="H28" i="9"/>
  <c r="G28" i="9"/>
  <c r="F28" i="9"/>
  <c r="L21" i="9"/>
  <c r="K21" i="9"/>
  <c r="J21" i="9"/>
  <c r="I21" i="9"/>
  <c r="H21" i="9"/>
  <c r="G21" i="9"/>
  <c r="F21" i="9"/>
  <c r="L11" i="9"/>
  <c r="K11" i="9"/>
  <c r="J11" i="9"/>
  <c r="I11" i="9"/>
  <c r="H11" i="9"/>
  <c r="G11" i="9"/>
  <c r="F11" i="9"/>
  <c r="L9" i="9"/>
  <c r="K9" i="9"/>
  <c r="J9" i="9"/>
  <c r="I9" i="9"/>
  <c r="H9" i="9"/>
  <c r="H29" i="9" s="1"/>
  <c r="H68" i="9" s="1"/>
  <c r="G9" i="9"/>
  <c r="G29" i="9" s="1"/>
  <c r="G68" i="9" s="1"/>
  <c r="F9" i="9"/>
  <c r="F9" i="8"/>
  <c r="G9" i="8"/>
  <c r="H9" i="8"/>
  <c r="I9" i="8"/>
  <c r="J9" i="8"/>
  <c r="K9" i="8"/>
  <c r="L9" i="8"/>
  <c r="F11" i="8"/>
  <c r="G11" i="8"/>
  <c r="H11" i="8"/>
  <c r="I11" i="8"/>
  <c r="J11" i="8"/>
  <c r="J29" i="8" s="1"/>
  <c r="K11" i="8"/>
  <c r="L11" i="8"/>
  <c r="F21" i="8"/>
  <c r="G21" i="8"/>
  <c r="H21" i="8"/>
  <c r="H29" i="8" s="1"/>
  <c r="I21" i="8"/>
  <c r="I29" i="8" s="1"/>
  <c r="I68" i="8" s="1"/>
  <c r="J21" i="8"/>
  <c r="K21" i="8"/>
  <c r="L21" i="8"/>
  <c r="F28" i="8"/>
  <c r="G28" i="8"/>
  <c r="H28" i="8"/>
  <c r="I28" i="8"/>
  <c r="J28" i="8"/>
  <c r="K28" i="8"/>
  <c r="L28" i="8"/>
  <c r="F67" i="8"/>
  <c r="G67" i="8"/>
  <c r="H67" i="8"/>
  <c r="I67" i="8"/>
  <c r="J67" i="8"/>
  <c r="K67" i="8"/>
  <c r="L67" i="8"/>
  <c r="L9" i="7"/>
  <c r="L67" i="7"/>
  <c r="K67" i="7"/>
  <c r="J67" i="7"/>
  <c r="I67" i="7"/>
  <c r="H67" i="7"/>
  <c r="G67" i="7"/>
  <c r="F67" i="7"/>
  <c r="L28" i="7"/>
  <c r="K28" i="7"/>
  <c r="J28" i="7"/>
  <c r="I28" i="7"/>
  <c r="H28" i="7"/>
  <c r="G28" i="7"/>
  <c r="F28" i="7"/>
  <c r="L21" i="7"/>
  <c r="K21" i="7"/>
  <c r="J21" i="7"/>
  <c r="I21" i="7"/>
  <c r="H21" i="7"/>
  <c r="G21" i="7"/>
  <c r="F21" i="7"/>
  <c r="L11" i="7"/>
  <c r="K11" i="7"/>
  <c r="J11" i="7"/>
  <c r="I11" i="7"/>
  <c r="H11" i="7"/>
  <c r="G11" i="7"/>
  <c r="F11" i="7"/>
  <c r="K9" i="7"/>
  <c r="J9" i="7"/>
  <c r="I9" i="7"/>
  <c r="H9" i="7"/>
  <c r="G9" i="7"/>
  <c r="F9" i="7"/>
  <c r="L67" i="6"/>
  <c r="K67" i="6"/>
  <c r="J67" i="6"/>
  <c r="I67" i="6"/>
  <c r="H67" i="6"/>
  <c r="G67" i="6"/>
  <c r="F67" i="6"/>
  <c r="L28" i="6"/>
  <c r="K28" i="6"/>
  <c r="J28" i="6"/>
  <c r="I28" i="6"/>
  <c r="H28" i="6"/>
  <c r="G28" i="6"/>
  <c r="F28" i="6"/>
  <c r="L21" i="6"/>
  <c r="K21" i="6"/>
  <c r="J21" i="6"/>
  <c r="I21" i="6"/>
  <c r="H21" i="6"/>
  <c r="G21" i="6"/>
  <c r="F21" i="6"/>
  <c r="L11" i="6"/>
  <c r="K11" i="6"/>
  <c r="J11" i="6"/>
  <c r="I11" i="6"/>
  <c r="H11" i="6"/>
  <c r="G11" i="6"/>
  <c r="F11" i="6"/>
  <c r="L9" i="6"/>
  <c r="K9" i="6"/>
  <c r="J9" i="6"/>
  <c r="I9" i="6"/>
  <c r="H9" i="6"/>
  <c r="G9" i="6"/>
  <c r="G29" i="6" s="1"/>
  <c r="G68" i="6" s="1"/>
  <c r="F9" i="6"/>
  <c r="L67" i="5"/>
  <c r="K67" i="5"/>
  <c r="J67" i="5"/>
  <c r="I67" i="5"/>
  <c r="H67" i="5"/>
  <c r="G67" i="5"/>
  <c r="F67" i="5"/>
  <c r="L28" i="5"/>
  <c r="K28" i="5"/>
  <c r="J28" i="5"/>
  <c r="I28" i="5"/>
  <c r="H28" i="5"/>
  <c r="H29" i="5" s="1"/>
  <c r="H68" i="5" s="1"/>
  <c r="G28" i="5"/>
  <c r="F28" i="5"/>
  <c r="L21" i="5"/>
  <c r="K21" i="5"/>
  <c r="J21" i="5"/>
  <c r="I21" i="5"/>
  <c r="H21" i="5"/>
  <c r="G21" i="5"/>
  <c r="F21" i="5"/>
  <c r="L11" i="5"/>
  <c r="K11" i="5"/>
  <c r="J11" i="5"/>
  <c r="I11" i="5"/>
  <c r="H11" i="5"/>
  <c r="G11" i="5"/>
  <c r="F11" i="5"/>
  <c r="L9" i="5"/>
  <c r="K9" i="5"/>
  <c r="J9" i="5"/>
  <c r="I9" i="5"/>
  <c r="H9" i="5"/>
  <c r="G9" i="5"/>
  <c r="F9" i="5"/>
  <c r="L67" i="4"/>
  <c r="K67" i="4"/>
  <c r="J67" i="4"/>
  <c r="I67" i="4"/>
  <c r="H67" i="4"/>
  <c r="G67" i="4"/>
  <c r="F67" i="4"/>
  <c r="L28" i="4"/>
  <c r="K28" i="4"/>
  <c r="J28" i="4"/>
  <c r="I28" i="4"/>
  <c r="H28" i="4"/>
  <c r="G28" i="4"/>
  <c r="F28" i="4"/>
  <c r="L21" i="4"/>
  <c r="K21" i="4"/>
  <c r="K29" i="4" s="1"/>
  <c r="J21" i="4"/>
  <c r="I21" i="4"/>
  <c r="H21" i="4"/>
  <c r="G21" i="4"/>
  <c r="F21" i="4"/>
  <c r="L11" i="4"/>
  <c r="K11" i="4"/>
  <c r="J11" i="4"/>
  <c r="I11" i="4"/>
  <c r="H11" i="4"/>
  <c r="G11" i="4"/>
  <c r="F11" i="4"/>
  <c r="L9" i="4"/>
  <c r="K9" i="4"/>
  <c r="J9" i="4"/>
  <c r="I9" i="4"/>
  <c r="H9" i="4"/>
  <c r="G9" i="4"/>
  <c r="G29" i="4" s="1"/>
  <c r="G68" i="4" s="1"/>
  <c r="F9" i="4"/>
  <c r="G67" i="3"/>
  <c r="H67" i="3"/>
  <c r="I67" i="3"/>
  <c r="J67" i="3"/>
  <c r="K67" i="3"/>
  <c r="L67" i="3"/>
  <c r="F67" i="3"/>
  <c r="L28" i="3"/>
  <c r="K28" i="3"/>
  <c r="J28" i="3"/>
  <c r="I28" i="3"/>
  <c r="H28" i="3"/>
  <c r="G28" i="3"/>
  <c r="F28" i="3"/>
  <c r="L21" i="3"/>
  <c r="K21" i="3"/>
  <c r="J21" i="3"/>
  <c r="I21" i="3"/>
  <c r="H21" i="3"/>
  <c r="G21" i="3"/>
  <c r="F21" i="3"/>
  <c r="L11" i="3"/>
  <c r="K11" i="3"/>
  <c r="J11" i="3"/>
  <c r="I11" i="3"/>
  <c r="H11" i="3"/>
  <c r="G11" i="3"/>
  <c r="F11" i="3"/>
  <c r="L9" i="3"/>
  <c r="K9" i="3"/>
  <c r="J9" i="3"/>
  <c r="I9" i="3"/>
  <c r="H9" i="3"/>
  <c r="G9" i="3"/>
  <c r="F9" i="3"/>
  <c r="F9" i="1"/>
  <c r="G9" i="1"/>
  <c r="H9" i="1"/>
  <c r="I9" i="1"/>
  <c r="I29" i="1" s="1"/>
  <c r="I72" i="1" s="1"/>
  <c r="J9" i="1"/>
  <c r="J29" i="1" s="1"/>
  <c r="J72" i="1" s="1"/>
  <c r="K9" i="1"/>
  <c r="L9" i="1"/>
  <c r="F11" i="1"/>
  <c r="F29" i="1" s="1"/>
  <c r="F72" i="1" s="1"/>
  <c r="G11" i="1"/>
  <c r="H11" i="1"/>
  <c r="I11" i="1"/>
  <c r="J11" i="1"/>
  <c r="K11" i="1"/>
  <c r="L11" i="1"/>
  <c r="F21" i="1"/>
  <c r="G21" i="1"/>
  <c r="H21" i="1"/>
  <c r="I21" i="1"/>
  <c r="J21" i="1"/>
  <c r="K21" i="1"/>
  <c r="L21" i="1"/>
  <c r="F28" i="1"/>
  <c r="G28" i="1"/>
  <c r="G29" i="1" s="1"/>
  <c r="G72" i="1" s="1"/>
  <c r="H28" i="1"/>
  <c r="I28" i="1"/>
  <c r="J28" i="1"/>
  <c r="K28" i="1"/>
  <c r="L28" i="1"/>
  <c r="H29" i="1"/>
  <c r="H72" i="1" s="1"/>
  <c r="K29" i="1"/>
  <c r="K72" i="1" s="1"/>
  <c r="L29" i="1"/>
  <c r="L72" i="1" s="1"/>
  <c r="F71" i="1"/>
  <c r="G71" i="1"/>
  <c r="H71" i="1"/>
  <c r="I71" i="1"/>
  <c r="J71" i="1"/>
  <c r="K71" i="1"/>
  <c r="L71" i="1"/>
  <c r="J30" i="13" l="1"/>
  <c r="J69" i="13" s="1"/>
  <c r="K30" i="13"/>
  <c r="K69" i="13" s="1"/>
  <c r="G30" i="13"/>
  <c r="G69" i="13" s="1"/>
  <c r="I30" i="13"/>
  <c r="I69" i="13" s="1"/>
  <c r="H30" i="13"/>
  <c r="H69" i="13" s="1"/>
  <c r="L30" i="13"/>
  <c r="L69" i="13" s="1"/>
  <c r="F69" i="13"/>
  <c r="K68" i="12"/>
  <c r="H29" i="12"/>
  <c r="H68" i="12" s="1"/>
  <c r="F29" i="12"/>
  <c r="F68" i="12" s="1"/>
  <c r="J29" i="12"/>
  <c r="J68" i="12" s="1"/>
  <c r="L29" i="12"/>
  <c r="L68" i="12" s="1"/>
  <c r="G29" i="11"/>
  <c r="G68" i="11" s="1"/>
  <c r="H29" i="11"/>
  <c r="H68" i="11" s="1"/>
  <c r="I29" i="11"/>
  <c r="I68" i="11" s="1"/>
  <c r="F29" i="11"/>
  <c r="F68" i="11" s="1"/>
  <c r="J29" i="11"/>
  <c r="J68" i="11" s="1"/>
  <c r="L29" i="11"/>
  <c r="L68" i="11" s="1"/>
  <c r="K29" i="11"/>
  <c r="K68" i="11" s="1"/>
  <c r="F29" i="10"/>
  <c r="F68" i="10" s="1"/>
  <c r="I29" i="10"/>
  <c r="I68" i="10" s="1"/>
  <c r="J29" i="10"/>
  <c r="J68" i="10" s="1"/>
  <c r="K29" i="10"/>
  <c r="K68" i="10" s="1"/>
  <c r="L29" i="10"/>
  <c r="L68" i="10" s="1"/>
  <c r="F29" i="9"/>
  <c r="F68" i="9" s="1"/>
  <c r="I29" i="9"/>
  <c r="I68" i="9" s="1"/>
  <c r="J29" i="9"/>
  <c r="J68" i="9" s="1"/>
  <c r="K29" i="9"/>
  <c r="K68" i="9" s="1"/>
  <c r="L29" i="9"/>
  <c r="L68" i="9" s="1"/>
  <c r="J68" i="8"/>
  <c r="H68" i="8"/>
  <c r="L29" i="8"/>
  <c r="L68" i="8" s="1"/>
  <c r="K29" i="8"/>
  <c r="K68" i="8" s="1"/>
  <c r="F29" i="8"/>
  <c r="F68" i="8" s="1"/>
  <c r="G29" i="8"/>
  <c r="G68" i="8" s="1"/>
  <c r="F29" i="7"/>
  <c r="F68" i="7" s="1"/>
  <c r="H29" i="7"/>
  <c r="H68" i="7" s="1"/>
  <c r="I29" i="7"/>
  <c r="I68" i="7" s="1"/>
  <c r="G29" i="7"/>
  <c r="G68" i="7" s="1"/>
  <c r="K29" i="7"/>
  <c r="K68" i="7" s="1"/>
  <c r="J29" i="7"/>
  <c r="J68" i="7" s="1"/>
  <c r="L29" i="7"/>
  <c r="L68" i="7" s="1"/>
  <c r="F29" i="6"/>
  <c r="F68" i="6" s="1"/>
  <c r="I29" i="6"/>
  <c r="I68" i="6" s="1"/>
  <c r="J29" i="6"/>
  <c r="J68" i="6" s="1"/>
  <c r="K29" i="6"/>
  <c r="K68" i="6" s="1"/>
  <c r="L29" i="6"/>
  <c r="L68" i="6" s="1"/>
  <c r="H29" i="6"/>
  <c r="H68" i="6" s="1"/>
  <c r="F29" i="5"/>
  <c r="F68" i="5" s="1"/>
  <c r="I29" i="5"/>
  <c r="I68" i="5" s="1"/>
  <c r="G29" i="5"/>
  <c r="G68" i="5" s="1"/>
  <c r="J29" i="5"/>
  <c r="J68" i="5" s="1"/>
  <c r="K29" i="5"/>
  <c r="K68" i="5" s="1"/>
  <c r="L29" i="5"/>
  <c r="L68" i="5" s="1"/>
  <c r="K68" i="4"/>
  <c r="H29" i="4"/>
  <c r="H68" i="4" s="1"/>
  <c r="I29" i="4"/>
  <c r="I68" i="4" s="1"/>
  <c r="F29" i="4"/>
  <c r="F68" i="4" s="1"/>
  <c r="J29" i="4"/>
  <c r="J68" i="4" s="1"/>
  <c r="L29" i="4"/>
  <c r="L68" i="4" s="1"/>
  <c r="H29" i="3"/>
  <c r="H68" i="3" s="1"/>
  <c r="G29" i="3"/>
  <c r="G68" i="3" s="1"/>
  <c r="F29" i="3"/>
  <c r="F68" i="3" s="1"/>
  <c r="I29" i="3"/>
  <c r="I68" i="3" s="1"/>
  <c r="J29" i="3"/>
  <c r="J68" i="3" s="1"/>
  <c r="K29" i="3"/>
  <c r="K68" i="3" s="1"/>
  <c r="L29" i="3"/>
  <c r="L68" i="3" s="1"/>
</calcChain>
</file>

<file path=xl/sharedStrings.xml><?xml version="1.0" encoding="utf-8"?>
<sst xmlns="http://schemas.openxmlformats.org/spreadsheetml/2006/main" count="3342" uniqueCount="121">
  <si>
    <t>TOTAL FUNCIONAMIENTO + SERVICIO A LA DEUDA + INVERSIÓN MADS</t>
  </si>
  <si>
    <t>TOTAL INVERSIÓN</t>
  </si>
  <si>
    <t>FORTALECIMIENTO EN EL CONTROL Y SEGUIMIENTO A LOS COMPROMISOS ADQUIRIDOS EN ESCENARIOS INTERNACIONALES DE LA GESTIÓN AMBIENTAL.  NACIONAL</t>
  </si>
  <si>
    <t>CSF</t>
  </si>
  <si>
    <t>15</t>
  </si>
  <si>
    <t>Nación</t>
  </si>
  <si>
    <t>C-3299-0900-17</t>
  </si>
  <si>
    <t>11</t>
  </si>
  <si>
    <t>FORTALECIMIENTO DE LOS PROCESOS DE PLANEACION, EVALUACION Y SEGUIMIENTO A LA GESTION ADELANTADA POR EL SECTOR AMBIENTAL  NACIONAL</t>
  </si>
  <si>
    <t>C-3299-0900-16</t>
  </si>
  <si>
    <t>FORTALECIMIENTO DE LA ESTRATEGIA DE TI Y TRANSFORMACIÓN DIGITAL EN EL MINISTERIO DE AMBIENTE Y DESARROLLO SOSTENIBLE  NACIONAL</t>
  </si>
  <si>
    <t>C-3299-0900-15</t>
  </si>
  <si>
    <t>FORTALECIMIENTO DE LA GESTIÓN INSTITUCIONAL  DE LA SECRETARÍA GENERAL DEL MINISTERIO DE AMBIENTE Y DESARROLLO SOSTENIBLE.  BOGOTÁ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</si>
  <si>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</si>
  <si>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</si>
  <si>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</si>
  <si>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ADECUACIÓN , OPTIMIZACIÓN Y MANTENIMIENTO DE LA INFRAESTRUCTURA FÍSICA Y TECNOLÓGICA EN LAS ESTACIONES DE INVESTIGACIÓN Y LAS SEDES DEL INSTITUTO ALEXANDER VON HUMBOLDT  NACIONAL</t>
  </si>
  <si>
    <t>C-3299-0900-12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</si>
  <si>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</si>
  <si>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</si>
  <si>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PAGOS</t>
  </si>
  <si>
    <t>OBLIGACION</t>
  </si>
  <si>
    <t>COMPROMISO</t>
  </si>
  <si>
    <t>CDP</t>
  </si>
  <si>
    <t>APR FINAL</t>
  </si>
  <si>
    <t>APR BLOQUEADA</t>
  </si>
  <si>
    <t>APR. VIGENTE</t>
  </si>
  <si>
    <t>DESCRIPCION</t>
  </si>
  <si>
    <t>SIT</t>
  </si>
  <si>
    <t>REC</t>
  </si>
  <si>
    <t>FUENTE</t>
  </si>
  <si>
    <t>RUBRO</t>
  </si>
  <si>
    <t>MINISTERIO DE AMBIENTE Y DESARROLLO SONTENIBLE
EJECUCION PRESUPUESTAL CON CORTE AL 31 DICIEMBRE DEL 2021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</si>
  <si>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</si>
  <si>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</si>
  <si>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</si>
  <si>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</si>
  <si>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IMPLEMENTACIÓN DE ESTRATEGIAS DE LA POLÍTICA NACIONAL DE EDUCACIÓN AMBIENTAL Y PARTICIPACIÓN HACIA LA GOBERNANZA AMBIENTAL EN COLOMBIA.  NACIONAL</t>
  </si>
  <si>
    <t>C-3208-0900-2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</si>
  <si>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</si>
  <si>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</si>
  <si>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</si>
  <si>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</si>
  <si>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</si>
  <si>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</si>
  <si>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</si>
  <si>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</si>
  <si>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</si>
  <si>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C-3204-0900-10</t>
  </si>
  <si>
    <t>INVESTIGACIÓN CIENTÍFICA Y PRODUCCIÓN DE CONOCIMIENTO E INFORMACIÓN PARA LA GESTIÓN INTEGRAL DE LA BIODIVERSIDAD Y LOS SERVICIOS ECOSISTÉMICOS DE INTERÉS  NACIONAL</t>
  </si>
  <si>
    <t>C-3204-0900-9</t>
  </si>
  <si>
    <t>INVESTIGACIÓN CIENTÍFICA HACIA LA GENERACIÓN DE INFORMACIÓN Y CONOCIMIENTO DE  LAS  ZONAS MARINAS Y COSTERAS DE INTERES DE LA NACIÓN  NACIONAL</t>
  </si>
  <si>
    <t>C-3204-0900-8</t>
  </si>
  <si>
    <t>INVESTIGACIÓN CONSERVACIÓN Y APROVECHAMIENTO SOSTENIBLE DE LA DIVERSIDAD BIOLÓGICA, SOCIOECONOMICA Y CULTURAL DE LA AMAZONIA COLOMBIANA  AMAZONAS, CAQUETÁ, PUTUMAYO, GUAVIARE, VAUPÉS, GUAINÍA</t>
  </si>
  <si>
    <t>C-3204-0900-7</t>
  </si>
  <si>
    <t>INVESTIGACIÓN GENERACIÓN  Y DIFUSIÓN DE CONOCIMIENTO CIENTÍFICO SOBRE LA REALIDAD AMBIENTAL, SOCIO PRODUCTIVA Y CULTURAL DEL CHOCÓ BIOGEOGRÁFICO  ANTIOQUIA, CAUCA, CHOCÓ, NARIÑO, VALLE DEL CAUCA, RISARALDA, CÓRDOBA</t>
  </si>
  <si>
    <t>C-3204-0900-6</t>
  </si>
  <si>
    <t>FORTALECIMIENTO INSTITUCIONAL PARA LA IMPLEMENTACIÓN DE LA POLÍTICA NACIONAL PARA LA GESTIÓN INTEGRAL DEL RECURSO HÍDRICO  NACIONAL</t>
  </si>
  <si>
    <t>C-3203-0900-2</t>
  </si>
  <si>
    <t>CONSERVACIÓN DE LA BIODIVERSIDAD Y LOS SERVICIOS ECOSISTÉMICOS A NIVEL  NACIONAL</t>
  </si>
  <si>
    <t>C-3202-0900-6</t>
  </si>
  <si>
    <t>APOYO A LAS CORPORACIONES AUTÓNOMAS REGIONALES Y DE DESARROLLO SOSTENIBLE, BENEFICIARIAS DEL FONDO DE COMPENSACIÓN AMBIENTAL – FCA,  NACIONAL-[DISTRIBUCION PREVIO CONCEPTO DNP]</t>
  </si>
  <si>
    <t>SSF</t>
  </si>
  <si>
    <t>16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</si>
  <si>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</si>
  <si>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</si>
  <si>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</si>
  <si>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</si>
  <si>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</si>
  <si>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</si>
  <si>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C-3201-0900-3</t>
  </si>
  <si>
    <t>PRESUPUESTO INVERSIÓN</t>
  </si>
  <si>
    <t xml:space="preserve">TOTAL SERVICIO A LA DEUDA </t>
  </si>
  <si>
    <t>TOTAL FUNCIONAMIENTO</t>
  </si>
  <si>
    <t>TOTAL GASTOS POR TRIBUTOS, MULTAS, SANCIONES E INTERESES DE MORA</t>
  </si>
  <si>
    <t>CUOTA DE FISCALIZACIÓN Y AUDITAJE</t>
  </si>
  <si>
    <t>10</t>
  </si>
  <si>
    <t>A-08-04-01</t>
  </si>
  <si>
    <t>IMPUESTOS</t>
  </si>
  <si>
    <t>A-08-01</t>
  </si>
  <si>
    <t>TOTAL TRANSFERENCIAS CORRIENTES</t>
  </si>
  <si>
    <t>SENTENCIAS Y CONCILIACIONES</t>
  </si>
  <si>
    <t>A-03-10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</si>
  <si>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</si>
  <si>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</si>
  <si>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</si>
  <si>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</si>
  <si>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</si>
  <si>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</si>
  <si>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</si>
  <si>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</si>
  <si>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</si>
  <si>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</si>
  <si>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OTRAS TRANSFERENCIAS - DISTRIBUCIÓN PREVIO CONCEPTO DGPPN</t>
  </si>
  <si>
    <t>A-03-03-01-999</t>
  </si>
  <si>
    <t>FORTALECIMIENTO A LA CONSULTA PREVIA. CONVENIO 169 OIT, LEY 21 DE 1991, LEY 70 DE 1993</t>
  </si>
  <si>
    <t>A-03-03-01-034</t>
  </si>
  <si>
    <t>FONDO DE COMPENSACIÓN AMBIENTAL DISTRIBUCIÓN COMITÉ FONDO-MINISTERIO DEL MEDIO AMBIENTE ARTÍCULO 24 LEY 344 DE 1996.</t>
  </si>
  <si>
    <t>A-03-03-01-021</t>
  </si>
  <si>
    <t>TOTAL ADQUISICIÓN DE BIENES Y SERVICIOS</t>
  </si>
  <si>
    <t>ADQUISICIÓN DE BIENES Y SERVICIOS</t>
  </si>
  <si>
    <t>A-02</t>
  </si>
  <si>
    <t>TOTAL GASTOS DE PERSONAL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</si>
  <si>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</si>
  <si>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</si>
  <si>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</si>
  <si>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</si>
  <si>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</si>
  <si>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</si>
  <si>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 xml:space="preserve">PRESUPUESTO FUNCIONAMIENTO </t>
  </si>
  <si>
    <t>MINISTERIO DE AMBIENTE Y DESARROLLO SONTENIBLE
EJECUCION PRESUPUESTAL CON CORTE AL 31 ENERO DEL 2021</t>
  </si>
  <si>
    <t>MINISTERIO DE AMBIENTE Y DESARROLLO SONTENIBLE
EJECUCION PRESUPUESTAL CON CORTE AL 28 FEBRERO DEL 2021</t>
  </si>
  <si>
    <t>MINISTERIO DE AMBIENTE Y DESARROLLO SONTENIBLE
EJECUCION PRESUPUESTAL CON CORTE AL 31 MARZO DEL 2021</t>
  </si>
  <si>
    <t>MINISTERIO DE AMBIENTE Y DESARROLLO SONTENIBLE
EJECUCION PRESUPUESTAL CON CORTE AL 30 ABRIL DEL 2021</t>
  </si>
  <si>
    <t>MINISTERIO DE AMBIENTE Y DESARROLLO SONTENIBLE
EJECUCION PRESUPUESTAL CON CORTE AL 31 MAYO DEL 2021</t>
  </si>
  <si>
    <t>MINISTERIO DE AMBIENTE Y DESARROLLO SONTENIBLE
EJECUCION PRESUPUESTAL CON CORTE AL 30 JUNIO DEL 2021</t>
  </si>
  <si>
    <t>MINISTERIO DE AMBIENTE Y DESARROLLO SONTENIBLE
EJECUCION PRESUPUESTAL CON CORTE AL 31 JULIO DEL 2021</t>
  </si>
  <si>
    <t>MINISTERIO DE AMBIENTE Y DESARROLLO SONTENIBLE
EJECUCION PRESUPUESTAL CON CORTE AL 31 AGOSTO DEL 2021</t>
  </si>
  <si>
    <t>MINISTERIO DE AMBIENTE Y DESARROLLO SONTENIBLE
EJECUCION PRESUPUESTAL CON CORTE AL 30 SEPTIEMBRE DEL 2021</t>
  </si>
  <si>
    <t>MINISTERIO DE AMBIENTE Y DESARROLLO SONTENIBLE
EJECUCION PRESUPUESTAL CON CORTE AL 31 OCTUBRE DEL 2021</t>
  </si>
  <si>
    <t>MINISTERIO DE AMBIENTE Y DESARROLLO SONTENIBLE
EJECUCION PRESUPUESTAL CON CORTE AL 30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</si>
</sst>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Malgun Gothic"/>
      <family val="2"/>
    </font>
    <font>
      <sz val="10"/>
      <name val="Malgun Gothic"/>
      <family val="2"/>
    </font>
    <font>
      <b/>
      <sz val="9"/>
      <color theme="0"/>
      <name val="Malgun Gothic"/>
      <family val="2"/>
    </font>
    <font>
      <b/>
      <sz val="10"/>
      <color theme="0"/>
      <name val="Malgun Gothic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b/>
      <sz val="9"/>
      <color rgb="FF000000"/>
      <name val="Malgun Gothic"/>
      <family val="2"/>
    </font>
    <font>
      <sz val="9"/>
      <name val="Malgun Gothic"/>
      <family val="2"/>
    </font>
    <font>
      <b/>
      <sz val="11"/>
      <color theme="0"/>
      <name val="Malgun Gothic"/>
      <family val="2"/>
    </font>
    <font>
      <b/>
      <sz val="8"/>
      <color rgb="FF000000"/>
      <name val="Malgun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43" fontId="2" fillId="0" borderId="0" xfId="0" applyNumberFormat="1" applyFont="1" applyAlignment="1">
      <alignment wrapText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43" fontId="6" fillId="0" borderId="0" xfId="1" applyFont="1" applyFill="1" applyBorder="1" applyAlignment="1">
      <alignment wrapText="1" readingOrder="1"/>
    </xf>
    <xf numFmtId="164" fontId="7" fillId="0" borderId="1" xfId="1" applyNumberFormat="1" applyFont="1" applyBorder="1" applyAlignment="1">
      <alignment horizontal="right" vertical="center" wrapText="1" readingOrder="1"/>
    </xf>
    <xf numFmtId="43" fontId="7" fillId="0" borderId="1" xfId="1" applyFont="1" applyBorder="1" applyAlignment="1">
      <alignment horizontal="left" vertical="center" wrapText="1" readingOrder="1"/>
    </xf>
    <xf numFmtId="43" fontId="7" fillId="0" borderId="1" xfId="1" applyFont="1" applyBorder="1" applyAlignment="1">
      <alignment horizontal="center" vertical="center" wrapText="1" readingOrder="1"/>
    </xf>
    <xf numFmtId="43" fontId="7" fillId="0" borderId="1" xfId="1" applyFont="1" applyBorder="1" applyAlignment="1">
      <alignment vertical="center" wrapText="1" readingOrder="1"/>
    </xf>
    <xf numFmtId="43" fontId="4" fillId="3" borderId="1" xfId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wrapText="1"/>
    </xf>
    <xf numFmtId="43" fontId="9" fillId="0" borderId="0" xfId="1" applyFont="1" applyFill="1" applyBorder="1" applyAlignment="1">
      <alignment wrapText="1"/>
    </xf>
    <xf numFmtId="164" fontId="8" fillId="4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wrapText="1" readingOrder="1"/>
    </xf>
    <xf numFmtId="164" fontId="8" fillId="4" borderId="16" xfId="1" applyNumberFormat="1" applyFont="1" applyFill="1" applyBorder="1" applyAlignment="1">
      <alignment horizontal="right" vertical="center" wrapText="1" readingOrder="1"/>
    </xf>
    <xf numFmtId="164" fontId="8" fillId="4" borderId="17" xfId="1" applyNumberFormat="1" applyFont="1" applyFill="1" applyBorder="1" applyAlignment="1">
      <alignment horizontal="right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10" fillId="2" borderId="16" xfId="0" applyFont="1" applyFill="1" applyBorder="1" applyAlignment="1">
      <alignment horizontal="left" vertical="center" wrapText="1" readingOrder="1"/>
    </xf>
    <xf numFmtId="0" fontId="8" fillId="4" borderId="20" xfId="0" applyFont="1" applyFill="1" applyBorder="1" applyAlignment="1">
      <alignment horizontal="center" vertical="center" wrapText="1" readingOrder="1"/>
    </xf>
    <xf numFmtId="0" fontId="8" fillId="4" borderId="19" xfId="0" applyFont="1" applyFill="1" applyBorder="1" applyAlignment="1">
      <alignment horizontal="center" vertical="center" wrapText="1" readingOrder="1"/>
    </xf>
    <xf numFmtId="0" fontId="8" fillId="4" borderId="18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left" vertical="center" wrapText="1" readingOrder="1"/>
    </xf>
    <xf numFmtId="0" fontId="8" fillId="4" borderId="15" xfId="0" applyFont="1" applyFill="1" applyBorder="1" applyAlignment="1">
      <alignment horizontal="left" vertical="center" wrapText="1" readingOrder="1"/>
    </xf>
    <xf numFmtId="0" fontId="8" fillId="4" borderId="14" xfId="0" applyFont="1" applyFill="1" applyBorder="1" applyAlignment="1">
      <alignment horizontal="left" vertical="center" wrapText="1" readingOrder="1"/>
    </xf>
    <xf numFmtId="0" fontId="8" fillId="4" borderId="13" xfId="0" applyFont="1" applyFill="1" applyBorder="1" applyAlignment="1">
      <alignment horizontal="left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164" fontId="7" fillId="0" borderId="1" xfId="1" applyNumberFormat="1" applyFont="1" applyBorder="1" applyAlignment="1">
      <alignment horizontal="center" vertical="center" wrapText="1" readingOrder="1"/>
    </xf>
  </cellXfs>
  <cellStyles count="4">
    <cellStyle name="Millares" xfId="1" builtinId="3"/>
    <cellStyle name="Millares 2" xfId="2" xr:uid="{021CE25C-C441-413E-8352-6E62EF8DBFCF}"/>
    <cellStyle name="Normal" xfId="0" builtinId="0"/>
    <cellStyle name="Normal 2" xfId="3" xr:uid="{41862337-2D78-4D12-BB2A-272A54DF5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F4BE-7657-418A-832D-64CE3565E2B4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1489326094</v>
      </c>
      <c r="K6" s="9">
        <v>1489326094</v>
      </c>
      <c r="L6" s="9">
        <v>1489326094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305126</v>
      </c>
      <c r="K7" s="9">
        <v>305126</v>
      </c>
      <c r="L7" s="9">
        <v>305126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84670002</v>
      </c>
      <c r="K8" s="9">
        <v>84670002</v>
      </c>
      <c r="L8" s="9">
        <v>84670002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1574301222</v>
      </c>
      <c r="K9" s="20">
        <f t="shared" si="0"/>
        <v>1574301222</v>
      </c>
      <c r="L9" s="20">
        <f t="shared" si="0"/>
        <v>1574301222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5181908025.3900003</v>
      </c>
      <c r="J10" s="9">
        <v>3806131636.1300001</v>
      </c>
      <c r="K10" s="9">
        <v>35941028.149999999</v>
      </c>
      <c r="L10" s="9">
        <v>35941028.149999999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5181908025.3900003</v>
      </c>
      <c r="J11" s="19">
        <f t="shared" si="1"/>
        <v>3806131636.1300001</v>
      </c>
      <c r="K11" s="19">
        <f t="shared" si="1"/>
        <v>35941028.149999999</v>
      </c>
      <c r="L11" s="19">
        <f t="shared" si="1"/>
        <v>35941028.149999999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2832872297</v>
      </c>
      <c r="L15" s="9">
        <v>2832872297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1167127703</v>
      </c>
      <c r="K16" s="9">
        <v>1167127703</v>
      </c>
      <c r="L16" s="9">
        <v>1167127703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0</v>
      </c>
      <c r="K17" s="9">
        <v>0</v>
      </c>
      <c r="L17" s="9">
        <v>0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0</v>
      </c>
      <c r="K18" s="9">
        <v>0</v>
      </c>
      <c r="L18" s="9">
        <v>0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34472551</v>
      </c>
      <c r="K19" s="9">
        <v>34472551</v>
      </c>
      <c r="L19" s="9">
        <v>34472551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56266107000</v>
      </c>
      <c r="J21" s="17">
        <f t="shared" si="2"/>
        <v>34282249254</v>
      </c>
      <c r="K21" s="17">
        <f t="shared" si="2"/>
        <v>4034472551</v>
      </c>
      <c r="L21" s="17">
        <f t="shared" si="2"/>
        <v>4034472551</v>
      </c>
      <c r="M21" s="6"/>
    </row>
    <row r="22" spans="1:19" ht="15" customHeight="1" x14ac:dyDescent="0.3">
      <c r="A22" s="21" t="s">
        <v>110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0</v>
      </c>
      <c r="K26" s="9">
        <v>0</v>
      </c>
      <c r="L26" s="9">
        <v>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0</v>
      </c>
      <c r="K28" s="17">
        <f t="shared" si="3"/>
        <v>0</v>
      </c>
      <c r="L28" s="17">
        <f t="shared" si="3"/>
        <v>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101833669025.39</v>
      </c>
      <c r="J29" s="7">
        <f t="shared" si="4"/>
        <v>39662682112.129997</v>
      </c>
      <c r="K29" s="7">
        <f t="shared" si="4"/>
        <v>5644714801.1499996</v>
      </c>
      <c r="L29" s="7">
        <f t="shared" si="4"/>
        <v>5644714801.1499996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92452800</v>
      </c>
      <c r="K36" s="9">
        <v>0</v>
      </c>
      <c r="L36" s="9">
        <v>0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254179200</v>
      </c>
      <c r="K37" s="9">
        <v>0</v>
      </c>
      <c r="L37" s="9">
        <v>0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2309868321</v>
      </c>
      <c r="J38" s="9">
        <v>302888741</v>
      </c>
      <c r="K38" s="9">
        <v>0</v>
      </c>
      <c r="L38" s="9">
        <v>0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1260061700</v>
      </c>
      <c r="J39" s="9">
        <v>84036100</v>
      </c>
      <c r="K39" s="9">
        <v>0</v>
      </c>
      <c r="L39" s="9">
        <v>0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264818100</v>
      </c>
      <c r="J40" s="9">
        <v>0</v>
      </c>
      <c r="K40" s="9">
        <v>0</v>
      </c>
      <c r="L40" s="9">
        <v>0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67357891877</v>
      </c>
      <c r="G41" s="9">
        <v>67357891877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26800000000</v>
      </c>
      <c r="H42" s="9">
        <v>10930185281</v>
      </c>
      <c r="I42" s="9">
        <v>2842980291</v>
      </c>
      <c r="J42" s="9">
        <v>569170192</v>
      </c>
      <c r="K42" s="9">
        <v>0</v>
      </c>
      <c r="L42" s="9">
        <v>0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1975435871</v>
      </c>
      <c r="J43" s="9">
        <v>194686876</v>
      </c>
      <c r="K43" s="9">
        <v>0</v>
      </c>
      <c r="L43" s="9">
        <v>0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1647087000</v>
      </c>
      <c r="J44" s="9">
        <v>165194648</v>
      </c>
      <c r="K44" s="9">
        <v>0</v>
      </c>
      <c r="L44" s="9">
        <v>0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5000000000</v>
      </c>
      <c r="H45" s="9">
        <v>4490486338</v>
      </c>
      <c r="I45" s="9">
        <v>4490486338</v>
      </c>
      <c r="J45" s="9">
        <v>0</v>
      </c>
      <c r="K45" s="9">
        <v>0</v>
      </c>
      <c r="L45" s="9">
        <v>0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5000000000</v>
      </c>
      <c r="H46" s="9">
        <v>6534355274</v>
      </c>
      <c r="I46" s="9">
        <v>6534355274</v>
      </c>
      <c r="J46" s="9">
        <v>0</v>
      </c>
      <c r="K46" s="9">
        <v>0</v>
      </c>
      <c r="L46" s="9">
        <v>0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5000000000</v>
      </c>
      <c r="H47" s="9">
        <v>6361521543</v>
      </c>
      <c r="I47" s="9">
        <v>6361521543</v>
      </c>
      <c r="J47" s="9">
        <v>6361521543</v>
      </c>
      <c r="K47" s="9">
        <v>0</v>
      </c>
      <c r="L47" s="9">
        <v>0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5000000000</v>
      </c>
      <c r="H48" s="9">
        <v>9807020034</v>
      </c>
      <c r="I48" s="9">
        <v>9807020034</v>
      </c>
      <c r="J48" s="9">
        <v>9807020034</v>
      </c>
      <c r="K48" s="9">
        <v>0</v>
      </c>
      <c r="L48" s="9">
        <v>0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1100000000</v>
      </c>
      <c r="H49" s="9">
        <v>4000000000</v>
      </c>
      <c r="I49" s="9">
        <v>2046430600</v>
      </c>
      <c r="J49" s="9">
        <v>251608500</v>
      </c>
      <c r="K49" s="9">
        <v>0</v>
      </c>
      <c r="L49" s="9">
        <v>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0</v>
      </c>
      <c r="J50" s="9">
        <v>0</v>
      </c>
      <c r="K50" s="9">
        <v>0</v>
      </c>
      <c r="L50" s="9">
        <v>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0</v>
      </c>
      <c r="L51" s="9">
        <v>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675922415</v>
      </c>
      <c r="K52" s="9">
        <v>0</v>
      </c>
      <c r="L52" s="9">
        <v>0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559189488</v>
      </c>
      <c r="K53" s="9">
        <v>0</v>
      </c>
      <c r="L53" s="9">
        <v>0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1114443567</v>
      </c>
      <c r="J54" s="9">
        <v>303600000</v>
      </c>
      <c r="K54" s="9">
        <v>0</v>
      </c>
      <c r="L54" s="9">
        <v>0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1962764000</v>
      </c>
      <c r="J55" s="9">
        <v>340758557</v>
      </c>
      <c r="K55" s="9">
        <v>0</v>
      </c>
      <c r="L55" s="9">
        <v>0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0</v>
      </c>
      <c r="J56" s="9">
        <v>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536693000</v>
      </c>
      <c r="J57" s="9">
        <v>397479015</v>
      </c>
      <c r="K57" s="9">
        <v>0</v>
      </c>
      <c r="L57" s="9">
        <v>0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0</v>
      </c>
      <c r="L58" s="9">
        <v>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0</v>
      </c>
      <c r="K59" s="9">
        <v>0</v>
      </c>
      <c r="L59" s="9">
        <v>0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0</v>
      </c>
      <c r="L60" s="9">
        <v>0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0</v>
      </c>
      <c r="K61" s="9">
        <v>0</v>
      </c>
      <c r="L61" s="9">
        <v>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1000000000</v>
      </c>
      <c r="H62" s="9">
        <v>4968917674</v>
      </c>
      <c r="I62" s="9">
        <v>4335438816</v>
      </c>
      <c r="J62" s="9">
        <v>3398088142</v>
      </c>
      <c r="K62" s="9">
        <v>0</v>
      </c>
      <c r="L62" s="9">
        <v>0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1475811000</v>
      </c>
      <c r="J63" s="9">
        <v>642411500</v>
      </c>
      <c r="K63" s="9">
        <v>0</v>
      </c>
      <c r="L63" s="9">
        <v>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600000000</v>
      </c>
      <c r="H64" s="9">
        <v>1407214059</v>
      </c>
      <c r="I64" s="9">
        <v>1204809200</v>
      </c>
      <c r="J64" s="9">
        <v>477323550</v>
      </c>
      <c r="K64" s="9">
        <v>0</v>
      </c>
      <c r="L64" s="9">
        <v>0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0</v>
      </c>
      <c r="K65" s="9">
        <v>0</v>
      </c>
      <c r="L65" s="9">
        <v>0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671391667</v>
      </c>
      <c r="K66" s="9">
        <v>0</v>
      </c>
      <c r="L66" s="9">
        <v>0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223561414904</v>
      </c>
      <c r="G67" s="7">
        <f t="shared" ref="G67:L67" si="5">SUM(G36:G66)</f>
        <v>116857891877</v>
      </c>
      <c r="H67" s="7">
        <f t="shared" si="5"/>
        <v>106703523027</v>
      </c>
      <c r="I67" s="7">
        <f t="shared" si="5"/>
        <v>70354468931</v>
      </c>
      <c r="J67" s="7">
        <f t="shared" si="5"/>
        <v>28938887931</v>
      </c>
      <c r="K67" s="7">
        <f t="shared" si="5"/>
        <v>0</v>
      </c>
      <c r="L67" s="7">
        <f t="shared" si="5"/>
        <v>0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339085474904</v>
      </c>
      <c r="G68" s="5">
        <f>+G29+G30+G67</f>
        <v>117977891877</v>
      </c>
      <c r="H68" s="5">
        <f>+H29+H30+H67</f>
        <v>221107583027</v>
      </c>
      <c r="I68" s="5">
        <f>+I29+I30+I67</f>
        <v>172188137956.39001</v>
      </c>
      <c r="J68" s="5">
        <f>+J29+J30+J67</f>
        <v>68601570043.129997</v>
      </c>
      <c r="K68" s="5">
        <f>+K29+K30+K67</f>
        <v>5644714801.1499996</v>
      </c>
      <c r="L68" s="5">
        <f>+L29+L30+L67</f>
        <v>5644714801.1499996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7:E67"/>
    <mergeCell ref="A68:E68"/>
    <mergeCell ref="A28:E28"/>
    <mergeCell ref="A29:E29"/>
    <mergeCell ref="A30:E30"/>
    <mergeCell ref="A31:L33"/>
    <mergeCell ref="A34:L34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76CC-5CB3-4836-95C4-54BA55648E11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19548206008</v>
      </c>
      <c r="K6" s="9">
        <v>19547452170</v>
      </c>
      <c r="L6" s="9">
        <v>19542764640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6409777252</v>
      </c>
      <c r="K7" s="9">
        <v>6409777252</v>
      </c>
      <c r="L7" s="9">
        <v>6409777252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2319897518</v>
      </c>
      <c r="K8" s="9">
        <v>2319660331</v>
      </c>
      <c r="L8" s="9">
        <v>2312220704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28277880778</v>
      </c>
      <c r="K9" s="20">
        <f t="shared" si="0"/>
        <v>28276889753</v>
      </c>
      <c r="L9" s="20">
        <f>SUM(L6:L8)</f>
        <v>28264762596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6662236694</v>
      </c>
      <c r="G10" s="9">
        <v>0</v>
      </c>
      <c r="H10" s="9">
        <v>6662236694</v>
      </c>
      <c r="I10" s="9">
        <v>6639019472.8999996</v>
      </c>
      <c r="J10" s="9">
        <v>5549743504.4499998</v>
      </c>
      <c r="K10" s="9">
        <v>3591362147.77</v>
      </c>
      <c r="L10" s="9">
        <v>3579558417.77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6662236694</v>
      </c>
      <c r="G11" s="19">
        <f t="shared" si="1"/>
        <v>0</v>
      </c>
      <c r="H11" s="19">
        <f t="shared" si="1"/>
        <v>6662236694</v>
      </c>
      <c r="I11" s="19">
        <f t="shared" si="1"/>
        <v>6639019472.8999996</v>
      </c>
      <c r="J11" s="19">
        <f t="shared" si="1"/>
        <v>5549743504.4499998</v>
      </c>
      <c r="K11" s="19">
        <f t="shared" si="1"/>
        <v>3591362147.77</v>
      </c>
      <c r="L11" s="19">
        <f t="shared" si="1"/>
        <v>3579558417.77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1000000000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581441106</v>
      </c>
      <c r="G14" s="9">
        <v>332712630</v>
      </c>
      <c r="H14" s="9">
        <v>248728476</v>
      </c>
      <c r="I14" s="9">
        <v>248728476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27767207501.330002</v>
      </c>
      <c r="L15" s="9">
        <v>27767207501.330002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16162000000</v>
      </c>
      <c r="G16" s="9">
        <v>0</v>
      </c>
      <c r="H16" s="9">
        <v>16162000000</v>
      </c>
      <c r="I16" s="9">
        <v>16162000000</v>
      </c>
      <c r="J16" s="9">
        <v>12733870564</v>
      </c>
      <c r="K16" s="9">
        <v>12731836272</v>
      </c>
      <c r="L16" s="9">
        <v>12731836272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356916626</v>
      </c>
      <c r="G17" s="9">
        <v>0</v>
      </c>
      <c r="H17" s="9">
        <v>356916626</v>
      </c>
      <c r="I17" s="9">
        <v>356916626</v>
      </c>
      <c r="J17" s="9">
        <v>275916626</v>
      </c>
      <c r="K17" s="9">
        <v>266051535</v>
      </c>
      <c r="L17" s="9">
        <v>266051535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6516541374</v>
      </c>
      <c r="G18" s="9">
        <v>0</v>
      </c>
      <c r="H18" s="9">
        <v>6516541374</v>
      </c>
      <c r="I18" s="9">
        <v>5709000000</v>
      </c>
      <c r="J18" s="9">
        <v>5623156661</v>
      </c>
      <c r="K18" s="9">
        <v>5623156661</v>
      </c>
      <c r="L18" s="9">
        <v>5623156661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139807174</v>
      </c>
      <c r="K19" s="9">
        <v>127144177</v>
      </c>
      <c r="L19" s="9">
        <v>127144177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554783651</v>
      </c>
      <c r="J20" s="9">
        <v>304563376.18000001</v>
      </c>
      <c r="K20" s="9">
        <v>304563376.18000001</v>
      </c>
      <c r="L20" s="9">
        <v>304563376.18000001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58445148106</v>
      </c>
      <c r="G21" s="17">
        <f t="shared" si="2"/>
        <v>332712630</v>
      </c>
      <c r="H21" s="17">
        <f t="shared" si="2"/>
        <v>58112435476</v>
      </c>
      <c r="I21" s="17">
        <f t="shared" si="2"/>
        <v>57262077753</v>
      </c>
      <c r="J21" s="17">
        <f t="shared" si="2"/>
        <v>52157963401.18</v>
      </c>
      <c r="K21" s="17">
        <f t="shared" si="2"/>
        <v>46819959522.510002</v>
      </c>
      <c r="L21" s="17">
        <f t="shared" si="2"/>
        <v>46819959522.510002</v>
      </c>
      <c r="M21" s="6"/>
    </row>
    <row r="22" spans="1:19" ht="15" customHeight="1" x14ac:dyDescent="0.3">
      <c r="A22" s="21" t="s">
        <v>119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104524200</v>
      </c>
      <c r="G26" s="9">
        <v>0</v>
      </c>
      <c r="H26" s="9">
        <v>104524200</v>
      </c>
      <c r="I26" s="9">
        <v>104524200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530793000</v>
      </c>
      <c r="K27" s="9">
        <v>530793000</v>
      </c>
      <c r="L27" s="9">
        <v>530793000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635317200</v>
      </c>
      <c r="G28" s="17">
        <f t="shared" si="3"/>
        <v>0</v>
      </c>
      <c r="H28" s="17">
        <f t="shared" si="3"/>
        <v>635317200</v>
      </c>
      <c r="I28" s="17">
        <f t="shared" si="3"/>
        <v>635317200</v>
      </c>
      <c r="J28" s="17">
        <f t="shared" si="3"/>
        <v>635317200</v>
      </c>
      <c r="K28" s="17">
        <f t="shared" si="3"/>
        <v>635317200</v>
      </c>
      <c r="L28" s="17">
        <f t="shared" si="3"/>
        <v>635317200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105437202000</v>
      </c>
      <c r="G29" s="7">
        <f t="shared" si="4"/>
        <v>332712630</v>
      </c>
      <c r="H29" s="7">
        <f t="shared" si="4"/>
        <v>105104489370</v>
      </c>
      <c r="I29" s="7">
        <f t="shared" si="4"/>
        <v>104230914425.89999</v>
      </c>
      <c r="J29" s="7">
        <f t="shared" si="4"/>
        <v>86620904883.630005</v>
      </c>
      <c r="K29" s="7">
        <f t="shared" si="4"/>
        <v>79323528623.279999</v>
      </c>
      <c r="L29" s="7">
        <f t="shared" si="4"/>
        <v>79299597736.279999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1751219695</v>
      </c>
      <c r="J36" s="9">
        <v>1073243385</v>
      </c>
      <c r="K36" s="9">
        <v>562126802</v>
      </c>
      <c r="L36" s="9">
        <v>554426802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4625637710</v>
      </c>
      <c r="J37" s="9">
        <v>4315142889</v>
      </c>
      <c r="K37" s="9">
        <v>2257775081</v>
      </c>
      <c r="L37" s="9">
        <v>2248973501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2912052032</v>
      </c>
      <c r="J38" s="9">
        <v>2725780706</v>
      </c>
      <c r="K38" s="9">
        <v>1592464651</v>
      </c>
      <c r="L38" s="9">
        <v>1565431011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1535754338</v>
      </c>
      <c r="J39" s="9">
        <v>1243049374</v>
      </c>
      <c r="K39" s="9">
        <v>846817098</v>
      </c>
      <c r="L39" s="9">
        <v>838338898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775750000</v>
      </c>
      <c r="J40" s="9">
        <v>424710603</v>
      </c>
      <c r="K40" s="9">
        <v>267118354</v>
      </c>
      <c r="L40" s="9">
        <v>267118354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12313019816</v>
      </c>
      <c r="G41" s="9">
        <v>8094519816</v>
      </c>
      <c r="H41" s="9">
        <v>4218500000</v>
      </c>
      <c r="I41" s="9">
        <v>4218500000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28882156717</v>
      </c>
      <c r="J42" s="9">
        <v>24499197520</v>
      </c>
      <c r="K42" s="9">
        <v>5800475513.6000004</v>
      </c>
      <c r="L42" s="9">
        <v>5785170513.6000004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4108268248</v>
      </c>
      <c r="K43" s="9">
        <v>2706477343</v>
      </c>
      <c r="L43" s="9">
        <v>2706477343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3278724675</v>
      </c>
      <c r="K44" s="9">
        <v>1963154928</v>
      </c>
      <c r="L44" s="9">
        <v>1955154928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9262071948.3299999</v>
      </c>
      <c r="L45" s="9">
        <v>9262071948.3299999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11153109141.83</v>
      </c>
      <c r="L46" s="9">
        <v>11153109141.83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10867934619.16</v>
      </c>
      <c r="L47" s="9">
        <v>10867934619.16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14240855867.84</v>
      </c>
      <c r="L48" s="9">
        <v>14240855867.84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4925564363</v>
      </c>
      <c r="J49" s="9">
        <v>2493529850</v>
      </c>
      <c r="K49" s="9">
        <v>1593794000</v>
      </c>
      <c r="L49" s="9">
        <v>1593794000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4229999999.2199998</v>
      </c>
      <c r="J50" s="9">
        <v>2572911542.02</v>
      </c>
      <c r="K50" s="9">
        <v>1785239883</v>
      </c>
      <c r="L50" s="9">
        <v>1785239883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2984118749</v>
      </c>
      <c r="J52" s="9">
        <v>2904027090</v>
      </c>
      <c r="K52" s="9">
        <v>1869519848</v>
      </c>
      <c r="L52" s="9">
        <v>1864819848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2490842007.5</v>
      </c>
      <c r="K53" s="9">
        <v>1746863405</v>
      </c>
      <c r="L53" s="9">
        <v>1723161905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1849185567</v>
      </c>
      <c r="J54" s="9">
        <v>1622687627</v>
      </c>
      <c r="K54" s="9">
        <v>809893286</v>
      </c>
      <c r="L54" s="9">
        <v>758403786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7710657783</v>
      </c>
      <c r="J55" s="9">
        <v>3935126259</v>
      </c>
      <c r="K55" s="9">
        <v>1249133874</v>
      </c>
      <c r="L55" s="9">
        <v>1243133874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3500000000</v>
      </c>
      <c r="J56" s="9">
        <v>3500000000</v>
      </c>
      <c r="K56" s="9">
        <v>920000000</v>
      </c>
      <c r="L56" s="9">
        <v>920000000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685448682</v>
      </c>
      <c r="K57" s="9">
        <v>554482666.57000005</v>
      </c>
      <c r="L57" s="9">
        <v>554482666.57000005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1800000000</v>
      </c>
      <c r="L58" s="9">
        <v>1800000000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1153121519</v>
      </c>
      <c r="L59" s="9">
        <v>1153121519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1080000000</v>
      </c>
      <c r="L61" s="9">
        <v>1080000000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5908909634</v>
      </c>
      <c r="J62" s="9">
        <v>5772769493.6999998</v>
      </c>
      <c r="K62" s="9">
        <v>4387651086.8800001</v>
      </c>
      <c r="L62" s="9">
        <v>4365981586.8800001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5000000000</v>
      </c>
      <c r="J63" s="9">
        <v>4548655626.8400002</v>
      </c>
      <c r="K63" s="9">
        <v>634281305</v>
      </c>
      <c r="L63" s="9">
        <v>634281305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1917944319</v>
      </c>
      <c r="K64" s="9">
        <v>1397550759</v>
      </c>
      <c r="L64" s="9">
        <v>1397550759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846273735</v>
      </c>
      <c r="J65" s="9">
        <v>846273735</v>
      </c>
      <c r="K65" s="9">
        <v>846273735</v>
      </c>
      <c r="L65" s="9">
        <v>846273735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1198600000</v>
      </c>
      <c r="J66" s="9">
        <v>1135265797.4200001</v>
      </c>
      <c r="K66" s="9">
        <v>863426709.12</v>
      </c>
      <c r="L66" s="9">
        <v>854501709.12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168516542843</v>
      </c>
      <c r="G67" s="7">
        <f t="shared" ref="G67:L67" si="5">SUM(G36:G66)</f>
        <v>8094519816</v>
      </c>
      <c r="H67" s="7">
        <f t="shared" si="5"/>
        <v>160422023027</v>
      </c>
      <c r="I67" s="7">
        <f t="shared" si="5"/>
        <v>148925837047.22</v>
      </c>
      <c r="J67" s="7">
        <f t="shared" si="5"/>
        <v>128910069100.48</v>
      </c>
      <c r="K67" s="7">
        <f t="shared" si="5"/>
        <v>85801578387.330002</v>
      </c>
      <c r="L67" s="7">
        <f t="shared" si="5"/>
        <v>85609774467.330002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273953744843</v>
      </c>
      <c r="G68" s="5">
        <f>+G29+G30+G67</f>
        <v>8427232446</v>
      </c>
      <c r="H68" s="5">
        <f>+H29+H30+H67</f>
        <v>265526512397</v>
      </c>
      <c r="I68" s="5">
        <f>+I29+I30+I67</f>
        <v>253156751473.12</v>
      </c>
      <c r="J68" s="5">
        <f>+J29+J30+J67</f>
        <v>215530973984.10999</v>
      </c>
      <c r="K68" s="5">
        <f>+K29+K30+K67</f>
        <v>165125107010.60999</v>
      </c>
      <c r="L68" s="5">
        <f>+L29+L30+L67</f>
        <v>164909372203.60999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0B08-3A35-4336-B97D-221689FC6AD2}">
  <dimension ref="A1:S71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26949900000</v>
      </c>
      <c r="G6" s="9">
        <v>0</v>
      </c>
      <c r="H6" s="9">
        <v>26949900000</v>
      </c>
      <c r="I6" s="9">
        <v>26329900000</v>
      </c>
      <c r="J6" s="9">
        <v>23532477208</v>
      </c>
      <c r="K6" s="9">
        <v>23517174733</v>
      </c>
      <c r="L6" s="9">
        <v>23515969037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9974600000</v>
      </c>
      <c r="G7" s="9">
        <v>0</v>
      </c>
      <c r="H7" s="9">
        <v>9974600000</v>
      </c>
      <c r="I7" s="9">
        <v>9804600000</v>
      </c>
      <c r="J7" s="9">
        <v>7195802960</v>
      </c>
      <c r="K7" s="9">
        <v>7195802960</v>
      </c>
      <c r="L7" s="9">
        <v>7195802960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3729000000</v>
      </c>
      <c r="G8" s="9">
        <v>0</v>
      </c>
      <c r="H8" s="9">
        <v>3729000000</v>
      </c>
      <c r="I8" s="9">
        <v>3560000000</v>
      </c>
      <c r="J8" s="9">
        <v>2551409132</v>
      </c>
      <c r="K8" s="9">
        <v>2541889633</v>
      </c>
      <c r="L8" s="9">
        <v>2541889633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40653500000</v>
      </c>
      <c r="G9" s="20">
        <f t="shared" si="0"/>
        <v>0</v>
      </c>
      <c r="H9" s="20">
        <f t="shared" si="0"/>
        <v>40653500000</v>
      </c>
      <c r="I9" s="20">
        <f t="shared" si="0"/>
        <v>39694500000</v>
      </c>
      <c r="J9" s="20">
        <f t="shared" si="0"/>
        <v>33279689300</v>
      </c>
      <c r="K9" s="20">
        <f t="shared" si="0"/>
        <v>33254867326</v>
      </c>
      <c r="L9" s="20">
        <f>SUM(L6:L8)</f>
        <v>33253661630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6662236694</v>
      </c>
      <c r="G10" s="9">
        <v>0</v>
      </c>
      <c r="H10" s="9">
        <v>6662236694</v>
      </c>
      <c r="I10" s="9">
        <v>6659502272.8699999</v>
      </c>
      <c r="J10" s="9">
        <v>5817054568.1199999</v>
      </c>
      <c r="K10" s="9">
        <v>3999860721.5599999</v>
      </c>
      <c r="L10" s="9">
        <v>3950359201.5599999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6662236694</v>
      </c>
      <c r="G11" s="19">
        <f t="shared" si="1"/>
        <v>0</v>
      </c>
      <c r="H11" s="19">
        <f t="shared" si="1"/>
        <v>6662236694</v>
      </c>
      <c r="I11" s="19">
        <f t="shared" si="1"/>
        <v>6659502272.8699999</v>
      </c>
      <c r="J11" s="19">
        <f t="shared" si="1"/>
        <v>5817054568.1199999</v>
      </c>
      <c r="K11" s="19">
        <f t="shared" si="1"/>
        <v>3999860721.5599999</v>
      </c>
      <c r="L11" s="19">
        <f t="shared" si="1"/>
        <v>3950359201.5599999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332712630</v>
      </c>
      <c r="G14" s="9">
        <v>332712630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33080648999.990002</v>
      </c>
      <c r="L15" s="9">
        <v>30658928251.330002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16162000000</v>
      </c>
      <c r="G16" s="9">
        <v>0</v>
      </c>
      <c r="H16" s="9">
        <v>16162000000</v>
      </c>
      <c r="I16" s="9">
        <v>16162000000</v>
      </c>
      <c r="J16" s="9">
        <v>15003523261</v>
      </c>
      <c r="K16" s="9">
        <v>15003523261</v>
      </c>
      <c r="L16" s="9">
        <v>15003523261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356916626</v>
      </c>
      <c r="G17" s="9">
        <v>0</v>
      </c>
      <c r="H17" s="9">
        <v>356916626</v>
      </c>
      <c r="I17" s="9">
        <v>356916626</v>
      </c>
      <c r="J17" s="9">
        <v>290295004</v>
      </c>
      <c r="K17" s="9">
        <v>280429913</v>
      </c>
      <c r="L17" s="9">
        <v>280429913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6516541374</v>
      </c>
      <c r="G18" s="9">
        <v>0</v>
      </c>
      <c r="H18" s="9">
        <v>6516541374</v>
      </c>
      <c r="I18" s="9">
        <v>6516541374</v>
      </c>
      <c r="J18" s="9">
        <v>5707908661</v>
      </c>
      <c r="K18" s="9">
        <v>5680272661</v>
      </c>
      <c r="L18" s="9">
        <v>5680272661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122573175</v>
      </c>
      <c r="K19" s="9">
        <v>120481765</v>
      </c>
      <c r="L19" s="9">
        <v>120481765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554783651</v>
      </c>
      <c r="J20" s="9">
        <v>304563376.18000001</v>
      </c>
      <c r="K20" s="9">
        <v>304563376.18000001</v>
      </c>
      <c r="L20" s="9">
        <v>304563376.18000001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58196419630</v>
      </c>
      <c r="G21" s="17">
        <f t="shared" si="2"/>
        <v>332712630</v>
      </c>
      <c r="H21" s="17">
        <f t="shared" si="2"/>
        <v>57863707000</v>
      </c>
      <c r="I21" s="17">
        <f t="shared" si="2"/>
        <v>56820890651</v>
      </c>
      <c r="J21" s="17">
        <f t="shared" si="2"/>
        <v>54509512477.18</v>
      </c>
      <c r="K21" s="17">
        <f t="shared" si="2"/>
        <v>54469919976.170006</v>
      </c>
      <c r="L21" s="17">
        <f t="shared" si="2"/>
        <v>52048199227.510002</v>
      </c>
      <c r="M21" s="6"/>
    </row>
    <row r="22" spans="1:19" ht="15" customHeight="1" x14ac:dyDescent="0.3">
      <c r="A22" s="21" t="s">
        <v>120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104524200</v>
      </c>
      <c r="G26" s="9">
        <v>0</v>
      </c>
      <c r="H26" s="9">
        <v>104524200</v>
      </c>
      <c r="I26" s="9">
        <v>104524200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76</v>
      </c>
      <c r="D27" s="11" t="s">
        <v>62</v>
      </c>
      <c r="E27" s="10" t="s">
        <v>75</v>
      </c>
      <c r="F27" s="9">
        <v>248728476</v>
      </c>
      <c r="G27" s="9">
        <v>0</v>
      </c>
      <c r="H27" s="9">
        <v>248728476</v>
      </c>
      <c r="I27" s="9">
        <v>248728476</v>
      </c>
      <c r="J27" s="9">
        <v>0</v>
      </c>
      <c r="K27" s="9">
        <v>0</v>
      </c>
      <c r="L27" s="9">
        <v>0</v>
      </c>
    </row>
    <row r="28" spans="1:19" s="8" customFormat="1" ht="28.5" customHeight="1" x14ac:dyDescent="0.25">
      <c r="A28" s="12" t="s">
        <v>77</v>
      </c>
      <c r="B28" s="11" t="s">
        <v>5</v>
      </c>
      <c r="C28" s="11" t="s">
        <v>7</v>
      </c>
      <c r="D28" s="11" t="s">
        <v>62</v>
      </c>
      <c r="E28" s="10" t="s">
        <v>75</v>
      </c>
      <c r="F28" s="9">
        <v>530793000</v>
      </c>
      <c r="G28" s="9">
        <v>0</v>
      </c>
      <c r="H28" s="9">
        <v>530793000</v>
      </c>
      <c r="I28" s="9">
        <v>530793000</v>
      </c>
      <c r="J28" s="9">
        <v>530793000</v>
      </c>
      <c r="K28" s="9">
        <v>530793000</v>
      </c>
      <c r="L28" s="9">
        <v>530793000</v>
      </c>
    </row>
    <row r="29" spans="1:19" ht="22.5" customHeight="1" x14ac:dyDescent="0.3">
      <c r="A29" s="44" t="s">
        <v>74</v>
      </c>
      <c r="B29" s="44"/>
      <c r="C29" s="44"/>
      <c r="D29" s="44"/>
      <c r="E29" s="44"/>
      <c r="F29" s="17">
        <f>SUM(F26:F28)</f>
        <v>884045676</v>
      </c>
      <c r="G29" s="17">
        <f t="shared" ref="G29:L29" si="3">SUM(G26:G28)</f>
        <v>0</v>
      </c>
      <c r="H29" s="17">
        <f t="shared" si="3"/>
        <v>884045676</v>
      </c>
      <c r="I29" s="17">
        <f t="shared" si="3"/>
        <v>884045676</v>
      </c>
      <c r="J29" s="17">
        <f t="shared" si="3"/>
        <v>635317200</v>
      </c>
      <c r="K29" s="17">
        <f t="shared" si="3"/>
        <v>635317200</v>
      </c>
      <c r="L29" s="17">
        <f t="shared" si="3"/>
        <v>635317200</v>
      </c>
      <c r="M29" s="6"/>
    </row>
    <row r="30" spans="1:19" s="15" customFormat="1" ht="21" customHeight="1" x14ac:dyDescent="0.2">
      <c r="A30" s="45" t="s">
        <v>73</v>
      </c>
      <c r="B30" s="45"/>
      <c r="C30" s="45"/>
      <c r="D30" s="45"/>
      <c r="E30" s="45"/>
      <c r="F30" s="7">
        <f>+F9+F11+F21+F29</f>
        <v>106396202000</v>
      </c>
      <c r="G30" s="7">
        <f t="shared" ref="F30:L30" si="4">+G9+G11+G21+G29</f>
        <v>332712630</v>
      </c>
      <c r="H30" s="7">
        <f t="shared" si="4"/>
        <v>106063489370</v>
      </c>
      <c r="I30" s="7">
        <f t="shared" si="4"/>
        <v>104058938599.87</v>
      </c>
      <c r="J30" s="7">
        <f t="shared" si="4"/>
        <v>94241573545.300003</v>
      </c>
      <c r="K30" s="7">
        <f t="shared" si="4"/>
        <v>92359965223.730011</v>
      </c>
      <c r="L30" s="7">
        <f t="shared" si="4"/>
        <v>89887537259.070007</v>
      </c>
      <c r="M30" s="16"/>
      <c r="N30" s="16"/>
      <c r="O30" s="16"/>
      <c r="P30" s="16"/>
      <c r="Q30" s="16"/>
      <c r="R30" s="16"/>
      <c r="S30" s="16"/>
    </row>
    <row r="31" spans="1:19" s="15" customFormat="1" ht="21" customHeight="1" thickBot="1" x14ac:dyDescent="0.25">
      <c r="A31" s="45" t="s">
        <v>72</v>
      </c>
      <c r="B31" s="45"/>
      <c r="C31" s="45"/>
      <c r="D31" s="45"/>
      <c r="E31" s="45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6"/>
      <c r="N31" s="16"/>
      <c r="O31" s="16"/>
      <c r="P31" s="16"/>
      <c r="Q31" s="16"/>
      <c r="R31" s="16"/>
      <c r="S31" s="16"/>
    </row>
    <row r="32" spans="1:19" s="15" customFormat="1" ht="14.25" customHeight="1" x14ac:dyDescent="0.2">
      <c r="A32" s="21" t="s">
        <v>120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spans="1:12" s="15" customFormat="1" ht="18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s="15" customFormat="1" ht="12.75" thickBot="1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9"/>
    </row>
    <row r="35" spans="1:12" x14ac:dyDescent="0.3">
      <c r="A35" s="46" t="s">
        <v>71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s="15" customFormat="1" ht="18.75" customHeight="1" x14ac:dyDescent="0.2">
      <c r="A36" s="14" t="s">
        <v>31</v>
      </c>
      <c r="B36" s="14" t="s">
        <v>30</v>
      </c>
      <c r="C36" s="14" t="s">
        <v>29</v>
      </c>
      <c r="D36" s="14" t="s">
        <v>28</v>
      </c>
      <c r="E36" s="14" t="s">
        <v>27</v>
      </c>
      <c r="F36" s="13" t="s">
        <v>26</v>
      </c>
      <c r="G36" s="13" t="s">
        <v>25</v>
      </c>
      <c r="H36" s="13" t="s">
        <v>24</v>
      </c>
      <c r="I36" s="13" t="s">
        <v>23</v>
      </c>
      <c r="J36" s="13" t="s">
        <v>22</v>
      </c>
      <c r="K36" s="13" t="s">
        <v>21</v>
      </c>
      <c r="L36" s="13" t="s">
        <v>20</v>
      </c>
    </row>
    <row r="37" spans="1:12" s="8" customFormat="1" ht="68.25" customHeight="1" x14ac:dyDescent="0.25">
      <c r="A37" s="12" t="s">
        <v>70</v>
      </c>
      <c r="B37" s="11" t="s">
        <v>5</v>
      </c>
      <c r="C37" s="11" t="s">
        <v>7</v>
      </c>
      <c r="D37" s="11" t="s">
        <v>3</v>
      </c>
      <c r="E37" s="10" t="s">
        <v>69</v>
      </c>
      <c r="F37" s="9">
        <v>1754683995</v>
      </c>
      <c r="G37" s="9">
        <v>0</v>
      </c>
      <c r="H37" s="9">
        <v>1754683995</v>
      </c>
      <c r="I37" s="9">
        <v>1705136736</v>
      </c>
      <c r="J37" s="9">
        <v>1120438162</v>
      </c>
      <c r="K37" s="9">
        <v>638348408</v>
      </c>
      <c r="L37" s="9">
        <v>638348408</v>
      </c>
    </row>
    <row r="38" spans="1:12" s="8" customFormat="1" ht="76.5" customHeight="1" x14ac:dyDescent="0.25">
      <c r="A38" s="12" t="s">
        <v>70</v>
      </c>
      <c r="B38" s="11" t="s">
        <v>5</v>
      </c>
      <c r="C38" s="11" t="s">
        <v>4</v>
      </c>
      <c r="D38" s="11" t="s">
        <v>3</v>
      </c>
      <c r="E38" s="10" t="s">
        <v>69</v>
      </c>
      <c r="F38" s="9">
        <v>4812321705</v>
      </c>
      <c r="G38" s="9">
        <v>0</v>
      </c>
      <c r="H38" s="9">
        <v>4812321705</v>
      </c>
      <c r="I38" s="9">
        <v>4383101691</v>
      </c>
      <c r="J38" s="9">
        <v>4363535990</v>
      </c>
      <c r="K38" s="9">
        <v>3406874331</v>
      </c>
      <c r="L38" s="9">
        <v>3392790331</v>
      </c>
    </row>
    <row r="39" spans="1:12" s="8" customFormat="1" ht="81" customHeight="1" x14ac:dyDescent="0.25">
      <c r="A39" s="12" t="s">
        <v>68</v>
      </c>
      <c r="B39" s="11" t="s">
        <v>5</v>
      </c>
      <c r="C39" s="11" t="s">
        <v>7</v>
      </c>
      <c r="D39" s="11" t="s">
        <v>3</v>
      </c>
      <c r="E39" s="10" t="s">
        <v>67</v>
      </c>
      <c r="F39" s="9">
        <v>2918707883</v>
      </c>
      <c r="G39" s="9">
        <v>0</v>
      </c>
      <c r="H39" s="9">
        <v>2918707883</v>
      </c>
      <c r="I39" s="9">
        <v>2918707883</v>
      </c>
      <c r="J39" s="9">
        <v>2902096602</v>
      </c>
      <c r="K39" s="9">
        <v>2038403760</v>
      </c>
      <c r="L39" s="9">
        <v>1989466259</v>
      </c>
    </row>
    <row r="40" spans="1:12" s="8" customFormat="1" ht="70.5" customHeight="1" x14ac:dyDescent="0.25">
      <c r="A40" s="12" t="s">
        <v>66</v>
      </c>
      <c r="B40" s="11" t="s">
        <v>5</v>
      </c>
      <c r="C40" s="11" t="s">
        <v>7</v>
      </c>
      <c r="D40" s="11" t="s">
        <v>3</v>
      </c>
      <c r="E40" s="10" t="s">
        <v>65</v>
      </c>
      <c r="F40" s="9">
        <v>1536130338</v>
      </c>
      <c r="G40" s="9">
        <v>0</v>
      </c>
      <c r="H40" s="9">
        <v>1536130338</v>
      </c>
      <c r="I40" s="9">
        <v>1535754338</v>
      </c>
      <c r="J40" s="9">
        <v>1290590981</v>
      </c>
      <c r="K40" s="9">
        <v>981274995</v>
      </c>
      <c r="L40" s="9">
        <v>959126795</v>
      </c>
    </row>
    <row r="41" spans="1:12" s="8" customFormat="1" ht="76.5" customHeight="1" x14ac:dyDescent="0.25">
      <c r="A41" s="12" t="s">
        <v>66</v>
      </c>
      <c r="B41" s="11" t="s">
        <v>5</v>
      </c>
      <c r="C41" s="11" t="s">
        <v>4</v>
      </c>
      <c r="D41" s="11" t="s">
        <v>3</v>
      </c>
      <c r="E41" s="10" t="s">
        <v>65</v>
      </c>
      <c r="F41" s="9">
        <v>800000000</v>
      </c>
      <c r="G41" s="9">
        <v>0</v>
      </c>
      <c r="H41" s="9">
        <v>800000000</v>
      </c>
      <c r="I41" s="9">
        <v>775750000</v>
      </c>
      <c r="J41" s="9">
        <v>427253746</v>
      </c>
      <c r="K41" s="9">
        <v>308818308</v>
      </c>
      <c r="L41" s="9">
        <v>305713307</v>
      </c>
    </row>
    <row r="42" spans="1:12" s="8" customFormat="1" ht="81.75" customHeight="1" x14ac:dyDescent="0.25">
      <c r="A42" s="12" t="s">
        <v>64</v>
      </c>
      <c r="B42" s="11" t="s">
        <v>5</v>
      </c>
      <c r="C42" s="11" t="s">
        <v>63</v>
      </c>
      <c r="D42" s="11" t="s">
        <v>62</v>
      </c>
      <c r="E42" s="10" t="s">
        <v>61</v>
      </c>
      <c r="F42" s="9">
        <v>8094519816</v>
      </c>
      <c r="G42" s="9">
        <v>8094519816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s="8" customFormat="1" ht="58.5" customHeight="1" x14ac:dyDescent="0.25">
      <c r="A43" s="12" t="s">
        <v>60</v>
      </c>
      <c r="B43" s="11" t="s">
        <v>5</v>
      </c>
      <c r="C43" s="11" t="s">
        <v>7</v>
      </c>
      <c r="D43" s="11" t="s">
        <v>3</v>
      </c>
      <c r="E43" s="10" t="s">
        <v>59</v>
      </c>
      <c r="F43" s="9">
        <v>37730185281</v>
      </c>
      <c r="G43" s="9">
        <v>0</v>
      </c>
      <c r="H43" s="9">
        <v>37730185281</v>
      </c>
      <c r="I43" s="9">
        <v>33268069596</v>
      </c>
      <c r="J43" s="9">
        <v>32110903574</v>
      </c>
      <c r="K43" s="9">
        <v>11145236342.6</v>
      </c>
      <c r="L43" s="9">
        <v>11088599142.6</v>
      </c>
    </row>
    <row r="44" spans="1:12" s="8" customFormat="1" ht="66.75" customHeight="1" x14ac:dyDescent="0.25">
      <c r="A44" s="12" t="s">
        <v>60</v>
      </c>
      <c r="B44" s="11" t="s">
        <v>5</v>
      </c>
      <c r="C44" s="11" t="s">
        <v>4</v>
      </c>
      <c r="D44" s="11" t="s">
        <v>3</v>
      </c>
      <c r="E44" s="10" t="s">
        <v>59</v>
      </c>
      <c r="F44" s="9">
        <v>4200000000</v>
      </c>
      <c r="G44" s="9">
        <v>0</v>
      </c>
      <c r="H44" s="9">
        <v>4200000000</v>
      </c>
      <c r="I44" s="9">
        <v>4199609000</v>
      </c>
      <c r="J44" s="9">
        <v>4149253227</v>
      </c>
      <c r="K44" s="9">
        <v>3061019998</v>
      </c>
      <c r="L44" s="9">
        <v>3018774738</v>
      </c>
    </row>
    <row r="45" spans="1:12" s="8" customFormat="1" ht="108.75" customHeight="1" x14ac:dyDescent="0.25">
      <c r="A45" s="12" t="s">
        <v>58</v>
      </c>
      <c r="B45" s="11" t="s">
        <v>5</v>
      </c>
      <c r="C45" s="11" t="s">
        <v>7</v>
      </c>
      <c r="D45" s="11" t="s">
        <v>3</v>
      </c>
      <c r="E45" s="10" t="s">
        <v>57</v>
      </c>
      <c r="F45" s="9">
        <v>3458775776</v>
      </c>
      <c r="G45" s="9">
        <v>0</v>
      </c>
      <c r="H45" s="9">
        <v>3458775776</v>
      </c>
      <c r="I45" s="9">
        <v>3458775776</v>
      </c>
      <c r="J45" s="9">
        <v>3352529180</v>
      </c>
      <c r="K45" s="9">
        <v>2424129447</v>
      </c>
      <c r="L45" s="9">
        <v>2419629447</v>
      </c>
    </row>
    <row r="46" spans="1:12" s="8" customFormat="1" ht="104.25" customHeight="1" x14ac:dyDescent="0.25">
      <c r="A46" s="12" t="s">
        <v>56</v>
      </c>
      <c r="B46" s="11" t="s">
        <v>5</v>
      </c>
      <c r="C46" s="11" t="s">
        <v>7</v>
      </c>
      <c r="D46" s="11" t="s">
        <v>3</v>
      </c>
      <c r="E46" s="10" t="s">
        <v>55</v>
      </c>
      <c r="F46" s="9">
        <v>9490486338</v>
      </c>
      <c r="G46" s="9">
        <v>0</v>
      </c>
      <c r="H46" s="9">
        <v>9490486338</v>
      </c>
      <c r="I46" s="9">
        <v>9490486338</v>
      </c>
      <c r="J46" s="9">
        <v>9490486338</v>
      </c>
      <c r="K46" s="9">
        <v>9490486338</v>
      </c>
      <c r="L46" s="9">
        <v>9490486338</v>
      </c>
    </row>
    <row r="47" spans="1:12" s="8" customFormat="1" ht="83.25" customHeight="1" x14ac:dyDescent="0.25">
      <c r="A47" s="12" t="s">
        <v>54</v>
      </c>
      <c r="B47" s="11" t="s">
        <v>5</v>
      </c>
      <c r="C47" s="11" t="s">
        <v>7</v>
      </c>
      <c r="D47" s="11" t="s">
        <v>3</v>
      </c>
      <c r="E47" s="10" t="s">
        <v>53</v>
      </c>
      <c r="F47" s="9">
        <v>11534355274</v>
      </c>
      <c r="G47" s="9">
        <v>0</v>
      </c>
      <c r="H47" s="9">
        <v>11534355274</v>
      </c>
      <c r="I47" s="9">
        <v>11534355274</v>
      </c>
      <c r="J47" s="9">
        <v>11534355274</v>
      </c>
      <c r="K47" s="9">
        <v>11534355274</v>
      </c>
      <c r="L47" s="9">
        <v>11534355274</v>
      </c>
    </row>
    <row r="48" spans="1:12" s="8" customFormat="1" ht="88.5" customHeight="1" x14ac:dyDescent="0.25">
      <c r="A48" s="12" t="s">
        <v>52</v>
      </c>
      <c r="B48" s="11" t="s">
        <v>5</v>
      </c>
      <c r="C48" s="11" t="s">
        <v>7</v>
      </c>
      <c r="D48" s="11" t="s">
        <v>3</v>
      </c>
      <c r="E48" s="10" t="s">
        <v>51</v>
      </c>
      <c r="F48" s="9">
        <v>11361521543</v>
      </c>
      <c r="G48" s="9">
        <v>0</v>
      </c>
      <c r="H48" s="9">
        <v>11361521543</v>
      </c>
      <c r="I48" s="9">
        <v>11361521543</v>
      </c>
      <c r="J48" s="9">
        <v>11361521543</v>
      </c>
      <c r="K48" s="9">
        <v>11361521543</v>
      </c>
      <c r="L48" s="9">
        <v>11361521543</v>
      </c>
    </row>
    <row r="49" spans="1:12" s="8" customFormat="1" ht="117.75" customHeight="1" x14ac:dyDescent="0.25">
      <c r="A49" s="12" t="s">
        <v>50</v>
      </c>
      <c r="B49" s="11" t="s">
        <v>5</v>
      </c>
      <c r="C49" s="11" t="s">
        <v>7</v>
      </c>
      <c r="D49" s="11" t="s">
        <v>3</v>
      </c>
      <c r="E49" s="10" t="s">
        <v>49</v>
      </c>
      <c r="F49" s="9">
        <v>14807020034</v>
      </c>
      <c r="G49" s="9">
        <v>0</v>
      </c>
      <c r="H49" s="9">
        <v>14807020034</v>
      </c>
      <c r="I49" s="9">
        <v>14807020034</v>
      </c>
      <c r="J49" s="9">
        <v>14807020034</v>
      </c>
      <c r="K49" s="9">
        <v>14807020034</v>
      </c>
      <c r="L49" s="9">
        <v>14807020034</v>
      </c>
    </row>
    <row r="50" spans="1:12" s="8" customFormat="1" ht="110.25" customHeight="1" x14ac:dyDescent="0.25">
      <c r="A50" s="12" t="s">
        <v>48</v>
      </c>
      <c r="B50" s="11" t="s">
        <v>5</v>
      </c>
      <c r="C50" s="11" t="s">
        <v>7</v>
      </c>
      <c r="D50" s="11" t="s">
        <v>3</v>
      </c>
      <c r="E50" s="10" t="s">
        <v>47</v>
      </c>
      <c r="F50" s="9">
        <v>5100000000</v>
      </c>
      <c r="G50" s="9">
        <v>0</v>
      </c>
      <c r="H50" s="9">
        <v>5100000000</v>
      </c>
      <c r="I50" s="9">
        <v>5100000000</v>
      </c>
      <c r="J50" s="9">
        <v>4295241159</v>
      </c>
      <c r="K50" s="9">
        <v>1793982000</v>
      </c>
      <c r="L50" s="9">
        <v>1702589500</v>
      </c>
    </row>
    <row r="51" spans="1:12" s="8" customFormat="1" ht="97.5" customHeight="1" x14ac:dyDescent="0.25">
      <c r="A51" s="12" t="s">
        <v>48</v>
      </c>
      <c r="B51" s="11" t="s">
        <v>5</v>
      </c>
      <c r="C51" s="11" t="s">
        <v>4</v>
      </c>
      <c r="D51" s="11" t="s">
        <v>3</v>
      </c>
      <c r="E51" s="10" t="s">
        <v>47</v>
      </c>
      <c r="F51" s="9">
        <v>4230000000</v>
      </c>
      <c r="G51" s="9">
        <v>0</v>
      </c>
      <c r="H51" s="9">
        <v>4230000000</v>
      </c>
      <c r="I51" s="9">
        <v>4229999999.2199998</v>
      </c>
      <c r="J51" s="9">
        <v>4094446930.46</v>
      </c>
      <c r="K51" s="9">
        <v>2266459433.2199998</v>
      </c>
      <c r="L51" s="9">
        <v>1842357133</v>
      </c>
    </row>
    <row r="52" spans="1:12" s="8" customFormat="1" ht="62.25" customHeight="1" x14ac:dyDescent="0.25">
      <c r="A52" s="12" t="s">
        <v>46</v>
      </c>
      <c r="B52" s="11" t="s">
        <v>5</v>
      </c>
      <c r="C52" s="11" t="s">
        <v>7</v>
      </c>
      <c r="D52" s="11" t="s">
        <v>3</v>
      </c>
      <c r="E52" s="10" t="s">
        <v>45</v>
      </c>
      <c r="F52" s="9">
        <v>800000000</v>
      </c>
      <c r="G52" s="9">
        <v>0</v>
      </c>
      <c r="H52" s="9">
        <v>800000000</v>
      </c>
      <c r="I52" s="9">
        <v>800000000</v>
      </c>
      <c r="J52" s="9">
        <v>800000000</v>
      </c>
      <c r="K52" s="9">
        <v>800000000</v>
      </c>
      <c r="L52" s="9">
        <v>800000000</v>
      </c>
    </row>
    <row r="53" spans="1:12" s="8" customFormat="1" ht="52.5" customHeight="1" x14ac:dyDescent="0.25">
      <c r="A53" s="12" t="s">
        <v>44</v>
      </c>
      <c r="B53" s="11" t="s">
        <v>5</v>
      </c>
      <c r="C53" s="11" t="s">
        <v>7</v>
      </c>
      <c r="D53" s="11" t="s">
        <v>3</v>
      </c>
      <c r="E53" s="10" t="s">
        <v>43</v>
      </c>
      <c r="F53" s="9">
        <v>3070683464</v>
      </c>
      <c r="G53" s="9">
        <v>0</v>
      </c>
      <c r="H53" s="9">
        <v>3070683464</v>
      </c>
      <c r="I53" s="9">
        <v>2987118749</v>
      </c>
      <c r="J53" s="9">
        <v>2981461011</v>
      </c>
      <c r="K53" s="9">
        <v>2114720523</v>
      </c>
      <c r="L53" s="9">
        <v>2099733251</v>
      </c>
    </row>
    <row r="54" spans="1:12" s="8" customFormat="1" ht="77.25" customHeight="1" x14ac:dyDescent="0.25">
      <c r="A54" s="12" t="s">
        <v>42</v>
      </c>
      <c r="B54" s="11" t="s">
        <v>5</v>
      </c>
      <c r="C54" s="11" t="s">
        <v>7</v>
      </c>
      <c r="D54" s="11" t="s">
        <v>3</v>
      </c>
      <c r="E54" s="10" t="s">
        <v>41</v>
      </c>
      <c r="F54" s="9">
        <v>2882303228</v>
      </c>
      <c r="G54" s="9">
        <v>0</v>
      </c>
      <c r="H54" s="9">
        <v>2882303228</v>
      </c>
      <c r="I54" s="9">
        <v>2657036178</v>
      </c>
      <c r="J54" s="9">
        <v>2562119879</v>
      </c>
      <c r="K54" s="9">
        <v>2007586043</v>
      </c>
      <c r="L54" s="9">
        <v>2001272543</v>
      </c>
    </row>
    <row r="55" spans="1:12" s="8" customFormat="1" ht="77.25" customHeight="1" x14ac:dyDescent="0.25">
      <c r="A55" s="12" t="s">
        <v>40</v>
      </c>
      <c r="B55" s="11" t="s">
        <v>5</v>
      </c>
      <c r="C55" s="11" t="s">
        <v>7</v>
      </c>
      <c r="D55" s="11" t="s">
        <v>3</v>
      </c>
      <c r="E55" s="10" t="s">
        <v>39</v>
      </c>
      <c r="F55" s="9">
        <v>1953504444</v>
      </c>
      <c r="G55" s="9">
        <v>0</v>
      </c>
      <c r="H55" s="9">
        <v>1953504444</v>
      </c>
      <c r="I55" s="9">
        <v>1765029444</v>
      </c>
      <c r="J55" s="9">
        <v>1616113230</v>
      </c>
      <c r="K55" s="9">
        <v>1078017247</v>
      </c>
      <c r="L55" s="9">
        <v>1046337247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7</v>
      </c>
      <c r="D56" s="11" t="s">
        <v>3</v>
      </c>
      <c r="E56" s="10" t="s">
        <v>37</v>
      </c>
      <c r="F56" s="9">
        <v>7710657783</v>
      </c>
      <c r="G56" s="9">
        <v>0</v>
      </c>
      <c r="H56" s="9">
        <v>7710657783</v>
      </c>
      <c r="I56" s="9">
        <v>4466702939</v>
      </c>
      <c r="J56" s="9">
        <v>4429545506</v>
      </c>
      <c r="K56" s="9">
        <v>1899340904</v>
      </c>
      <c r="L56" s="9">
        <v>1893340904</v>
      </c>
    </row>
    <row r="57" spans="1:12" s="8" customFormat="1" ht="73.5" customHeight="1" x14ac:dyDescent="0.25">
      <c r="A57" s="12" t="s">
        <v>38</v>
      </c>
      <c r="B57" s="11" t="s">
        <v>5</v>
      </c>
      <c r="C57" s="11" t="s">
        <v>4</v>
      </c>
      <c r="D57" s="11" t="s">
        <v>3</v>
      </c>
      <c r="E57" s="10" t="s">
        <v>37</v>
      </c>
      <c r="F57" s="9">
        <v>5500000000</v>
      </c>
      <c r="G57" s="9">
        <v>0</v>
      </c>
      <c r="H57" s="9">
        <v>5500000000</v>
      </c>
      <c r="I57" s="9">
        <v>3500000000</v>
      </c>
      <c r="J57" s="9">
        <v>3500000000</v>
      </c>
      <c r="K57" s="9">
        <v>1800000000</v>
      </c>
      <c r="L57" s="9">
        <v>1800000000</v>
      </c>
    </row>
    <row r="58" spans="1:12" s="8" customFormat="1" ht="73.5" customHeight="1" x14ac:dyDescent="0.25">
      <c r="A58" s="12" t="s">
        <v>36</v>
      </c>
      <c r="B58" s="11" t="s">
        <v>5</v>
      </c>
      <c r="C58" s="11" t="s">
        <v>7</v>
      </c>
      <c r="D58" s="11" t="s">
        <v>3</v>
      </c>
      <c r="E58" s="10" t="s">
        <v>35</v>
      </c>
      <c r="F58" s="9">
        <v>706693991</v>
      </c>
      <c r="G58" s="9">
        <v>0</v>
      </c>
      <c r="H58" s="9">
        <v>706693991</v>
      </c>
      <c r="I58" s="9">
        <v>706693991</v>
      </c>
      <c r="J58" s="9">
        <v>688645923</v>
      </c>
      <c r="K58" s="9">
        <v>567165872.57000005</v>
      </c>
      <c r="L58" s="9">
        <v>567165872.57000005</v>
      </c>
    </row>
    <row r="59" spans="1:12" s="8" customFormat="1" ht="70.5" customHeight="1" x14ac:dyDescent="0.25">
      <c r="A59" s="12" t="s">
        <v>34</v>
      </c>
      <c r="B59" s="11" t="s">
        <v>5</v>
      </c>
      <c r="C59" s="11" t="s">
        <v>7</v>
      </c>
      <c r="D59" s="11" t="s">
        <v>3</v>
      </c>
      <c r="E59" s="10" t="s">
        <v>33</v>
      </c>
      <c r="F59" s="9">
        <v>1800000000</v>
      </c>
      <c r="G59" s="9">
        <v>0</v>
      </c>
      <c r="H59" s="9">
        <v>1800000000</v>
      </c>
      <c r="I59" s="9">
        <v>1800000000</v>
      </c>
      <c r="J59" s="9">
        <v>1800000000</v>
      </c>
      <c r="K59" s="9">
        <v>1800000000</v>
      </c>
      <c r="L59" s="9">
        <v>1800000000</v>
      </c>
    </row>
    <row r="60" spans="1:12" s="8" customFormat="1" ht="129.75" customHeight="1" x14ac:dyDescent="0.25">
      <c r="A60" s="12" t="s">
        <v>19</v>
      </c>
      <c r="B60" s="11" t="s">
        <v>5</v>
      </c>
      <c r="C60" s="11" t="s">
        <v>7</v>
      </c>
      <c r="D60" s="11" t="s">
        <v>3</v>
      </c>
      <c r="E60" s="10" t="s">
        <v>18</v>
      </c>
      <c r="F60" s="9">
        <v>1153121519</v>
      </c>
      <c r="G60" s="9">
        <v>0</v>
      </c>
      <c r="H60" s="9">
        <v>1153121519</v>
      </c>
      <c r="I60" s="9">
        <v>1153121519</v>
      </c>
      <c r="J60" s="9">
        <v>1153121519</v>
      </c>
      <c r="K60" s="9">
        <v>1153121519</v>
      </c>
      <c r="L60" s="9">
        <v>1153121519</v>
      </c>
    </row>
    <row r="61" spans="1:12" s="8" customFormat="1" ht="81" customHeight="1" x14ac:dyDescent="0.25">
      <c r="A61" s="12" t="s">
        <v>17</v>
      </c>
      <c r="B61" s="11" t="s">
        <v>5</v>
      </c>
      <c r="C61" s="11" t="s">
        <v>7</v>
      </c>
      <c r="D61" s="11" t="s">
        <v>3</v>
      </c>
      <c r="E61" s="10" t="s">
        <v>16</v>
      </c>
      <c r="F61" s="9">
        <v>789964963</v>
      </c>
      <c r="G61" s="9">
        <v>0</v>
      </c>
      <c r="H61" s="9">
        <v>789964963</v>
      </c>
      <c r="I61" s="9">
        <v>789964963</v>
      </c>
      <c r="J61" s="9">
        <v>789964963</v>
      </c>
      <c r="K61" s="9">
        <v>789964963</v>
      </c>
      <c r="L61" s="9">
        <v>789964963</v>
      </c>
    </row>
    <row r="62" spans="1:12" s="8" customFormat="1" ht="81" customHeight="1" x14ac:dyDescent="0.25">
      <c r="A62" s="12" t="s">
        <v>15</v>
      </c>
      <c r="B62" s="11" t="s">
        <v>5</v>
      </c>
      <c r="C62" s="11" t="s">
        <v>7</v>
      </c>
      <c r="D62" s="11" t="s">
        <v>3</v>
      </c>
      <c r="E62" s="10" t="s">
        <v>14</v>
      </c>
      <c r="F62" s="9">
        <v>1080000000</v>
      </c>
      <c r="G62" s="9">
        <v>0</v>
      </c>
      <c r="H62" s="9">
        <v>1080000000</v>
      </c>
      <c r="I62" s="9">
        <v>1080000000</v>
      </c>
      <c r="J62" s="9">
        <v>1080000000</v>
      </c>
      <c r="K62" s="9">
        <v>1080000000</v>
      </c>
      <c r="L62" s="9">
        <v>1080000000</v>
      </c>
    </row>
    <row r="63" spans="1:12" s="8" customFormat="1" ht="81" customHeight="1" x14ac:dyDescent="0.25">
      <c r="A63" s="12" t="s">
        <v>13</v>
      </c>
      <c r="B63" s="11" t="s">
        <v>5</v>
      </c>
      <c r="C63" s="11" t="s">
        <v>7</v>
      </c>
      <c r="D63" s="11" t="s">
        <v>3</v>
      </c>
      <c r="E63" s="10" t="s">
        <v>12</v>
      </c>
      <c r="F63" s="9">
        <v>5968917674</v>
      </c>
      <c r="G63" s="9">
        <v>0</v>
      </c>
      <c r="H63" s="9">
        <v>5968917674</v>
      </c>
      <c r="I63" s="9">
        <v>5946530074</v>
      </c>
      <c r="J63" s="9">
        <v>5858295078.6999998</v>
      </c>
      <c r="K63" s="9">
        <v>4794757218.8800001</v>
      </c>
      <c r="L63" s="9">
        <v>4756828718.8800001</v>
      </c>
    </row>
    <row r="64" spans="1:12" s="8" customFormat="1" ht="69.75" customHeight="1" x14ac:dyDescent="0.25">
      <c r="A64" s="12" t="s">
        <v>11</v>
      </c>
      <c r="B64" s="11" t="s">
        <v>5</v>
      </c>
      <c r="C64" s="11" t="s">
        <v>7</v>
      </c>
      <c r="D64" s="11" t="s">
        <v>3</v>
      </c>
      <c r="E64" s="10" t="s">
        <v>10</v>
      </c>
      <c r="F64" s="9">
        <v>5000000000</v>
      </c>
      <c r="G64" s="9">
        <v>0</v>
      </c>
      <c r="H64" s="9">
        <v>5000000000</v>
      </c>
      <c r="I64" s="9">
        <v>4999417762</v>
      </c>
      <c r="J64" s="9">
        <v>4809930093.8400002</v>
      </c>
      <c r="K64" s="9">
        <v>1463354856</v>
      </c>
      <c r="L64" s="9">
        <v>795868703</v>
      </c>
    </row>
    <row r="65" spans="1:13" s="8" customFormat="1" ht="89.25" customHeight="1" x14ac:dyDescent="0.25">
      <c r="A65" s="12" t="s">
        <v>9</v>
      </c>
      <c r="B65" s="11" t="s">
        <v>5</v>
      </c>
      <c r="C65" s="11" t="s">
        <v>7</v>
      </c>
      <c r="D65" s="11" t="s">
        <v>3</v>
      </c>
      <c r="E65" s="10" t="s">
        <v>8</v>
      </c>
      <c r="F65" s="9">
        <v>2007214059</v>
      </c>
      <c r="G65" s="9">
        <v>0</v>
      </c>
      <c r="H65" s="9">
        <v>2007214059</v>
      </c>
      <c r="I65" s="9">
        <v>2007214059</v>
      </c>
      <c r="J65" s="9">
        <v>1941844588</v>
      </c>
      <c r="K65" s="9">
        <v>1605561742</v>
      </c>
      <c r="L65" s="9">
        <v>1575641892</v>
      </c>
    </row>
    <row r="66" spans="1:13" s="8" customFormat="1" ht="71.25" customHeight="1" x14ac:dyDescent="0.25">
      <c r="A66" s="12" t="s">
        <v>6</v>
      </c>
      <c r="B66" s="11" t="s">
        <v>5</v>
      </c>
      <c r="C66" s="11" t="s">
        <v>7</v>
      </c>
      <c r="D66" s="11" t="s">
        <v>3</v>
      </c>
      <c r="E66" s="10" t="s">
        <v>2</v>
      </c>
      <c r="F66" s="9">
        <v>846273735</v>
      </c>
      <c r="G66" s="9">
        <v>0</v>
      </c>
      <c r="H66" s="9">
        <v>846273735</v>
      </c>
      <c r="I66" s="9">
        <v>846273735</v>
      </c>
      <c r="J66" s="9">
        <v>846273735</v>
      </c>
      <c r="K66" s="9">
        <v>846273735</v>
      </c>
      <c r="L66" s="9">
        <v>846273735</v>
      </c>
    </row>
    <row r="67" spans="1:13" s="8" customFormat="1" ht="78" customHeight="1" x14ac:dyDescent="0.25">
      <c r="A67" s="12" t="s">
        <v>6</v>
      </c>
      <c r="B67" s="11" t="s">
        <v>5</v>
      </c>
      <c r="C67" s="11" t="s">
        <v>4</v>
      </c>
      <c r="D67" s="11" t="s">
        <v>3</v>
      </c>
      <c r="E67" s="10" t="s">
        <v>2</v>
      </c>
      <c r="F67" s="9">
        <v>1200000000</v>
      </c>
      <c r="G67" s="9">
        <v>0</v>
      </c>
      <c r="H67" s="9">
        <v>1200000000</v>
      </c>
      <c r="I67" s="9">
        <v>1200000000</v>
      </c>
      <c r="J67" s="9">
        <v>1141052096.4200001</v>
      </c>
      <c r="K67" s="9">
        <v>983929938.12</v>
      </c>
      <c r="L67" s="9">
        <v>983929938.12</v>
      </c>
    </row>
    <row r="68" spans="1:13" ht="18" customHeight="1" x14ac:dyDescent="0.3">
      <c r="A68" s="38" t="s">
        <v>1</v>
      </c>
      <c r="B68" s="39"/>
      <c r="C68" s="39"/>
      <c r="D68" s="39"/>
      <c r="E68" s="40"/>
      <c r="F68" s="7">
        <f>SUM(F37:F67)</f>
        <v>164298042843</v>
      </c>
      <c r="G68" s="7">
        <f t="shared" ref="G68:L68" si="5">SUM(G37:G67)</f>
        <v>8094519816</v>
      </c>
      <c r="H68" s="7">
        <f t="shared" si="5"/>
        <v>156203523027</v>
      </c>
      <c r="I68" s="7">
        <f t="shared" si="5"/>
        <v>145473391621.22</v>
      </c>
      <c r="J68" s="7">
        <f t="shared" si="5"/>
        <v>141298040363.42001</v>
      </c>
      <c r="K68" s="7">
        <f t="shared" si="5"/>
        <v>100041724773.39001</v>
      </c>
      <c r="L68" s="7">
        <f t="shared" si="5"/>
        <v>98540257536.170013</v>
      </c>
      <c r="M68" s="6"/>
    </row>
    <row r="69" spans="1:13" s="4" customFormat="1" ht="23.25" customHeight="1" x14ac:dyDescent="0.25">
      <c r="A69" s="41" t="s">
        <v>0</v>
      </c>
      <c r="B69" s="42"/>
      <c r="C69" s="42"/>
      <c r="D69" s="42"/>
      <c r="E69" s="43"/>
      <c r="F69" s="5">
        <f>+F30+F31+F68</f>
        <v>270694244843</v>
      </c>
      <c r="G69" s="5">
        <f>+G30+G31+G68</f>
        <v>8427232446</v>
      </c>
      <c r="H69" s="5">
        <f>+H30+H31+H68</f>
        <v>262267012397</v>
      </c>
      <c r="I69" s="5">
        <f>+I30+I31+I68</f>
        <v>249532330221.09</v>
      </c>
      <c r="J69" s="5">
        <f>+J30+J31+J68</f>
        <v>235539613908.72003</v>
      </c>
      <c r="K69" s="5">
        <f>+K30+K31+K68</f>
        <v>192401689997.12003</v>
      </c>
      <c r="L69" s="5">
        <f>+L30+L31+L68</f>
        <v>188427794795.24002</v>
      </c>
    </row>
    <row r="70" spans="1:13" x14ac:dyDescent="0.3">
      <c r="F70" s="3"/>
      <c r="G70" s="3"/>
      <c r="H70" s="3"/>
      <c r="I70" s="3"/>
      <c r="J70" s="3"/>
      <c r="K70" s="3"/>
      <c r="L70" s="3"/>
    </row>
    <row r="71" spans="1:13" x14ac:dyDescent="0.3">
      <c r="M71" s="2"/>
    </row>
  </sheetData>
  <mergeCells count="13">
    <mergeCell ref="A69:E69"/>
    <mergeCell ref="A29:E29"/>
    <mergeCell ref="A30:E30"/>
    <mergeCell ref="A31:E31"/>
    <mergeCell ref="A32:L34"/>
    <mergeCell ref="A35:L35"/>
    <mergeCell ref="A68:E68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2F81-EA1E-43D9-831C-680ABE3F55FD}">
  <dimension ref="A1:S74"/>
  <sheetViews>
    <sheetView tabSelected="1"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26949900000</v>
      </c>
      <c r="G6" s="9">
        <v>0</v>
      </c>
      <c r="H6" s="9">
        <v>26949900000</v>
      </c>
      <c r="I6" s="9">
        <v>26949900000</v>
      </c>
      <c r="J6" s="9">
        <v>25963848005</v>
      </c>
      <c r="K6" s="9">
        <v>25821215362</v>
      </c>
      <c r="L6" s="9">
        <v>25774591889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9974600000</v>
      </c>
      <c r="G7" s="9">
        <v>0</v>
      </c>
      <c r="H7" s="9">
        <v>9974600000</v>
      </c>
      <c r="I7" s="9">
        <v>9974600000</v>
      </c>
      <c r="J7" s="9">
        <v>9496996558</v>
      </c>
      <c r="K7" s="9">
        <v>9006996558</v>
      </c>
      <c r="L7" s="9">
        <v>8896996558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3729000000</v>
      </c>
      <c r="G8" s="9">
        <v>0</v>
      </c>
      <c r="H8" s="9">
        <v>3729000000</v>
      </c>
      <c r="I8" s="9">
        <v>3729000000</v>
      </c>
      <c r="J8" s="9">
        <v>3584047578</v>
      </c>
      <c r="K8" s="9">
        <v>3478451781</v>
      </c>
      <c r="L8" s="9">
        <v>3438360219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40653500000</v>
      </c>
      <c r="G9" s="20">
        <f t="shared" si="0"/>
        <v>0</v>
      </c>
      <c r="H9" s="20">
        <f t="shared" si="0"/>
        <v>40653500000</v>
      </c>
      <c r="I9" s="20">
        <f t="shared" si="0"/>
        <v>40653500000</v>
      </c>
      <c r="J9" s="20">
        <f t="shared" si="0"/>
        <v>39044892141</v>
      </c>
      <c r="K9" s="20">
        <f t="shared" si="0"/>
        <v>38306663701</v>
      </c>
      <c r="L9" s="20">
        <f t="shared" si="0"/>
        <v>38109948666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6662236694</v>
      </c>
      <c r="G10" s="9">
        <v>0</v>
      </c>
      <c r="H10" s="9">
        <v>6662236694</v>
      </c>
      <c r="I10" s="9">
        <v>6593363826.75</v>
      </c>
      <c r="J10" s="9">
        <v>6468959148.0200005</v>
      </c>
      <c r="K10" s="9">
        <v>5470777269.4099998</v>
      </c>
      <c r="L10" s="9">
        <v>5348584628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6662236694</v>
      </c>
      <c r="G11" s="19">
        <f t="shared" si="1"/>
        <v>0</v>
      </c>
      <c r="H11" s="19">
        <f t="shared" si="1"/>
        <v>6662236694</v>
      </c>
      <c r="I11" s="19">
        <f t="shared" si="1"/>
        <v>6593363826.75</v>
      </c>
      <c r="J11" s="19">
        <f t="shared" si="1"/>
        <v>6468959148.0200005</v>
      </c>
      <c r="K11" s="19">
        <f t="shared" si="1"/>
        <v>5470777269.4099998</v>
      </c>
      <c r="L11" s="19">
        <f t="shared" si="1"/>
        <v>5348584628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332712630</v>
      </c>
      <c r="G14" s="9">
        <v>332712630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33080649000</v>
      </c>
      <c r="L15" s="9">
        <v>33080649000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16162000000</v>
      </c>
      <c r="G16" s="9">
        <v>0</v>
      </c>
      <c r="H16" s="9">
        <v>16162000000</v>
      </c>
      <c r="I16" s="9">
        <v>16162000000</v>
      </c>
      <c r="J16" s="9">
        <v>15356838532</v>
      </c>
      <c r="K16" s="9">
        <v>15013459571</v>
      </c>
      <c r="L16" s="9">
        <v>14984416371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356916626</v>
      </c>
      <c r="G17" s="9">
        <v>0</v>
      </c>
      <c r="H17" s="9">
        <v>356916626</v>
      </c>
      <c r="I17" s="9">
        <v>356916626</v>
      </c>
      <c r="J17" s="9">
        <v>338116932</v>
      </c>
      <c r="K17" s="9">
        <v>338116932</v>
      </c>
      <c r="L17" s="9">
        <v>328251841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12650978293</v>
      </c>
      <c r="G18" s="9">
        <v>0</v>
      </c>
      <c r="H18" s="9">
        <v>12650978293</v>
      </c>
      <c r="I18" s="9">
        <v>12650978293</v>
      </c>
      <c r="J18" s="9">
        <v>12650978211</v>
      </c>
      <c r="K18" s="9">
        <v>12650978211</v>
      </c>
      <c r="L18" s="9">
        <v>12650978211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39840758</v>
      </c>
      <c r="K19" s="9">
        <v>39840758</v>
      </c>
      <c r="L19" s="9">
        <v>39840758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554783651</v>
      </c>
      <c r="J20" s="9">
        <v>508449051.18000001</v>
      </c>
      <c r="K20" s="9">
        <v>508449051.18000001</v>
      </c>
      <c r="L20" s="9">
        <v>491194951.18000001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63330856549</v>
      </c>
      <c r="G21" s="17">
        <f t="shared" si="2"/>
        <v>332712630</v>
      </c>
      <c r="H21" s="17">
        <f t="shared" si="2"/>
        <v>62998143919</v>
      </c>
      <c r="I21" s="17">
        <f t="shared" si="2"/>
        <v>62955327570</v>
      </c>
      <c r="J21" s="17">
        <f t="shared" si="2"/>
        <v>61974872484.18</v>
      </c>
      <c r="K21" s="17">
        <f t="shared" si="2"/>
        <v>61631493523.18</v>
      </c>
      <c r="L21" s="17">
        <f t="shared" si="2"/>
        <v>61575331132.18</v>
      </c>
      <c r="M21" s="6"/>
    </row>
    <row r="22" spans="1:19" ht="15" customHeight="1" x14ac:dyDescent="0.3">
      <c r="A22" s="21" t="s">
        <v>32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104524200</v>
      </c>
      <c r="G26" s="9">
        <v>0</v>
      </c>
      <c r="H26" s="9">
        <v>104524200</v>
      </c>
      <c r="I26" s="9">
        <v>104524200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76</v>
      </c>
      <c r="D27" s="11" t="s">
        <v>3</v>
      </c>
      <c r="E27" s="10" t="s">
        <v>75</v>
      </c>
      <c r="F27" s="9">
        <v>779521476</v>
      </c>
      <c r="G27" s="9">
        <v>0</v>
      </c>
      <c r="H27" s="9">
        <v>779521476</v>
      </c>
      <c r="I27" s="9">
        <v>779521476</v>
      </c>
      <c r="J27" s="9">
        <v>779521476</v>
      </c>
      <c r="K27" s="9">
        <v>779521476</v>
      </c>
      <c r="L27" s="9">
        <v>779521476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884045676</v>
      </c>
      <c r="G28" s="17">
        <f t="shared" si="3"/>
        <v>0</v>
      </c>
      <c r="H28" s="17">
        <f t="shared" si="3"/>
        <v>884045676</v>
      </c>
      <c r="I28" s="17">
        <f t="shared" si="3"/>
        <v>884045676</v>
      </c>
      <c r="J28" s="17">
        <f t="shared" si="3"/>
        <v>884045676</v>
      </c>
      <c r="K28" s="17">
        <f t="shared" si="3"/>
        <v>884045676</v>
      </c>
      <c r="L28" s="17">
        <f t="shared" si="3"/>
        <v>884045676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111530638919</v>
      </c>
      <c r="G29" s="7">
        <f t="shared" si="4"/>
        <v>332712630</v>
      </c>
      <c r="H29" s="7">
        <f t="shared" si="4"/>
        <v>111197926289</v>
      </c>
      <c r="I29" s="7">
        <f t="shared" si="4"/>
        <v>111086237072.75</v>
      </c>
      <c r="J29" s="7">
        <f t="shared" si="4"/>
        <v>108372769449.20001</v>
      </c>
      <c r="K29" s="7">
        <f t="shared" si="4"/>
        <v>106292980169.59</v>
      </c>
      <c r="L29" s="7">
        <f t="shared" si="4"/>
        <v>105917910102.17999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32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1212719695</v>
      </c>
      <c r="J36" s="9">
        <v>1171453514</v>
      </c>
      <c r="K36" s="9">
        <v>949270360</v>
      </c>
      <c r="L36" s="9">
        <v>949270360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4383101691</v>
      </c>
      <c r="J37" s="9">
        <v>4365579771</v>
      </c>
      <c r="K37" s="9">
        <v>4194700361</v>
      </c>
      <c r="L37" s="9">
        <v>4194700361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2918707883</v>
      </c>
      <c r="J38" s="9">
        <v>2905804163</v>
      </c>
      <c r="K38" s="9">
        <v>2662121527</v>
      </c>
      <c r="L38" s="9">
        <v>2633027307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1535754338</v>
      </c>
      <c r="J39" s="9">
        <v>1494890921</v>
      </c>
      <c r="K39" s="9">
        <v>1455042044</v>
      </c>
      <c r="L39" s="9">
        <v>1451085551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775750000</v>
      </c>
      <c r="J40" s="9">
        <v>427253746</v>
      </c>
      <c r="K40" s="9">
        <v>427253746</v>
      </c>
      <c r="L40" s="9">
        <v>427253746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8094519816</v>
      </c>
      <c r="G41" s="9">
        <v>8094519816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34671787784</v>
      </c>
      <c r="J42" s="9">
        <v>34548377130</v>
      </c>
      <c r="K42" s="9">
        <v>26646610781.200001</v>
      </c>
      <c r="L42" s="9">
        <v>25883409848.200001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4192325577</v>
      </c>
      <c r="J43" s="9">
        <v>4135503630</v>
      </c>
      <c r="K43" s="9">
        <v>3945673131</v>
      </c>
      <c r="L43" s="9">
        <v>3936187131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3423566529</v>
      </c>
      <c r="J44" s="9">
        <v>3406358845</v>
      </c>
      <c r="K44" s="9">
        <v>3308476979</v>
      </c>
      <c r="L44" s="9">
        <v>3298976979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9490486338</v>
      </c>
      <c r="L45" s="9">
        <v>9490486338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11534355274</v>
      </c>
      <c r="L46" s="9">
        <v>11534355274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11361521543</v>
      </c>
      <c r="L47" s="9">
        <v>11361521543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14807020034</v>
      </c>
      <c r="L48" s="9">
        <v>14807020034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5053483517</v>
      </c>
      <c r="J49" s="9">
        <v>5053483517</v>
      </c>
      <c r="K49" s="9">
        <v>2840866414</v>
      </c>
      <c r="L49" s="9">
        <v>2840866414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4229999999.2199998</v>
      </c>
      <c r="J50" s="9">
        <v>4216949638.2199998</v>
      </c>
      <c r="K50" s="9">
        <v>3163733722.2199998</v>
      </c>
      <c r="L50" s="9">
        <v>3156969056.2199998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2987118749</v>
      </c>
      <c r="J52" s="9">
        <v>2979447593</v>
      </c>
      <c r="K52" s="9">
        <v>2622520463</v>
      </c>
      <c r="L52" s="9">
        <v>2621630180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2873260778</v>
      </c>
      <c r="J53" s="9">
        <v>2610714959</v>
      </c>
      <c r="K53" s="9">
        <v>2497927550</v>
      </c>
      <c r="L53" s="9">
        <v>2496851150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1765029444</v>
      </c>
      <c r="J54" s="9">
        <v>1668315152</v>
      </c>
      <c r="K54" s="9">
        <v>1584416128</v>
      </c>
      <c r="L54" s="9">
        <v>1584416128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7676286808</v>
      </c>
      <c r="J55" s="9">
        <v>7657160933</v>
      </c>
      <c r="K55" s="9">
        <v>6643568399</v>
      </c>
      <c r="L55" s="9">
        <v>6526953244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2888670667</v>
      </c>
      <c r="J56" s="9">
        <v>2888670667</v>
      </c>
      <c r="K56" s="9">
        <v>2888670667</v>
      </c>
      <c r="L56" s="9">
        <v>2888670667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699000245</v>
      </c>
      <c r="K57" s="9">
        <v>594597742.57000005</v>
      </c>
      <c r="L57" s="9">
        <v>594597742.57000005</v>
      </c>
    </row>
    <row r="58" spans="1:12" s="8" customFormat="1" ht="70.5" customHeight="1" thickBot="1" x14ac:dyDescent="0.3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1800000000</v>
      </c>
      <c r="L58" s="9">
        <v>1800000000</v>
      </c>
    </row>
    <row r="59" spans="1:12" s="8" customFormat="1" ht="15" customHeight="1" x14ac:dyDescent="0.25">
      <c r="A59" s="21" t="s">
        <v>32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2" s="8" customFormat="1" ht="15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</row>
    <row r="61" spans="1:12" ht="17.25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9"/>
    </row>
    <row r="62" spans="1:12" ht="18.75" customHeight="1" x14ac:dyDescent="0.3">
      <c r="A62" s="14" t="s">
        <v>31</v>
      </c>
      <c r="B62" s="14" t="s">
        <v>30</v>
      </c>
      <c r="C62" s="14" t="s">
        <v>29</v>
      </c>
      <c r="D62" s="14" t="s">
        <v>28</v>
      </c>
      <c r="E62" s="14" t="s">
        <v>27</v>
      </c>
      <c r="F62" s="13" t="s">
        <v>26</v>
      </c>
      <c r="G62" s="13" t="s">
        <v>25</v>
      </c>
      <c r="H62" s="13" t="s">
        <v>24</v>
      </c>
      <c r="I62" s="13" t="s">
        <v>23</v>
      </c>
      <c r="J62" s="13" t="s">
        <v>22</v>
      </c>
      <c r="K62" s="13" t="s">
        <v>21</v>
      </c>
      <c r="L62" s="13" t="s">
        <v>20</v>
      </c>
    </row>
    <row r="63" spans="1:12" s="8" customFormat="1" ht="129.75" customHeight="1" x14ac:dyDescent="0.25">
      <c r="A63" s="12" t="s">
        <v>19</v>
      </c>
      <c r="B63" s="11" t="s">
        <v>5</v>
      </c>
      <c r="C63" s="11" t="s">
        <v>7</v>
      </c>
      <c r="D63" s="11" t="s">
        <v>3</v>
      </c>
      <c r="E63" s="10" t="s">
        <v>18</v>
      </c>
      <c r="F63" s="9">
        <v>1153121519</v>
      </c>
      <c r="G63" s="9">
        <v>0</v>
      </c>
      <c r="H63" s="9">
        <v>1153121519</v>
      </c>
      <c r="I63" s="9">
        <v>1153121519</v>
      </c>
      <c r="J63" s="9">
        <v>1153121519</v>
      </c>
      <c r="K63" s="9">
        <v>1153121519</v>
      </c>
      <c r="L63" s="9">
        <v>1153121519</v>
      </c>
    </row>
    <row r="64" spans="1:12" s="8" customFormat="1" ht="81" customHeight="1" x14ac:dyDescent="0.25">
      <c r="A64" s="12" t="s">
        <v>17</v>
      </c>
      <c r="B64" s="11" t="s">
        <v>5</v>
      </c>
      <c r="C64" s="11" t="s">
        <v>7</v>
      </c>
      <c r="D64" s="11" t="s">
        <v>3</v>
      </c>
      <c r="E64" s="10" t="s">
        <v>16</v>
      </c>
      <c r="F64" s="9">
        <v>789964963</v>
      </c>
      <c r="G64" s="9">
        <v>0</v>
      </c>
      <c r="H64" s="9">
        <v>789964963</v>
      </c>
      <c r="I64" s="9">
        <v>789964963</v>
      </c>
      <c r="J64" s="9">
        <v>789964963</v>
      </c>
      <c r="K64" s="9">
        <v>789964963</v>
      </c>
      <c r="L64" s="9">
        <v>789964963</v>
      </c>
    </row>
    <row r="65" spans="1:13" s="8" customFormat="1" ht="81" customHeight="1" x14ac:dyDescent="0.25">
      <c r="A65" s="12" t="s">
        <v>15</v>
      </c>
      <c r="B65" s="11" t="s">
        <v>5</v>
      </c>
      <c r="C65" s="11" t="s">
        <v>7</v>
      </c>
      <c r="D65" s="11" t="s">
        <v>3</v>
      </c>
      <c r="E65" s="10" t="s">
        <v>14</v>
      </c>
      <c r="F65" s="9">
        <v>1080000000</v>
      </c>
      <c r="G65" s="9">
        <v>0</v>
      </c>
      <c r="H65" s="9">
        <v>1080000000</v>
      </c>
      <c r="I65" s="9">
        <v>1080000000</v>
      </c>
      <c r="J65" s="9">
        <v>1080000000</v>
      </c>
      <c r="K65" s="9">
        <v>1080000000</v>
      </c>
      <c r="L65" s="9">
        <v>1080000000</v>
      </c>
    </row>
    <row r="66" spans="1:13" s="8" customFormat="1" ht="81" customHeight="1" x14ac:dyDescent="0.25">
      <c r="A66" s="12" t="s">
        <v>13</v>
      </c>
      <c r="B66" s="11" t="s">
        <v>5</v>
      </c>
      <c r="C66" s="11" t="s">
        <v>7</v>
      </c>
      <c r="D66" s="11" t="s">
        <v>3</v>
      </c>
      <c r="E66" s="10" t="s">
        <v>12</v>
      </c>
      <c r="F66" s="9">
        <v>5968917674</v>
      </c>
      <c r="G66" s="9">
        <v>0</v>
      </c>
      <c r="H66" s="9">
        <v>5968917674</v>
      </c>
      <c r="I66" s="9">
        <v>5968894220</v>
      </c>
      <c r="J66" s="9">
        <v>5955797609.8999996</v>
      </c>
      <c r="K66" s="9">
        <v>5835816455.8999996</v>
      </c>
      <c r="L66" s="9">
        <v>5795316455.8999996</v>
      </c>
    </row>
    <row r="67" spans="1:13" s="8" customFormat="1" ht="69.75" customHeight="1" x14ac:dyDescent="0.25">
      <c r="A67" s="12" t="s">
        <v>11</v>
      </c>
      <c r="B67" s="11" t="s">
        <v>5</v>
      </c>
      <c r="C67" s="11" t="s">
        <v>7</v>
      </c>
      <c r="D67" s="11" t="s">
        <v>3</v>
      </c>
      <c r="E67" s="10" t="s">
        <v>10</v>
      </c>
      <c r="F67" s="9">
        <v>5000000000</v>
      </c>
      <c r="G67" s="9">
        <v>0</v>
      </c>
      <c r="H67" s="9">
        <v>5000000000</v>
      </c>
      <c r="I67" s="9">
        <v>4999790748</v>
      </c>
      <c r="J67" s="9">
        <v>4993373045.8400002</v>
      </c>
      <c r="K67" s="9">
        <v>3287596495</v>
      </c>
      <c r="L67" s="9">
        <v>3278696495</v>
      </c>
    </row>
    <row r="68" spans="1:13" s="8" customFormat="1" ht="89.25" customHeight="1" x14ac:dyDescent="0.25">
      <c r="A68" s="12" t="s">
        <v>9</v>
      </c>
      <c r="B68" s="11" t="s">
        <v>5</v>
      </c>
      <c r="C68" s="11" t="s">
        <v>7</v>
      </c>
      <c r="D68" s="11" t="s">
        <v>3</v>
      </c>
      <c r="E68" s="10" t="s">
        <v>8</v>
      </c>
      <c r="F68" s="9">
        <v>2007214059</v>
      </c>
      <c r="G68" s="9">
        <v>0</v>
      </c>
      <c r="H68" s="9">
        <v>2007214059</v>
      </c>
      <c r="I68" s="9">
        <v>2007214059</v>
      </c>
      <c r="J68" s="9">
        <v>1937207029</v>
      </c>
      <c r="K68" s="9">
        <v>1904344485</v>
      </c>
      <c r="L68" s="9">
        <v>1902688985</v>
      </c>
    </row>
    <row r="69" spans="1:13" s="8" customFormat="1" ht="71.25" customHeight="1" x14ac:dyDescent="0.25">
      <c r="A69" s="12" t="s">
        <v>6</v>
      </c>
      <c r="B69" s="11" t="s">
        <v>5</v>
      </c>
      <c r="C69" s="11" t="s">
        <v>7</v>
      </c>
      <c r="D69" s="11" t="s">
        <v>3</v>
      </c>
      <c r="E69" s="10" t="s">
        <v>2</v>
      </c>
      <c r="F69" s="9">
        <v>846273735</v>
      </c>
      <c r="G69" s="9">
        <v>0</v>
      </c>
      <c r="H69" s="9">
        <v>846273735</v>
      </c>
      <c r="I69" s="9">
        <v>846273735</v>
      </c>
      <c r="J69" s="9">
        <v>846273735</v>
      </c>
      <c r="K69" s="9">
        <v>846273735</v>
      </c>
      <c r="L69" s="9">
        <v>846273735</v>
      </c>
    </row>
    <row r="70" spans="1:13" s="8" customFormat="1" ht="78" customHeight="1" x14ac:dyDescent="0.25">
      <c r="A70" s="12" t="s">
        <v>6</v>
      </c>
      <c r="B70" s="11" t="s">
        <v>5</v>
      </c>
      <c r="C70" s="11" t="s">
        <v>4</v>
      </c>
      <c r="D70" s="11" t="s">
        <v>3</v>
      </c>
      <c r="E70" s="10" t="s">
        <v>2</v>
      </c>
      <c r="F70" s="9">
        <v>1200000000</v>
      </c>
      <c r="G70" s="9">
        <v>0</v>
      </c>
      <c r="H70" s="9">
        <v>1200000000</v>
      </c>
      <c r="I70" s="9">
        <v>1174224999.4200001</v>
      </c>
      <c r="J70" s="9">
        <v>1144857401.4200001</v>
      </c>
      <c r="K70" s="9">
        <v>1142471625.1199999</v>
      </c>
      <c r="L70" s="9">
        <v>1142471625.1199999</v>
      </c>
    </row>
    <row r="71" spans="1:13" ht="18" customHeight="1" x14ac:dyDescent="0.3">
      <c r="A71" s="38" t="s">
        <v>1</v>
      </c>
      <c r="B71" s="39"/>
      <c r="C71" s="39"/>
      <c r="D71" s="39"/>
      <c r="E71" s="40"/>
      <c r="F71" s="7">
        <f t="shared" ref="F71:L71" si="5">SUM(F63:F70,F36:F58)</f>
        <v>164298042843</v>
      </c>
      <c r="G71" s="7">
        <f t="shared" si="5"/>
        <v>8094519816</v>
      </c>
      <c r="H71" s="7">
        <f t="shared" si="5"/>
        <v>156203523027</v>
      </c>
      <c r="I71" s="7">
        <f t="shared" si="5"/>
        <v>149107124882.64001</v>
      </c>
      <c r="J71" s="7">
        <f t="shared" si="5"/>
        <v>147922942916.38</v>
      </c>
      <c r="K71" s="7">
        <f t="shared" si="5"/>
        <v>132258422482.01001</v>
      </c>
      <c r="L71" s="7">
        <f t="shared" si="5"/>
        <v>131266782832.01001</v>
      </c>
      <c r="M71" s="6"/>
    </row>
    <row r="72" spans="1:13" s="4" customFormat="1" ht="23.25" customHeight="1" x14ac:dyDescent="0.25">
      <c r="A72" s="41" t="s">
        <v>0</v>
      </c>
      <c r="B72" s="42"/>
      <c r="C72" s="42"/>
      <c r="D72" s="42"/>
      <c r="E72" s="43"/>
      <c r="F72" s="5">
        <f t="shared" ref="F72:L72" si="6">+F29+F30+F71</f>
        <v>275828681762</v>
      </c>
      <c r="G72" s="5">
        <f t="shared" si="6"/>
        <v>8427232446</v>
      </c>
      <c r="H72" s="5">
        <f t="shared" si="6"/>
        <v>267401449316</v>
      </c>
      <c r="I72" s="5">
        <f t="shared" si="6"/>
        <v>260193361955.39001</v>
      </c>
      <c r="J72" s="5">
        <f t="shared" si="6"/>
        <v>256295712365.58002</v>
      </c>
      <c r="K72" s="5">
        <f t="shared" si="6"/>
        <v>238551402651.60001</v>
      </c>
      <c r="L72" s="5">
        <f t="shared" si="6"/>
        <v>237184692934.19</v>
      </c>
    </row>
    <row r="73" spans="1:13" x14ac:dyDescent="0.3">
      <c r="F73" s="3"/>
      <c r="G73" s="3"/>
      <c r="H73" s="3"/>
      <c r="I73" s="3"/>
      <c r="J73" s="3"/>
      <c r="K73" s="3"/>
      <c r="L73" s="3"/>
    </row>
    <row r="74" spans="1:13" x14ac:dyDescent="0.3">
      <c r="M74" s="2"/>
    </row>
  </sheetData>
  <mergeCells count="14">
    <mergeCell ref="A71:E71"/>
    <mergeCell ref="A72:E72"/>
    <mergeCell ref="A28:E28"/>
    <mergeCell ref="A29:E29"/>
    <mergeCell ref="A30:E30"/>
    <mergeCell ref="A31:L33"/>
    <mergeCell ref="A34:L34"/>
    <mergeCell ref="A59:L61"/>
    <mergeCell ref="A22:L24"/>
    <mergeCell ref="A1:L3"/>
    <mergeCell ref="A4:L4"/>
    <mergeCell ref="A9:E9"/>
    <mergeCell ref="A11:E11"/>
    <mergeCell ref="A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4C5F6-580E-4073-9CAF-51E65DFBFEC4}">
  <dimension ref="A1:S70"/>
  <sheetViews>
    <sheetView topLeftCell="A64"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3258700910</v>
      </c>
      <c r="K6" s="9">
        <v>3258700910</v>
      </c>
      <c r="L6" s="9">
        <v>3258700910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520856430</v>
      </c>
      <c r="K7" s="9">
        <v>520856430</v>
      </c>
      <c r="L7" s="9">
        <v>520856430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190466495</v>
      </c>
      <c r="K8" s="9">
        <v>190466495</v>
      </c>
      <c r="L8" s="9">
        <v>190466495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3970023835</v>
      </c>
      <c r="K9" s="20">
        <f t="shared" si="0"/>
        <v>3970023835</v>
      </c>
      <c r="L9" s="20">
        <f t="shared" si="0"/>
        <v>3970023835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5845415699.1999998</v>
      </c>
      <c r="J10" s="9">
        <v>3960277565.4899998</v>
      </c>
      <c r="K10" s="9">
        <v>423370909.07999998</v>
      </c>
      <c r="L10" s="9">
        <v>282031881.06999999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5845415699.1999998</v>
      </c>
      <c r="J11" s="19">
        <f t="shared" si="1"/>
        <v>3960277565.4899998</v>
      </c>
      <c r="K11" s="19">
        <f t="shared" si="1"/>
        <v>423370909.07999998</v>
      </c>
      <c r="L11" s="19">
        <f t="shared" si="1"/>
        <v>282031881.06999999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5626913057</v>
      </c>
      <c r="L15" s="9">
        <v>5626913057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2308489444</v>
      </c>
      <c r="K16" s="9">
        <v>2308489444</v>
      </c>
      <c r="L16" s="9">
        <v>2308489444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40564693</v>
      </c>
      <c r="K17" s="9">
        <v>35419299</v>
      </c>
      <c r="L17" s="9">
        <v>35419299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438407000</v>
      </c>
      <c r="K18" s="9">
        <v>438407000</v>
      </c>
      <c r="L18" s="9">
        <v>438407000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60185812</v>
      </c>
      <c r="K19" s="9">
        <v>60185812</v>
      </c>
      <c r="L19" s="9">
        <v>60185812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56266107000</v>
      </c>
      <c r="J21" s="17">
        <f t="shared" si="2"/>
        <v>35928295949</v>
      </c>
      <c r="K21" s="17">
        <f t="shared" si="2"/>
        <v>8469414612</v>
      </c>
      <c r="L21" s="17">
        <f t="shared" si="2"/>
        <v>8469414612</v>
      </c>
      <c r="M21" s="6"/>
    </row>
    <row r="22" spans="1:19" ht="15" customHeight="1" x14ac:dyDescent="0.3">
      <c r="A22" s="21" t="s">
        <v>111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101771200</v>
      </c>
      <c r="K26" s="9">
        <v>101771200</v>
      </c>
      <c r="L26" s="9">
        <v>101771200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101771200</v>
      </c>
      <c r="K28" s="17">
        <f t="shared" si="3"/>
        <v>101771200</v>
      </c>
      <c r="L28" s="17">
        <f t="shared" si="3"/>
        <v>101771200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102497176699.2</v>
      </c>
      <c r="J29" s="7">
        <f t="shared" si="4"/>
        <v>43960368549.489998</v>
      </c>
      <c r="K29" s="7">
        <f t="shared" si="4"/>
        <v>12964580556.08</v>
      </c>
      <c r="L29" s="7">
        <f t="shared" si="4"/>
        <v>12823241528.07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459919037</v>
      </c>
      <c r="K36" s="9">
        <v>0</v>
      </c>
      <c r="L36" s="9">
        <v>0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1208867040</v>
      </c>
      <c r="K37" s="9">
        <v>0</v>
      </c>
      <c r="L37" s="9">
        <v>0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2414868321</v>
      </c>
      <c r="J38" s="9">
        <v>899167218</v>
      </c>
      <c r="K38" s="9">
        <v>1350172</v>
      </c>
      <c r="L38" s="9">
        <v>0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1260061700</v>
      </c>
      <c r="J39" s="9">
        <v>823547510</v>
      </c>
      <c r="K39" s="9">
        <v>0</v>
      </c>
      <c r="L39" s="9">
        <v>0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264818100</v>
      </c>
      <c r="J40" s="9">
        <v>125000000</v>
      </c>
      <c r="K40" s="9">
        <v>0</v>
      </c>
      <c r="L40" s="9">
        <v>0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67357891877</v>
      </c>
      <c r="G41" s="9">
        <v>67357891877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3292980291</v>
      </c>
      <c r="J42" s="9">
        <v>1882786054</v>
      </c>
      <c r="K42" s="9">
        <v>2903765</v>
      </c>
      <c r="L42" s="9">
        <v>1572368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4100000000</v>
      </c>
      <c r="J43" s="9">
        <v>1068817639</v>
      </c>
      <c r="K43" s="9">
        <v>0</v>
      </c>
      <c r="L43" s="9">
        <v>0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2213789005</v>
      </c>
      <c r="J44" s="9">
        <v>1555970503</v>
      </c>
      <c r="K44" s="9">
        <v>1084587</v>
      </c>
      <c r="L44" s="9">
        <v>849585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4490486338</v>
      </c>
      <c r="J45" s="9">
        <v>4490486338</v>
      </c>
      <c r="K45" s="9">
        <v>1122621584.5</v>
      </c>
      <c r="L45" s="9">
        <v>1122621584.5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1207559815</v>
      </c>
      <c r="L46" s="9">
        <v>1207559815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1073251926</v>
      </c>
      <c r="L47" s="9">
        <v>1073251926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9807020034</v>
      </c>
      <c r="J48" s="9">
        <v>9807020034</v>
      </c>
      <c r="K48" s="9">
        <v>2001035777.9200001</v>
      </c>
      <c r="L48" s="9">
        <v>2001035777.9200001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2046430600</v>
      </c>
      <c r="J49" s="9">
        <v>627800750</v>
      </c>
      <c r="K49" s="9">
        <v>12523500</v>
      </c>
      <c r="L49" s="9">
        <v>8280000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200000000</v>
      </c>
      <c r="J50" s="9">
        <v>0</v>
      </c>
      <c r="K50" s="9">
        <v>0</v>
      </c>
      <c r="L50" s="9">
        <v>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767128456.75</v>
      </c>
      <c r="L51" s="9">
        <v>767128456.75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1617372268</v>
      </c>
      <c r="K52" s="9">
        <v>5778720</v>
      </c>
      <c r="L52" s="9">
        <v>667421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1342885920</v>
      </c>
      <c r="K53" s="9">
        <v>867638</v>
      </c>
      <c r="L53" s="9">
        <v>867638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1699698848</v>
      </c>
      <c r="J54" s="9">
        <v>440175010</v>
      </c>
      <c r="K54" s="9">
        <v>0</v>
      </c>
      <c r="L54" s="9">
        <v>0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1962764000</v>
      </c>
      <c r="J55" s="9">
        <v>1025736654</v>
      </c>
      <c r="K55" s="9">
        <v>2908270</v>
      </c>
      <c r="L55" s="9">
        <v>2908270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0</v>
      </c>
      <c r="J56" s="9">
        <v>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607348000</v>
      </c>
      <c r="J57" s="9">
        <v>512799949</v>
      </c>
      <c r="K57" s="9">
        <v>8822917</v>
      </c>
      <c r="L57" s="9">
        <v>2529508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570000000</v>
      </c>
      <c r="L58" s="9">
        <v>570000000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852849087</v>
      </c>
      <c r="L59" s="9">
        <v>852849087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385000000</v>
      </c>
      <c r="L61" s="9">
        <v>385000000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5336550816</v>
      </c>
      <c r="J62" s="9">
        <v>4238510808</v>
      </c>
      <c r="K62" s="9">
        <v>228931466</v>
      </c>
      <c r="L62" s="9">
        <v>174635800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1475811000</v>
      </c>
      <c r="J63" s="9">
        <v>685881500</v>
      </c>
      <c r="K63" s="9">
        <v>11074500</v>
      </c>
      <c r="L63" s="9">
        <v>3622500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1913900042</v>
      </c>
      <c r="J64" s="9">
        <v>1451060492</v>
      </c>
      <c r="K64" s="9">
        <v>0</v>
      </c>
      <c r="L64" s="9">
        <v>0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0</v>
      </c>
      <c r="K65" s="9">
        <v>0</v>
      </c>
      <c r="L65" s="9">
        <v>0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859476966</v>
      </c>
      <c r="K66" s="9">
        <v>8000000</v>
      </c>
      <c r="L66" s="9">
        <v>8000000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223561414904</v>
      </c>
      <c r="G67" s="7">
        <f t="shared" ref="G67:L67" si="5">SUM(G36:G66)</f>
        <v>67357891877</v>
      </c>
      <c r="H67" s="7">
        <f t="shared" si="5"/>
        <v>156203523027</v>
      </c>
      <c r="I67" s="7">
        <f t="shared" si="5"/>
        <v>86166848188</v>
      </c>
      <c r="J67" s="7">
        <f t="shared" si="5"/>
        <v>63642244989</v>
      </c>
      <c r="K67" s="7">
        <f t="shared" si="5"/>
        <v>9053657145.1700001</v>
      </c>
      <c r="L67" s="7">
        <f t="shared" si="5"/>
        <v>8973344700.1700001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339085474904</v>
      </c>
      <c r="G68" s="5">
        <f>+G29+G30+G67</f>
        <v>68477891877</v>
      </c>
      <c r="H68" s="5">
        <f>+H29+H30+H67</f>
        <v>270607583027</v>
      </c>
      <c r="I68" s="5">
        <f>+I29+I30+I67</f>
        <v>188664024887.20001</v>
      </c>
      <c r="J68" s="5">
        <f>+J29+J30+J67</f>
        <v>107602613538.48999</v>
      </c>
      <c r="K68" s="5">
        <f>+K29+K30+K67</f>
        <v>22018237701.25</v>
      </c>
      <c r="L68" s="5">
        <f>+L29+L30+L67</f>
        <v>21796586228.239998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6222-A745-44C9-8A71-F2C599DBEFEE}">
  <dimension ref="A1:S70"/>
  <sheetViews>
    <sheetView topLeftCell="A68" zoomScale="80" zoomScaleNormal="80" workbookViewId="0">
      <selection activeCell="A31" sqref="A31:L3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5125408151</v>
      </c>
      <c r="K6" s="9">
        <v>5125408151</v>
      </c>
      <c r="L6" s="9">
        <v>5101730200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1256413406</v>
      </c>
      <c r="K7" s="9">
        <v>1256413406</v>
      </c>
      <c r="L7" s="9">
        <v>1256413406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368336835</v>
      </c>
      <c r="K8" s="9">
        <v>368336835</v>
      </c>
      <c r="L8" s="9">
        <v>346154144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6750158392</v>
      </c>
      <c r="K9" s="20">
        <f t="shared" si="0"/>
        <v>6750158392</v>
      </c>
      <c r="L9" s="20">
        <f t="shared" si="0"/>
        <v>6704297750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5845415699.1999998</v>
      </c>
      <c r="J10" s="9">
        <v>4161250119.23</v>
      </c>
      <c r="K10" s="9">
        <v>871184025.63</v>
      </c>
      <c r="L10" s="9">
        <v>820348102.63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5845415699.1999998</v>
      </c>
      <c r="J11" s="19">
        <f t="shared" si="1"/>
        <v>4161250119.23</v>
      </c>
      <c r="K11" s="19">
        <f t="shared" si="1"/>
        <v>871184025.63</v>
      </c>
      <c r="L11" s="19">
        <f t="shared" si="1"/>
        <v>820348102.63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8415686637</v>
      </c>
      <c r="L15" s="9">
        <v>8415686637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3438967920</v>
      </c>
      <c r="K16" s="9">
        <v>3438967920</v>
      </c>
      <c r="L16" s="9">
        <v>3438967920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82292023</v>
      </c>
      <c r="K17" s="9">
        <v>73500432</v>
      </c>
      <c r="L17" s="9">
        <v>73500432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2410990211</v>
      </c>
      <c r="K18" s="9">
        <v>2410990211</v>
      </c>
      <c r="L18" s="9">
        <v>2410990211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91591201</v>
      </c>
      <c r="K19" s="9">
        <v>91591201</v>
      </c>
      <c r="L19" s="9">
        <v>91591201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56266107000</v>
      </c>
      <c r="J21" s="17">
        <f t="shared" si="2"/>
        <v>39104490355</v>
      </c>
      <c r="K21" s="17">
        <f t="shared" si="2"/>
        <v>14430736401</v>
      </c>
      <c r="L21" s="17">
        <f t="shared" si="2"/>
        <v>14430736401</v>
      </c>
      <c r="M21" s="6"/>
    </row>
    <row r="22" spans="1:19" ht="15" customHeight="1" x14ac:dyDescent="0.3">
      <c r="A22" s="21" t="s">
        <v>112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102854800</v>
      </c>
      <c r="K26" s="9">
        <v>102854800</v>
      </c>
      <c r="L26" s="9">
        <v>102854800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102854800</v>
      </c>
      <c r="K28" s="17">
        <f t="shared" si="3"/>
        <v>102854800</v>
      </c>
      <c r="L28" s="17">
        <f t="shared" si="3"/>
        <v>102854800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102497176699.2</v>
      </c>
      <c r="J29" s="7">
        <f t="shared" si="4"/>
        <v>50118753666.229996</v>
      </c>
      <c r="K29" s="7">
        <f t="shared" si="4"/>
        <v>22154933618.630001</v>
      </c>
      <c r="L29" s="7">
        <f t="shared" si="4"/>
        <v>22058237053.630001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1166683995</v>
      </c>
      <c r="J36" s="9">
        <v>565148884</v>
      </c>
      <c r="K36" s="9">
        <v>47797346</v>
      </c>
      <c r="L36" s="9">
        <v>42697346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4224321705</v>
      </c>
      <c r="J37" s="9">
        <v>1337786032</v>
      </c>
      <c r="K37" s="9">
        <v>69977485</v>
      </c>
      <c r="L37" s="9">
        <v>69977485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2435868321</v>
      </c>
      <c r="J38" s="9">
        <v>1616537721</v>
      </c>
      <c r="K38" s="9">
        <v>61929672</v>
      </c>
      <c r="L38" s="9">
        <v>57322552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1260061700</v>
      </c>
      <c r="J39" s="9">
        <v>989351051</v>
      </c>
      <c r="K39" s="9">
        <v>38110465</v>
      </c>
      <c r="L39" s="9">
        <v>29210465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264818100</v>
      </c>
      <c r="J40" s="9">
        <v>206325260</v>
      </c>
      <c r="K40" s="9">
        <v>0</v>
      </c>
      <c r="L40" s="9">
        <v>0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67357891877</v>
      </c>
      <c r="G41" s="9">
        <v>59821160277</v>
      </c>
      <c r="H41" s="9">
        <v>7536731600</v>
      </c>
      <c r="I41" s="9">
        <v>6397601600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7420805068</v>
      </c>
      <c r="J42" s="9">
        <v>2668636566</v>
      </c>
      <c r="K42" s="9">
        <v>113648726</v>
      </c>
      <c r="L42" s="9">
        <v>101041526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1814953777</v>
      </c>
      <c r="K43" s="9">
        <v>785710494</v>
      </c>
      <c r="L43" s="9">
        <v>785710494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3069551776</v>
      </c>
      <c r="J44" s="9">
        <v>2295981920</v>
      </c>
      <c r="K44" s="9">
        <v>97864236</v>
      </c>
      <c r="L44" s="9">
        <v>88664236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1872621584.5</v>
      </c>
      <c r="L45" s="9">
        <v>1872621584.5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1707559815</v>
      </c>
      <c r="L46" s="9">
        <v>1707559815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1723251926</v>
      </c>
      <c r="L47" s="9">
        <v>1723251926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2784065710</v>
      </c>
      <c r="L48" s="9">
        <v>2784065710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2046430600</v>
      </c>
      <c r="J49" s="9">
        <v>745695750</v>
      </c>
      <c r="K49" s="9">
        <v>35397000</v>
      </c>
      <c r="L49" s="9">
        <v>35397000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200000000</v>
      </c>
      <c r="J50" s="9">
        <v>85500000</v>
      </c>
      <c r="K50" s="9">
        <v>0</v>
      </c>
      <c r="L50" s="9">
        <v>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767128456.75</v>
      </c>
      <c r="L51" s="9">
        <v>767128456.75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1804023081</v>
      </c>
      <c r="K52" s="9">
        <v>188079960</v>
      </c>
      <c r="L52" s="9">
        <v>188079960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1572250897</v>
      </c>
      <c r="K53" s="9">
        <v>140770170</v>
      </c>
      <c r="L53" s="9">
        <v>133007670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1603373367</v>
      </c>
      <c r="J54" s="9">
        <v>830232421</v>
      </c>
      <c r="K54" s="9">
        <v>32179271</v>
      </c>
      <c r="L54" s="9">
        <v>32179271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4362764000</v>
      </c>
      <c r="J55" s="9">
        <v>1288729903</v>
      </c>
      <c r="K55" s="9">
        <v>71250689</v>
      </c>
      <c r="L55" s="9">
        <v>64518689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510889981</v>
      </c>
      <c r="K57" s="9">
        <v>109606535</v>
      </c>
      <c r="L57" s="9">
        <v>109606535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570000000</v>
      </c>
      <c r="L58" s="9">
        <v>570000000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1103121519</v>
      </c>
      <c r="L59" s="9">
        <v>1103121519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385000000</v>
      </c>
      <c r="L61" s="9">
        <v>385000000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5678050816</v>
      </c>
      <c r="J62" s="9">
        <v>4995607557</v>
      </c>
      <c r="K62" s="9">
        <v>693170087</v>
      </c>
      <c r="L62" s="9">
        <v>681006587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1475811000</v>
      </c>
      <c r="J63" s="9">
        <v>771381500</v>
      </c>
      <c r="K63" s="9">
        <v>48211500</v>
      </c>
      <c r="L63" s="9">
        <v>48211500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1830997904</v>
      </c>
      <c r="K64" s="9">
        <v>124471392</v>
      </c>
      <c r="L64" s="9">
        <v>124471392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0</v>
      </c>
      <c r="K65" s="9">
        <v>0</v>
      </c>
      <c r="L65" s="9">
        <v>0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1099488190</v>
      </c>
      <c r="K66" s="9">
        <v>130879857</v>
      </c>
      <c r="L66" s="9">
        <v>126179857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223561414904</v>
      </c>
      <c r="G67" s="7">
        <f t="shared" ref="G67:L67" si="5">SUM(G36:G66)</f>
        <v>59821160277</v>
      </c>
      <c r="H67" s="7">
        <f t="shared" si="5"/>
        <v>163740254627</v>
      </c>
      <c r="I67" s="7">
        <f t="shared" si="5"/>
        <v>114830871863</v>
      </c>
      <c r="J67" s="7">
        <f t="shared" si="5"/>
        <v>79845988066</v>
      </c>
      <c r="K67" s="7">
        <f t="shared" si="5"/>
        <v>14491768859.25</v>
      </c>
      <c r="L67" s="7">
        <f t="shared" si="5"/>
        <v>14419996539.25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339085474904</v>
      </c>
      <c r="G68" s="5">
        <f>+G29+G30+G67</f>
        <v>60941160277</v>
      </c>
      <c r="H68" s="5">
        <f>+H29+H30+H67</f>
        <v>278144314627</v>
      </c>
      <c r="I68" s="5">
        <f>+I29+I30+I67</f>
        <v>217328048562.20001</v>
      </c>
      <c r="J68" s="5">
        <f>+J29+J30+J67</f>
        <v>129964741732.23</v>
      </c>
      <c r="K68" s="5">
        <f>+K29+K30+K67</f>
        <v>36646702477.880005</v>
      </c>
      <c r="L68" s="5">
        <f>+L29+L30+L67</f>
        <v>36478233592.880005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EE221-E116-4232-9413-04F725E22F5F}">
  <dimension ref="A1:S70"/>
  <sheetViews>
    <sheetView topLeftCell="A67"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6972458302</v>
      </c>
      <c r="K6" s="9">
        <v>6972458302</v>
      </c>
      <c r="L6" s="9">
        <v>6972458302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2035989090</v>
      </c>
      <c r="K7" s="9">
        <v>2035989090</v>
      </c>
      <c r="L7" s="9">
        <v>2035989090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548079413</v>
      </c>
      <c r="K8" s="9">
        <v>548079413</v>
      </c>
      <c r="L8" s="9">
        <v>548079413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9556526805</v>
      </c>
      <c r="K9" s="20">
        <f t="shared" si="0"/>
        <v>9556526805</v>
      </c>
      <c r="L9" s="20">
        <f t="shared" si="0"/>
        <v>9556526805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5833144909.1999998</v>
      </c>
      <c r="J10" s="9">
        <v>4246725976.4899998</v>
      </c>
      <c r="K10" s="9">
        <v>1241020299.8</v>
      </c>
      <c r="L10" s="9">
        <v>1240441959.8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5833144909.1999998</v>
      </c>
      <c r="J11" s="19">
        <f t="shared" si="1"/>
        <v>4246725976.4899998</v>
      </c>
      <c r="K11" s="19">
        <f t="shared" si="1"/>
        <v>1241020299.8</v>
      </c>
      <c r="L11" s="19">
        <f t="shared" si="1"/>
        <v>1240441959.8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11219714073</v>
      </c>
      <c r="L15" s="9">
        <v>11219714073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4570940484</v>
      </c>
      <c r="K16" s="9">
        <v>4570940484</v>
      </c>
      <c r="L16" s="9">
        <v>4570940484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106614573</v>
      </c>
      <c r="K17" s="9">
        <v>97822982</v>
      </c>
      <c r="L17" s="9">
        <v>97822982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2756667661</v>
      </c>
      <c r="K18" s="9">
        <v>2756667661</v>
      </c>
      <c r="L18" s="9">
        <v>2756667661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116100617</v>
      </c>
      <c r="K19" s="9">
        <v>116100617</v>
      </c>
      <c r="L19" s="9">
        <v>116100617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56266107000</v>
      </c>
      <c r="J21" s="17">
        <f t="shared" si="2"/>
        <v>40630972335</v>
      </c>
      <c r="K21" s="17">
        <f t="shared" si="2"/>
        <v>18761245817</v>
      </c>
      <c r="L21" s="17">
        <f t="shared" si="2"/>
        <v>18761245817</v>
      </c>
      <c r="M21" s="6"/>
    </row>
    <row r="22" spans="1:19" ht="15" customHeight="1" x14ac:dyDescent="0.3">
      <c r="A22" s="21" t="s">
        <v>113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102854800</v>
      </c>
      <c r="K26" s="9">
        <v>102854800</v>
      </c>
      <c r="L26" s="9">
        <v>102854800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102854800</v>
      </c>
      <c r="K28" s="17">
        <f t="shared" si="3"/>
        <v>102854800</v>
      </c>
      <c r="L28" s="17">
        <f t="shared" si="3"/>
        <v>102854800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102484905909.2</v>
      </c>
      <c r="J29" s="7">
        <f t="shared" si="4"/>
        <v>54537079916.489998</v>
      </c>
      <c r="K29" s="7">
        <f t="shared" si="4"/>
        <v>29661647721.799999</v>
      </c>
      <c r="L29" s="7">
        <f t="shared" si="4"/>
        <v>29661069381.799999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113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1166683995</v>
      </c>
      <c r="J36" s="9">
        <v>729259522</v>
      </c>
      <c r="K36" s="9">
        <v>106158845</v>
      </c>
      <c r="L36" s="9">
        <v>106158845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4224321705</v>
      </c>
      <c r="J37" s="9">
        <v>1482066392</v>
      </c>
      <c r="K37" s="9">
        <v>193061805</v>
      </c>
      <c r="L37" s="9">
        <v>182561805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2435868321</v>
      </c>
      <c r="J38" s="9">
        <v>1833285402</v>
      </c>
      <c r="K38" s="9">
        <v>203882543</v>
      </c>
      <c r="L38" s="9">
        <v>203882543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1260061700</v>
      </c>
      <c r="J39" s="9">
        <v>990693894</v>
      </c>
      <c r="K39" s="9">
        <v>135390416</v>
      </c>
      <c r="L39" s="9">
        <v>119398758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264818100</v>
      </c>
      <c r="J40" s="9">
        <v>206325260</v>
      </c>
      <c r="K40" s="9">
        <v>12500000</v>
      </c>
      <c r="L40" s="9">
        <v>12500000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67357891877</v>
      </c>
      <c r="G41" s="9">
        <v>57482389559</v>
      </c>
      <c r="H41" s="9">
        <v>9875502318</v>
      </c>
      <c r="I41" s="9">
        <v>9875502318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8420805068</v>
      </c>
      <c r="J42" s="9">
        <v>2883562093</v>
      </c>
      <c r="K42" s="9">
        <v>314080780</v>
      </c>
      <c r="L42" s="9">
        <v>314080780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1857777442</v>
      </c>
      <c r="K43" s="9">
        <v>875918421</v>
      </c>
      <c r="L43" s="9">
        <v>875918421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3158775776</v>
      </c>
      <c r="J44" s="9">
        <v>2677425853</v>
      </c>
      <c r="K44" s="9">
        <v>266129153</v>
      </c>
      <c r="L44" s="9">
        <v>259505153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2596686338</v>
      </c>
      <c r="L45" s="9">
        <v>2596686338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2705182881</v>
      </c>
      <c r="L46" s="9">
        <v>2705182881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2626251926</v>
      </c>
      <c r="L47" s="9">
        <v>2626251926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3906079965.25</v>
      </c>
      <c r="L48" s="9">
        <v>3906079965.25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2046430600</v>
      </c>
      <c r="J49" s="9">
        <v>811935750</v>
      </c>
      <c r="K49" s="9">
        <v>77211000</v>
      </c>
      <c r="L49" s="9">
        <v>72553500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1050000000</v>
      </c>
      <c r="J50" s="9">
        <v>282272000</v>
      </c>
      <c r="K50" s="9">
        <v>0</v>
      </c>
      <c r="L50" s="9">
        <v>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767128456.75</v>
      </c>
      <c r="L51" s="9">
        <v>767128456.75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1870262537</v>
      </c>
      <c r="K52" s="9">
        <v>408443488</v>
      </c>
      <c r="L52" s="9">
        <v>387263488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1876537780</v>
      </c>
      <c r="K53" s="9">
        <v>316688972</v>
      </c>
      <c r="L53" s="9">
        <v>288874972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1603373367</v>
      </c>
      <c r="J54" s="9">
        <v>925782599</v>
      </c>
      <c r="K54" s="9">
        <v>93310730</v>
      </c>
      <c r="L54" s="9">
        <v>80705730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5362865783</v>
      </c>
      <c r="J55" s="9">
        <v>1617965018</v>
      </c>
      <c r="K55" s="9">
        <v>144487791</v>
      </c>
      <c r="L55" s="9">
        <v>144487791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514211656</v>
      </c>
      <c r="K57" s="9">
        <v>201107141</v>
      </c>
      <c r="L57" s="9">
        <v>168913141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800000000</v>
      </c>
      <c r="L58" s="9">
        <v>800000000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1103121519</v>
      </c>
      <c r="L59" s="9">
        <v>1103121519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580000000</v>
      </c>
      <c r="L61" s="9">
        <v>580000000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5678050816</v>
      </c>
      <c r="J62" s="9">
        <v>5247151823.6999998</v>
      </c>
      <c r="K62" s="9">
        <v>1288885054</v>
      </c>
      <c r="L62" s="9">
        <v>1281985054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1479864869</v>
      </c>
      <c r="J63" s="9">
        <v>843381500</v>
      </c>
      <c r="K63" s="9">
        <v>96070500</v>
      </c>
      <c r="L63" s="9">
        <v>96070500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1830997904</v>
      </c>
      <c r="K64" s="9">
        <v>314007696</v>
      </c>
      <c r="L64" s="9">
        <v>302703696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578102440</v>
      </c>
      <c r="K65" s="9">
        <v>419914440</v>
      </c>
      <c r="L65" s="9">
        <v>0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1085888190</v>
      </c>
      <c r="K66" s="9">
        <v>197779857</v>
      </c>
      <c r="L66" s="9">
        <v>192879857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223561414904</v>
      </c>
      <c r="G67" s="7">
        <f t="shared" ref="G67:L67" si="5">SUM(G36:G66)</f>
        <v>57482389559</v>
      </c>
      <c r="H67" s="7">
        <f t="shared" si="5"/>
        <v>166079025345</v>
      </c>
      <c r="I67" s="7">
        <f t="shared" si="5"/>
        <v>121252152233</v>
      </c>
      <c r="J67" s="7">
        <f t="shared" si="5"/>
        <v>82961354726.699997</v>
      </c>
      <c r="K67" s="7">
        <f t="shared" si="5"/>
        <v>21539444681</v>
      </c>
      <c r="L67" s="7">
        <f t="shared" si="5"/>
        <v>20964860083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339085474904</v>
      </c>
      <c r="G68" s="5">
        <f>+G29+G30+G67</f>
        <v>58602389559</v>
      </c>
      <c r="H68" s="5">
        <f>+H29+H30+H67</f>
        <v>280483085345</v>
      </c>
      <c r="I68" s="5">
        <f>+I29+I30+I67</f>
        <v>223737058142.20001</v>
      </c>
      <c r="J68" s="5">
        <f>+J29+J30+J67</f>
        <v>137498434643.19</v>
      </c>
      <c r="K68" s="5">
        <f>+K29+K30+K67</f>
        <v>51201092402.800003</v>
      </c>
      <c r="L68" s="5">
        <f>+L29+L30+L67</f>
        <v>50625929464.800003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C036-9220-4A17-8400-F569843B4164}">
  <dimension ref="A1:S70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8866462441</v>
      </c>
      <c r="K6" s="9">
        <v>8866462441</v>
      </c>
      <c r="L6" s="9">
        <v>8851872076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2754944256</v>
      </c>
      <c r="K7" s="9">
        <v>2754944256</v>
      </c>
      <c r="L7" s="9">
        <v>2754944256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796085055</v>
      </c>
      <c r="K8" s="9">
        <v>796085055</v>
      </c>
      <c r="L8" s="9">
        <v>788652315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L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12417491752</v>
      </c>
      <c r="K9" s="20">
        <f t="shared" si="0"/>
        <v>12417491752</v>
      </c>
      <c r="L9" s="20">
        <f>SUM(L6:L8)</f>
        <v>12395468647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6067840699.1999998</v>
      </c>
      <c r="J10" s="9">
        <v>4473253150.5500002</v>
      </c>
      <c r="K10" s="9">
        <v>1688422634.01</v>
      </c>
      <c r="L10" s="9">
        <v>1683844846.47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6067840699.1999998</v>
      </c>
      <c r="J11" s="19">
        <f t="shared" si="1"/>
        <v>4473253150.5500002</v>
      </c>
      <c r="K11" s="19">
        <f t="shared" si="1"/>
        <v>1688422634.01</v>
      </c>
      <c r="L11" s="19">
        <f t="shared" si="1"/>
        <v>1683844846.47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0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14109101080</v>
      </c>
      <c r="L15" s="9">
        <v>14109101080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5788793012</v>
      </c>
      <c r="K16" s="9">
        <v>5788793012</v>
      </c>
      <c r="L16" s="9">
        <v>5788793012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179227138</v>
      </c>
      <c r="K17" s="9">
        <v>169362047</v>
      </c>
      <c r="L17" s="9">
        <v>169362047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3883219661</v>
      </c>
      <c r="K18" s="9">
        <v>3883219661</v>
      </c>
      <c r="L18" s="9">
        <v>3883219661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86582216</v>
      </c>
      <c r="K19" s="9">
        <v>86582216</v>
      </c>
      <c r="L19" s="9">
        <v>86582216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527600000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56793707000</v>
      </c>
      <c r="J21" s="17">
        <f t="shared" si="2"/>
        <v>43018471027</v>
      </c>
      <c r="K21" s="17">
        <f t="shared" si="2"/>
        <v>24037058016</v>
      </c>
      <c r="L21" s="17">
        <f t="shared" si="2"/>
        <v>24037058016</v>
      </c>
      <c r="M21" s="6"/>
    </row>
    <row r="22" spans="1:19" ht="15" customHeight="1" x14ac:dyDescent="0.3">
      <c r="A22" s="21" t="s">
        <v>114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104524200</v>
      </c>
      <c r="K28" s="17">
        <f t="shared" si="3"/>
        <v>104524200</v>
      </c>
      <c r="L28" s="17">
        <f t="shared" si="3"/>
        <v>104524200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103247201699.2</v>
      </c>
      <c r="J29" s="7">
        <f t="shared" si="4"/>
        <v>60013740129.550003</v>
      </c>
      <c r="K29" s="7">
        <f t="shared" si="4"/>
        <v>38247496602.010002</v>
      </c>
      <c r="L29" s="7">
        <f t="shared" si="4"/>
        <v>38220895709.470001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1166683995</v>
      </c>
      <c r="J36" s="9">
        <v>728138471</v>
      </c>
      <c r="K36" s="9">
        <v>152571145</v>
      </c>
      <c r="L36" s="9">
        <v>147471145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4224321705</v>
      </c>
      <c r="J37" s="9">
        <v>1896095975</v>
      </c>
      <c r="K37" s="9">
        <v>351090145</v>
      </c>
      <c r="L37" s="9">
        <v>319181365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2918707883</v>
      </c>
      <c r="J38" s="9">
        <v>2109310996</v>
      </c>
      <c r="K38" s="9">
        <v>361444675</v>
      </c>
      <c r="L38" s="9">
        <v>336699075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1536130338</v>
      </c>
      <c r="J39" s="9">
        <v>1158606435</v>
      </c>
      <c r="K39" s="9">
        <v>219768369</v>
      </c>
      <c r="L39" s="9">
        <v>219768369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800000000</v>
      </c>
      <c r="J40" s="9">
        <v>374710603</v>
      </c>
      <c r="K40" s="9">
        <v>25000000</v>
      </c>
      <c r="L40" s="9">
        <v>25000000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57482389559</v>
      </c>
      <c r="G41" s="9">
        <v>57482389559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37730185281</v>
      </c>
      <c r="J42" s="9">
        <v>4953090426</v>
      </c>
      <c r="K42" s="9">
        <v>574140725</v>
      </c>
      <c r="L42" s="9">
        <v>531875385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1936851727</v>
      </c>
      <c r="K43" s="9">
        <v>987744215</v>
      </c>
      <c r="L43" s="9">
        <v>982070975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2787990482</v>
      </c>
      <c r="K44" s="9">
        <v>448933153</v>
      </c>
      <c r="L44" s="9">
        <v>425441153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3346686338</v>
      </c>
      <c r="L45" s="9">
        <v>3346686338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3549993811.4200001</v>
      </c>
      <c r="L46" s="9">
        <v>3549993811.4200001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3597989213.5999999</v>
      </c>
      <c r="L47" s="9">
        <v>3597989213.5999999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5075445452.3999996</v>
      </c>
      <c r="L48" s="9">
        <v>5075445452.3999996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5100000000</v>
      </c>
      <c r="J49" s="9">
        <v>951935750</v>
      </c>
      <c r="K49" s="9">
        <v>183855500</v>
      </c>
      <c r="L49" s="9">
        <v>160164000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3888492000</v>
      </c>
      <c r="J50" s="9">
        <v>345048000</v>
      </c>
      <c r="K50" s="9">
        <v>4000000</v>
      </c>
      <c r="L50" s="9">
        <v>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2152177364</v>
      </c>
      <c r="K52" s="9">
        <v>621336546</v>
      </c>
      <c r="L52" s="9">
        <v>610006546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1995508508</v>
      </c>
      <c r="K53" s="9">
        <v>549800640</v>
      </c>
      <c r="L53" s="9">
        <v>529928640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1603373367</v>
      </c>
      <c r="J54" s="9">
        <v>1000272709</v>
      </c>
      <c r="K54" s="9">
        <v>191012367</v>
      </c>
      <c r="L54" s="9">
        <v>161812367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7710657783</v>
      </c>
      <c r="J55" s="9">
        <v>1672428111</v>
      </c>
      <c r="K55" s="9">
        <v>298837165</v>
      </c>
      <c r="L55" s="9">
        <v>277762165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646027885</v>
      </c>
      <c r="K57" s="9">
        <v>279132949</v>
      </c>
      <c r="L57" s="9">
        <v>274724449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800000000</v>
      </c>
      <c r="L58" s="9">
        <v>800000000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1103121519</v>
      </c>
      <c r="L59" s="9">
        <v>1103121519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830000000</v>
      </c>
      <c r="L61" s="9">
        <v>830000000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5968909674</v>
      </c>
      <c r="J62" s="9">
        <v>5303889023.6999998</v>
      </c>
      <c r="K62" s="9">
        <v>1826946231</v>
      </c>
      <c r="L62" s="9">
        <v>1764914731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5000000000</v>
      </c>
      <c r="J63" s="9">
        <v>847078469</v>
      </c>
      <c r="K63" s="9">
        <v>171933000</v>
      </c>
      <c r="L63" s="9">
        <v>154299500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1854841237</v>
      </c>
      <c r="K64" s="9">
        <v>494696140</v>
      </c>
      <c r="L64" s="9">
        <v>479900140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578102440</v>
      </c>
      <c r="K65" s="9">
        <v>538949213.27999997</v>
      </c>
      <c r="L65" s="9">
        <v>538949213.27999997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1124254601</v>
      </c>
      <c r="K66" s="9">
        <v>323288063</v>
      </c>
      <c r="L66" s="9">
        <v>312088063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213685912586</v>
      </c>
      <c r="G67" s="7">
        <f t="shared" ref="G67:L67" si="5">SUM(G36:G66)</f>
        <v>57482389559</v>
      </c>
      <c r="H67" s="7">
        <f t="shared" si="5"/>
        <v>156203523027</v>
      </c>
      <c r="I67" s="7">
        <f t="shared" si="5"/>
        <v>154330967617</v>
      </c>
      <c r="J67" s="7">
        <f t="shared" si="5"/>
        <v>87232828883.699997</v>
      </c>
      <c r="K67" s="7">
        <f t="shared" si="5"/>
        <v>28497681538.699997</v>
      </c>
      <c r="L67" s="7">
        <f t="shared" si="5"/>
        <v>28145258578.699997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329209972586</v>
      </c>
      <c r="G68" s="5">
        <f>+G29+G30+G67</f>
        <v>58602389559</v>
      </c>
      <c r="H68" s="5">
        <f>+H29+H30+H67</f>
        <v>270607583027</v>
      </c>
      <c r="I68" s="5">
        <f>+I29+I30+I67</f>
        <v>257578169316.20001</v>
      </c>
      <c r="J68" s="5">
        <f>+J29+J30+J67</f>
        <v>147246569013.25</v>
      </c>
      <c r="K68" s="5">
        <f>+K29+K30+K67</f>
        <v>66745178140.709999</v>
      </c>
      <c r="L68" s="5">
        <f>+L29+L30+L67</f>
        <v>66366154288.169998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46AE-CC0A-4C03-B9BF-2A2E3D2D3715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10822862578</v>
      </c>
      <c r="K6" s="9">
        <v>10821276681</v>
      </c>
      <c r="L6" s="9">
        <v>10821276681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3322425608</v>
      </c>
      <c r="K7" s="9">
        <v>3322425608</v>
      </c>
      <c r="L7" s="9">
        <v>3322425608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1364011781</v>
      </c>
      <c r="K8" s="9">
        <v>1363654648</v>
      </c>
      <c r="L8" s="9">
        <v>1363654648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15509299967</v>
      </c>
      <c r="K9" s="20">
        <f t="shared" si="0"/>
        <v>15507356937</v>
      </c>
      <c r="L9" s="20">
        <f>SUM(L6:L8)</f>
        <v>15507356937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6067840699.1999998</v>
      </c>
      <c r="J10" s="9">
        <v>4566164709.4799995</v>
      </c>
      <c r="K10" s="9">
        <v>2085671452.8699999</v>
      </c>
      <c r="L10" s="9">
        <v>2083301452.8699999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6067840699.1999998</v>
      </c>
      <c r="J11" s="19">
        <f t="shared" si="1"/>
        <v>4566164709.4799995</v>
      </c>
      <c r="K11" s="19">
        <f t="shared" si="1"/>
        <v>2085671452.8699999</v>
      </c>
      <c r="L11" s="19">
        <f t="shared" si="1"/>
        <v>2083301452.8699999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7873464776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1000000000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1120000000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16891679113</v>
      </c>
      <c r="L15" s="9">
        <v>16891679113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8033839909</v>
      </c>
      <c r="K16" s="9">
        <v>8033839909</v>
      </c>
      <c r="L16" s="9">
        <v>6920868662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205118455</v>
      </c>
      <c r="K17" s="9">
        <v>195253364</v>
      </c>
      <c r="L17" s="9">
        <v>195253364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4749674661</v>
      </c>
      <c r="K18" s="9">
        <v>4749674661</v>
      </c>
      <c r="L18" s="9">
        <v>4749674661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110636491</v>
      </c>
      <c r="K19" s="9">
        <v>110636491</v>
      </c>
      <c r="L19" s="9">
        <v>110636491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527600000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1120000000</v>
      </c>
      <c r="H21" s="17">
        <f t="shared" si="2"/>
        <v>67950565000</v>
      </c>
      <c r="I21" s="17">
        <f t="shared" si="2"/>
        <v>65667171776</v>
      </c>
      <c r="J21" s="17">
        <f t="shared" si="2"/>
        <v>46179918516</v>
      </c>
      <c r="K21" s="17">
        <f t="shared" si="2"/>
        <v>29981083538</v>
      </c>
      <c r="L21" s="17">
        <f t="shared" si="2"/>
        <v>28868112291</v>
      </c>
      <c r="M21" s="6"/>
    </row>
    <row r="22" spans="1:19" ht="15" customHeight="1" x14ac:dyDescent="0.3">
      <c r="A22" s="21" t="s">
        <v>115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104524200</v>
      </c>
      <c r="K28" s="17">
        <f t="shared" si="3"/>
        <v>104524200</v>
      </c>
      <c r="L28" s="17">
        <f t="shared" si="3"/>
        <v>104524200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1120000000</v>
      </c>
      <c r="H29" s="7">
        <f t="shared" si="4"/>
        <v>114404060000</v>
      </c>
      <c r="I29" s="7">
        <f t="shared" si="4"/>
        <v>112120666475.2</v>
      </c>
      <c r="J29" s="7">
        <f t="shared" si="4"/>
        <v>66359907392.479996</v>
      </c>
      <c r="K29" s="7">
        <f t="shared" si="4"/>
        <v>47678636127.869995</v>
      </c>
      <c r="L29" s="7">
        <f t="shared" si="4"/>
        <v>46563294880.869995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730656589</v>
      </c>
      <c r="K36" s="9">
        <v>223410565</v>
      </c>
      <c r="L36" s="9">
        <v>223410565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3167951345</v>
      </c>
      <c r="K37" s="9">
        <v>478270468</v>
      </c>
      <c r="L37" s="9">
        <v>464186468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2918707883</v>
      </c>
      <c r="J38" s="9">
        <v>2151194562</v>
      </c>
      <c r="K38" s="9">
        <v>575892341</v>
      </c>
      <c r="L38" s="9">
        <v>541597738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1536130338</v>
      </c>
      <c r="J39" s="9">
        <v>1194184574</v>
      </c>
      <c r="K39" s="9">
        <v>329975163</v>
      </c>
      <c r="L39" s="9">
        <v>310711533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800000000</v>
      </c>
      <c r="J40" s="9">
        <v>374710603</v>
      </c>
      <c r="K40" s="9">
        <v>56317593</v>
      </c>
      <c r="L40" s="9">
        <v>56317593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57482389559</v>
      </c>
      <c r="G41" s="9">
        <v>37857882145</v>
      </c>
      <c r="H41" s="9">
        <v>19624507414</v>
      </c>
      <c r="I41" s="9">
        <v>14211957414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37730185281</v>
      </c>
      <c r="J42" s="9">
        <v>6574926451</v>
      </c>
      <c r="K42" s="9">
        <v>854749113</v>
      </c>
      <c r="L42" s="9">
        <v>833310213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1962667659</v>
      </c>
      <c r="K43" s="9">
        <v>1130013607</v>
      </c>
      <c r="L43" s="9">
        <v>1103622867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2945160659</v>
      </c>
      <c r="K44" s="9">
        <v>724806536</v>
      </c>
      <c r="L44" s="9">
        <v>682565736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3790243169</v>
      </c>
      <c r="L45" s="9">
        <v>3790243169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4810616877.4200001</v>
      </c>
      <c r="L46" s="9">
        <v>4810616877.4200001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4530760771</v>
      </c>
      <c r="L47" s="9">
        <v>4530760771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6667392454.5500002</v>
      </c>
      <c r="L48" s="9">
        <v>6667392454.5500002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5100000000</v>
      </c>
      <c r="J49" s="9">
        <v>951935750</v>
      </c>
      <c r="K49" s="9">
        <v>230327000</v>
      </c>
      <c r="L49" s="9">
        <v>222047000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4009492000</v>
      </c>
      <c r="J50" s="9">
        <v>419245500</v>
      </c>
      <c r="K50" s="9">
        <v>58738000</v>
      </c>
      <c r="L50" s="9">
        <v>51596500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2130270893</v>
      </c>
      <c r="K52" s="9">
        <v>872107978</v>
      </c>
      <c r="L52" s="9">
        <v>845482553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2067426395</v>
      </c>
      <c r="K53" s="9">
        <v>776903085</v>
      </c>
      <c r="L53" s="9">
        <v>736681065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1673373367</v>
      </c>
      <c r="J54" s="9">
        <v>1097823839</v>
      </c>
      <c r="K54" s="9">
        <v>281407332</v>
      </c>
      <c r="L54" s="9">
        <v>255287552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7710657783</v>
      </c>
      <c r="J55" s="9">
        <v>2185228691</v>
      </c>
      <c r="K55" s="9">
        <v>469280141</v>
      </c>
      <c r="L55" s="9">
        <v>445237066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1800000000</v>
      </c>
      <c r="K56" s="9">
        <v>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650993776</v>
      </c>
      <c r="K57" s="9">
        <v>356744309</v>
      </c>
      <c r="L57" s="9">
        <v>352335809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1280000000</v>
      </c>
      <c r="L58" s="9">
        <v>1280000000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1153121519</v>
      </c>
      <c r="L59" s="9">
        <v>1153121519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1080000000</v>
      </c>
      <c r="L61" s="9">
        <v>1080000000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5968909674</v>
      </c>
      <c r="J62" s="9">
        <v>5346879023.6999998</v>
      </c>
      <c r="K62" s="9">
        <v>2298377428</v>
      </c>
      <c r="L62" s="9">
        <v>2211440713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5000000000</v>
      </c>
      <c r="J63" s="9">
        <v>996886469</v>
      </c>
      <c r="K63" s="9">
        <v>235519000</v>
      </c>
      <c r="L63" s="9">
        <v>231172000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1851930886</v>
      </c>
      <c r="K64" s="9">
        <v>671694554</v>
      </c>
      <c r="L64" s="9">
        <v>648822244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578102440</v>
      </c>
      <c r="K65" s="9">
        <v>538949213.27999997</v>
      </c>
      <c r="L65" s="9">
        <v>538949213.27999997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1120052021</v>
      </c>
      <c r="K66" s="9">
        <v>430443169</v>
      </c>
      <c r="L66" s="9">
        <v>417838484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213685912586</v>
      </c>
      <c r="G67" s="7">
        <f t="shared" ref="G67:L67" si="5">SUM(G36:G66)</f>
        <v>37857882145</v>
      </c>
      <c r="H67" s="7">
        <f t="shared" si="5"/>
        <v>175828030441</v>
      </c>
      <c r="I67" s="7">
        <f t="shared" si="5"/>
        <v>169909925031</v>
      </c>
      <c r="J67" s="7">
        <f t="shared" si="5"/>
        <v>93114697796.699997</v>
      </c>
      <c r="K67" s="7">
        <f t="shared" si="5"/>
        <v>36496026349.25</v>
      </c>
      <c r="L67" s="7">
        <f t="shared" si="5"/>
        <v>36074712666.25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329209972586</v>
      </c>
      <c r="G68" s="5">
        <f>+G29+G30+G67</f>
        <v>38977882145</v>
      </c>
      <c r="H68" s="5">
        <f>+H29+H30+H67</f>
        <v>290232090441</v>
      </c>
      <c r="I68" s="5">
        <f>+I29+I30+I67</f>
        <v>282030591506.20001</v>
      </c>
      <c r="J68" s="5">
        <f>+J29+J30+J67</f>
        <v>159474605189.17999</v>
      </c>
      <c r="K68" s="5">
        <f>+K29+K30+K67</f>
        <v>84174662477.119995</v>
      </c>
      <c r="L68" s="5">
        <f>+L29+L30+L67</f>
        <v>82638007547.119995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4F8B-A6F4-40D4-A87C-9293BAC37A4F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13482825742</v>
      </c>
      <c r="K6" s="9">
        <v>13482825742</v>
      </c>
      <c r="L6" s="9">
        <v>13477571923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4026214366</v>
      </c>
      <c r="K7" s="9">
        <v>4026214366</v>
      </c>
      <c r="L7" s="9">
        <v>4026214366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1594312848</v>
      </c>
      <c r="K8" s="9">
        <v>1594312848</v>
      </c>
      <c r="L8" s="9">
        <v>1589624299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19103352956</v>
      </c>
      <c r="K9" s="20">
        <f t="shared" si="0"/>
        <v>19103352956</v>
      </c>
      <c r="L9" s="20">
        <f>SUM(L6:L8)</f>
        <v>19093410588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6067841000</v>
      </c>
      <c r="G10" s="9">
        <v>0</v>
      </c>
      <c r="H10" s="9">
        <v>6067841000</v>
      </c>
      <c r="I10" s="9">
        <v>6067840699.1999998</v>
      </c>
      <c r="J10" s="9">
        <v>4757509866.1899996</v>
      </c>
      <c r="K10" s="9">
        <v>2482662415.6199999</v>
      </c>
      <c r="L10" s="9">
        <v>2480292415.6199999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6067841000</v>
      </c>
      <c r="G11" s="19">
        <f t="shared" si="1"/>
        <v>0</v>
      </c>
      <c r="H11" s="19">
        <f t="shared" si="1"/>
        <v>6067841000</v>
      </c>
      <c r="I11" s="19">
        <f t="shared" si="1"/>
        <v>6067840699.1999998</v>
      </c>
      <c r="J11" s="19">
        <f t="shared" si="1"/>
        <v>4757509866.1899996</v>
      </c>
      <c r="K11" s="19">
        <f t="shared" si="1"/>
        <v>2482662415.6199999</v>
      </c>
      <c r="L11" s="19">
        <f t="shared" si="1"/>
        <v>2480292415.6199999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10086858000</v>
      </c>
      <c r="G12" s="9">
        <v>0</v>
      </c>
      <c r="H12" s="9">
        <v>10086858000</v>
      </c>
      <c r="I12" s="9">
        <v>7873464776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1000000000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1120000000</v>
      </c>
      <c r="G14" s="9">
        <v>581441106</v>
      </c>
      <c r="H14" s="9">
        <v>538558894</v>
      </c>
      <c r="I14" s="9">
        <v>538558894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19693525170</v>
      </c>
      <c r="L15" s="9">
        <v>19693525170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9176026108</v>
      </c>
      <c r="K16" s="9">
        <v>9176026108</v>
      </c>
      <c r="L16" s="9">
        <v>9176026108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229495952</v>
      </c>
      <c r="K17" s="9">
        <v>219630861</v>
      </c>
      <c r="L17" s="9">
        <v>219630861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5275293661</v>
      </c>
      <c r="K18" s="9">
        <v>5275293661</v>
      </c>
      <c r="L18" s="9">
        <v>5275293661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112568996</v>
      </c>
      <c r="K19" s="9">
        <v>112568996</v>
      </c>
      <c r="L19" s="9">
        <v>112568996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527600000</v>
      </c>
      <c r="J20" s="9">
        <v>11691716</v>
      </c>
      <c r="K20" s="9">
        <v>0</v>
      </c>
      <c r="L20" s="9">
        <v>0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69070565000</v>
      </c>
      <c r="G21" s="17">
        <f t="shared" si="2"/>
        <v>581441106</v>
      </c>
      <c r="H21" s="17">
        <f t="shared" si="2"/>
        <v>68489123894</v>
      </c>
      <c r="I21" s="17">
        <f t="shared" si="2"/>
        <v>66205730670</v>
      </c>
      <c r="J21" s="17">
        <f t="shared" si="2"/>
        <v>47885725433</v>
      </c>
      <c r="K21" s="17">
        <f t="shared" si="2"/>
        <v>34477044796</v>
      </c>
      <c r="L21" s="17">
        <f t="shared" si="2"/>
        <v>34477044796</v>
      </c>
      <c r="M21" s="6"/>
    </row>
    <row r="22" spans="1:19" ht="15" customHeight="1" x14ac:dyDescent="0.3">
      <c r="A22" s="21" t="s">
        <v>116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160361000</v>
      </c>
      <c r="G26" s="9">
        <v>0</v>
      </c>
      <c r="H26" s="9">
        <v>160361000</v>
      </c>
      <c r="I26" s="9">
        <v>160361000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691154000</v>
      </c>
      <c r="G28" s="17">
        <f t="shared" si="3"/>
        <v>0</v>
      </c>
      <c r="H28" s="17">
        <f t="shared" si="3"/>
        <v>691154000</v>
      </c>
      <c r="I28" s="17">
        <f t="shared" si="3"/>
        <v>691154000</v>
      </c>
      <c r="J28" s="17">
        <f t="shared" si="3"/>
        <v>104524200</v>
      </c>
      <c r="K28" s="17">
        <f t="shared" si="3"/>
        <v>104524200</v>
      </c>
      <c r="L28" s="17">
        <f t="shared" si="3"/>
        <v>104524200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115524060000</v>
      </c>
      <c r="G29" s="7">
        <f t="shared" si="4"/>
        <v>581441106</v>
      </c>
      <c r="H29" s="7">
        <f t="shared" si="4"/>
        <v>114942618894</v>
      </c>
      <c r="I29" s="7">
        <f t="shared" si="4"/>
        <v>112659225369.2</v>
      </c>
      <c r="J29" s="7">
        <f t="shared" si="4"/>
        <v>71851112455.190002</v>
      </c>
      <c r="K29" s="7">
        <f t="shared" si="4"/>
        <v>56167584367.619995</v>
      </c>
      <c r="L29" s="7">
        <f t="shared" si="4"/>
        <v>56155271999.619995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735011899</v>
      </c>
      <c r="K36" s="9">
        <v>294931978</v>
      </c>
      <c r="L36" s="9">
        <v>294931978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3160546672</v>
      </c>
      <c r="K37" s="9">
        <v>622946257</v>
      </c>
      <c r="L37" s="9">
        <v>611746257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2918707883</v>
      </c>
      <c r="J38" s="9">
        <v>2255043097</v>
      </c>
      <c r="K38" s="9">
        <v>812199498</v>
      </c>
      <c r="L38" s="9">
        <v>778189625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1536130338</v>
      </c>
      <c r="J39" s="9">
        <v>1211303559</v>
      </c>
      <c r="K39" s="9">
        <v>480075560</v>
      </c>
      <c r="L39" s="9">
        <v>456576229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800000000</v>
      </c>
      <c r="J40" s="9">
        <v>424710603</v>
      </c>
      <c r="K40" s="9">
        <v>89895334</v>
      </c>
      <c r="L40" s="9">
        <v>89895334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49637782145</v>
      </c>
      <c r="G41" s="9">
        <v>17298060324</v>
      </c>
      <c r="H41" s="9">
        <v>32339721821</v>
      </c>
      <c r="I41" s="9">
        <v>32339721821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37730185281</v>
      </c>
      <c r="J42" s="9">
        <v>13646277652</v>
      </c>
      <c r="K42" s="9">
        <v>1242660963</v>
      </c>
      <c r="L42" s="9">
        <v>1213892763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2463600682</v>
      </c>
      <c r="K43" s="9">
        <v>1255008342</v>
      </c>
      <c r="L43" s="9">
        <v>1228217102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3059438972</v>
      </c>
      <c r="K44" s="9">
        <v>987366864</v>
      </c>
      <c r="L44" s="9">
        <v>957978864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4794450363.8299999</v>
      </c>
      <c r="L45" s="9">
        <v>4794450363.8299999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6009239943.5799999</v>
      </c>
      <c r="L46" s="9">
        <v>6009239943.5799999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5497554233.4200001</v>
      </c>
      <c r="L47" s="9">
        <v>5497554233.4200001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8065728916.3000002</v>
      </c>
      <c r="L48" s="9">
        <v>7891609618.5799999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5100000000</v>
      </c>
      <c r="J49" s="9">
        <v>1991935750</v>
      </c>
      <c r="K49" s="9">
        <v>323716000</v>
      </c>
      <c r="L49" s="9">
        <v>296909500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4230000000</v>
      </c>
      <c r="J50" s="9">
        <v>461745500</v>
      </c>
      <c r="K50" s="9">
        <v>80193000</v>
      </c>
      <c r="L50" s="9">
        <v>80193000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2229989910</v>
      </c>
      <c r="K52" s="9">
        <v>1169860658</v>
      </c>
      <c r="L52" s="9">
        <v>1130933386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2110862137</v>
      </c>
      <c r="K53" s="9">
        <v>1057829195</v>
      </c>
      <c r="L53" s="9">
        <v>994825195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1673373367</v>
      </c>
      <c r="J54" s="9">
        <v>1121357123</v>
      </c>
      <c r="K54" s="9">
        <v>384019976</v>
      </c>
      <c r="L54" s="9">
        <v>373614976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7710657783</v>
      </c>
      <c r="J55" s="9">
        <v>2242050627</v>
      </c>
      <c r="K55" s="9">
        <v>670581707</v>
      </c>
      <c r="L55" s="9">
        <v>643709707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1800000000</v>
      </c>
      <c r="K56" s="9">
        <v>230000000</v>
      </c>
      <c r="L56" s="9">
        <v>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653305224</v>
      </c>
      <c r="K57" s="9">
        <v>429899783</v>
      </c>
      <c r="L57" s="9">
        <v>398323783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1630000000</v>
      </c>
      <c r="L58" s="9">
        <v>1630000000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1153121519</v>
      </c>
      <c r="L59" s="9">
        <v>1153121519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1080000000</v>
      </c>
      <c r="L61" s="9">
        <v>1080000000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5968909634</v>
      </c>
      <c r="J62" s="9">
        <v>5421572689.6999998</v>
      </c>
      <c r="K62" s="9">
        <v>2792788625</v>
      </c>
      <c r="L62" s="9">
        <v>2744013625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5000000000</v>
      </c>
      <c r="J63" s="9">
        <v>1039386469</v>
      </c>
      <c r="K63" s="9">
        <v>293861300</v>
      </c>
      <c r="L63" s="9">
        <v>280975500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1820976177</v>
      </c>
      <c r="K64" s="9">
        <v>863817911</v>
      </c>
      <c r="L64" s="9">
        <v>829377611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694746440</v>
      </c>
      <c r="K65" s="9">
        <v>651931758.12</v>
      </c>
      <c r="L65" s="9">
        <v>651931758.12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1129132951.75</v>
      </c>
      <c r="K66" s="9">
        <v>544548436</v>
      </c>
      <c r="L66" s="9">
        <v>528448436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205841305172</v>
      </c>
      <c r="G67" s="7">
        <f t="shared" ref="G67:L67" si="5">SUM(G36:G66)</f>
        <v>17298060324</v>
      </c>
      <c r="H67" s="7">
        <f t="shared" si="5"/>
        <v>188543244848</v>
      </c>
      <c r="I67" s="7">
        <f t="shared" si="5"/>
        <v>188258197398</v>
      </c>
      <c r="J67" s="7">
        <f t="shared" si="5"/>
        <v>102489463805.45</v>
      </c>
      <c r="K67" s="7">
        <f t="shared" si="5"/>
        <v>45098193084.250008</v>
      </c>
      <c r="L67" s="7">
        <f t="shared" si="5"/>
        <v>44230625270.530006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321365365172</v>
      </c>
      <c r="G68" s="5">
        <f>+G29+G30+G67</f>
        <v>17879501430</v>
      </c>
      <c r="H68" s="5">
        <f>+H29+H30+H67</f>
        <v>303485863742</v>
      </c>
      <c r="I68" s="5">
        <f>+I29+I30+I67</f>
        <v>300917422767.20001</v>
      </c>
      <c r="J68" s="5">
        <f>+J29+J30+J67</f>
        <v>174340576260.64001</v>
      </c>
      <c r="K68" s="5">
        <f>+K29+K30+K67</f>
        <v>101265777451.87</v>
      </c>
      <c r="L68" s="5">
        <f>+L29+L30+L67</f>
        <v>100385897270.14999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7403-F0F8-4E5C-A9C3-EFAE0F9ECB23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15299310900</v>
      </c>
      <c r="K6" s="9">
        <v>15299310900</v>
      </c>
      <c r="L6" s="9">
        <v>15299310900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4946712948</v>
      </c>
      <c r="K7" s="9">
        <v>4946712948</v>
      </c>
      <c r="L7" s="9">
        <v>4946712948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1783044159</v>
      </c>
      <c r="K8" s="9">
        <v>1783044159</v>
      </c>
      <c r="L8" s="9">
        <v>1783044159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22029068007</v>
      </c>
      <c r="K9" s="20">
        <f t="shared" si="0"/>
        <v>22029068007</v>
      </c>
      <c r="L9" s="20">
        <f>SUM(L6:L8)</f>
        <v>22029068007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6662236694</v>
      </c>
      <c r="G10" s="9">
        <v>0</v>
      </c>
      <c r="H10" s="9">
        <v>6662236694</v>
      </c>
      <c r="I10" s="9">
        <v>6661137676.1999998</v>
      </c>
      <c r="J10" s="9">
        <v>4934998750.8100004</v>
      </c>
      <c r="K10" s="9">
        <v>2869555164.3099999</v>
      </c>
      <c r="L10" s="9">
        <v>2863335639.9099998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6662236694</v>
      </c>
      <c r="G11" s="19">
        <f t="shared" si="1"/>
        <v>0</v>
      </c>
      <c r="H11" s="19">
        <f t="shared" si="1"/>
        <v>6662236694</v>
      </c>
      <c r="I11" s="19">
        <f t="shared" si="1"/>
        <v>6661137676.1999998</v>
      </c>
      <c r="J11" s="19">
        <f t="shared" si="1"/>
        <v>4934998750.8100004</v>
      </c>
      <c r="K11" s="19">
        <f t="shared" si="1"/>
        <v>2869555164.3099999</v>
      </c>
      <c r="L11" s="19">
        <f t="shared" si="1"/>
        <v>2863335639.9099998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2213393224</v>
      </c>
      <c r="G12" s="9">
        <v>0</v>
      </c>
      <c r="H12" s="9">
        <v>2213393224</v>
      </c>
      <c r="I12" s="9">
        <v>2213393224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1000000000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581441106</v>
      </c>
      <c r="G14" s="9">
        <v>581441106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22141823093.82</v>
      </c>
      <c r="L15" s="9">
        <v>22141823093.82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15512000000</v>
      </c>
      <c r="J16" s="9">
        <v>10471982614</v>
      </c>
      <c r="K16" s="9">
        <v>10471982614</v>
      </c>
      <c r="L16" s="9">
        <v>10471982614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252818797</v>
      </c>
      <c r="K17" s="9">
        <v>242953706</v>
      </c>
      <c r="L17" s="9">
        <v>242953706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5353036661</v>
      </c>
      <c r="K18" s="9">
        <v>5353036661</v>
      </c>
      <c r="L18" s="9">
        <v>5353036661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129623889</v>
      </c>
      <c r="K19" s="9">
        <v>129623889</v>
      </c>
      <c r="L19" s="9">
        <v>129623889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527600000</v>
      </c>
      <c r="J20" s="9">
        <v>277379725.18000001</v>
      </c>
      <c r="K20" s="9">
        <v>277379725.18000001</v>
      </c>
      <c r="L20" s="9">
        <v>277379725.18000001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60658541330</v>
      </c>
      <c r="G21" s="17">
        <f t="shared" si="2"/>
        <v>581441106</v>
      </c>
      <c r="H21" s="17">
        <f t="shared" si="2"/>
        <v>60077100224</v>
      </c>
      <c r="I21" s="17">
        <f t="shared" si="2"/>
        <v>58807100224</v>
      </c>
      <c r="J21" s="17">
        <f t="shared" si="2"/>
        <v>49565490686.18</v>
      </c>
      <c r="K21" s="17">
        <f t="shared" si="2"/>
        <v>38616799689</v>
      </c>
      <c r="L21" s="17">
        <f t="shared" si="2"/>
        <v>38616799689</v>
      </c>
      <c r="M21" s="6"/>
    </row>
    <row r="22" spans="1:19" ht="15" customHeight="1" x14ac:dyDescent="0.3">
      <c r="A22" s="21" t="s">
        <v>117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104524200</v>
      </c>
      <c r="G26" s="9">
        <v>0</v>
      </c>
      <c r="H26" s="9">
        <v>104524200</v>
      </c>
      <c r="I26" s="9">
        <v>104524200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635317200</v>
      </c>
      <c r="G28" s="17">
        <f t="shared" si="3"/>
        <v>0</v>
      </c>
      <c r="H28" s="17">
        <f t="shared" si="3"/>
        <v>635317200</v>
      </c>
      <c r="I28" s="17">
        <f t="shared" si="3"/>
        <v>635317200</v>
      </c>
      <c r="J28" s="17">
        <f t="shared" si="3"/>
        <v>104524200</v>
      </c>
      <c r="K28" s="17">
        <f t="shared" si="3"/>
        <v>104524200</v>
      </c>
      <c r="L28" s="17">
        <f t="shared" si="3"/>
        <v>104524200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107650595224</v>
      </c>
      <c r="G29" s="7">
        <f t="shared" si="4"/>
        <v>581441106</v>
      </c>
      <c r="H29" s="7">
        <f t="shared" si="4"/>
        <v>107069154118</v>
      </c>
      <c r="I29" s="7">
        <f t="shared" si="4"/>
        <v>105798055100.2</v>
      </c>
      <c r="J29" s="7">
        <f t="shared" si="4"/>
        <v>76634081643.990005</v>
      </c>
      <c r="K29" s="7">
        <f t="shared" si="4"/>
        <v>63619947060.309998</v>
      </c>
      <c r="L29" s="7">
        <f t="shared" si="4"/>
        <v>63613727535.910004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810771534</v>
      </c>
      <c r="K36" s="9">
        <v>353966221</v>
      </c>
      <c r="L36" s="9">
        <v>353966221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3241474673</v>
      </c>
      <c r="K37" s="9">
        <v>769619100</v>
      </c>
      <c r="L37" s="9">
        <v>769619100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2918707883</v>
      </c>
      <c r="J38" s="9">
        <v>2313400235</v>
      </c>
      <c r="K38" s="9">
        <v>1017435473</v>
      </c>
      <c r="L38" s="9">
        <v>1017435473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1536130338</v>
      </c>
      <c r="J39" s="9">
        <v>1225349529</v>
      </c>
      <c r="K39" s="9">
        <v>590498729</v>
      </c>
      <c r="L39" s="9">
        <v>590498729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775750000</v>
      </c>
      <c r="J40" s="9">
        <v>424710603</v>
      </c>
      <c r="K40" s="9">
        <v>108712927</v>
      </c>
      <c r="L40" s="9">
        <v>108712927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17298060324</v>
      </c>
      <c r="G41" s="9">
        <v>14671260324</v>
      </c>
      <c r="H41" s="9">
        <v>2626800000</v>
      </c>
      <c r="I41" s="9">
        <v>2626800000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37129836019</v>
      </c>
      <c r="J42" s="9">
        <v>19259386304</v>
      </c>
      <c r="K42" s="9">
        <v>2096668871.5999999</v>
      </c>
      <c r="L42" s="9">
        <v>1495588608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3989843292</v>
      </c>
      <c r="K43" s="9">
        <v>1325302589</v>
      </c>
      <c r="L43" s="9">
        <v>1325302589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3072822597</v>
      </c>
      <c r="K44" s="9">
        <v>1278445943</v>
      </c>
      <c r="L44" s="9">
        <v>1267445943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5924258880.6700001</v>
      </c>
      <c r="L45" s="9">
        <v>5924258880.6700001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7262464331.6700001</v>
      </c>
      <c r="L46" s="9">
        <v>7262464331.6700001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6664949017.3299999</v>
      </c>
      <c r="L47" s="9">
        <v>6664949017.3299999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9565293023.6700001</v>
      </c>
      <c r="L48" s="9">
        <v>9565293023.6700001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4889009100</v>
      </c>
      <c r="J49" s="9">
        <v>1991935750</v>
      </c>
      <c r="K49" s="9">
        <v>423086000</v>
      </c>
      <c r="L49" s="9">
        <v>414288500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4136492000</v>
      </c>
      <c r="J50" s="9">
        <v>461745500</v>
      </c>
      <c r="K50" s="9">
        <v>114842250</v>
      </c>
      <c r="L50" s="9">
        <v>114842250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3070683464</v>
      </c>
      <c r="J52" s="9">
        <v>2388192309</v>
      </c>
      <c r="K52" s="9">
        <v>1377015261</v>
      </c>
      <c r="L52" s="9">
        <v>1362952761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2112554099</v>
      </c>
      <c r="K53" s="9">
        <v>1244587343</v>
      </c>
      <c r="L53" s="9">
        <v>1237963343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1673373367</v>
      </c>
      <c r="J54" s="9">
        <v>1199384283</v>
      </c>
      <c r="K54" s="9">
        <v>504834902</v>
      </c>
      <c r="L54" s="9">
        <v>486334902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7710657783</v>
      </c>
      <c r="J55" s="9">
        <v>2436794417</v>
      </c>
      <c r="K55" s="9">
        <v>828235026</v>
      </c>
      <c r="L55" s="9">
        <v>798167026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1800000000</v>
      </c>
      <c r="K56" s="9">
        <v>230000000</v>
      </c>
      <c r="L56" s="9">
        <v>230000000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662146881</v>
      </c>
      <c r="K57" s="9">
        <v>487127494.56999999</v>
      </c>
      <c r="L57" s="9">
        <v>487127494.56999999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1800000000</v>
      </c>
      <c r="L58" s="9">
        <v>1800000000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1153121519</v>
      </c>
      <c r="L59" s="9">
        <v>1153121519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1080000000</v>
      </c>
      <c r="L61" s="9">
        <v>1080000000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5965709634</v>
      </c>
      <c r="J62" s="9">
        <v>5532906689.6999998</v>
      </c>
      <c r="K62" s="9">
        <v>3269704906</v>
      </c>
      <c r="L62" s="9">
        <v>3262393906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5000000000</v>
      </c>
      <c r="J63" s="9">
        <v>1161136569</v>
      </c>
      <c r="K63" s="9">
        <v>416131805</v>
      </c>
      <c r="L63" s="9">
        <v>412509800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1896089410</v>
      </c>
      <c r="K64" s="9">
        <v>1027565985</v>
      </c>
      <c r="L64" s="9">
        <v>1020221985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651931758.12</v>
      </c>
      <c r="K65" s="9">
        <v>651931758.12</v>
      </c>
      <c r="L65" s="9">
        <v>651931758.12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1198666667</v>
      </c>
      <c r="J66" s="9">
        <v>1115847421.25</v>
      </c>
      <c r="K66" s="9">
        <v>577192349</v>
      </c>
      <c r="L66" s="9">
        <v>577192349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173501583351</v>
      </c>
      <c r="G67" s="7">
        <f t="shared" ref="G67:L67" si="5">SUM(G36:G66)</f>
        <v>14671260324</v>
      </c>
      <c r="H67" s="7">
        <f t="shared" si="5"/>
        <v>158830323027</v>
      </c>
      <c r="I67" s="7">
        <f t="shared" si="5"/>
        <v>157612977415</v>
      </c>
      <c r="J67" s="7">
        <f t="shared" si="5"/>
        <v>110564893525.06999</v>
      </c>
      <c r="K67" s="7">
        <f t="shared" si="5"/>
        <v>53732956668.630005</v>
      </c>
      <c r="L67" s="7">
        <f t="shared" si="5"/>
        <v>53024547400.029999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281152178575</v>
      </c>
      <c r="G68" s="5">
        <f>+G29+G30+G67</f>
        <v>15252701430</v>
      </c>
      <c r="H68" s="5">
        <f>+H29+H30+H67</f>
        <v>265899477145</v>
      </c>
      <c r="I68" s="5">
        <f>+I29+I30+I67</f>
        <v>263411032515.20001</v>
      </c>
      <c r="J68" s="5">
        <f>+J29+J30+J67</f>
        <v>187198975169.06</v>
      </c>
      <c r="K68" s="5">
        <f>+K29+K30+K67</f>
        <v>117352903728.94</v>
      </c>
      <c r="L68" s="5">
        <f>+L29+L30+L67</f>
        <v>116638274935.94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65A3-CBDA-452A-BDFF-64C00B4422A7}">
  <dimension ref="A1:S70"/>
  <sheetViews>
    <sheetView zoomScale="80" zoomScaleNormal="80" workbookViewId="0">
      <selection sqref="A1:XFD1048576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21" t="s">
        <v>118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3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7.25" thickBot="1" x14ac:dyDescent="0.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21" customHeight="1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18" customFormat="1" ht="24" customHeight="1" x14ac:dyDescent="0.25">
      <c r="A6" s="12" t="s">
        <v>108</v>
      </c>
      <c r="B6" s="11" t="s">
        <v>5</v>
      </c>
      <c r="C6" s="11" t="s">
        <v>76</v>
      </c>
      <c r="D6" s="11" t="s">
        <v>3</v>
      </c>
      <c r="E6" s="10" t="s">
        <v>107</v>
      </c>
      <c r="F6" s="9">
        <v>26329900000</v>
      </c>
      <c r="G6" s="9">
        <v>0</v>
      </c>
      <c r="H6" s="9">
        <v>26329900000</v>
      </c>
      <c r="I6" s="9">
        <v>26329900000</v>
      </c>
      <c r="J6" s="9">
        <v>17656454677</v>
      </c>
      <c r="K6" s="9">
        <v>17656454677</v>
      </c>
      <c r="L6" s="9">
        <v>17656454677</v>
      </c>
    </row>
    <row r="7" spans="1:13" s="18" customFormat="1" ht="26.25" customHeight="1" x14ac:dyDescent="0.25">
      <c r="A7" s="12" t="s">
        <v>106</v>
      </c>
      <c r="B7" s="11" t="s">
        <v>5</v>
      </c>
      <c r="C7" s="11" t="s">
        <v>76</v>
      </c>
      <c r="D7" s="11" t="s">
        <v>3</v>
      </c>
      <c r="E7" s="10" t="s">
        <v>105</v>
      </c>
      <c r="F7" s="9">
        <v>9804600000</v>
      </c>
      <c r="G7" s="9">
        <v>0</v>
      </c>
      <c r="H7" s="9">
        <v>9804600000</v>
      </c>
      <c r="I7" s="9">
        <v>9804600000</v>
      </c>
      <c r="J7" s="9">
        <v>5612904618</v>
      </c>
      <c r="K7" s="9">
        <v>5612904618</v>
      </c>
      <c r="L7" s="9">
        <v>5612904618</v>
      </c>
    </row>
    <row r="8" spans="1:13" s="18" customFormat="1" ht="36" customHeight="1" x14ac:dyDescent="0.25">
      <c r="A8" s="12" t="s">
        <v>104</v>
      </c>
      <c r="B8" s="11" t="s">
        <v>5</v>
      </c>
      <c r="C8" s="11" t="s">
        <v>76</v>
      </c>
      <c r="D8" s="11" t="s">
        <v>3</v>
      </c>
      <c r="E8" s="10" t="s">
        <v>103</v>
      </c>
      <c r="F8" s="9">
        <v>3560000000</v>
      </c>
      <c r="G8" s="9">
        <v>0</v>
      </c>
      <c r="H8" s="9">
        <v>3560000000</v>
      </c>
      <c r="I8" s="9">
        <v>3560000000</v>
      </c>
      <c r="J8" s="9">
        <v>2102191226</v>
      </c>
      <c r="K8" s="9">
        <v>2102191226</v>
      </c>
      <c r="L8" s="9">
        <v>2097929275</v>
      </c>
    </row>
    <row r="9" spans="1:13" ht="23.25" customHeight="1" x14ac:dyDescent="0.3">
      <c r="A9" s="31" t="s">
        <v>102</v>
      </c>
      <c r="B9" s="32"/>
      <c r="C9" s="32"/>
      <c r="D9" s="32"/>
      <c r="E9" s="33"/>
      <c r="F9" s="20">
        <f t="shared" ref="F9:K9" si="0">SUM(F6:F8)</f>
        <v>39694500000</v>
      </c>
      <c r="G9" s="20">
        <f t="shared" si="0"/>
        <v>0</v>
      </c>
      <c r="H9" s="20">
        <f t="shared" si="0"/>
        <v>39694500000</v>
      </c>
      <c r="I9" s="20">
        <f t="shared" si="0"/>
        <v>39694500000</v>
      </c>
      <c r="J9" s="20">
        <f t="shared" si="0"/>
        <v>25371550521</v>
      </c>
      <c r="K9" s="20">
        <f t="shared" si="0"/>
        <v>25371550521</v>
      </c>
      <c r="L9" s="20">
        <f>SUM(L6:L8)</f>
        <v>25367288570</v>
      </c>
      <c r="M9" s="6"/>
    </row>
    <row r="10" spans="1:13" ht="28.5" customHeight="1" x14ac:dyDescent="0.3">
      <c r="A10" s="12" t="s">
        <v>101</v>
      </c>
      <c r="B10" s="11" t="s">
        <v>5</v>
      </c>
      <c r="C10" s="47">
        <v>10</v>
      </c>
      <c r="D10" s="11" t="s">
        <v>3</v>
      </c>
      <c r="E10" s="10" t="s">
        <v>100</v>
      </c>
      <c r="F10" s="9">
        <v>6662236694</v>
      </c>
      <c r="G10" s="9">
        <v>0</v>
      </c>
      <c r="H10" s="9">
        <v>6662236694</v>
      </c>
      <c r="I10" s="9">
        <v>6651973680.8699999</v>
      </c>
      <c r="J10" s="9">
        <v>5245894487.5299997</v>
      </c>
      <c r="K10" s="9">
        <v>3206009245.0100002</v>
      </c>
      <c r="L10" s="9">
        <v>3203639245.0100002</v>
      </c>
      <c r="M10" s="6"/>
    </row>
    <row r="11" spans="1:13" ht="24" customHeight="1" x14ac:dyDescent="0.3">
      <c r="A11" s="34" t="s">
        <v>99</v>
      </c>
      <c r="B11" s="34"/>
      <c r="C11" s="34"/>
      <c r="D11" s="34"/>
      <c r="E11" s="34"/>
      <c r="F11" s="19">
        <f t="shared" ref="F11:L11" si="1">SUM(F10:F10)</f>
        <v>6662236694</v>
      </c>
      <c r="G11" s="19">
        <f t="shared" si="1"/>
        <v>0</v>
      </c>
      <c r="H11" s="19">
        <f t="shared" si="1"/>
        <v>6662236694</v>
      </c>
      <c r="I11" s="19">
        <f t="shared" si="1"/>
        <v>6651973680.8699999</v>
      </c>
      <c r="J11" s="19">
        <f t="shared" si="1"/>
        <v>5245894487.5299997</v>
      </c>
      <c r="K11" s="19">
        <f t="shared" si="1"/>
        <v>3206009245.0100002</v>
      </c>
      <c r="L11" s="19">
        <f t="shared" si="1"/>
        <v>3203639245.0100002</v>
      </c>
    </row>
    <row r="12" spans="1:13" s="18" customFormat="1" ht="56.25" customHeight="1" x14ac:dyDescent="0.25">
      <c r="A12" s="12" t="s">
        <v>98</v>
      </c>
      <c r="B12" s="11" t="s">
        <v>5</v>
      </c>
      <c r="C12" s="11" t="s">
        <v>63</v>
      </c>
      <c r="D12" s="11" t="s">
        <v>62</v>
      </c>
      <c r="E12" s="10" t="s">
        <v>97</v>
      </c>
      <c r="F12" s="9">
        <v>2213393224</v>
      </c>
      <c r="G12" s="9">
        <v>0</v>
      </c>
      <c r="H12" s="9">
        <v>2213393224</v>
      </c>
      <c r="I12" s="9">
        <v>2213393224</v>
      </c>
      <c r="J12" s="9">
        <v>0</v>
      </c>
      <c r="K12" s="9">
        <v>0</v>
      </c>
      <c r="L12" s="9">
        <v>0</v>
      </c>
    </row>
    <row r="13" spans="1:13" s="18" customFormat="1" ht="48" customHeight="1" x14ac:dyDescent="0.25">
      <c r="A13" s="12" t="s">
        <v>96</v>
      </c>
      <c r="B13" s="11" t="s">
        <v>5</v>
      </c>
      <c r="C13" s="11" t="s">
        <v>76</v>
      </c>
      <c r="D13" s="11" t="s">
        <v>3</v>
      </c>
      <c r="E13" s="10" t="s">
        <v>95</v>
      </c>
      <c r="F13" s="9">
        <v>1000000000</v>
      </c>
      <c r="G13" s="9">
        <v>0</v>
      </c>
      <c r="H13" s="9">
        <v>1000000000</v>
      </c>
      <c r="I13" s="9">
        <v>1000000000</v>
      </c>
      <c r="J13" s="9">
        <v>0</v>
      </c>
      <c r="K13" s="9">
        <v>0</v>
      </c>
      <c r="L13" s="9">
        <v>0</v>
      </c>
    </row>
    <row r="14" spans="1:13" s="18" customFormat="1" ht="48" customHeight="1" x14ac:dyDescent="0.25">
      <c r="A14" s="12" t="s">
        <v>94</v>
      </c>
      <c r="B14" s="11" t="s">
        <v>5</v>
      </c>
      <c r="C14" s="11" t="s">
        <v>76</v>
      </c>
      <c r="D14" s="11" t="s">
        <v>3</v>
      </c>
      <c r="E14" s="10" t="s">
        <v>93</v>
      </c>
      <c r="F14" s="9">
        <v>581441106</v>
      </c>
      <c r="G14" s="9">
        <v>581441106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18" customFormat="1" ht="45" customHeight="1" x14ac:dyDescent="0.25">
      <c r="A15" s="12" t="s">
        <v>92</v>
      </c>
      <c r="B15" s="11" t="s">
        <v>5</v>
      </c>
      <c r="C15" s="11" t="s">
        <v>76</v>
      </c>
      <c r="D15" s="11" t="s">
        <v>3</v>
      </c>
      <c r="E15" s="10" t="s">
        <v>91</v>
      </c>
      <c r="F15" s="9">
        <v>33080649000</v>
      </c>
      <c r="G15" s="9">
        <v>0</v>
      </c>
      <c r="H15" s="9">
        <v>33080649000</v>
      </c>
      <c r="I15" s="9">
        <v>33080649000</v>
      </c>
      <c r="J15" s="9">
        <v>33080649000</v>
      </c>
      <c r="K15" s="9">
        <v>25071673383.82</v>
      </c>
      <c r="L15" s="9">
        <v>25071673383.82</v>
      </c>
    </row>
    <row r="16" spans="1:13" s="18" customFormat="1" ht="28.5" customHeight="1" x14ac:dyDescent="0.25">
      <c r="A16" s="12" t="s">
        <v>90</v>
      </c>
      <c r="B16" s="11" t="s">
        <v>5</v>
      </c>
      <c r="C16" s="11" t="s">
        <v>76</v>
      </c>
      <c r="D16" s="11" t="s">
        <v>3</v>
      </c>
      <c r="E16" s="10" t="s">
        <v>89</v>
      </c>
      <c r="F16" s="9">
        <v>16712000000</v>
      </c>
      <c r="G16" s="9">
        <v>0</v>
      </c>
      <c r="H16" s="9">
        <v>16712000000</v>
      </c>
      <c r="I16" s="9">
        <v>16712000000</v>
      </c>
      <c r="J16" s="9">
        <v>11596297495</v>
      </c>
      <c r="K16" s="9">
        <v>11596297495</v>
      </c>
      <c r="L16" s="9">
        <v>11596297495</v>
      </c>
    </row>
    <row r="17" spans="1:19" s="18" customFormat="1" ht="39.75" customHeight="1" x14ac:dyDescent="0.25">
      <c r="A17" s="12" t="s">
        <v>88</v>
      </c>
      <c r="B17" s="11" t="s">
        <v>5</v>
      </c>
      <c r="C17" s="11" t="s">
        <v>76</v>
      </c>
      <c r="D17" s="11" t="s">
        <v>3</v>
      </c>
      <c r="E17" s="10" t="s">
        <v>87</v>
      </c>
      <c r="F17" s="9">
        <v>614458000</v>
      </c>
      <c r="G17" s="9">
        <v>0</v>
      </c>
      <c r="H17" s="9">
        <v>614458000</v>
      </c>
      <c r="I17" s="9">
        <v>614458000</v>
      </c>
      <c r="J17" s="9">
        <v>275916626</v>
      </c>
      <c r="K17" s="9">
        <v>266051535</v>
      </c>
      <c r="L17" s="9">
        <v>266051535</v>
      </c>
    </row>
    <row r="18" spans="1:19" s="18" customFormat="1" ht="32.25" customHeight="1" x14ac:dyDescent="0.25">
      <c r="A18" s="12" t="s">
        <v>86</v>
      </c>
      <c r="B18" s="11" t="s">
        <v>5</v>
      </c>
      <c r="C18" s="11" t="s">
        <v>76</v>
      </c>
      <c r="D18" s="11" t="s">
        <v>3</v>
      </c>
      <c r="E18" s="10" t="s">
        <v>85</v>
      </c>
      <c r="F18" s="9">
        <v>5709000000</v>
      </c>
      <c r="G18" s="9">
        <v>0</v>
      </c>
      <c r="H18" s="9">
        <v>5709000000</v>
      </c>
      <c r="I18" s="9">
        <v>5709000000</v>
      </c>
      <c r="J18" s="9">
        <v>5452773661</v>
      </c>
      <c r="K18" s="9">
        <v>5452773661</v>
      </c>
      <c r="L18" s="9">
        <v>5452773661</v>
      </c>
    </row>
    <row r="19" spans="1:19" s="18" customFormat="1" ht="45" customHeight="1" x14ac:dyDescent="0.25">
      <c r="A19" s="12" t="s">
        <v>84</v>
      </c>
      <c r="B19" s="11" t="s">
        <v>5</v>
      </c>
      <c r="C19" s="11" t="s">
        <v>76</v>
      </c>
      <c r="D19" s="11" t="s">
        <v>3</v>
      </c>
      <c r="E19" s="10" t="s">
        <v>83</v>
      </c>
      <c r="F19" s="9">
        <v>150000000</v>
      </c>
      <c r="G19" s="9">
        <v>0</v>
      </c>
      <c r="H19" s="9">
        <v>150000000</v>
      </c>
      <c r="I19" s="9">
        <v>150000000</v>
      </c>
      <c r="J19" s="9">
        <v>135270724</v>
      </c>
      <c r="K19" s="9">
        <v>122607727</v>
      </c>
      <c r="L19" s="9">
        <v>122607727</v>
      </c>
    </row>
    <row r="20" spans="1:19" s="18" customFormat="1" ht="26.25" customHeight="1" x14ac:dyDescent="0.25">
      <c r="A20" s="12" t="s">
        <v>82</v>
      </c>
      <c r="B20" s="11" t="s">
        <v>5</v>
      </c>
      <c r="C20" s="47">
        <v>10</v>
      </c>
      <c r="D20" s="11" t="s">
        <v>3</v>
      </c>
      <c r="E20" s="10" t="s">
        <v>81</v>
      </c>
      <c r="F20" s="9">
        <v>597600000</v>
      </c>
      <c r="G20" s="9">
        <v>0</v>
      </c>
      <c r="H20" s="9">
        <v>597600000</v>
      </c>
      <c r="I20" s="9">
        <v>527600000</v>
      </c>
      <c r="J20" s="9">
        <v>277379725.18000001</v>
      </c>
      <c r="K20" s="9">
        <v>277379725.18000001</v>
      </c>
      <c r="L20" s="9">
        <v>277379725.18000001</v>
      </c>
    </row>
    <row r="21" spans="1:19" ht="21.75" customHeight="1" thickBot="1" x14ac:dyDescent="0.35">
      <c r="A21" s="35" t="s">
        <v>80</v>
      </c>
      <c r="B21" s="36"/>
      <c r="C21" s="36"/>
      <c r="D21" s="36"/>
      <c r="E21" s="37"/>
      <c r="F21" s="17">
        <f t="shared" ref="F21:L21" si="2">SUM(F12:F20)</f>
        <v>60658541330</v>
      </c>
      <c r="G21" s="17">
        <f t="shared" si="2"/>
        <v>581441106</v>
      </c>
      <c r="H21" s="17">
        <f t="shared" si="2"/>
        <v>60077100224</v>
      </c>
      <c r="I21" s="17">
        <f t="shared" si="2"/>
        <v>60007100224</v>
      </c>
      <c r="J21" s="17">
        <f t="shared" si="2"/>
        <v>50818287231.18</v>
      </c>
      <c r="K21" s="17">
        <f t="shared" si="2"/>
        <v>42786783527</v>
      </c>
      <c r="L21" s="17">
        <f t="shared" si="2"/>
        <v>42786783527</v>
      </c>
      <c r="M21" s="6"/>
    </row>
    <row r="22" spans="1:19" ht="15" customHeight="1" x14ac:dyDescent="0.3">
      <c r="A22" s="21" t="s">
        <v>118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9" ht="15" customHeight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9" ht="12" customHeight="1" thickBot="1" x14ac:dyDescent="0.3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79</v>
      </c>
      <c r="B26" s="11" t="s">
        <v>5</v>
      </c>
      <c r="C26" s="11" t="s">
        <v>76</v>
      </c>
      <c r="D26" s="11" t="s">
        <v>3</v>
      </c>
      <c r="E26" s="10" t="s">
        <v>78</v>
      </c>
      <c r="F26" s="9">
        <v>104524200</v>
      </c>
      <c r="G26" s="9">
        <v>0</v>
      </c>
      <c r="H26" s="9">
        <v>104524200</v>
      </c>
      <c r="I26" s="9">
        <v>104524200</v>
      </c>
      <c r="J26" s="9">
        <v>104524200</v>
      </c>
      <c r="K26" s="9">
        <v>104524200</v>
      </c>
      <c r="L26" s="9">
        <v>104524200</v>
      </c>
    </row>
    <row r="27" spans="1:19" s="8" customFormat="1" ht="28.5" customHeight="1" x14ac:dyDescent="0.25">
      <c r="A27" s="12" t="s">
        <v>77</v>
      </c>
      <c r="B27" s="11" t="s">
        <v>5</v>
      </c>
      <c r="C27" s="11" t="s">
        <v>7</v>
      </c>
      <c r="D27" s="11" t="s">
        <v>62</v>
      </c>
      <c r="E27" s="10" t="s">
        <v>75</v>
      </c>
      <c r="F27" s="9">
        <v>530793000</v>
      </c>
      <c r="G27" s="9">
        <v>0</v>
      </c>
      <c r="H27" s="9">
        <v>530793000</v>
      </c>
      <c r="I27" s="9">
        <v>530793000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44" t="s">
        <v>74</v>
      </c>
      <c r="B28" s="44"/>
      <c r="C28" s="44"/>
      <c r="D28" s="44"/>
      <c r="E28" s="44"/>
      <c r="F28" s="17">
        <f t="shared" ref="F28:L28" si="3">SUM(F26:F27)</f>
        <v>635317200</v>
      </c>
      <c r="G28" s="17">
        <f t="shared" si="3"/>
        <v>0</v>
      </c>
      <c r="H28" s="17">
        <f t="shared" si="3"/>
        <v>635317200</v>
      </c>
      <c r="I28" s="17">
        <f t="shared" si="3"/>
        <v>635317200</v>
      </c>
      <c r="J28" s="17">
        <f t="shared" si="3"/>
        <v>104524200</v>
      </c>
      <c r="K28" s="17">
        <f t="shared" si="3"/>
        <v>104524200</v>
      </c>
      <c r="L28" s="17">
        <f t="shared" si="3"/>
        <v>104524200</v>
      </c>
      <c r="M28" s="6"/>
    </row>
    <row r="29" spans="1:19" s="15" customFormat="1" ht="21" customHeight="1" x14ac:dyDescent="0.2">
      <c r="A29" s="45" t="s">
        <v>73</v>
      </c>
      <c r="B29" s="45"/>
      <c r="C29" s="45"/>
      <c r="D29" s="45"/>
      <c r="E29" s="45"/>
      <c r="F29" s="7">
        <f t="shared" ref="F29:L29" si="4">+F9+F11+F21+F28</f>
        <v>107650595224</v>
      </c>
      <c r="G29" s="7">
        <f t="shared" si="4"/>
        <v>581441106</v>
      </c>
      <c r="H29" s="7">
        <f t="shared" si="4"/>
        <v>107069154118</v>
      </c>
      <c r="I29" s="7">
        <f t="shared" si="4"/>
        <v>106988891104.87</v>
      </c>
      <c r="J29" s="7">
        <f t="shared" si="4"/>
        <v>81540256439.709991</v>
      </c>
      <c r="K29" s="7">
        <f t="shared" si="4"/>
        <v>71468867493.01001</v>
      </c>
      <c r="L29" s="7">
        <f t="shared" si="4"/>
        <v>71462235542.01001</v>
      </c>
      <c r="M29" s="16"/>
      <c r="N29" s="16"/>
      <c r="O29" s="16"/>
      <c r="P29" s="16"/>
      <c r="Q29" s="16"/>
      <c r="R29" s="16"/>
      <c r="S29" s="16"/>
    </row>
    <row r="30" spans="1:19" s="15" customFormat="1" ht="21" customHeight="1" thickBot="1" x14ac:dyDescent="0.25">
      <c r="A30" s="45" t="s">
        <v>72</v>
      </c>
      <c r="B30" s="45"/>
      <c r="C30" s="45"/>
      <c r="D30" s="45"/>
      <c r="E30" s="45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6"/>
      <c r="N30" s="16"/>
      <c r="O30" s="16"/>
      <c r="P30" s="16"/>
      <c r="Q30" s="16"/>
      <c r="R30" s="16"/>
      <c r="S30" s="16"/>
    </row>
    <row r="31" spans="1:19" s="15" customFormat="1" ht="14.25" customHeight="1" x14ac:dyDescent="0.2">
      <c r="A31" s="21" t="s">
        <v>118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9" s="15" customFormat="1" ht="18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s="15" customFormat="1" ht="12.75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3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15" customFormat="1" ht="18.75" customHeight="1" x14ac:dyDescent="0.2">
      <c r="A35" s="14" t="s">
        <v>31</v>
      </c>
      <c r="B35" s="14" t="s">
        <v>30</v>
      </c>
      <c r="C35" s="14" t="s">
        <v>29</v>
      </c>
      <c r="D35" s="14" t="s">
        <v>28</v>
      </c>
      <c r="E35" s="14" t="s">
        <v>27</v>
      </c>
      <c r="F35" s="13" t="s">
        <v>26</v>
      </c>
      <c r="G35" s="13" t="s">
        <v>25</v>
      </c>
      <c r="H35" s="13" t="s">
        <v>24</v>
      </c>
      <c r="I35" s="13" t="s">
        <v>23</v>
      </c>
      <c r="J35" s="13" t="s">
        <v>22</v>
      </c>
      <c r="K35" s="13" t="s">
        <v>21</v>
      </c>
      <c r="L35" s="13" t="s">
        <v>20</v>
      </c>
    </row>
    <row r="36" spans="1:12" s="8" customFormat="1" ht="68.25" customHeight="1" x14ac:dyDescent="0.25">
      <c r="A36" s="12" t="s">
        <v>70</v>
      </c>
      <c r="B36" s="11" t="s">
        <v>5</v>
      </c>
      <c r="C36" s="11" t="s">
        <v>7</v>
      </c>
      <c r="D36" s="11" t="s">
        <v>3</v>
      </c>
      <c r="E36" s="10" t="s">
        <v>69</v>
      </c>
      <c r="F36" s="9">
        <v>1754683995</v>
      </c>
      <c r="G36" s="9">
        <v>0</v>
      </c>
      <c r="H36" s="9">
        <v>1754683995</v>
      </c>
      <c r="I36" s="9">
        <v>1754683995</v>
      </c>
      <c r="J36" s="9">
        <v>1038700928</v>
      </c>
      <c r="K36" s="9">
        <v>440245850</v>
      </c>
      <c r="L36" s="9">
        <v>429134739</v>
      </c>
    </row>
    <row r="37" spans="1:12" s="8" customFormat="1" ht="76.5" customHeight="1" x14ac:dyDescent="0.25">
      <c r="A37" s="12" t="s">
        <v>70</v>
      </c>
      <c r="B37" s="11" t="s">
        <v>5</v>
      </c>
      <c r="C37" s="11" t="s">
        <v>4</v>
      </c>
      <c r="D37" s="11" t="s">
        <v>3</v>
      </c>
      <c r="E37" s="10" t="s">
        <v>69</v>
      </c>
      <c r="F37" s="9">
        <v>4812321705</v>
      </c>
      <c r="G37" s="9">
        <v>0</v>
      </c>
      <c r="H37" s="9">
        <v>4812321705</v>
      </c>
      <c r="I37" s="9">
        <v>4812321705</v>
      </c>
      <c r="J37" s="9">
        <v>4256189315</v>
      </c>
      <c r="K37" s="9">
        <v>1114796446</v>
      </c>
      <c r="L37" s="9">
        <v>1017860012</v>
      </c>
    </row>
    <row r="38" spans="1:12" s="8" customFormat="1" ht="81" customHeight="1" x14ac:dyDescent="0.25">
      <c r="A38" s="12" t="s">
        <v>68</v>
      </c>
      <c r="B38" s="11" t="s">
        <v>5</v>
      </c>
      <c r="C38" s="11" t="s">
        <v>7</v>
      </c>
      <c r="D38" s="11" t="s">
        <v>3</v>
      </c>
      <c r="E38" s="10" t="s">
        <v>67</v>
      </c>
      <c r="F38" s="9">
        <v>2918707883</v>
      </c>
      <c r="G38" s="9">
        <v>0</v>
      </c>
      <c r="H38" s="9">
        <v>2918707883</v>
      </c>
      <c r="I38" s="9">
        <v>2829052032</v>
      </c>
      <c r="J38" s="9">
        <v>2303064222</v>
      </c>
      <c r="K38" s="9">
        <v>1327557814</v>
      </c>
      <c r="L38" s="9">
        <v>1300622214</v>
      </c>
    </row>
    <row r="39" spans="1:12" s="8" customFormat="1" ht="70.5" customHeight="1" x14ac:dyDescent="0.25">
      <c r="A39" s="12" t="s">
        <v>66</v>
      </c>
      <c r="B39" s="11" t="s">
        <v>5</v>
      </c>
      <c r="C39" s="11" t="s">
        <v>7</v>
      </c>
      <c r="D39" s="11" t="s">
        <v>3</v>
      </c>
      <c r="E39" s="10" t="s">
        <v>65</v>
      </c>
      <c r="F39" s="9">
        <v>1536130338</v>
      </c>
      <c r="G39" s="9">
        <v>0</v>
      </c>
      <c r="H39" s="9">
        <v>1536130338</v>
      </c>
      <c r="I39" s="9">
        <v>1535754338</v>
      </c>
      <c r="J39" s="9">
        <v>1231844958</v>
      </c>
      <c r="K39" s="9">
        <v>719092727</v>
      </c>
      <c r="L39" s="9">
        <v>719092727</v>
      </c>
    </row>
    <row r="40" spans="1:12" s="8" customFormat="1" ht="76.5" customHeight="1" x14ac:dyDescent="0.25">
      <c r="A40" s="12" t="s">
        <v>66</v>
      </c>
      <c r="B40" s="11" t="s">
        <v>5</v>
      </c>
      <c r="C40" s="11" t="s">
        <v>4</v>
      </c>
      <c r="D40" s="11" t="s">
        <v>3</v>
      </c>
      <c r="E40" s="10" t="s">
        <v>65</v>
      </c>
      <c r="F40" s="9">
        <v>800000000</v>
      </c>
      <c r="G40" s="9">
        <v>0</v>
      </c>
      <c r="H40" s="9">
        <v>800000000</v>
      </c>
      <c r="I40" s="9">
        <v>775750000</v>
      </c>
      <c r="J40" s="9">
        <v>424710603</v>
      </c>
      <c r="K40" s="9">
        <v>203104687</v>
      </c>
      <c r="L40" s="9">
        <v>156218907</v>
      </c>
    </row>
    <row r="41" spans="1:12" s="8" customFormat="1" ht="81.75" customHeight="1" x14ac:dyDescent="0.25">
      <c r="A41" s="12" t="s">
        <v>64</v>
      </c>
      <c r="B41" s="11" t="s">
        <v>5</v>
      </c>
      <c r="C41" s="11" t="s">
        <v>63</v>
      </c>
      <c r="D41" s="11" t="s">
        <v>62</v>
      </c>
      <c r="E41" s="10" t="s">
        <v>61</v>
      </c>
      <c r="F41" s="9">
        <v>12313019816</v>
      </c>
      <c r="G41" s="9">
        <v>12313019816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8" customFormat="1" ht="58.5" customHeight="1" x14ac:dyDescent="0.25">
      <c r="A42" s="12" t="s">
        <v>60</v>
      </c>
      <c r="B42" s="11" t="s">
        <v>5</v>
      </c>
      <c r="C42" s="11" t="s">
        <v>7</v>
      </c>
      <c r="D42" s="11" t="s">
        <v>3</v>
      </c>
      <c r="E42" s="10" t="s">
        <v>59</v>
      </c>
      <c r="F42" s="9">
        <v>37730185281</v>
      </c>
      <c r="G42" s="9">
        <v>0</v>
      </c>
      <c r="H42" s="9">
        <v>37730185281</v>
      </c>
      <c r="I42" s="9">
        <v>33083992763</v>
      </c>
      <c r="J42" s="9">
        <v>19799041266</v>
      </c>
      <c r="K42" s="9">
        <v>3734187091.5999999</v>
      </c>
      <c r="L42" s="9">
        <v>2821735603.5999999</v>
      </c>
    </row>
    <row r="43" spans="1:12" s="8" customFormat="1" ht="66.75" customHeight="1" x14ac:dyDescent="0.25">
      <c r="A43" s="12" t="s">
        <v>60</v>
      </c>
      <c r="B43" s="11" t="s">
        <v>5</v>
      </c>
      <c r="C43" s="11" t="s">
        <v>4</v>
      </c>
      <c r="D43" s="11" t="s">
        <v>3</v>
      </c>
      <c r="E43" s="10" t="s">
        <v>59</v>
      </c>
      <c r="F43" s="9">
        <v>4200000000</v>
      </c>
      <c r="G43" s="9">
        <v>0</v>
      </c>
      <c r="H43" s="9">
        <v>4200000000</v>
      </c>
      <c r="I43" s="9">
        <v>4200000000</v>
      </c>
      <c r="J43" s="9">
        <v>4002076407</v>
      </c>
      <c r="K43" s="9">
        <v>1897084991</v>
      </c>
      <c r="L43" s="9">
        <v>1528958606</v>
      </c>
    </row>
    <row r="44" spans="1:12" s="8" customFormat="1" ht="108.75" customHeight="1" x14ac:dyDescent="0.25">
      <c r="A44" s="12" t="s">
        <v>58</v>
      </c>
      <c r="B44" s="11" t="s">
        <v>5</v>
      </c>
      <c r="C44" s="11" t="s">
        <v>7</v>
      </c>
      <c r="D44" s="11" t="s">
        <v>3</v>
      </c>
      <c r="E44" s="10" t="s">
        <v>57</v>
      </c>
      <c r="F44" s="9">
        <v>3458775776</v>
      </c>
      <c r="G44" s="9">
        <v>0</v>
      </c>
      <c r="H44" s="9">
        <v>3458775776</v>
      </c>
      <c r="I44" s="9">
        <v>3458775776</v>
      </c>
      <c r="J44" s="9">
        <v>3075614843</v>
      </c>
      <c r="K44" s="9">
        <v>1593182835</v>
      </c>
      <c r="L44" s="9">
        <v>1567258835</v>
      </c>
    </row>
    <row r="45" spans="1:12" s="8" customFormat="1" ht="104.25" customHeight="1" x14ac:dyDescent="0.25">
      <c r="A45" s="12" t="s">
        <v>56</v>
      </c>
      <c r="B45" s="11" t="s">
        <v>5</v>
      </c>
      <c r="C45" s="11" t="s">
        <v>7</v>
      </c>
      <c r="D45" s="11" t="s">
        <v>3</v>
      </c>
      <c r="E45" s="10" t="s">
        <v>55</v>
      </c>
      <c r="F45" s="9">
        <v>9490486338</v>
      </c>
      <c r="G45" s="9">
        <v>0</v>
      </c>
      <c r="H45" s="9">
        <v>9490486338</v>
      </c>
      <c r="I45" s="9">
        <v>9490486338</v>
      </c>
      <c r="J45" s="9">
        <v>9490486338</v>
      </c>
      <c r="K45" s="9">
        <v>7562071948.3299999</v>
      </c>
      <c r="L45" s="9">
        <v>7562071948.3299999</v>
      </c>
    </row>
    <row r="46" spans="1:12" s="8" customFormat="1" ht="83.25" customHeight="1" x14ac:dyDescent="0.25">
      <c r="A46" s="12" t="s">
        <v>54</v>
      </c>
      <c r="B46" s="11" t="s">
        <v>5</v>
      </c>
      <c r="C46" s="11" t="s">
        <v>7</v>
      </c>
      <c r="D46" s="11" t="s">
        <v>3</v>
      </c>
      <c r="E46" s="10" t="s">
        <v>53</v>
      </c>
      <c r="F46" s="9">
        <v>11534355274</v>
      </c>
      <c r="G46" s="9">
        <v>0</v>
      </c>
      <c r="H46" s="9">
        <v>11534355274</v>
      </c>
      <c r="I46" s="9">
        <v>11534355274</v>
      </c>
      <c r="J46" s="9">
        <v>11534355274</v>
      </c>
      <c r="K46" s="9">
        <v>9253109141.8299999</v>
      </c>
      <c r="L46" s="9">
        <v>9253109141.8299999</v>
      </c>
    </row>
    <row r="47" spans="1:12" s="8" customFormat="1" ht="88.5" customHeight="1" x14ac:dyDescent="0.25">
      <c r="A47" s="12" t="s">
        <v>52</v>
      </c>
      <c r="B47" s="11" t="s">
        <v>5</v>
      </c>
      <c r="C47" s="11" t="s">
        <v>7</v>
      </c>
      <c r="D47" s="11" t="s">
        <v>3</v>
      </c>
      <c r="E47" s="10" t="s">
        <v>51</v>
      </c>
      <c r="F47" s="9">
        <v>11361521543</v>
      </c>
      <c r="G47" s="9">
        <v>0</v>
      </c>
      <c r="H47" s="9">
        <v>11361521543</v>
      </c>
      <c r="I47" s="9">
        <v>11361521543</v>
      </c>
      <c r="J47" s="9">
        <v>11361521543</v>
      </c>
      <c r="K47" s="9">
        <v>8867934619.1599998</v>
      </c>
      <c r="L47" s="9">
        <v>8867934619.1599998</v>
      </c>
    </row>
    <row r="48" spans="1:12" s="8" customFormat="1" ht="117.75" customHeight="1" x14ac:dyDescent="0.25">
      <c r="A48" s="12" t="s">
        <v>50</v>
      </c>
      <c r="B48" s="11" t="s">
        <v>5</v>
      </c>
      <c r="C48" s="11" t="s">
        <v>7</v>
      </c>
      <c r="D48" s="11" t="s">
        <v>3</v>
      </c>
      <c r="E48" s="10" t="s">
        <v>49</v>
      </c>
      <c r="F48" s="9">
        <v>14807020034</v>
      </c>
      <c r="G48" s="9">
        <v>0</v>
      </c>
      <c r="H48" s="9">
        <v>14807020034</v>
      </c>
      <c r="I48" s="9">
        <v>14807020034</v>
      </c>
      <c r="J48" s="9">
        <v>14807020034</v>
      </c>
      <c r="K48" s="9">
        <v>11977107661.360001</v>
      </c>
      <c r="L48" s="9">
        <v>11977107661.360001</v>
      </c>
    </row>
    <row r="49" spans="1:12" s="8" customFormat="1" ht="110.25" customHeight="1" x14ac:dyDescent="0.25">
      <c r="A49" s="12" t="s">
        <v>48</v>
      </c>
      <c r="B49" s="11" t="s">
        <v>5</v>
      </c>
      <c r="C49" s="11" t="s">
        <v>7</v>
      </c>
      <c r="D49" s="11" t="s">
        <v>3</v>
      </c>
      <c r="E49" s="10" t="s">
        <v>47</v>
      </c>
      <c r="F49" s="9">
        <v>5100000000</v>
      </c>
      <c r="G49" s="9">
        <v>0</v>
      </c>
      <c r="H49" s="9">
        <v>5100000000</v>
      </c>
      <c r="I49" s="9">
        <v>4213190750</v>
      </c>
      <c r="J49" s="9">
        <v>2453529850</v>
      </c>
      <c r="K49" s="9">
        <v>1489318500</v>
      </c>
      <c r="L49" s="9">
        <v>1467295000</v>
      </c>
    </row>
    <row r="50" spans="1:12" s="8" customFormat="1" ht="97.5" customHeight="1" x14ac:dyDescent="0.25">
      <c r="A50" s="12" t="s">
        <v>48</v>
      </c>
      <c r="B50" s="11" t="s">
        <v>5</v>
      </c>
      <c r="C50" s="11" t="s">
        <v>4</v>
      </c>
      <c r="D50" s="11" t="s">
        <v>3</v>
      </c>
      <c r="E50" s="10" t="s">
        <v>47</v>
      </c>
      <c r="F50" s="9">
        <v>4230000000</v>
      </c>
      <c r="G50" s="9">
        <v>0</v>
      </c>
      <c r="H50" s="9">
        <v>4230000000</v>
      </c>
      <c r="I50" s="9">
        <v>3376492000</v>
      </c>
      <c r="J50" s="9">
        <v>852706300.22000003</v>
      </c>
      <c r="K50" s="9">
        <v>183241000</v>
      </c>
      <c r="L50" s="9">
        <v>183241000</v>
      </c>
    </row>
    <row r="51" spans="1:12" s="8" customFormat="1" ht="62.25" customHeight="1" x14ac:dyDescent="0.25">
      <c r="A51" s="12" t="s">
        <v>46</v>
      </c>
      <c r="B51" s="11" t="s">
        <v>5</v>
      </c>
      <c r="C51" s="11" t="s">
        <v>7</v>
      </c>
      <c r="D51" s="11" t="s">
        <v>3</v>
      </c>
      <c r="E51" s="10" t="s">
        <v>45</v>
      </c>
      <c r="F51" s="9">
        <v>800000000</v>
      </c>
      <c r="G51" s="9">
        <v>0</v>
      </c>
      <c r="H51" s="9">
        <v>800000000</v>
      </c>
      <c r="I51" s="9">
        <v>800000000</v>
      </c>
      <c r="J51" s="9">
        <v>800000000</v>
      </c>
      <c r="K51" s="9">
        <v>800000000</v>
      </c>
      <c r="L51" s="9">
        <v>800000000</v>
      </c>
    </row>
    <row r="52" spans="1:12" s="8" customFormat="1" ht="52.5" customHeight="1" x14ac:dyDescent="0.25">
      <c r="A52" s="12" t="s">
        <v>44</v>
      </c>
      <c r="B52" s="11" t="s">
        <v>5</v>
      </c>
      <c r="C52" s="11" t="s">
        <v>7</v>
      </c>
      <c r="D52" s="11" t="s">
        <v>3</v>
      </c>
      <c r="E52" s="10" t="s">
        <v>43</v>
      </c>
      <c r="F52" s="9">
        <v>3070683464</v>
      </c>
      <c r="G52" s="9">
        <v>0</v>
      </c>
      <c r="H52" s="9">
        <v>3070683464</v>
      </c>
      <c r="I52" s="9">
        <v>2984118749</v>
      </c>
      <c r="J52" s="9">
        <v>2558744084</v>
      </c>
      <c r="K52" s="9">
        <v>1662768734</v>
      </c>
      <c r="L52" s="9">
        <v>1623485734</v>
      </c>
    </row>
    <row r="53" spans="1:12" s="8" customFormat="1" ht="77.25" customHeight="1" x14ac:dyDescent="0.25">
      <c r="A53" s="12" t="s">
        <v>42</v>
      </c>
      <c r="B53" s="11" t="s">
        <v>5</v>
      </c>
      <c r="C53" s="11" t="s">
        <v>7</v>
      </c>
      <c r="D53" s="11" t="s">
        <v>3</v>
      </c>
      <c r="E53" s="10" t="s">
        <v>41</v>
      </c>
      <c r="F53" s="9">
        <v>2882303228</v>
      </c>
      <c r="G53" s="9">
        <v>0</v>
      </c>
      <c r="H53" s="9">
        <v>2882303228</v>
      </c>
      <c r="I53" s="9">
        <v>2882303228</v>
      </c>
      <c r="J53" s="9">
        <v>2434436751</v>
      </c>
      <c r="K53" s="9">
        <v>1449133516</v>
      </c>
      <c r="L53" s="9">
        <v>1434509516</v>
      </c>
    </row>
    <row r="54" spans="1:12" s="8" customFormat="1" ht="77.25" customHeight="1" x14ac:dyDescent="0.25">
      <c r="A54" s="12" t="s">
        <v>40</v>
      </c>
      <c r="B54" s="11" t="s">
        <v>5</v>
      </c>
      <c r="C54" s="11" t="s">
        <v>7</v>
      </c>
      <c r="D54" s="11" t="s">
        <v>3</v>
      </c>
      <c r="E54" s="10" t="s">
        <v>39</v>
      </c>
      <c r="F54" s="9">
        <v>1953504444</v>
      </c>
      <c r="G54" s="9">
        <v>0</v>
      </c>
      <c r="H54" s="9">
        <v>1953504444</v>
      </c>
      <c r="I54" s="9">
        <v>1732525567</v>
      </c>
      <c r="J54" s="9">
        <v>1237324581</v>
      </c>
      <c r="K54" s="9">
        <v>619935036</v>
      </c>
      <c r="L54" s="9">
        <v>593673036</v>
      </c>
    </row>
    <row r="55" spans="1:12" s="8" customFormat="1" ht="73.5" customHeight="1" x14ac:dyDescent="0.25">
      <c r="A55" s="12" t="s">
        <v>38</v>
      </c>
      <c r="B55" s="11" t="s">
        <v>5</v>
      </c>
      <c r="C55" s="11" t="s">
        <v>7</v>
      </c>
      <c r="D55" s="11" t="s">
        <v>3</v>
      </c>
      <c r="E55" s="10" t="s">
        <v>37</v>
      </c>
      <c r="F55" s="9">
        <v>7710657783</v>
      </c>
      <c r="G55" s="9">
        <v>0</v>
      </c>
      <c r="H55" s="9">
        <v>7710657783</v>
      </c>
      <c r="I55" s="9">
        <v>7050657783</v>
      </c>
      <c r="J55" s="9">
        <v>3509382483</v>
      </c>
      <c r="K55" s="9">
        <v>1020474968</v>
      </c>
      <c r="L55" s="9">
        <v>988993468</v>
      </c>
    </row>
    <row r="56" spans="1:12" s="8" customFormat="1" ht="73.5" customHeight="1" x14ac:dyDescent="0.25">
      <c r="A56" s="12" t="s">
        <v>38</v>
      </c>
      <c r="B56" s="11" t="s">
        <v>5</v>
      </c>
      <c r="C56" s="11" t="s">
        <v>4</v>
      </c>
      <c r="D56" s="11" t="s">
        <v>3</v>
      </c>
      <c r="E56" s="10" t="s">
        <v>37</v>
      </c>
      <c r="F56" s="9">
        <v>5500000000</v>
      </c>
      <c r="G56" s="9">
        <v>0</v>
      </c>
      <c r="H56" s="9">
        <v>5500000000</v>
      </c>
      <c r="I56" s="9">
        <v>5500000000</v>
      </c>
      <c r="J56" s="9">
        <v>3500000000</v>
      </c>
      <c r="K56" s="9">
        <v>920000000</v>
      </c>
      <c r="L56" s="9">
        <v>920000000</v>
      </c>
    </row>
    <row r="57" spans="1:12" s="8" customFormat="1" ht="73.5" customHeight="1" x14ac:dyDescent="0.25">
      <c r="A57" s="12" t="s">
        <v>36</v>
      </c>
      <c r="B57" s="11" t="s">
        <v>5</v>
      </c>
      <c r="C57" s="11" t="s">
        <v>7</v>
      </c>
      <c r="D57" s="11" t="s">
        <v>3</v>
      </c>
      <c r="E57" s="10" t="s">
        <v>35</v>
      </c>
      <c r="F57" s="9">
        <v>706693991</v>
      </c>
      <c r="G57" s="9">
        <v>0</v>
      </c>
      <c r="H57" s="9">
        <v>706693991</v>
      </c>
      <c r="I57" s="9">
        <v>706693991</v>
      </c>
      <c r="J57" s="9">
        <v>668362506</v>
      </c>
      <c r="K57" s="9">
        <v>515556820.56999999</v>
      </c>
      <c r="L57" s="9">
        <v>515556820.56999999</v>
      </c>
    </row>
    <row r="58" spans="1:12" s="8" customFormat="1" ht="70.5" customHeight="1" x14ac:dyDescent="0.25">
      <c r="A58" s="12" t="s">
        <v>34</v>
      </c>
      <c r="B58" s="11" t="s">
        <v>5</v>
      </c>
      <c r="C58" s="11" t="s">
        <v>7</v>
      </c>
      <c r="D58" s="11" t="s">
        <v>3</v>
      </c>
      <c r="E58" s="10" t="s">
        <v>33</v>
      </c>
      <c r="F58" s="9">
        <v>1800000000</v>
      </c>
      <c r="G58" s="9">
        <v>0</v>
      </c>
      <c r="H58" s="9">
        <v>1800000000</v>
      </c>
      <c r="I58" s="9">
        <v>1800000000</v>
      </c>
      <c r="J58" s="9">
        <v>1800000000</v>
      </c>
      <c r="K58" s="9">
        <v>1800000000</v>
      </c>
      <c r="L58" s="9">
        <v>1800000000</v>
      </c>
    </row>
    <row r="59" spans="1:12" s="8" customFormat="1" ht="129.75" customHeight="1" x14ac:dyDescent="0.25">
      <c r="A59" s="12" t="s">
        <v>19</v>
      </c>
      <c r="B59" s="11" t="s">
        <v>5</v>
      </c>
      <c r="C59" s="11" t="s">
        <v>7</v>
      </c>
      <c r="D59" s="11" t="s">
        <v>3</v>
      </c>
      <c r="E59" s="10" t="s">
        <v>18</v>
      </c>
      <c r="F59" s="9">
        <v>1153121519</v>
      </c>
      <c r="G59" s="9">
        <v>0</v>
      </c>
      <c r="H59" s="9">
        <v>1153121519</v>
      </c>
      <c r="I59" s="9">
        <v>1153121519</v>
      </c>
      <c r="J59" s="9">
        <v>1153121519</v>
      </c>
      <c r="K59" s="9">
        <v>1153121519</v>
      </c>
      <c r="L59" s="9">
        <v>1153121519</v>
      </c>
    </row>
    <row r="60" spans="1:12" s="8" customFormat="1" ht="81" customHeight="1" x14ac:dyDescent="0.25">
      <c r="A60" s="12" t="s">
        <v>17</v>
      </c>
      <c r="B60" s="11" t="s">
        <v>5</v>
      </c>
      <c r="C60" s="11" t="s">
        <v>7</v>
      </c>
      <c r="D60" s="11" t="s">
        <v>3</v>
      </c>
      <c r="E60" s="10" t="s">
        <v>16</v>
      </c>
      <c r="F60" s="9">
        <v>789964963</v>
      </c>
      <c r="G60" s="9">
        <v>0</v>
      </c>
      <c r="H60" s="9">
        <v>789964963</v>
      </c>
      <c r="I60" s="9">
        <v>789964963</v>
      </c>
      <c r="J60" s="9">
        <v>789964963</v>
      </c>
      <c r="K60" s="9">
        <v>789964963</v>
      </c>
      <c r="L60" s="9">
        <v>789964963</v>
      </c>
    </row>
    <row r="61" spans="1:12" s="8" customFormat="1" ht="81" customHeight="1" x14ac:dyDescent="0.25">
      <c r="A61" s="12" t="s">
        <v>15</v>
      </c>
      <c r="B61" s="11" t="s">
        <v>5</v>
      </c>
      <c r="C61" s="11" t="s">
        <v>7</v>
      </c>
      <c r="D61" s="11" t="s">
        <v>3</v>
      </c>
      <c r="E61" s="10" t="s">
        <v>14</v>
      </c>
      <c r="F61" s="9">
        <v>1080000000</v>
      </c>
      <c r="G61" s="9">
        <v>0</v>
      </c>
      <c r="H61" s="9">
        <v>1080000000</v>
      </c>
      <c r="I61" s="9">
        <v>1080000000</v>
      </c>
      <c r="J61" s="9">
        <v>1080000000</v>
      </c>
      <c r="K61" s="9">
        <v>1080000000</v>
      </c>
      <c r="L61" s="9">
        <v>1080000000</v>
      </c>
    </row>
    <row r="62" spans="1:12" s="8" customFormat="1" ht="81" customHeight="1" x14ac:dyDescent="0.25">
      <c r="A62" s="12" t="s">
        <v>13</v>
      </c>
      <c r="B62" s="11" t="s">
        <v>5</v>
      </c>
      <c r="C62" s="11" t="s">
        <v>7</v>
      </c>
      <c r="D62" s="11" t="s">
        <v>3</v>
      </c>
      <c r="E62" s="10" t="s">
        <v>12</v>
      </c>
      <c r="F62" s="9">
        <v>5968917674</v>
      </c>
      <c r="G62" s="9">
        <v>0</v>
      </c>
      <c r="H62" s="9">
        <v>5968917674</v>
      </c>
      <c r="I62" s="9">
        <v>5965709634</v>
      </c>
      <c r="J62" s="9">
        <v>5696548544.6999998</v>
      </c>
      <c r="K62" s="9">
        <v>3735471290</v>
      </c>
      <c r="L62" s="9">
        <v>3701964523</v>
      </c>
    </row>
    <row r="63" spans="1:12" s="8" customFormat="1" ht="69.75" customHeight="1" x14ac:dyDescent="0.25">
      <c r="A63" s="12" t="s">
        <v>11</v>
      </c>
      <c r="B63" s="11" t="s">
        <v>5</v>
      </c>
      <c r="C63" s="11" t="s">
        <v>7</v>
      </c>
      <c r="D63" s="11" t="s">
        <v>3</v>
      </c>
      <c r="E63" s="10" t="s">
        <v>10</v>
      </c>
      <c r="F63" s="9">
        <v>5000000000</v>
      </c>
      <c r="G63" s="9">
        <v>0</v>
      </c>
      <c r="H63" s="9">
        <v>5000000000</v>
      </c>
      <c r="I63" s="9">
        <v>4802778075</v>
      </c>
      <c r="J63" s="9">
        <v>4218139725.8400002</v>
      </c>
      <c r="K63" s="9">
        <v>519787305</v>
      </c>
      <c r="L63" s="9">
        <v>519787305</v>
      </c>
    </row>
    <row r="64" spans="1:12" s="8" customFormat="1" ht="89.25" customHeight="1" x14ac:dyDescent="0.25">
      <c r="A64" s="12" t="s">
        <v>9</v>
      </c>
      <c r="B64" s="11" t="s">
        <v>5</v>
      </c>
      <c r="C64" s="11" t="s">
        <v>7</v>
      </c>
      <c r="D64" s="11" t="s">
        <v>3</v>
      </c>
      <c r="E64" s="10" t="s">
        <v>8</v>
      </c>
      <c r="F64" s="9">
        <v>2007214059</v>
      </c>
      <c r="G64" s="9">
        <v>0</v>
      </c>
      <c r="H64" s="9">
        <v>2007214059</v>
      </c>
      <c r="I64" s="9">
        <v>2007214059</v>
      </c>
      <c r="J64" s="9">
        <v>1899586574</v>
      </c>
      <c r="K64" s="9">
        <v>1238293055</v>
      </c>
      <c r="L64" s="9">
        <v>1223497055</v>
      </c>
    </row>
    <row r="65" spans="1:13" s="8" customFormat="1" ht="71.25" customHeight="1" x14ac:dyDescent="0.25">
      <c r="A65" s="12" t="s">
        <v>6</v>
      </c>
      <c r="B65" s="11" t="s">
        <v>5</v>
      </c>
      <c r="C65" s="11" t="s">
        <v>7</v>
      </c>
      <c r="D65" s="11" t="s">
        <v>3</v>
      </c>
      <c r="E65" s="10" t="s">
        <v>2</v>
      </c>
      <c r="F65" s="9">
        <v>846273735</v>
      </c>
      <c r="G65" s="9">
        <v>0</v>
      </c>
      <c r="H65" s="9">
        <v>846273735</v>
      </c>
      <c r="I65" s="9">
        <v>842698735</v>
      </c>
      <c r="J65" s="9">
        <v>651931758.12</v>
      </c>
      <c r="K65" s="9">
        <v>651931758.12</v>
      </c>
      <c r="L65" s="9">
        <v>651931758.12</v>
      </c>
    </row>
    <row r="66" spans="1:13" s="8" customFormat="1" ht="78" customHeight="1" x14ac:dyDescent="0.25">
      <c r="A66" s="12" t="s">
        <v>6</v>
      </c>
      <c r="B66" s="11" t="s">
        <v>5</v>
      </c>
      <c r="C66" s="11" t="s">
        <v>4</v>
      </c>
      <c r="D66" s="11" t="s">
        <v>3</v>
      </c>
      <c r="E66" s="10" t="s">
        <v>2</v>
      </c>
      <c r="F66" s="9">
        <v>1200000000</v>
      </c>
      <c r="G66" s="9">
        <v>0</v>
      </c>
      <c r="H66" s="9">
        <v>1200000000</v>
      </c>
      <c r="I66" s="9">
        <v>1200000000</v>
      </c>
      <c r="J66" s="9">
        <v>1148512862.25</v>
      </c>
      <c r="K66" s="9">
        <v>767856489</v>
      </c>
      <c r="L66" s="9">
        <v>703524689</v>
      </c>
    </row>
    <row r="67" spans="1:13" ht="18" customHeight="1" x14ac:dyDescent="0.3">
      <c r="A67" s="38" t="s">
        <v>1</v>
      </c>
      <c r="B67" s="39"/>
      <c r="C67" s="39"/>
      <c r="D67" s="39"/>
      <c r="E67" s="40"/>
      <c r="F67" s="7">
        <f>SUM(F36:F66)</f>
        <v>168516542843</v>
      </c>
      <c r="G67" s="7">
        <f t="shared" ref="G67:L67" si="5">SUM(G36:G66)</f>
        <v>12313019816</v>
      </c>
      <c r="H67" s="7">
        <f t="shared" si="5"/>
        <v>156203523027</v>
      </c>
      <c r="I67" s="7">
        <f t="shared" si="5"/>
        <v>148531182851</v>
      </c>
      <c r="J67" s="7">
        <f t="shared" si="5"/>
        <v>119776918233.12999</v>
      </c>
      <c r="K67" s="7">
        <f t="shared" si="5"/>
        <v>69086330765.970001</v>
      </c>
      <c r="L67" s="7">
        <f t="shared" si="5"/>
        <v>67351651400.970001</v>
      </c>
      <c r="M67" s="6"/>
    </row>
    <row r="68" spans="1:13" s="4" customFormat="1" ht="23.25" customHeight="1" x14ac:dyDescent="0.25">
      <c r="A68" s="41" t="s">
        <v>0</v>
      </c>
      <c r="B68" s="42"/>
      <c r="C68" s="42"/>
      <c r="D68" s="42"/>
      <c r="E68" s="43"/>
      <c r="F68" s="5">
        <f>+F29+F30+F67</f>
        <v>276167138067</v>
      </c>
      <c r="G68" s="5">
        <f>+G29+G30+G67</f>
        <v>12894460922</v>
      </c>
      <c r="H68" s="5">
        <f>+H29+H30+H67</f>
        <v>263272677145</v>
      </c>
      <c r="I68" s="5">
        <f>+I29+I30+I67</f>
        <v>255520073955.87</v>
      </c>
      <c r="J68" s="5">
        <f>+J29+J30+J67</f>
        <v>201317174672.83997</v>
      </c>
      <c r="K68" s="5">
        <f>+K29+K30+K67</f>
        <v>140555198258.98001</v>
      </c>
      <c r="L68" s="5">
        <f>+L29+L30+L67</f>
        <v>138813886942.98001</v>
      </c>
    </row>
    <row r="69" spans="1:13" x14ac:dyDescent="0.3">
      <c r="F69" s="3"/>
      <c r="G69" s="3"/>
      <c r="H69" s="3"/>
      <c r="I69" s="3"/>
      <c r="J69" s="3"/>
      <c r="K69" s="3"/>
      <c r="L69" s="3"/>
    </row>
    <row r="70" spans="1:13" x14ac:dyDescent="0.3">
      <c r="M70" s="2"/>
    </row>
  </sheetData>
  <mergeCells count="13">
    <mergeCell ref="A68:E68"/>
    <mergeCell ref="A28:E28"/>
    <mergeCell ref="A29:E29"/>
    <mergeCell ref="A30:E30"/>
    <mergeCell ref="A31:L33"/>
    <mergeCell ref="A34:L34"/>
    <mergeCell ref="A67:E67"/>
    <mergeCell ref="A1:L3"/>
    <mergeCell ref="A4:L4"/>
    <mergeCell ref="A9:E9"/>
    <mergeCell ref="A11:E11"/>
    <mergeCell ref="A21:E21"/>
    <mergeCell ref="A22:L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Fernando Moor Araujo</dc:creator>
  <cp:lastModifiedBy>David Fernando Moor Araujo</cp:lastModifiedBy>
  <dcterms:created xsi:type="dcterms:W3CDTF">2022-08-11T17:11:51Z</dcterms:created>
  <dcterms:modified xsi:type="dcterms:W3CDTF">2022-08-11T20:02:30Z</dcterms:modified>
</cp:coreProperties>
</file>