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DFMoorA\Documents\INFORME EJE PPTAL 2020 A 2022\MADS\"/>
    </mc:Choice>
  </mc:AlternateContent>
  <xr:revisionPtr revIDLastSave="0" documentId="13_ncr:1_{408B9DE8-3DD9-4F67-A288-5DE4B1D7E56E}" xr6:coauthVersionLast="47" xr6:coauthVersionMax="47" xr10:uidLastSave="{00000000-0000-0000-0000-000000000000}"/>
  <bookViews>
    <workbookView xWindow="-120" yWindow="-120" windowWidth="29040" windowHeight="15840" tabRatio="641" firstSheet="1" activeTab="12" xr2:uid="{00000000-000D-0000-FFFF-FFFF00000000}"/>
  </bookViews>
  <sheets>
    <sheet name="EP FONAM 2020" sheetId="1" state="hidden" r:id="rId1"/>
    <sheet name="ENE" sheetId="12" r:id="rId2"/>
    <sheet name="FEB" sheetId="13" r:id="rId3"/>
    <sheet name="MAR" sheetId="14" r:id="rId4"/>
    <sheet name="ABR" sheetId="15" r:id="rId5"/>
    <sheet name="MAY" sheetId="16" r:id="rId6"/>
    <sheet name="JUN" sheetId="17" r:id="rId7"/>
    <sheet name="JUL" sheetId="18" r:id="rId8"/>
    <sheet name="AGO" sheetId="19" r:id="rId9"/>
    <sheet name="SEPT" sheetId="20" r:id="rId10"/>
    <sheet name="OCT" sheetId="21" r:id="rId11"/>
    <sheet name="NOV" sheetId="22" r:id="rId12"/>
    <sheet name="DIC" sheetId="1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22" l="1"/>
  <c r="H25" i="22"/>
  <c r="L65" i="22"/>
  <c r="K65" i="22"/>
  <c r="J65" i="22"/>
  <c r="I65" i="22"/>
  <c r="H65" i="22"/>
  <c r="G65" i="22"/>
  <c r="F65" i="22"/>
  <c r="L27" i="22"/>
  <c r="K27" i="22"/>
  <c r="J27" i="22"/>
  <c r="I27" i="22"/>
  <c r="H27" i="22"/>
  <c r="G27" i="22"/>
  <c r="F27" i="22"/>
  <c r="L20" i="22"/>
  <c r="K20" i="22"/>
  <c r="J20" i="22"/>
  <c r="I20" i="22"/>
  <c r="H20" i="22"/>
  <c r="G20" i="22"/>
  <c r="F20" i="22"/>
  <c r="L11" i="22"/>
  <c r="K11" i="22"/>
  <c r="J11" i="22"/>
  <c r="I11" i="22"/>
  <c r="H11" i="22"/>
  <c r="G11" i="22"/>
  <c r="F11" i="22"/>
  <c r="L9" i="22"/>
  <c r="K9" i="22"/>
  <c r="J9" i="22"/>
  <c r="I9" i="22"/>
  <c r="H9" i="22"/>
  <c r="G9" i="22"/>
  <c r="G28" i="22" s="1"/>
  <c r="G66" i="22" s="1"/>
  <c r="F9" i="22"/>
  <c r="G65" i="21"/>
  <c r="H65" i="21"/>
  <c r="I65" i="21"/>
  <c r="J65" i="21"/>
  <c r="K65" i="21"/>
  <c r="L65" i="21"/>
  <c r="F65" i="21"/>
  <c r="F66" i="21" s="1"/>
  <c r="F65" i="20"/>
  <c r="G65" i="20"/>
  <c r="H65" i="20"/>
  <c r="I65" i="20"/>
  <c r="J65" i="20"/>
  <c r="K65" i="20"/>
  <c r="L65" i="20"/>
  <c r="G65" i="19"/>
  <c r="H65" i="19"/>
  <c r="I65" i="19"/>
  <c r="J65" i="19"/>
  <c r="K65" i="19"/>
  <c r="L65" i="19"/>
  <c r="F65" i="19"/>
  <c r="G62" i="18"/>
  <c r="H62" i="18"/>
  <c r="I62" i="18"/>
  <c r="J62" i="18"/>
  <c r="K62" i="18"/>
  <c r="L62" i="18"/>
  <c r="F62" i="18"/>
  <c r="G62" i="17"/>
  <c r="H62" i="17"/>
  <c r="I62" i="17"/>
  <c r="J62" i="17"/>
  <c r="K62" i="17"/>
  <c r="L62" i="17"/>
  <c r="F62" i="17"/>
  <c r="G62" i="16"/>
  <c r="H62" i="16"/>
  <c r="I62" i="16"/>
  <c r="J62" i="16"/>
  <c r="K62" i="16"/>
  <c r="L62" i="16"/>
  <c r="F62" i="16"/>
  <c r="G62" i="15"/>
  <c r="H62" i="15"/>
  <c r="I62" i="15"/>
  <c r="J62" i="15"/>
  <c r="K62" i="15"/>
  <c r="L62" i="15"/>
  <c r="F62" i="15"/>
  <c r="G62" i="14"/>
  <c r="H62" i="14"/>
  <c r="I62" i="14"/>
  <c r="J62" i="14"/>
  <c r="K62" i="14"/>
  <c r="L62" i="14"/>
  <c r="F62" i="14"/>
  <c r="G62" i="13"/>
  <c r="H62" i="13"/>
  <c r="I62" i="13"/>
  <c r="J62" i="13"/>
  <c r="K62" i="13"/>
  <c r="L62" i="13"/>
  <c r="F62" i="13"/>
  <c r="F63" i="13" s="1"/>
  <c r="G62" i="12"/>
  <c r="H62" i="12"/>
  <c r="I62" i="12"/>
  <c r="J62" i="12"/>
  <c r="K62" i="12"/>
  <c r="L62" i="12"/>
  <c r="F62" i="12"/>
  <c r="F63" i="12" s="1"/>
  <c r="F63" i="18"/>
  <c r="F20" i="21"/>
  <c r="F9" i="21"/>
  <c r="L27" i="21"/>
  <c r="K27" i="21"/>
  <c r="J27" i="21"/>
  <c r="I27" i="21"/>
  <c r="H27" i="21"/>
  <c r="G27" i="21"/>
  <c r="F27" i="21"/>
  <c r="L20" i="21"/>
  <c r="K20" i="21"/>
  <c r="J20" i="21"/>
  <c r="I20" i="21"/>
  <c r="H20" i="21"/>
  <c r="G20" i="21"/>
  <c r="L11" i="21"/>
  <c r="K11" i="21"/>
  <c r="J11" i="21"/>
  <c r="I11" i="21"/>
  <c r="H11" i="21"/>
  <c r="G11" i="21"/>
  <c r="F11" i="21"/>
  <c r="L9" i="21"/>
  <c r="K9" i="21"/>
  <c r="J9" i="21"/>
  <c r="I9" i="21"/>
  <c r="H9" i="21"/>
  <c r="G9" i="21"/>
  <c r="L27" i="20"/>
  <c r="K27" i="20"/>
  <c r="J27" i="20"/>
  <c r="I27" i="20"/>
  <c r="H27" i="20"/>
  <c r="G27" i="20"/>
  <c r="F27" i="20"/>
  <c r="L20" i="20"/>
  <c r="K20" i="20"/>
  <c r="J20" i="20"/>
  <c r="I20" i="20"/>
  <c r="H20" i="20"/>
  <c r="H28" i="20" s="1"/>
  <c r="H66" i="20" s="1"/>
  <c r="G20" i="20"/>
  <c r="G28" i="20" s="1"/>
  <c r="G66" i="20" s="1"/>
  <c r="F20" i="20"/>
  <c r="L11" i="20"/>
  <c r="K11" i="20"/>
  <c r="J11" i="20"/>
  <c r="I11" i="20"/>
  <c r="H11" i="20"/>
  <c r="G11" i="20"/>
  <c r="F11" i="20"/>
  <c r="L9" i="20"/>
  <c r="K9" i="20"/>
  <c r="J9" i="20"/>
  <c r="I9" i="20"/>
  <c r="H9" i="20"/>
  <c r="G9" i="20"/>
  <c r="F9" i="20"/>
  <c r="L27" i="19"/>
  <c r="K27" i="19"/>
  <c r="J27" i="19"/>
  <c r="I27" i="19"/>
  <c r="H27" i="19"/>
  <c r="G27" i="19"/>
  <c r="F27" i="19"/>
  <c r="L20" i="19"/>
  <c r="K20" i="19"/>
  <c r="J20" i="19"/>
  <c r="I20" i="19"/>
  <c r="H20" i="19"/>
  <c r="G20" i="19"/>
  <c r="F20" i="19"/>
  <c r="L11" i="19"/>
  <c r="K11" i="19"/>
  <c r="J11" i="19"/>
  <c r="I11" i="19"/>
  <c r="H11" i="19"/>
  <c r="G11" i="19"/>
  <c r="F11" i="19"/>
  <c r="L9" i="19"/>
  <c r="K9" i="19"/>
  <c r="J9" i="19"/>
  <c r="I9" i="19"/>
  <c r="H9" i="19"/>
  <c r="G9" i="19"/>
  <c r="F9" i="19"/>
  <c r="F28" i="19" s="1"/>
  <c r="F66" i="19" s="1"/>
  <c r="L27" i="18"/>
  <c r="K27" i="18"/>
  <c r="J27" i="18"/>
  <c r="I27" i="18"/>
  <c r="H27" i="18"/>
  <c r="G27" i="18"/>
  <c r="F27" i="18"/>
  <c r="L20" i="18"/>
  <c r="K20" i="18"/>
  <c r="J20" i="18"/>
  <c r="I20" i="18"/>
  <c r="H20" i="18"/>
  <c r="G20" i="18"/>
  <c r="F20" i="18"/>
  <c r="L11" i="18"/>
  <c r="K11" i="18"/>
  <c r="J11" i="18"/>
  <c r="I11" i="18"/>
  <c r="H11" i="18"/>
  <c r="G11" i="18"/>
  <c r="F11" i="18"/>
  <c r="L9" i="18"/>
  <c r="K9" i="18"/>
  <c r="J9" i="18"/>
  <c r="I9" i="18"/>
  <c r="H9" i="18"/>
  <c r="G9" i="18"/>
  <c r="F9" i="18"/>
  <c r="F20" i="17"/>
  <c r="G20" i="17"/>
  <c r="H20" i="17"/>
  <c r="I20" i="17"/>
  <c r="J20" i="17"/>
  <c r="K20" i="17"/>
  <c r="L20" i="17"/>
  <c r="L27" i="17"/>
  <c r="K27" i="17"/>
  <c r="J27" i="17"/>
  <c r="I27" i="17"/>
  <c r="H27" i="17"/>
  <c r="G27" i="17"/>
  <c r="F27" i="17"/>
  <c r="L11" i="17"/>
  <c r="K11" i="17"/>
  <c r="J11" i="17"/>
  <c r="I11" i="17"/>
  <c r="H11" i="17"/>
  <c r="G11" i="17"/>
  <c r="F11" i="17"/>
  <c r="L9" i="17"/>
  <c r="K9" i="17"/>
  <c r="J9" i="17"/>
  <c r="I9" i="17"/>
  <c r="H9" i="17"/>
  <c r="G9" i="17"/>
  <c r="F9" i="17"/>
  <c r="L27" i="16"/>
  <c r="K27" i="16"/>
  <c r="J27" i="16"/>
  <c r="I27" i="16"/>
  <c r="H27" i="16"/>
  <c r="G27" i="16"/>
  <c r="F27" i="16"/>
  <c r="L20" i="16"/>
  <c r="K20" i="16"/>
  <c r="J20" i="16"/>
  <c r="I20" i="16"/>
  <c r="H20" i="16"/>
  <c r="G20" i="16"/>
  <c r="F20" i="16"/>
  <c r="L11" i="16"/>
  <c r="K11" i="16"/>
  <c r="J11" i="16"/>
  <c r="I11" i="16"/>
  <c r="H11" i="16"/>
  <c r="G11" i="16"/>
  <c r="F11" i="16"/>
  <c r="L9" i="16"/>
  <c r="K9" i="16"/>
  <c r="J9" i="16"/>
  <c r="I9" i="16"/>
  <c r="H9" i="16"/>
  <c r="G9" i="16"/>
  <c r="F9" i="16"/>
  <c r="L27" i="15"/>
  <c r="K27" i="15"/>
  <c r="J27" i="15"/>
  <c r="I27" i="15"/>
  <c r="H27" i="15"/>
  <c r="G27" i="15"/>
  <c r="F27" i="15"/>
  <c r="L20" i="15"/>
  <c r="K20" i="15"/>
  <c r="J20" i="15"/>
  <c r="I20" i="15"/>
  <c r="H20" i="15"/>
  <c r="G20" i="15"/>
  <c r="F20" i="15"/>
  <c r="L11" i="15"/>
  <c r="K11" i="15"/>
  <c r="J11" i="15"/>
  <c r="I11" i="15"/>
  <c r="H11" i="15"/>
  <c r="G11" i="15"/>
  <c r="F11" i="15"/>
  <c r="L9" i="15"/>
  <c r="K9" i="15"/>
  <c r="J9" i="15"/>
  <c r="I9" i="15"/>
  <c r="H9" i="15"/>
  <c r="G9" i="15"/>
  <c r="F9" i="15"/>
  <c r="L27" i="14"/>
  <c r="K27" i="14"/>
  <c r="J27" i="14"/>
  <c r="I27" i="14"/>
  <c r="H27" i="14"/>
  <c r="G27" i="14"/>
  <c r="F27" i="14"/>
  <c r="L20" i="14"/>
  <c r="K20" i="14"/>
  <c r="J20" i="14"/>
  <c r="I20" i="14"/>
  <c r="H20" i="14"/>
  <c r="G20" i="14"/>
  <c r="F20" i="14"/>
  <c r="L11" i="14"/>
  <c r="K11" i="14"/>
  <c r="J11" i="14"/>
  <c r="I11" i="14"/>
  <c r="H11" i="14"/>
  <c r="G11" i="14"/>
  <c r="F11" i="14"/>
  <c r="L9" i="14"/>
  <c r="K9" i="14"/>
  <c r="J9" i="14"/>
  <c r="I9" i="14"/>
  <c r="H9" i="14"/>
  <c r="G9" i="14"/>
  <c r="F9" i="14"/>
  <c r="L27" i="13"/>
  <c r="K27" i="13"/>
  <c r="J27" i="13"/>
  <c r="I27" i="13"/>
  <c r="H27" i="13"/>
  <c r="G27" i="13"/>
  <c r="F27" i="13"/>
  <c r="L20" i="13"/>
  <c r="K20" i="13"/>
  <c r="J20" i="13"/>
  <c r="I20" i="13"/>
  <c r="H20" i="13"/>
  <c r="G20" i="13"/>
  <c r="F20" i="13"/>
  <c r="L11" i="13"/>
  <c r="K11" i="13"/>
  <c r="J11" i="13"/>
  <c r="I11" i="13"/>
  <c r="H11" i="13"/>
  <c r="G11" i="13"/>
  <c r="F11" i="13"/>
  <c r="L9" i="13"/>
  <c r="K9" i="13"/>
  <c r="J9" i="13"/>
  <c r="I9" i="13"/>
  <c r="H9" i="13"/>
  <c r="G9" i="13"/>
  <c r="F9" i="13"/>
  <c r="F28" i="12"/>
  <c r="F9" i="12"/>
  <c r="F11" i="12"/>
  <c r="L27" i="12"/>
  <c r="K27" i="12"/>
  <c r="J27" i="12"/>
  <c r="I27" i="12"/>
  <c r="H27" i="12"/>
  <c r="G27" i="12"/>
  <c r="F27" i="12"/>
  <c r="L20" i="12"/>
  <c r="K20" i="12"/>
  <c r="J20" i="12"/>
  <c r="I20" i="12"/>
  <c r="H20" i="12"/>
  <c r="G20" i="12"/>
  <c r="F20" i="12"/>
  <c r="L11" i="12"/>
  <c r="K11" i="12"/>
  <c r="J11" i="12"/>
  <c r="I11" i="12"/>
  <c r="H11" i="12"/>
  <c r="G11" i="12"/>
  <c r="L9" i="12"/>
  <c r="K9" i="12"/>
  <c r="J9" i="12"/>
  <c r="I9" i="12"/>
  <c r="H9" i="12"/>
  <c r="G9" i="12"/>
  <c r="L69" i="10"/>
  <c r="F20" i="10"/>
  <c r="H9" i="10"/>
  <c r="F9" i="10"/>
  <c r="K69" i="10"/>
  <c r="J69" i="10"/>
  <c r="I69" i="10"/>
  <c r="H69" i="10"/>
  <c r="G69" i="10"/>
  <c r="F69" i="10"/>
  <c r="L27" i="10"/>
  <c r="K27" i="10"/>
  <c r="J27" i="10"/>
  <c r="I27" i="10"/>
  <c r="H27" i="10"/>
  <c r="G27" i="10"/>
  <c r="F27" i="10"/>
  <c r="L20" i="10"/>
  <c r="K20" i="10"/>
  <c r="J20" i="10"/>
  <c r="I20" i="10"/>
  <c r="H20" i="10"/>
  <c r="G20" i="10"/>
  <c r="L11" i="10"/>
  <c r="K11" i="10"/>
  <c r="J11" i="10"/>
  <c r="I11" i="10"/>
  <c r="H11" i="10"/>
  <c r="G11" i="10"/>
  <c r="F11" i="10"/>
  <c r="L9" i="10"/>
  <c r="K9" i="10"/>
  <c r="J9" i="10"/>
  <c r="I9" i="10"/>
  <c r="G9" i="10"/>
  <c r="F28" i="22" l="1"/>
  <c r="F66" i="22" s="1"/>
  <c r="H28" i="22"/>
  <c r="H66" i="22" s="1"/>
  <c r="I28" i="22"/>
  <c r="I66" i="22" s="1"/>
  <c r="J28" i="22"/>
  <c r="J66" i="22" s="1"/>
  <c r="K28" i="22"/>
  <c r="K66" i="22" s="1"/>
  <c r="L28" i="22"/>
  <c r="L66" i="22" s="1"/>
  <c r="G28" i="21"/>
  <c r="G66" i="21" s="1"/>
  <c r="F28" i="21"/>
  <c r="H28" i="21"/>
  <c r="H66" i="21" s="1"/>
  <c r="J28" i="21"/>
  <c r="J66" i="21" s="1"/>
  <c r="I28" i="21"/>
  <c r="I66" i="21" s="1"/>
  <c r="L28" i="21"/>
  <c r="L66" i="21" s="1"/>
  <c r="K28" i="21"/>
  <c r="K66" i="21" s="1"/>
  <c r="F28" i="20"/>
  <c r="F66" i="20" s="1"/>
  <c r="I28" i="20"/>
  <c r="I66" i="20" s="1"/>
  <c r="J28" i="20"/>
  <c r="J66" i="20" s="1"/>
  <c r="K28" i="20"/>
  <c r="K66" i="20" s="1"/>
  <c r="L28" i="20"/>
  <c r="L66" i="20" s="1"/>
  <c r="G28" i="19"/>
  <c r="G66" i="19" s="1"/>
  <c r="H28" i="19"/>
  <c r="H66" i="19" s="1"/>
  <c r="J28" i="19"/>
  <c r="J66" i="19" s="1"/>
  <c r="L28" i="19"/>
  <c r="L66" i="19" s="1"/>
  <c r="I28" i="19"/>
  <c r="I66" i="19" s="1"/>
  <c r="K28" i="19"/>
  <c r="K66" i="19" s="1"/>
  <c r="L28" i="18"/>
  <c r="L63" i="18" s="1"/>
  <c r="F28" i="18"/>
  <c r="G28" i="18"/>
  <c r="G63" i="18" s="1"/>
  <c r="H28" i="18"/>
  <c r="H63" i="18" s="1"/>
  <c r="I28" i="18"/>
  <c r="I63" i="18" s="1"/>
  <c r="J28" i="18"/>
  <c r="J63" i="18" s="1"/>
  <c r="K28" i="18"/>
  <c r="K63" i="18" s="1"/>
  <c r="L28" i="17"/>
  <c r="L63" i="17" s="1"/>
  <c r="F28" i="17"/>
  <c r="F63" i="17" s="1"/>
  <c r="J28" i="17"/>
  <c r="J63" i="17" s="1"/>
  <c r="G28" i="17"/>
  <c r="G63" i="17" s="1"/>
  <c r="H28" i="17"/>
  <c r="H63" i="17" s="1"/>
  <c r="K28" i="17"/>
  <c r="K63" i="17" s="1"/>
  <c r="I28" i="17"/>
  <c r="I63" i="17" s="1"/>
  <c r="L28" i="16"/>
  <c r="L63" i="16" s="1"/>
  <c r="H28" i="16"/>
  <c r="H63" i="16" s="1"/>
  <c r="I28" i="16"/>
  <c r="I63" i="16" s="1"/>
  <c r="J28" i="16"/>
  <c r="J63" i="16" s="1"/>
  <c r="G28" i="16"/>
  <c r="G63" i="16" s="1"/>
  <c r="K28" i="16"/>
  <c r="K63" i="16" s="1"/>
  <c r="F28" i="16"/>
  <c r="F63" i="16" s="1"/>
  <c r="L28" i="15"/>
  <c r="L63" i="15" s="1"/>
  <c r="F28" i="15"/>
  <c r="F63" i="15" s="1"/>
  <c r="G28" i="15"/>
  <c r="G63" i="15" s="1"/>
  <c r="H28" i="15"/>
  <c r="H63" i="15" s="1"/>
  <c r="I28" i="15"/>
  <c r="I63" i="15" s="1"/>
  <c r="J28" i="15"/>
  <c r="J63" i="15" s="1"/>
  <c r="K28" i="15"/>
  <c r="K63" i="15" s="1"/>
  <c r="F28" i="14"/>
  <c r="F63" i="14" s="1"/>
  <c r="G28" i="14"/>
  <c r="G63" i="14" s="1"/>
  <c r="H28" i="14"/>
  <c r="H63" i="14" s="1"/>
  <c r="I28" i="14"/>
  <c r="I63" i="14" s="1"/>
  <c r="J28" i="14"/>
  <c r="J63" i="14" s="1"/>
  <c r="K28" i="14"/>
  <c r="K63" i="14" s="1"/>
  <c r="L28" i="14"/>
  <c r="L63" i="14" s="1"/>
  <c r="L28" i="13"/>
  <c r="L63" i="13" s="1"/>
  <c r="F28" i="13"/>
  <c r="G28" i="13"/>
  <c r="G63" i="13" s="1"/>
  <c r="H28" i="13"/>
  <c r="H63" i="13" s="1"/>
  <c r="I28" i="13"/>
  <c r="I63" i="13" s="1"/>
  <c r="J28" i="13"/>
  <c r="J63" i="13" s="1"/>
  <c r="K28" i="13"/>
  <c r="K63" i="13" s="1"/>
  <c r="G28" i="12"/>
  <c r="G63" i="12" s="1"/>
  <c r="I28" i="12"/>
  <c r="I63" i="12" s="1"/>
  <c r="H28" i="12"/>
  <c r="H63" i="12" s="1"/>
  <c r="J28" i="12"/>
  <c r="J63" i="12" s="1"/>
  <c r="L28" i="12"/>
  <c r="L63" i="12" s="1"/>
  <c r="K28" i="12"/>
  <c r="K63" i="12" s="1"/>
  <c r="I28" i="10"/>
  <c r="I70" i="10" s="1"/>
  <c r="G28" i="10"/>
  <c r="G70" i="10" s="1"/>
  <c r="K28" i="10"/>
  <c r="K70" i="10" s="1"/>
  <c r="L28" i="10"/>
  <c r="L70" i="10" s="1"/>
  <c r="J28" i="10"/>
  <c r="J70" i="10" s="1"/>
  <c r="F28" i="10"/>
  <c r="F70" i="10" s="1"/>
  <c r="H28" i="10"/>
  <c r="H70" i="10" s="1"/>
</calcChain>
</file>

<file path=xl/sharedStrings.xml><?xml version="1.0" encoding="utf-8"?>
<sst xmlns="http://schemas.openxmlformats.org/spreadsheetml/2006/main" count="3413" uniqueCount="182">
  <si>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</si>
  <si>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</si>
  <si>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</si>
  <si>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</si>
  <si>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</si>
  <si>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</si>
  <si>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</si>
  <si>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</si>
  <si>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</si>
  <si>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</si>
  <si>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</si>
  <si>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</si>
  <si>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</si>
  <si>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</si>
  <si>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</si>
  <si>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</si>
  <si>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</si>
  <si>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</si>
  <si>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</si>
  <si>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</si>
  <si>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</si>
  <si>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</si>
  <si>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</si>
  <si>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</si>
  <si>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</si>
  <si>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</si>
  <si>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</si>
  <si>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</si>
  <si>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</si>
  <si>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</si>
  <si>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</si>
  <si>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</si>
  <si>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</si>
  <si>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</si>
  <si>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FONAM - GESTION GENERAL</t>
  </si>
  <si>
    <t>A-03-03-01-010</t>
  </si>
  <si>
    <t>A</t>
  </si>
  <si>
    <t>03</t>
  </si>
  <si>
    <t>01</t>
  </si>
  <si>
    <t>010</t>
  </si>
  <si>
    <t>Propios</t>
  </si>
  <si>
    <t>20</t>
  </si>
  <si>
    <t>CSF</t>
  </si>
  <si>
    <t>TRANSFERIR A LA AUTORIDAD NACIONAL DE LICENCIAS AMBIENTALES ANLA. ARTICULO 96 LEY 633 DE 2000</t>
  </si>
  <si>
    <t>21</t>
  </si>
  <si>
    <t>A-03-10-01-001</t>
  </si>
  <si>
    <t>10</t>
  </si>
  <si>
    <t>001</t>
  </si>
  <si>
    <t>SENTENCIAS</t>
  </si>
  <si>
    <t>A-08-04-01</t>
  </si>
  <si>
    <t>08</t>
  </si>
  <si>
    <t>04</t>
  </si>
  <si>
    <t>CUOTA DE FISCALIZACIÓN Y AUDITAJE</t>
  </si>
  <si>
    <t>C-3201-0900-1</t>
  </si>
  <si>
    <t>C</t>
  </si>
  <si>
    <t>3201</t>
  </si>
  <si>
    <t>0900</t>
  </si>
  <si>
    <t>1</t>
  </si>
  <si>
    <t>FORTALECIMIENTO DE LOS PROCESOS DE LA EVALUACIÓN Y EL SEGUIMIENTO DE LAS LICENCIAS, PERMISOS Y TRÁMITES AMBIENTALES  NACIONAL</t>
  </si>
  <si>
    <t>C-3201-0900-2</t>
  </si>
  <si>
    <t>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</si>
  <si>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</si>
  <si>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</si>
  <si>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</si>
  <si>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C-3202-0900-6</t>
  </si>
  <si>
    <t>3202</t>
  </si>
  <si>
    <t>6</t>
  </si>
  <si>
    <t>ADMINISTRACIÓN DE LAS ÁREAS DEL SISTEMA DE PARQUES NACIONALES  NATURALES Y COORDINACIÓN DEL SISTEMA NACIONAL DE ÁREAS PROTEGIDAS.  NACIONAL</t>
  </si>
  <si>
    <t>C-3202-0900-7</t>
  </si>
  <si>
    <t>7</t>
  </si>
  <si>
    <t>CONSERVACIÓN DE CUENCAS HIDROGRAFICAS ABASTECEDORAS DE ACUEDUCTOS MUNICIPALES A NIVEL  NACIONAL</t>
  </si>
  <si>
    <t>C-3202-0900-8</t>
  </si>
  <si>
    <t>8</t>
  </si>
  <si>
    <t>ADMINISTRACIÓN DE LOS RECURSOS PROVENIENTES DE LA TASA POR USO DE AGUA PARA LA PROTECCIÓN Y RECUPERACIÓN DEL RECURSO HÍDRICO EN  ÁREAS DEL SISTEMA DE PARQUES NACIONALES NATURALES DE COLOMBIA  NACIONAL</t>
  </si>
  <si>
    <t>C-3299-0900-3</t>
  </si>
  <si>
    <t>3299</t>
  </si>
  <si>
    <t>3</t>
  </si>
  <si>
    <t>FORTALECIMIENTO DE LA GESTIÓN TECNOLÓGICA QUE APOYA LOS PROCESOS DE LICENCIAMIENTO, PERMISOS Y TRÁMITES AMBIENTALES.  NACIONAL</t>
  </si>
  <si>
    <t>C-3299-0900-5</t>
  </si>
  <si>
    <t>5</t>
  </si>
  <si>
    <t>FORTALECIMIENTO DE LA GESTION INSTITUCIONAL DE LA AUTORIDAD NACIONAL DE LICENCIAS AMBIENTALES. NACIONAL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</si>
  <si>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</si>
  <si>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</si>
  <si>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</si>
  <si>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</si>
  <si>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</si>
  <si>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</si>
  <si>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</si>
  <si>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</si>
  <si>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</si>
  <si>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</si>
  <si>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</si>
  <si>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ADECUACIÓN , OPTIMIZACIÓN Y MANTENIMIENTO DE LA INFRAESTRUCTURA FÍSICA Y TECNOLÓGICA EN LAS ESTACIONES DE INVESTIGACIÓN Y LAS SEDES DEL INSTITUTO ALEXANDER VON HUMBOLDT  NACIONAL</t>
  </si>
  <si>
    <t>C-3299-0900-12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</si>
  <si>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</si>
  <si>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</si>
  <si>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</si>
  <si>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</si>
  <si>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</si>
  <si>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</si>
  <si>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</si>
  <si>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</si>
  <si>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</si>
  <si>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</si>
  <si>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</si>
  <si>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</si>
  <si>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</si>
  <si>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</si>
  <si>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</si>
  <si>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C-3204-0900-9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</si>
  <si>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</si>
  <si>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</si>
  <si>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</si>
  <si>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</si>
  <si>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</si>
  <si>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</si>
  <si>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</si>
  <si>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</si>
  <si>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</si>
  <si>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</si>
  <si>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</si>
  <si>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</si>
  <si>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</si>
  <si>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</si>
  <si>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</si>
  <si>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</si>
  <si>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</si>
  <si>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</si>
  <si>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</si>
  <si>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</si>
  <si>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</si>
  <si>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</si>
  <si>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</si>
  <si>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</si>
  <si>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</si>
  <si>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</si>
  <si>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</si>
  <si>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</si>
  <si>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</si>
  <si>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</si>
  <si>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</si>
  <si>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</si>
  <si>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</si>
  <si>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</si>
  <si>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</si>
  <si>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</si>
  <si>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</si>
  <si>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</si>
  <si>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</si>
  <si>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</si>
  <si>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</si>
  <si>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</si>
  <si>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</si>
  <si>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</si>
  <si>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</si>
  <si>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A-03-10</t>
  </si>
  <si>
    <t>SENTENCIAS Y CONCILIACIONES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</si>
  <si>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</si>
  <si>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</si>
  <si>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</si>
  <si>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</si>
  <si>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INVESTIGACIÓN CIENTÍFICA Y PRODUCCIÓN DE CONOCIMIENTO E INFORMACIÓN PARA LA GESTIÓN INTEGRAL DE LA BIODIVERSIDAD Y LOS SERVICIOS ECOSISTÉMICOS DE INTERÉS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</si>
  <si>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</si>
  <si>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</si>
  <si>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</si>
  <si>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 xml:space="preserve">TOTAL SERVICIO A LA DEUDA </t>
  </si>
  <si>
    <t>TOTAL FUNCIONAMIENTO + SERVICIO A LA DEUDA + INVERSIÓN MADS</t>
  </si>
  <si>
    <t>ADQUISICIÓN DE BIENES Y SERVICIOS</t>
  </si>
  <si>
    <t>MINISTERIO DE AMBIENTE Y DESARROLLO SONTENIBLE
EJECUCION PRESUPUESTAL CON CORTE AL 31 DICIEMBRE DEL 2020</t>
  </si>
  <si>
    <t>C-3208-0900-2</t>
  </si>
  <si>
    <t>IMPLEMENTACIÓN DE ESTRATEGIAS DE LA POLÍTICA NACIONAL DE EDUCACIÓN AMBIENTAL Y PARTICIPACIÓN HACIA LA GOBERNANZA AMBIENTAL EN COLOMBIA.  NACIONAL</t>
  </si>
  <si>
    <t>MINISTERIO DE AMBIENTE Y DESARROLLO SONTENIBLE
EJECUCION PRESUPUESTAL CON CORTE AL 31 ENERO DEL 2020</t>
  </si>
  <si>
    <t>MINISTERIO DE AMBIENTE Y DESARROLLO SONTENIBLE
EJECUCION PRESUPUESTAL CON CORTE AL 29 FEBRERO DEL 2020</t>
  </si>
  <si>
    <t>MINISTERIO DE AMBIENTE Y DESARROLLO SONTENIBLE
EJECUCION PRESUPUESTAL CON CORTE AL 31 MARZO DEL 2020</t>
  </si>
  <si>
    <t>MINISTERIO DE AMBIENTE Y DESARROLLO SONTENIBLE
EJECUCION PRESUPUESTAL CON CORTE AL 30 ABRIL DEL 2020</t>
  </si>
  <si>
    <t>MINISTERIO DE AMBIENTE Y DESARROLLO SONTENIBLE
EJECUCION PRESUPUESTAL CON CORTE AL 31 MAYO DEL 2020</t>
  </si>
  <si>
    <t>MINISTERIO DE AMBIENTE Y DESARROLLO SONTENIBLE
EJECUCION PRESUPUESTAL CON CORTE AL 30 JUNIO DEL 2020</t>
  </si>
  <si>
    <t>MINISTERIO DE AMBIENTE Y DESARROLLO SONTENIBLE
EJECUCION PRESUPUESTAL CON CORTE AL 31 JULIO DEL 2020</t>
  </si>
  <si>
    <t>MINISTERIO DE AMBIENTE Y DESARROLLO SONTENIBLE
EJECUCION PRESUPUESTAL CON CORTE AL 31 AGOSTO DEL 2020</t>
  </si>
  <si>
    <t>MINISTERIO DE AMBIENTE Y DESARROLLO SONTENIBLE
EJECUCION PRESUPUESTAL CON CORTE AL 30 SEPTIEMBRE DEL 2020</t>
  </si>
  <si>
    <t>MINISTERIO DE AMBIENTE Y DESARROLLO SONTENIBLE
EJECUCION PRESUPUESTAL CON CORTE AL 31 OCTUBRE DEL 2020</t>
  </si>
  <si>
    <t>MINISTERIO DE AMBIENTE Y DESARROLLO SONTENIBLE
EJECUCION PRESUPUESTAL CON CORTE AL 30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</si>
</sst>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1240A]&quot;$&quot;\ #,##0.00;\-&quot;$&quot;\ #,##0.00"/>
    <numFmt numFmtId="167" formatCode="_(* #,##0_);_(* \(#,##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9"/>
      <color rgb="FF000000"/>
      <name val="Malgun Gothic"/>
      <family val="2"/>
    </font>
    <font>
      <sz val="11"/>
      <name val="Malgun Gothic"/>
      <family val="2"/>
    </font>
    <font>
      <b/>
      <sz val="8"/>
      <color rgb="FF000000"/>
      <name val="Malgun Gothic"/>
      <family val="2"/>
    </font>
    <font>
      <sz val="9"/>
      <name val="Malgun Gothic"/>
      <family val="2"/>
    </font>
    <font>
      <b/>
      <sz val="9"/>
      <color theme="0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58">
    <xf numFmtId="0" fontId="1" fillId="0" borderId="0" xfId="0" applyFont="1"/>
    <xf numFmtId="0" fontId="2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left" vertical="center" readingOrder="1"/>
    </xf>
    <xf numFmtId="0" fontId="3" fillId="0" borderId="1" xfId="0" applyFont="1" applyBorder="1" applyAlignment="1">
      <alignment vertical="center" readingOrder="1"/>
    </xf>
    <xf numFmtId="166" fontId="3" fillId="0" borderId="1" xfId="0" applyNumberFormat="1" applyFont="1" applyBorder="1" applyAlignment="1">
      <alignment horizontal="right" vertical="center" readingOrder="1"/>
    </xf>
    <xf numFmtId="0" fontId="2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right" vertical="center" readingOrder="1"/>
    </xf>
    <xf numFmtId="0" fontId="8" fillId="0" borderId="0" xfId="0" applyFont="1" applyAlignment="1">
      <alignment wrapText="1"/>
    </xf>
    <xf numFmtId="0" fontId="11" fillId="3" borderId="2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wrapText="1" readingOrder="1"/>
    </xf>
    <xf numFmtId="43" fontId="8" fillId="0" borderId="0" xfId="0" applyNumberFormat="1" applyFont="1" applyAlignment="1">
      <alignment wrapText="1"/>
    </xf>
    <xf numFmtId="43" fontId="1" fillId="0" borderId="0" xfId="1" applyFont="1" applyFill="1" applyBorder="1" applyAlignment="1">
      <alignment wrapText="1" readingOrder="1"/>
    </xf>
    <xf numFmtId="43" fontId="11" fillId="3" borderId="2" xfId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43" fontId="8" fillId="0" borderId="0" xfId="1" applyFont="1" applyFill="1" applyBorder="1" applyAlignment="1">
      <alignment wrapText="1"/>
    </xf>
    <xf numFmtId="167" fontId="11" fillId="3" borderId="2" xfId="1" applyNumberFormat="1" applyFont="1" applyFill="1" applyBorder="1" applyAlignment="1">
      <alignment horizontal="right" vertical="center" wrapText="1" readingOrder="1"/>
    </xf>
    <xf numFmtId="43" fontId="10" fillId="0" borderId="0" xfId="1" applyFont="1" applyFill="1" applyBorder="1" applyAlignment="1">
      <alignment wrapText="1"/>
    </xf>
    <xf numFmtId="167" fontId="7" fillId="4" borderId="15" xfId="1" applyNumberFormat="1" applyFont="1" applyFill="1" applyBorder="1" applyAlignment="1">
      <alignment horizontal="right" vertical="center" wrapText="1" readingOrder="1"/>
    </xf>
    <xf numFmtId="167" fontId="7" fillId="4" borderId="2" xfId="1" applyNumberFormat="1" applyFont="1" applyFill="1" applyBorder="1" applyAlignment="1">
      <alignment horizontal="right" vertical="center" wrapText="1" readingOrder="1"/>
    </xf>
    <xf numFmtId="167" fontId="11" fillId="2" borderId="2" xfId="1" applyNumberFormat="1" applyFont="1" applyFill="1" applyBorder="1" applyAlignment="1">
      <alignment horizontal="right" vertical="center" wrapText="1" readingOrder="1"/>
    </xf>
    <xf numFmtId="43" fontId="15" fillId="0" borderId="2" xfId="1" applyFont="1" applyBorder="1" applyAlignment="1">
      <alignment vertical="center" wrapText="1" readingOrder="1"/>
    </xf>
    <xf numFmtId="43" fontId="15" fillId="0" borderId="2" xfId="1" applyFont="1" applyBorder="1" applyAlignment="1">
      <alignment horizontal="center" vertical="center" wrapText="1" readingOrder="1"/>
    </xf>
    <xf numFmtId="43" fontId="15" fillId="0" borderId="2" xfId="1" applyFont="1" applyBorder="1" applyAlignment="1">
      <alignment horizontal="left" vertical="center" wrapText="1" readingOrder="1"/>
    </xf>
    <xf numFmtId="167" fontId="7" fillId="4" borderId="3" xfId="1" applyNumberFormat="1" applyFont="1" applyFill="1" applyBorder="1" applyAlignment="1">
      <alignment horizontal="right" vertical="center" wrapText="1" readingOrder="1"/>
    </xf>
    <xf numFmtId="167" fontId="15" fillId="0" borderId="2" xfId="1" applyNumberFormat="1" applyFont="1" applyBorder="1" applyAlignment="1">
      <alignment horizontal="right" vertical="center" wrapText="1" readingOrder="1"/>
    </xf>
    <xf numFmtId="167" fontId="8" fillId="0" borderId="0" xfId="1" applyNumberFormat="1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left" vertical="center" wrapText="1" readingOrder="1"/>
    </xf>
    <xf numFmtId="0" fontId="11" fillId="3" borderId="17" xfId="0" applyFont="1" applyFill="1" applyBorder="1" applyAlignment="1">
      <alignment horizontal="left" vertical="center" wrapText="1" readingOrder="1"/>
    </xf>
    <xf numFmtId="0" fontId="11" fillId="3" borderId="18" xfId="0" applyFont="1" applyFill="1" applyBorder="1" applyAlignment="1">
      <alignment horizontal="left" vertical="center" wrapText="1" readingOrder="1"/>
    </xf>
    <xf numFmtId="0" fontId="12" fillId="2" borderId="16" xfId="0" applyFont="1" applyFill="1" applyBorder="1" applyAlignment="1">
      <alignment horizontal="left" vertical="center" wrapText="1" readingOrder="1"/>
    </xf>
    <xf numFmtId="0" fontId="12" fillId="2" borderId="17" xfId="0" applyFont="1" applyFill="1" applyBorder="1" applyAlignment="1">
      <alignment horizontal="left" vertical="center" wrapText="1" readingOrder="1"/>
    </xf>
    <xf numFmtId="0" fontId="12" fillId="2" borderId="18" xfId="0" applyFont="1" applyFill="1" applyBorder="1" applyAlignment="1">
      <alignment horizontal="left" vertical="center" wrapText="1" readingOrder="1"/>
    </xf>
    <xf numFmtId="0" fontId="9" fillId="4" borderId="2" xfId="0" applyFont="1" applyFill="1" applyBorder="1" applyAlignment="1">
      <alignment horizontal="left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left" vertical="center" wrapText="1" readingOrder="1"/>
    </xf>
    <xf numFmtId="0" fontId="14" fillId="2" borderId="3" xfId="0" applyFont="1" applyFill="1" applyBorder="1" applyAlignment="1">
      <alignment horizontal="left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7" fillId="4" borderId="14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left" vertical="center" wrapText="1" readingOrder="1"/>
    </xf>
    <xf numFmtId="0" fontId="7" fillId="4" borderId="2" xfId="0" applyFont="1" applyFill="1" applyBorder="1" applyAlignment="1">
      <alignment horizontal="left" vertical="center" wrapText="1" readingOrder="1"/>
    </xf>
    <xf numFmtId="167" fontId="15" fillId="0" borderId="2" xfId="1" applyNumberFormat="1" applyFont="1" applyBorder="1" applyAlignment="1">
      <alignment horizontal="center" vertical="center" wrapText="1" readingOrder="1"/>
    </xf>
    <xf numFmtId="0" fontId="15" fillId="0" borderId="2" xfId="1" applyNumberFormat="1" applyFont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left" vertical="center" wrapText="1" readingOrder="1"/>
    </xf>
    <xf numFmtId="0" fontId="7" fillId="4" borderId="13" xfId="0" applyFont="1" applyFill="1" applyBorder="1" applyAlignment="1">
      <alignment horizontal="left" vertical="center" wrapText="1" readingOrder="1"/>
    </xf>
    <xf numFmtId="0" fontId="7" fillId="4" borderId="14" xfId="0" applyFont="1" applyFill="1" applyBorder="1" applyAlignment="1">
      <alignment horizontal="left" vertical="center" wrapText="1" readingOrder="1"/>
    </xf>
  </cellXfs>
  <cellStyles count="6">
    <cellStyle name="Millares" xfId="1" builtinId="3"/>
    <cellStyle name="Millares [0] 2" xfId="2" xr:uid="{00000000-0005-0000-0000-000001000000}"/>
    <cellStyle name="Millares 2" xfId="5" xr:uid="{045485C8-D227-4F0B-AFCB-7FCBE25A7F15}"/>
    <cellStyle name="Normal" xfId="0" builtinId="0"/>
    <cellStyle name="Normal 2" xfId="4" xr:uid="{00000000-0005-0000-0000-000003000000}"/>
    <cellStyle name="Porcentu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showGridLines="0" workbookViewId="0">
      <selection activeCell="L20" sqref="L2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38</v>
      </c>
      <c r="H5" s="3" t="s">
        <v>39</v>
      </c>
      <c r="I5" s="3"/>
      <c r="J5" s="3"/>
      <c r="K5" s="3"/>
      <c r="L5" s="3"/>
      <c r="M5" s="3" t="s">
        <v>40</v>
      </c>
      <c r="N5" s="3" t="s">
        <v>41</v>
      </c>
      <c r="O5" s="3" t="s">
        <v>42</v>
      </c>
      <c r="P5" s="4" t="s">
        <v>43</v>
      </c>
      <c r="Q5" s="6">
        <v>28512520000</v>
      </c>
      <c r="R5" s="6">
        <v>0</v>
      </c>
      <c r="S5" s="6">
        <v>0</v>
      </c>
      <c r="T5" s="6">
        <v>28512520000</v>
      </c>
      <c r="U5" s="6">
        <v>0</v>
      </c>
      <c r="V5" s="6">
        <v>28512520000</v>
      </c>
      <c r="W5" s="6">
        <v>0</v>
      </c>
      <c r="X5" s="6">
        <v>28512520000</v>
      </c>
      <c r="Y5" s="6">
        <v>28512520000</v>
      </c>
      <c r="Z5" s="6">
        <v>28512520000</v>
      </c>
      <c r="AA5" s="6">
        <v>28512520000</v>
      </c>
    </row>
    <row r="6" spans="1:27" x14ac:dyDescent="0.25">
      <c r="A6" s="3" t="s">
        <v>33</v>
      </c>
      <c r="B6" s="4" t="s">
        <v>34</v>
      </c>
      <c r="C6" s="5" t="s">
        <v>35</v>
      </c>
      <c r="D6" s="3" t="s">
        <v>36</v>
      </c>
      <c r="E6" s="3" t="s">
        <v>37</v>
      </c>
      <c r="F6" s="3" t="s">
        <v>37</v>
      </c>
      <c r="G6" s="3" t="s">
        <v>38</v>
      </c>
      <c r="H6" s="3" t="s">
        <v>39</v>
      </c>
      <c r="I6" s="3"/>
      <c r="J6" s="3"/>
      <c r="K6" s="3"/>
      <c r="L6" s="3"/>
      <c r="M6" s="3" t="s">
        <v>40</v>
      </c>
      <c r="N6" s="3" t="s">
        <v>44</v>
      </c>
      <c r="O6" s="3" t="s">
        <v>42</v>
      </c>
      <c r="P6" s="4" t="s">
        <v>43</v>
      </c>
      <c r="Q6" s="6">
        <v>1898765000</v>
      </c>
      <c r="R6" s="6">
        <v>0</v>
      </c>
      <c r="S6" s="6">
        <v>0</v>
      </c>
      <c r="T6" s="6">
        <v>1898765000</v>
      </c>
      <c r="U6" s="6">
        <v>0</v>
      </c>
      <c r="V6" s="6">
        <v>1898765000</v>
      </c>
      <c r="W6" s="6">
        <v>0</v>
      </c>
      <c r="X6" s="6">
        <v>1898765000</v>
      </c>
      <c r="Y6" s="6">
        <v>1898765000</v>
      </c>
      <c r="Z6" s="6">
        <v>1898765000</v>
      </c>
      <c r="AA6" s="6">
        <v>1898765000</v>
      </c>
    </row>
    <row r="7" spans="1:27" x14ac:dyDescent="0.2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46</v>
      </c>
      <c r="G7" s="3" t="s">
        <v>38</v>
      </c>
      <c r="H7" s="3" t="s">
        <v>47</v>
      </c>
      <c r="I7" s="3"/>
      <c r="J7" s="3"/>
      <c r="K7" s="3"/>
      <c r="L7" s="3"/>
      <c r="M7" s="3" t="s">
        <v>40</v>
      </c>
      <c r="N7" s="3" t="s">
        <v>41</v>
      </c>
      <c r="O7" s="3" t="s">
        <v>42</v>
      </c>
      <c r="P7" s="4" t="s">
        <v>48</v>
      </c>
      <c r="Q7" s="6">
        <v>100000000</v>
      </c>
      <c r="R7" s="6">
        <v>0</v>
      </c>
      <c r="S7" s="6">
        <v>0</v>
      </c>
      <c r="T7" s="6">
        <v>100000000</v>
      </c>
      <c r="U7" s="6">
        <v>0</v>
      </c>
      <c r="V7" s="6">
        <v>0</v>
      </c>
      <c r="W7" s="6">
        <v>100000000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 t="s">
        <v>33</v>
      </c>
      <c r="B8" s="4" t="s">
        <v>34</v>
      </c>
      <c r="C8" s="5" t="s">
        <v>49</v>
      </c>
      <c r="D8" s="3" t="s">
        <v>36</v>
      </c>
      <c r="E8" s="3" t="s">
        <v>50</v>
      </c>
      <c r="F8" s="3" t="s">
        <v>51</v>
      </c>
      <c r="G8" s="3" t="s">
        <v>38</v>
      </c>
      <c r="H8" s="3"/>
      <c r="I8" s="3"/>
      <c r="J8" s="3"/>
      <c r="K8" s="3"/>
      <c r="L8" s="3"/>
      <c r="M8" s="3" t="s">
        <v>40</v>
      </c>
      <c r="N8" s="3" t="s">
        <v>41</v>
      </c>
      <c r="O8" s="3" t="s">
        <v>42</v>
      </c>
      <c r="P8" s="4" t="s">
        <v>52</v>
      </c>
      <c r="Q8" s="6">
        <v>423407000</v>
      </c>
      <c r="R8" s="6">
        <v>0</v>
      </c>
      <c r="S8" s="6">
        <v>107823731</v>
      </c>
      <c r="T8" s="6">
        <v>315583269</v>
      </c>
      <c r="U8" s="6">
        <v>0</v>
      </c>
      <c r="V8" s="6">
        <v>315583269</v>
      </c>
      <c r="W8" s="6">
        <v>0</v>
      </c>
      <c r="X8" s="6">
        <v>315583269</v>
      </c>
      <c r="Y8" s="6">
        <v>315583269</v>
      </c>
      <c r="Z8" s="6">
        <v>315583269</v>
      </c>
      <c r="AA8" s="6">
        <v>315583269</v>
      </c>
    </row>
    <row r="9" spans="1:27" x14ac:dyDescent="0.25">
      <c r="A9" s="3" t="s">
        <v>33</v>
      </c>
      <c r="B9" s="4" t="s">
        <v>34</v>
      </c>
      <c r="C9" s="5" t="s">
        <v>53</v>
      </c>
      <c r="D9" s="3" t="s">
        <v>54</v>
      </c>
      <c r="E9" s="3" t="s">
        <v>55</v>
      </c>
      <c r="F9" s="3" t="s">
        <v>56</v>
      </c>
      <c r="G9" s="3" t="s">
        <v>57</v>
      </c>
      <c r="H9" s="3"/>
      <c r="I9" s="3"/>
      <c r="J9" s="3"/>
      <c r="K9" s="3"/>
      <c r="L9" s="3"/>
      <c r="M9" s="3" t="s">
        <v>40</v>
      </c>
      <c r="N9" s="3" t="s">
        <v>41</v>
      </c>
      <c r="O9" s="3" t="s">
        <v>42</v>
      </c>
      <c r="P9" s="4" t="s">
        <v>58</v>
      </c>
      <c r="Q9" s="6">
        <v>29670524405</v>
      </c>
      <c r="R9" s="6">
        <v>0</v>
      </c>
      <c r="S9" s="6">
        <v>1696735128</v>
      </c>
      <c r="T9" s="6">
        <v>27973789277</v>
      </c>
      <c r="U9" s="6">
        <v>0</v>
      </c>
      <c r="V9" s="6">
        <v>27242929208.130001</v>
      </c>
      <c r="W9" s="6">
        <v>730860068.87</v>
      </c>
      <c r="X9" s="6">
        <v>27242929208.130001</v>
      </c>
      <c r="Y9" s="6">
        <v>24704970011.790001</v>
      </c>
      <c r="Z9" s="6">
        <v>24696563966.790001</v>
      </c>
      <c r="AA9" s="6">
        <v>24696563966.790001</v>
      </c>
    </row>
    <row r="10" spans="1:27" x14ac:dyDescent="0.25">
      <c r="A10" s="3" t="s">
        <v>33</v>
      </c>
      <c r="B10" s="4" t="s">
        <v>34</v>
      </c>
      <c r="C10" s="5" t="s">
        <v>53</v>
      </c>
      <c r="D10" s="3" t="s">
        <v>54</v>
      </c>
      <c r="E10" s="3" t="s">
        <v>55</v>
      </c>
      <c r="F10" s="3" t="s">
        <v>56</v>
      </c>
      <c r="G10" s="3" t="s">
        <v>57</v>
      </c>
      <c r="H10" s="3"/>
      <c r="I10" s="3"/>
      <c r="J10" s="3"/>
      <c r="K10" s="3"/>
      <c r="L10" s="3"/>
      <c r="M10" s="3" t="s">
        <v>40</v>
      </c>
      <c r="N10" s="3" t="s">
        <v>44</v>
      </c>
      <c r="O10" s="3" t="s">
        <v>42</v>
      </c>
      <c r="P10" s="4" t="s">
        <v>58</v>
      </c>
      <c r="Q10" s="6">
        <v>54653505425</v>
      </c>
      <c r="R10" s="6">
        <v>0</v>
      </c>
      <c r="S10" s="6">
        <v>825734159</v>
      </c>
      <c r="T10" s="6">
        <v>53827771266</v>
      </c>
      <c r="U10" s="6">
        <v>0</v>
      </c>
      <c r="V10" s="6">
        <v>52376015219.330002</v>
      </c>
      <c r="W10" s="6">
        <v>1451756046.6700001</v>
      </c>
      <c r="X10" s="6">
        <v>52375205219.330002</v>
      </c>
      <c r="Y10" s="6">
        <v>52200316927.330002</v>
      </c>
      <c r="Z10" s="6">
        <v>52174400530.330002</v>
      </c>
      <c r="AA10" s="6">
        <v>52174400530.330002</v>
      </c>
    </row>
    <row r="11" spans="1:27" x14ac:dyDescent="0.25">
      <c r="A11" s="3" t="s">
        <v>33</v>
      </c>
      <c r="B11" s="4" t="s">
        <v>34</v>
      </c>
      <c r="C11" s="5" t="s">
        <v>59</v>
      </c>
      <c r="D11" s="3" t="s">
        <v>54</v>
      </c>
      <c r="E11" s="3" t="s">
        <v>55</v>
      </c>
      <c r="F11" s="3" t="s">
        <v>56</v>
      </c>
      <c r="G11" s="3" t="s">
        <v>60</v>
      </c>
      <c r="H11" s="3"/>
      <c r="I11" s="3"/>
      <c r="J11" s="3"/>
      <c r="K11" s="3"/>
      <c r="L11" s="3"/>
      <c r="M11" s="3" t="s">
        <v>61</v>
      </c>
      <c r="N11" s="3" t="s">
        <v>62</v>
      </c>
      <c r="O11" s="3" t="s">
        <v>42</v>
      </c>
      <c r="P11" s="4" t="s">
        <v>63</v>
      </c>
      <c r="Q11" s="6">
        <v>5456749833</v>
      </c>
      <c r="R11" s="6">
        <v>0</v>
      </c>
      <c r="S11" s="6">
        <v>5456749833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x14ac:dyDescent="0.25">
      <c r="A12" s="3" t="s">
        <v>33</v>
      </c>
      <c r="B12" s="4" t="s">
        <v>34</v>
      </c>
      <c r="C12" s="5" t="s">
        <v>64</v>
      </c>
      <c r="D12" s="3" t="s">
        <v>54</v>
      </c>
      <c r="E12" s="3" t="s">
        <v>65</v>
      </c>
      <c r="F12" s="3" t="s">
        <v>56</v>
      </c>
      <c r="G12" s="3" t="s">
        <v>66</v>
      </c>
      <c r="H12" s="3"/>
      <c r="I12" s="3"/>
      <c r="J12" s="3"/>
      <c r="K12" s="3"/>
      <c r="L12" s="3"/>
      <c r="M12" s="3" t="s">
        <v>40</v>
      </c>
      <c r="N12" s="3" t="s">
        <v>41</v>
      </c>
      <c r="O12" s="3" t="s">
        <v>42</v>
      </c>
      <c r="P12" s="4" t="s">
        <v>67</v>
      </c>
      <c r="Q12" s="6">
        <v>9759304260</v>
      </c>
      <c r="R12" s="6">
        <v>0</v>
      </c>
      <c r="S12" s="6">
        <v>3490380388</v>
      </c>
      <c r="T12" s="6">
        <v>6268923872</v>
      </c>
      <c r="U12" s="6">
        <v>0</v>
      </c>
      <c r="V12" s="6">
        <v>5998227500.0799999</v>
      </c>
      <c r="W12" s="6">
        <v>270696371.92000002</v>
      </c>
      <c r="X12" s="6">
        <v>5885930092.8000002</v>
      </c>
      <c r="Y12" s="6">
        <v>5060325799.4799995</v>
      </c>
      <c r="Z12" s="6">
        <v>5060325799.4799995</v>
      </c>
      <c r="AA12" s="6">
        <v>5060325799.4799995</v>
      </c>
    </row>
    <row r="13" spans="1:27" x14ac:dyDescent="0.25">
      <c r="A13" s="3" t="s">
        <v>33</v>
      </c>
      <c r="B13" s="4" t="s">
        <v>34</v>
      </c>
      <c r="C13" s="5" t="s">
        <v>64</v>
      </c>
      <c r="D13" s="3" t="s">
        <v>54</v>
      </c>
      <c r="E13" s="3" t="s">
        <v>65</v>
      </c>
      <c r="F13" s="3" t="s">
        <v>56</v>
      </c>
      <c r="G13" s="3" t="s">
        <v>66</v>
      </c>
      <c r="H13" s="3"/>
      <c r="I13" s="3"/>
      <c r="J13" s="3"/>
      <c r="K13" s="3"/>
      <c r="L13" s="3"/>
      <c r="M13" s="3" t="s">
        <v>40</v>
      </c>
      <c r="N13" s="3" t="s">
        <v>44</v>
      </c>
      <c r="O13" s="3" t="s">
        <v>42</v>
      </c>
      <c r="P13" s="4" t="s">
        <v>67</v>
      </c>
      <c r="Q13" s="6">
        <v>8260144496</v>
      </c>
      <c r="R13" s="6">
        <v>0</v>
      </c>
      <c r="S13" s="6">
        <v>506000000</v>
      </c>
      <c r="T13" s="6">
        <v>7754144496</v>
      </c>
      <c r="U13" s="6">
        <v>0</v>
      </c>
      <c r="V13" s="6">
        <v>7310345716.8699999</v>
      </c>
      <c r="W13" s="6">
        <v>443798779.13</v>
      </c>
      <c r="X13" s="6">
        <v>7295959002.1400003</v>
      </c>
      <c r="Y13" s="6">
        <v>5939827509.8299999</v>
      </c>
      <c r="Z13" s="6">
        <v>5200814849.8299999</v>
      </c>
      <c r="AA13" s="6">
        <v>5200814849.8299999</v>
      </c>
    </row>
    <row r="14" spans="1:27" x14ac:dyDescent="0.25">
      <c r="A14" s="3" t="s">
        <v>33</v>
      </c>
      <c r="B14" s="4" t="s">
        <v>34</v>
      </c>
      <c r="C14" s="5" t="s">
        <v>68</v>
      </c>
      <c r="D14" s="3" t="s">
        <v>54</v>
      </c>
      <c r="E14" s="3" t="s">
        <v>65</v>
      </c>
      <c r="F14" s="3" t="s">
        <v>56</v>
      </c>
      <c r="G14" s="3" t="s">
        <v>69</v>
      </c>
      <c r="H14" s="3"/>
      <c r="I14" s="3"/>
      <c r="J14" s="3"/>
      <c r="K14" s="3"/>
      <c r="L14" s="3"/>
      <c r="M14" s="3" t="s">
        <v>40</v>
      </c>
      <c r="N14" s="3" t="s">
        <v>44</v>
      </c>
      <c r="O14" s="3" t="s">
        <v>42</v>
      </c>
      <c r="P14" s="4" t="s">
        <v>70</v>
      </c>
      <c r="Q14" s="6">
        <v>7979029404</v>
      </c>
      <c r="R14" s="6">
        <v>0</v>
      </c>
      <c r="S14" s="6">
        <v>3271948609</v>
      </c>
      <c r="T14" s="6">
        <v>4707080795</v>
      </c>
      <c r="U14" s="6">
        <v>0</v>
      </c>
      <c r="V14" s="6">
        <v>4550715379</v>
      </c>
      <c r="W14" s="6">
        <v>156365416</v>
      </c>
      <c r="X14" s="6">
        <v>4550715379</v>
      </c>
      <c r="Y14" s="6">
        <v>3078023189</v>
      </c>
      <c r="Z14" s="6">
        <v>1640966447.25</v>
      </c>
      <c r="AA14" s="6">
        <v>1640966447.25</v>
      </c>
    </row>
    <row r="15" spans="1:27" x14ac:dyDescent="0.25">
      <c r="A15" s="3" t="s">
        <v>33</v>
      </c>
      <c r="B15" s="4" t="s">
        <v>34</v>
      </c>
      <c r="C15" s="5" t="s">
        <v>71</v>
      </c>
      <c r="D15" s="3" t="s">
        <v>54</v>
      </c>
      <c r="E15" s="3" t="s">
        <v>65</v>
      </c>
      <c r="F15" s="3" t="s">
        <v>56</v>
      </c>
      <c r="G15" s="3" t="s">
        <v>72</v>
      </c>
      <c r="H15" s="3"/>
      <c r="I15" s="3"/>
      <c r="J15" s="3"/>
      <c r="K15" s="3"/>
      <c r="L15" s="3"/>
      <c r="M15" s="3" t="s">
        <v>40</v>
      </c>
      <c r="N15" s="3" t="s">
        <v>41</v>
      </c>
      <c r="O15" s="3" t="s">
        <v>42</v>
      </c>
      <c r="P15" s="4" t="s">
        <v>73</v>
      </c>
      <c r="Q15" s="6">
        <v>2387851833</v>
      </c>
      <c r="R15" s="6">
        <v>0</v>
      </c>
      <c r="S15" s="6">
        <v>0</v>
      </c>
      <c r="T15" s="6">
        <v>2387851833</v>
      </c>
      <c r="U15" s="6">
        <v>0</v>
      </c>
      <c r="V15" s="6">
        <v>2332239896.6799998</v>
      </c>
      <c r="W15" s="6">
        <v>55611936.32</v>
      </c>
      <c r="X15" s="6">
        <v>2332239896.6799998</v>
      </c>
      <c r="Y15" s="6">
        <v>1839910449.4000001</v>
      </c>
      <c r="Z15" s="6">
        <v>1839910449.4000001</v>
      </c>
      <c r="AA15" s="6">
        <v>1839910449.4000001</v>
      </c>
    </row>
    <row r="16" spans="1:27" x14ac:dyDescent="0.25">
      <c r="A16" s="3" t="s">
        <v>33</v>
      </c>
      <c r="B16" s="4" t="s">
        <v>34</v>
      </c>
      <c r="C16" s="5" t="s">
        <v>71</v>
      </c>
      <c r="D16" s="3" t="s">
        <v>54</v>
      </c>
      <c r="E16" s="3" t="s">
        <v>65</v>
      </c>
      <c r="F16" s="3" t="s">
        <v>56</v>
      </c>
      <c r="G16" s="3" t="s">
        <v>72</v>
      </c>
      <c r="H16" s="3"/>
      <c r="I16" s="3"/>
      <c r="J16" s="3"/>
      <c r="K16" s="3"/>
      <c r="L16" s="3"/>
      <c r="M16" s="3" t="s">
        <v>40</v>
      </c>
      <c r="N16" s="3" t="s">
        <v>44</v>
      </c>
      <c r="O16" s="3" t="s">
        <v>42</v>
      </c>
      <c r="P16" s="4" t="s">
        <v>73</v>
      </c>
      <c r="Q16" s="6">
        <v>1094027176</v>
      </c>
      <c r="R16" s="6">
        <v>0</v>
      </c>
      <c r="S16" s="6">
        <v>0</v>
      </c>
      <c r="T16" s="6">
        <v>1094027176</v>
      </c>
      <c r="U16" s="6">
        <v>0</v>
      </c>
      <c r="V16" s="6">
        <v>1083518454.8800001</v>
      </c>
      <c r="W16" s="6">
        <v>10508721.119999999</v>
      </c>
      <c r="X16" s="6">
        <v>1083518454.8800001</v>
      </c>
      <c r="Y16" s="6">
        <v>1031821510</v>
      </c>
      <c r="Z16" s="6">
        <v>1031821510</v>
      </c>
      <c r="AA16" s="6">
        <v>1031821510</v>
      </c>
    </row>
    <row r="17" spans="1:27" x14ac:dyDescent="0.25">
      <c r="A17" s="3" t="s">
        <v>33</v>
      </c>
      <c r="B17" s="4" t="s">
        <v>34</v>
      </c>
      <c r="C17" s="5" t="s">
        <v>74</v>
      </c>
      <c r="D17" s="3" t="s">
        <v>54</v>
      </c>
      <c r="E17" s="3" t="s">
        <v>75</v>
      </c>
      <c r="F17" s="3" t="s">
        <v>56</v>
      </c>
      <c r="G17" s="3" t="s">
        <v>76</v>
      </c>
      <c r="H17" s="3"/>
      <c r="I17" s="3"/>
      <c r="J17" s="3"/>
      <c r="K17" s="3"/>
      <c r="L17" s="3"/>
      <c r="M17" s="3" t="s">
        <v>40</v>
      </c>
      <c r="N17" s="3" t="s">
        <v>41</v>
      </c>
      <c r="O17" s="3" t="s">
        <v>42</v>
      </c>
      <c r="P17" s="4" t="s">
        <v>77</v>
      </c>
      <c r="Q17" s="6">
        <v>10000000000</v>
      </c>
      <c r="R17" s="6">
        <v>0</v>
      </c>
      <c r="S17" s="6">
        <v>589333929</v>
      </c>
      <c r="T17" s="6">
        <v>9410666071</v>
      </c>
      <c r="U17" s="6">
        <v>0</v>
      </c>
      <c r="V17" s="6">
        <v>7616008992.7799997</v>
      </c>
      <c r="W17" s="6">
        <v>1794657078.22</v>
      </c>
      <c r="X17" s="6">
        <v>7616008992.7799997</v>
      </c>
      <c r="Y17" s="6">
        <v>7296456823.1800003</v>
      </c>
      <c r="Z17" s="6">
        <v>7296456823.1800003</v>
      </c>
      <c r="AA17" s="6">
        <v>7296456823.1800003</v>
      </c>
    </row>
    <row r="18" spans="1:27" x14ac:dyDescent="0.25">
      <c r="A18" s="3" t="s">
        <v>33</v>
      </c>
      <c r="B18" s="4" t="s">
        <v>34</v>
      </c>
      <c r="C18" s="5" t="s">
        <v>78</v>
      </c>
      <c r="D18" s="3" t="s">
        <v>54</v>
      </c>
      <c r="E18" s="3" t="s">
        <v>75</v>
      </c>
      <c r="F18" s="3" t="s">
        <v>56</v>
      </c>
      <c r="G18" s="3" t="s">
        <v>79</v>
      </c>
      <c r="H18" s="3" t="s">
        <v>1</v>
      </c>
      <c r="I18" s="3" t="s">
        <v>1</v>
      </c>
      <c r="J18" s="3" t="s">
        <v>1</v>
      </c>
      <c r="K18" s="3" t="s">
        <v>1</v>
      </c>
      <c r="L18" s="3" t="s">
        <v>1</v>
      </c>
      <c r="M18" s="3" t="s">
        <v>40</v>
      </c>
      <c r="N18" s="3" t="s">
        <v>41</v>
      </c>
      <c r="O18" s="3" t="s">
        <v>42</v>
      </c>
      <c r="P18" s="4" t="s">
        <v>80</v>
      </c>
      <c r="Q18" s="6">
        <v>2943000000</v>
      </c>
      <c r="R18" s="6">
        <v>0</v>
      </c>
      <c r="S18" s="6">
        <v>1758056748</v>
      </c>
      <c r="T18" s="6">
        <v>1184943252</v>
      </c>
      <c r="U18" s="6">
        <v>0</v>
      </c>
      <c r="V18" s="6">
        <v>1183008026</v>
      </c>
      <c r="W18" s="6">
        <v>1935226</v>
      </c>
      <c r="X18" s="6">
        <v>1183008026</v>
      </c>
      <c r="Y18" s="6">
        <v>1183008026</v>
      </c>
      <c r="Z18" s="6">
        <v>1183008026</v>
      </c>
      <c r="AA18" s="6">
        <v>1183008026</v>
      </c>
    </row>
    <row r="19" spans="1:27" x14ac:dyDescent="0.25">
      <c r="A19" s="3" t="s">
        <v>1</v>
      </c>
      <c r="B19" s="4" t="s">
        <v>1</v>
      </c>
      <c r="C19" s="5" t="s">
        <v>1</v>
      </c>
      <c r="D19" s="3" t="s">
        <v>1</v>
      </c>
      <c r="E19" s="3" t="s">
        <v>1</v>
      </c>
      <c r="F19" s="3" t="s">
        <v>1</v>
      </c>
      <c r="G19" s="3" t="s">
        <v>1</v>
      </c>
      <c r="H19" s="3" t="s">
        <v>1</v>
      </c>
      <c r="I19" s="3" t="s">
        <v>1</v>
      </c>
      <c r="J19" s="3" t="s">
        <v>1</v>
      </c>
      <c r="K19" s="3" t="s">
        <v>1</v>
      </c>
      <c r="L19" s="3" t="s">
        <v>1</v>
      </c>
      <c r="M19" s="3" t="s">
        <v>1</v>
      </c>
      <c r="N19" s="3" t="s">
        <v>1</v>
      </c>
      <c r="O19" s="3" t="s">
        <v>1</v>
      </c>
      <c r="P19" s="4" t="s">
        <v>1</v>
      </c>
      <c r="Q19" s="6">
        <v>163138828832</v>
      </c>
      <c r="R19" s="6">
        <v>0</v>
      </c>
      <c r="S19" s="6">
        <v>17702762525</v>
      </c>
      <c r="T19" s="6">
        <v>145436066307</v>
      </c>
      <c r="U19" s="6">
        <v>0</v>
      </c>
      <c r="V19" s="6">
        <v>140419876662.75</v>
      </c>
      <c r="W19" s="6">
        <v>5016189644.2499905</v>
      </c>
      <c r="X19" s="6">
        <v>140292382540.73999</v>
      </c>
      <c r="Y19" s="6">
        <v>133061528515.00999</v>
      </c>
      <c r="Z19" s="6">
        <v>130851136671.25999</v>
      </c>
      <c r="AA19" s="6">
        <v>130851136671.25999</v>
      </c>
    </row>
    <row r="20" spans="1:27" x14ac:dyDescent="0.25">
      <c r="A20" s="3" t="s">
        <v>1</v>
      </c>
      <c r="B20" s="7" t="s">
        <v>1</v>
      </c>
      <c r="C20" s="5" t="s">
        <v>1</v>
      </c>
      <c r="D20" s="3" t="s">
        <v>1</v>
      </c>
      <c r="E20" s="3" t="s">
        <v>1</v>
      </c>
      <c r="F20" s="3" t="s">
        <v>1</v>
      </c>
      <c r="G20" s="3" t="s">
        <v>1</v>
      </c>
      <c r="H20" s="3" t="s">
        <v>1</v>
      </c>
      <c r="I20" s="3" t="s">
        <v>1</v>
      </c>
      <c r="J20" s="3" t="s">
        <v>1</v>
      </c>
      <c r="K20" s="3" t="s">
        <v>1</v>
      </c>
      <c r="L20" s="3" t="s">
        <v>1</v>
      </c>
      <c r="M20" s="3" t="s">
        <v>1</v>
      </c>
      <c r="N20" s="3" t="s">
        <v>1</v>
      </c>
      <c r="O20" s="3" t="s">
        <v>1</v>
      </c>
      <c r="P20" s="4" t="s">
        <v>1</v>
      </c>
      <c r="Q20" s="8" t="s">
        <v>1</v>
      </c>
      <c r="R20" s="8" t="s">
        <v>1</v>
      </c>
      <c r="S20" s="8" t="s">
        <v>1</v>
      </c>
      <c r="T20" s="8" t="s">
        <v>1</v>
      </c>
      <c r="U20" s="8" t="s">
        <v>1</v>
      </c>
      <c r="V20" s="8" t="s">
        <v>1</v>
      </c>
      <c r="W20" s="8" t="s">
        <v>1</v>
      </c>
      <c r="X20" s="8" t="s">
        <v>1</v>
      </c>
      <c r="Y20" s="8" t="s">
        <v>1</v>
      </c>
      <c r="Z20" s="8" t="s">
        <v>1</v>
      </c>
      <c r="AA20" s="8" t="s">
        <v>1</v>
      </c>
    </row>
    <row r="2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3F8E-8327-447B-A055-431420ADE3B2}">
  <dimension ref="A1:S68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17631677535</v>
      </c>
      <c r="K6" s="27">
        <v>17631677535</v>
      </c>
      <c r="L6" s="27">
        <v>17631677535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4839423626</v>
      </c>
      <c r="K7" s="27">
        <v>4839423626</v>
      </c>
      <c r="L7" s="27">
        <v>4839423626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1806084286</v>
      </c>
      <c r="K8" s="27">
        <v>1806084286</v>
      </c>
      <c r="L8" s="27">
        <v>1806084286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24277185447</v>
      </c>
      <c r="K9" s="20">
        <f t="shared" si="0"/>
        <v>24277185447</v>
      </c>
      <c r="L9" s="20">
        <f t="shared" si="0"/>
        <v>24277185447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6067840998.5200005</v>
      </c>
      <c r="J10" s="27">
        <v>4988350178.2199993</v>
      </c>
      <c r="K10" s="27">
        <v>3127427550.3000002</v>
      </c>
      <c r="L10" s="27">
        <v>3120260170.3000002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6067840998.5200005</v>
      </c>
      <c r="J11" s="26">
        <f t="shared" si="1"/>
        <v>4988350178.2199993</v>
      </c>
      <c r="K11" s="26">
        <f t="shared" si="1"/>
        <v>3127427550.3000002</v>
      </c>
      <c r="L11" s="26">
        <f t="shared" si="1"/>
        <v>3120260170.3000002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24210071127.91</v>
      </c>
      <c r="L14" s="27">
        <v>24210071127.91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650000000</v>
      </c>
      <c r="H15" s="27">
        <v>16194091000</v>
      </c>
      <c r="I15" s="27">
        <v>16194091000</v>
      </c>
      <c r="J15" s="27">
        <v>11321044524</v>
      </c>
      <c r="K15" s="27">
        <v>11321044524</v>
      </c>
      <c r="L15" s="27">
        <v>11321044524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176198711.09</v>
      </c>
      <c r="K16" s="27">
        <v>176198711.09</v>
      </c>
      <c r="L16" s="27">
        <v>176198711.09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14132298000</v>
      </c>
      <c r="J17" s="27">
        <v>10319117850</v>
      </c>
      <c r="K17" s="27">
        <v>10319117850</v>
      </c>
      <c r="L17" s="27">
        <v>10319117850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65962326</v>
      </c>
      <c r="K18" s="27">
        <v>65962326</v>
      </c>
      <c r="L18" s="27">
        <v>65962326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426309942</v>
      </c>
      <c r="K19" s="27">
        <v>426309942</v>
      </c>
      <c r="L19" s="27">
        <v>421825704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65677407047</v>
      </c>
      <c r="G20" s="21">
        <f t="shared" si="2"/>
        <v>650000000</v>
      </c>
      <c r="H20" s="21">
        <f t="shared" si="2"/>
        <v>65027407047</v>
      </c>
      <c r="I20" s="21">
        <f t="shared" si="2"/>
        <v>65007472000</v>
      </c>
      <c r="J20" s="21">
        <f t="shared" si="2"/>
        <v>54425767353.089996</v>
      </c>
      <c r="K20" s="21">
        <f t="shared" si="2"/>
        <v>46518704481</v>
      </c>
      <c r="L20" s="21">
        <f t="shared" si="2"/>
        <v>46514220243</v>
      </c>
      <c r="M20" s="12"/>
    </row>
    <row r="21" spans="1:19" ht="15" customHeight="1" x14ac:dyDescent="0.3">
      <c r="A21" s="29" t="s">
        <v>179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86219100</v>
      </c>
      <c r="K27" s="21">
        <f t="shared" si="3"/>
        <v>86219100</v>
      </c>
      <c r="L27" s="21">
        <f t="shared" si="3"/>
        <v>86219100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110177406047</v>
      </c>
      <c r="G28" s="18">
        <f t="shared" ref="G28:L28" si="4">+G9+G11+G20+G27</f>
        <v>650000000</v>
      </c>
      <c r="H28" s="18">
        <f t="shared" si="4"/>
        <v>109527406047</v>
      </c>
      <c r="I28" s="18">
        <f t="shared" si="4"/>
        <v>109500970998.52</v>
      </c>
      <c r="J28" s="18">
        <f t="shared" si="4"/>
        <v>83777522078.309998</v>
      </c>
      <c r="K28" s="18">
        <f t="shared" si="4"/>
        <v>74009536578.300003</v>
      </c>
      <c r="L28" s="18">
        <f t="shared" si="4"/>
        <v>73997884960.300003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934096429</v>
      </c>
      <c r="J35" s="27">
        <v>514358853</v>
      </c>
      <c r="K35" s="27">
        <v>213882300</v>
      </c>
      <c r="L35" s="27">
        <v>207882300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4974734507</v>
      </c>
      <c r="G36" s="27">
        <v>0</v>
      </c>
      <c r="H36" s="27">
        <v>4974734507</v>
      </c>
      <c r="I36" s="27">
        <v>4551459213.0200005</v>
      </c>
      <c r="J36" s="27">
        <v>1090423667</v>
      </c>
      <c r="K36" s="27">
        <v>678706000</v>
      </c>
      <c r="L36" s="27">
        <v>678706000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4769311325</v>
      </c>
      <c r="J37" s="27">
        <v>2768075667</v>
      </c>
      <c r="K37" s="27">
        <v>1633514634</v>
      </c>
      <c r="L37" s="27">
        <v>1502164634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1354545657</v>
      </c>
      <c r="J38" s="27">
        <v>988647346.79999995</v>
      </c>
      <c r="K38" s="27">
        <v>643515845</v>
      </c>
      <c r="L38" s="27">
        <v>643515845</v>
      </c>
    </row>
    <row r="39" spans="1:12" s="13" customFormat="1" ht="70.5" customHeight="1" x14ac:dyDescent="0.25">
      <c r="A39" s="23" t="s">
        <v>119</v>
      </c>
      <c r="B39" s="24" t="s">
        <v>61</v>
      </c>
      <c r="C39" s="24" t="s">
        <v>83</v>
      </c>
      <c r="D39" s="24" t="s">
        <v>42</v>
      </c>
      <c r="E39" s="25" t="s">
        <v>118</v>
      </c>
      <c r="F39" s="27">
        <v>300000000</v>
      </c>
      <c r="G39" s="27">
        <v>0</v>
      </c>
      <c r="H39" s="27">
        <v>300000000</v>
      </c>
      <c r="I39" s="27">
        <v>100000000</v>
      </c>
      <c r="J39" s="27">
        <v>65475000</v>
      </c>
      <c r="K39" s="27">
        <v>0</v>
      </c>
      <c r="L39" s="27">
        <v>0</v>
      </c>
    </row>
    <row r="40" spans="1:12" s="13" customFormat="1" ht="76.5" customHeight="1" x14ac:dyDescent="0.25">
      <c r="A40" s="23" t="s">
        <v>117</v>
      </c>
      <c r="B40" s="24" t="s">
        <v>61</v>
      </c>
      <c r="C40" s="24" t="s">
        <v>85</v>
      </c>
      <c r="D40" s="24" t="s">
        <v>116</v>
      </c>
      <c r="E40" s="25" t="s">
        <v>115</v>
      </c>
      <c r="F40" s="27">
        <v>8820209562</v>
      </c>
      <c r="G40" s="27">
        <v>5713307033</v>
      </c>
      <c r="H40" s="27">
        <v>3106902529</v>
      </c>
      <c r="I40" s="27">
        <v>3106902529</v>
      </c>
      <c r="J40" s="27">
        <v>0</v>
      </c>
      <c r="K40" s="27">
        <v>0</v>
      </c>
      <c r="L40" s="27">
        <v>0</v>
      </c>
    </row>
    <row r="41" spans="1:12" s="13" customFormat="1" ht="81.75" customHeight="1" x14ac:dyDescent="0.25">
      <c r="A41" s="23" t="s">
        <v>64</v>
      </c>
      <c r="B41" s="24" t="s">
        <v>61</v>
      </c>
      <c r="C41" s="24" t="s">
        <v>62</v>
      </c>
      <c r="D41" s="24" t="s">
        <v>42</v>
      </c>
      <c r="E41" s="25" t="s">
        <v>157</v>
      </c>
      <c r="F41" s="27">
        <v>5470580809</v>
      </c>
      <c r="G41" s="27">
        <v>0</v>
      </c>
      <c r="H41" s="27">
        <v>5470580809</v>
      </c>
      <c r="I41" s="27">
        <v>4891414685.6000004</v>
      </c>
      <c r="J41" s="27">
        <v>4627468607</v>
      </c>
      <c r="K41" s="27">
        <v>1631345750</v>
      </c>
      <c r="L41" s="27">
        <v>1625165750</v>
      </c>
    </row>
    <row r="42" spans="1:12" s="13" customFormat="1" ht="58.5" customHeight="1" x14ac:dyDescent="0.25">
      <c r="A42" s="23" t="s">
        <v>64</v>
      </c>
      <c r="B42" s="24" t="s">
        <v>61</v>
      </c>
      <c r="C42" s="24" t="s">
        <v>83</v>
      </c>
      <c r="D42" s="24" t="s">
        <v>42</v>
      </c>
      <c r="E42" s="25" t="s">
        <v>157</v>
      </c>
      <c r="F42" s="27">
        <v>4479000000</v>
      </c>
      <c r="G42" s="27">
        <v>0</v>
      </c>
      <c r="H42" s="27">
        <v>4479000000</v>
      </c>
      <c r="I42" s="27">
        <v>1705312729</v>
      </c>
      <c r="J42" s="27">
        <v>1163356966.1400001</v>
      </c>
      <c r="K42" s="27">
        <v>493558947</v>
      </c>
      <c r="L42" s="27">
        <v>493558947</v>
      </c>
    </row>
    <row r="43" spans="1:12" s="13" customFormat="1" ht="66.75" customHeight="1" x14ac:dyDescent="0.25">
      <c r="A43" s="23" t="s">
        <v>114</v>
      </c>
      <c r="B43" s="24" t="s">
        <v>61</v>
      </c>
      <c r="C43" s="24" t="s">
        <v>62</v>
      </c>
      <c r="D43" s="24" t="s">
        <v>42</v>
      </c>
      <c r="E43" s="25" t="s">
        <v>113</v>
      </c>
      <c r="F43" s="27">
        <v>5835165882</v>
      </c>
      <c r="G43" s="27">
        <v>0</v>
      </c>
      <c r="H43" s="27">
        <v>5835165882</v>
      </c>
      <c r="I43" s="27">
        <v>4773524235</v>
      </c>
      <c r="J43" s="27">
        <v>2282954138</v>
      </c>
      <c r="K43" s="27">
        <v>1288426450</v>
      </c>
      <c r="L43" s="27">
        <v>1255934533</v>
      </c>
    </row>
    <row r="44" spans="1:12" s="13" customFormat="1" ht="108.75" customHeight="1" x14ac:dyDescent="0.25">
      <c r="A44" s="23" t="s">
        <v>112</v>
      </c>
      <c r="B44" s="24" t="s">
        <v>61</v>
      </c>
      <c r="C44" s="24" t="s">
        <v>62</v>
      </c>
      <c r="D44" s="24" t="s">
        <v>42</v>
      </c>
      <c r="E44" s="25" t="s">
        <v>158</v>
      </c>
      <c r="F44" s="27">
        <v>4490486338</v>
      </c>
      <c r="G44" s="27">
        <v>0</v>
      </c>
      <c r="H44" s="27">
        <v>4490486338</v>
      </c>
      <c r="I44" s="27">
        <v>4490486338</v>
      </c>
      <c r="J44" s="27">
        <v>4490486338</v>
      </c>
      <c r="K44" s="27">
        <v>3558289112</v>
      </c>
      <c r="L44" s="27">
        <v>3558289112</v>
      </c>
    </row>
    <row r="45" spans="1:12" s="13" customFormat="1" ht="104.25" customHeight="1" x14ac:dyDescent="0.25">
      <c r="A45" s="23" t="s">
        <v>111</v>
      </c>
      <c r="B45" s="24" t="s">
        <v>61</v>
      </c>
      <c r="C45" s="24" t="s">
        <v>62</v>
      </c>
      <c r="D45" s="24" t="s">
        <v>42</v>
      </c>
      <c r="E45" s="25" t="s">
        <v>159</v>
      </c>
      <c r="F45" s="27">
        <v>6534355274</v>
      </c>
      <c r="G45" s="27">
        <v>0</v>
      </c>
      <c r="H45" s="27">
        <v>6534355274</v>
      </c>
      <c r="I45" s="27">
        <v>6534355274</v>
      </c>
      <c r="J45" s="27">
        <v>6534355274</v>
      </c>
      <c r="K45" s="27">
        <v>5247486075.75</v>
      </c>
      <c r="L45" s="27">
        <v>5247486075.75</v>
      </c>
    </row>
    <row r="46" spans="1:12" s="13" customFormat="1" ht="83.25" customHeight="1" x14ac:dyDescent="0.25">
      <c r="A46" s="23" t="s">
        <v>110</v>
      </c>
      <c r="B46" s="24" t="s">
        <v>61</v>
      </c>
      <c r="C46" s="24" t="s">
        <v>62</v>
      </c>
      <c r="D46" s="24" t="s">
        <v>42</v>
      </c>
      <c r="E46" s="25" t="s">
        <v>160</v>
      </c>
      <c r="F46" s="27">
        <v>6361521543</v>
      </c>
      <c r="G46" s="27">
        <v>0</v>
      </c>
      <c r="H46" s="27">
        <v>6361521543</v>
      </c>
      <c r="I46" s="27">
        <v>6361521543</v>
      </c>
      <c r="J46" s="27">
        <v>6361521543</v>
      </c>
      <c r="K46" s="27">
        <v>4871521543</v>
      </c>
      <c r="L46" s="27">
        <v>4871521543</v>
      </c>
    </row>
    <row r="47" spans="1:12" s="13" customFormat="1" ht="88.5" customHeight="1" x14ac:dyDescent="0.25">
      <c r="A47" s="23" t="s">
        <v>109</v>
      </c>
      <c r="B47" s="24" t="s">
        <v>61</v>
      </c>
      <c r="C47" s="24" t="s">
        <v>62</v>
      </c>
      <c r="D47" s="24" t="s">
        <v>42</v>
      </c>
      <c r="E47" s="25" t="s">
        <v>161</v>
      </c>
      <c r="F47" s="27">
        <v>9807020034</v>
      </c>
      <c r="G47" s="27">
        <v>0</v>
      </c>
      <c r="H47" s="27">
        <v>9807020034</v>
      </c>
      <c r="I47" s="27">
        <v>9807020034</v>
      </c>
      <c r="J47" s="27">
        <v>9807020034</v>
      </c>
      <c r="K47" s="27">
        <v>7978638470.6099997</v>
      </c>
      <c r="L47" s="27">
        <v>7978638470.6099997</v>
      </c>
    </row>
    <row r="48" spans="1:12" s="13" customFormat="1" ht="117.75" customHeight="1" x14ac:dyDescent="0.25">
      <c r="A48" s="23" t="s">
        <v>108</v>
      </c>
      <c r="B48" s="24" t="s">
        <v>61</v>
      </c>
      <c r="C48" s="24" t="s">
        <v>62</v>
      </c>
      <c r="D48" s="24" t="s">
        <v>42</v>
      </c>
      <c r="E48" s="25" t="s">
        <v>162</v>
      </c>
      <c r="F48" s="27">
        <v>1051408521</v>
      </c>
      <c r="G48" s="27">
        <v>0</v>
      </c>
      <c r="H48" s="27">
        <v>1051408521</v>
      </c>
      <c r="I48" s="27">
        <v>1035857471</v>
      </c>
      <c r="J48" s="27">
        <v>884346666</v>
      </c>
      <c r="K48" s="27">
        <v>513050000</v>
      </c>
      <c r="L48" s="27">
        <v>513050000</v>
      </c>
    </row>
    <row r="49" spans="1:12" s="13" customFormat="1" ht="117.75" customHeight="1" x14ac:dyDescent="0.25">
      <c r="A49" s="23" t="s">
        <v>108</v>
      </c>
      <c r="B49" s="24" t="s">
        <v>61</v>
      </c>
      <c r="C49" s="24" t="s">
        <v>83</v>
      </c>
      <c r="D49" s="24" t="s">
        <v>42</v>
      </c>
      <c r="E49" s="25" t="s">
        <v>162</v>
      </c>
      <c r="F49" s="27">
        <v>4500000000</v>
      </c>
      <c r="G49" s="27">
        <v>0</v>
      </c>
      <c r="H49" s="27">
        <v>4500000000</v>
      </c>
      <c r="I49" s="27">
        <v>220000000</v>
      </c>
      <c r="J49" s="27">
        <v>57000000</v>
      </c>
      <c r="K49" s="27">
        <v>0</v>
      </c>
      <c r="L49" s="27">
        <v>0</v>
      </c>
    </row>
    <row r="50" spans="1:12" s="13" customFormat="1" ht="110.25" customHeight="1" x14ac:dyDescent="0.25">
      <c r="A50" s="23" t="s">
        <v>107</v>
      </c>
      <c r="B50" s="24" t="s">
        <v>61</v>
      </c>
      <c r="C50" s="24" t="s">
        <v>62</v>
      </c>
      <c r="D50" s="24" t="s">
        <v>42</v>
      </c>
      <c r="E50" s="25" t="s">
        <v>106</v>
      </c>
      <c r="F50" s="27">
        <v>800000000</v>
      </c>
      <c r="G50" s="27">
        <v>0</v>
      </c>
      <c r="H50" s="27">
        <v>800000000</v>
      </c>
      <c r="I50" s="27">
        <v>800000000</v>
      </c>
      <c r="J50" s="27">
        <v>800000000</v>
      </c>
      <c r="K50" s="27">
        <v>800000000</v>
      </c>
      <c r="L50" s="27">
        <v>800000000</v>
      </c>
    </row>
    <row r="51" spans="1:12" s="13" customFormat="1" ht="97.5" customHeight="1" x14ac:dyDescent="0.25">
      <c r="A51" s="23" t="s">
        <v>105</v>
      </c>
      <c r="B51" s="24" t="s">
        <v>61</v>
      </c>
      <c r="C51" s="24" t="s">
        <v>62</v>
      </c>
      <c r="D51" s="24" t="s">
        <v>42</v>
      </c>
      <c r="E51" s="25" t="s">
        <v>104</v>
      </c>
      <c r="F51" s="27">
        <v>4505606041</v>
      </c>
      <c r="G51" s="27">
        <v>124540995</v>
      </c>
      <c r="H51" s="27">
        <v>4381065046</v>
      </c>
      <c r="I51" s="27">
        <v>4381065046</v>
      </c>
      <c r="J51" s="27">
        <v>3607825042.6700001</v>
      </c>
      <c r="K51" s="27">
        <v>1726901489</v>
      </c>
      <c r="L51" s="27">
        <v>1664174489</v>
      </c>
    </row>
    <row r="52" spans="1:12" s="13" customFormat="1" ht="62.25" customHeight="1" x14ac:dyDescent="0.25">
      <c r="A52" s="23" t="s">
        <v>103</v>
      </c>
      <c r="B52" s="24" t="s">
        <v>61</v>
      </c>
      <c r="C52" s="24" t="s">
        <v>62</v>
      </c>
      <c r="D52" s="24" t="s">
        <v>42</v>
      </c>
      <c r="E52" s="25" t="s">
        <v>102</v>
      </c>
      <c r="F52" s="27">
        <v>4019090979</v>
      </c>
      <c r="G52" s="27">
        <v>0</v>
      </c>
      <c r="H52" s="27">
        <v>4019090979</v>
      </c>
      <c r="I52" s="27">
        <v>3716619367</v>
      </c>
      <c r="J52" s="27">
        <v>3215208054</v>
      </c>
      <c r="K52" s="27">
        <v>1409389531</v>
      </c>
      <c r="L52" s="27">
        <v>1391689531</v>
      </c>
    </row>
    <row r="53" spans="1:12" s="13" customFormat="1" ht="52.5" customHeight="1" x14ac:dyDescent="0.25">
      <c r="A53" s="23" t="s">
        <v>101</v>
      </c>
      <c r="B53" s="24" t="s">
        <v>61</v>
      </c>
      <c r="C53" s="24" t="s">
        <v>62</v>
      </c>
      <c r="D53" s="24" t="s">
        <v>42</v>
      </c>
      <c r="E53" s="25" t="s">
        <v>100</v>
      </c>
      <c r="F53" s="27">
        <v>3295681253</v>
      </c>
      <c r="G53" s="27">
        <v>530000000</v>
      </c>
      <c r="H53" s="27">
        <v>2765681253</v>
      </c>
      <c r="I53" s="27">
        <v>2580693335</v>
      </c>
      <c r="J53" s="27">
        <v>2290015634</v>
      </c>
      <c r="K53" s="27">
        <v>979055797</v>
      </c>
      <c r="L53" s="27">
        <v>970055797</v>
      </c>
    </row>
    <row r="54" spans="1:12" s="13" customFormat="1" ht="77.25" customHeight="1" x14ac:dyDescent="0.25">
      <c r="A54" s="23" t="s">
        <v>169</v>
      </c>
      <c r="B54" s="24" t="s">
        <v>61</v>
      </c>
      <c r="C54" s="24" t="s">
        <v>62</v>
      </c>
      <c r="D54" s="24" t="s">
        <v>42</v>
      </c>
      <c r="E54" s="25" t="s">
        <v>170</v>
      </c>
      <c r="F54" s="27">
        <v>4820657783</v>
      </c>
      <c r="G54" s="27">
        <v>0</v>
      </c>
      <c r="H54" s="27">
        <v>4820657783</v>
      </c>
      <c r="I54" s="27">
        <v>4820657783</v>
      </c>
      <c r="J54" s="27">
        <v>2076160474</v>
      </c>
      <c r="K54" s="27">
        <v>576839032</v>
      </c>
      <c r="L54" s="27">
        <v>572339031</v>
      </c>
    </row>
    <row r="55" spans="1:12" s="13" customFormat="1" ht="77.25" customHeight="1" x14ac:dyDescent="0.25">
      <c r="A55" s="23" t="s">
        <v>99</v>
      </c>
      <c r="B55" s="24" t="s">
        <v>61</v>
      </c>
      <c r="C55" s="24" t="s">
        <v>62</v>
      </c>
      <c r="D55" s="24" t="s">
        <v>42</v>
      </c>
      <c r="E55" s="25" t="s">
        <v>98</v>
      </c>
      <c r="F55" s="27">
        <v>1192235904</v>
      </c>
      <c r="G55" s="27">
        <v>0</v>
      </c>
      <c r="H55" s="27">
        <v>1192235904</v>
      </c>
      <c r="I55" s="27">
        <v>1192235904</v>
      </c>
      <c r="J55" s="27">
        <v>937987826</v>
      </c>
      <c r="K55" s="27">
        <v>583483184</v>
      </c>
      <c r="L55" s="27">
        <v>560483183</v>
      </c>
    </row>
    <row r="56" spans="1:12" s="13" customFormat="1" ht="73.5" customHeight="1" x14ac:dyDescent="0.25">
      <c r="A56" s="23" t="s">
        <v>97</v>
      </c>
      <c r="B56" s="24" t="s">
        <v>61</v>
      </c>
      <c r="C56" s="24" t="s">
        <v>62</v>
      </c>
      <c r="D56" s="24" t="s">
        <v>42</v>
      </c>
      <c r="E56" s="25" t="s">
        <v>96</v>
      </c>
      <c r="F56" s="27">
        <v>1800000000</v>
      </c>
      <c r="G56" s="27">
        <v>0</v>
      </c>
      <c r="H56" s="27">
        <v>1800000000</v>
      </c>
      <c r="I56" s="27">
        <v>1800000000</v>
      </c>
      <c r="J56" s="27">
        <v>1800000000</v>
      </c>
      <c r="K56" s="27">
        <v>1800000000</v>
      </c>
      <c r="L56" s="27">
        <v>1800000000</v>
      </c>
    </row>
    <row r="57" spans="1:12" s="13" customFormat="1" ht="73.5" customHeight="1" x14ac:dyDescent="0.25">
      <c r="A57" s="23" t="s">
        <v>95</v>
      </c>
      <c r="B57" s="24" t="s">
        <v>61</v>
      </c>
      <c r="C57" s="24" t="s">
        <v>62</v>
      </c>
      <c r="D57" s="24" t="s">
        <v>42</v>
      </c>
      <c r="E57" s="25" t="s">
        <v>94</v>
      </c>
      <c r="F57" s="27">
        <v>1153121519</v>
      </c>
      <c r="G57" s="27">
        <v>0</v>
      </c>
      <c r="H57" s="27">
        <v>1153121519</v>
      </c>
      <c r="I57" s="27">
        <v>1153121519</v>
      </c>
      <c r="J57" s="27">
        <v>1153121519</v>
      </c>
      <c r="K57" s="27">
        <v>1153121519</v>
      </c>
      <c r="L57" s="27">
        <v>1153121519</v>
      </c>
    </row>
    <row r="58" spans="1:12" s="13" customFormat="1" ht="70.5" customHeight="1" x14ac:dyDescent="0.25">
      <c r="A58" s="23" t="s">
        <v>93</v>
      </c>
      <c r="B58" s="24" t="s">
        <v>61</v>
      </c>
      <c r="C58" s="24" t="s">
        <v>62</v>
      </c>
      <c r="D58" s="24" t="s">
        <v>42</v>
      </c>
      <c r="E58" s="25" t="s">
        <v>92</v>
      </c>
      <c r="F58" s="27">
        <v>789964963</v>
      </c>
      <c r="G58" s="27">
        <v>0</v>
      </c>
      <c r="H58" s="27">
        <v>789964963</v>
      </c>
      <c r="I58" s="27">
        <v>789964963</v>
      </c>
      <c r="J58" s="27">
        <v>789964963</v>
      </c>
      <c r="K58" s="27">
        <v>789964963</v>
      </c>
      <c r="L58" s="27">
        <v>789964963</v>
      </c>
    </row>
    <row r="59" spans="1:12" s="13" customFormat="1" ht="129.75" customHeight="1" x14ac:dyDescent="0.25">
      <c r="A59" s="23" t="s">
        <v>91</v>
      </c>
      <c r="B59" s="24" t="s">
        <v>61</v>
      </c>
      <c r="C59" s="24" t="s">
        <v>62</v>
      </c>
      <c r="D59" s="24" t="s">
        <v>42</v>
      </c>
      <c r="E59" s="25" t="s">
        <v>90</v>
      </c>
      <c r="F59" s="27">
        <v>1080000000</v>
      </c>
      <c r="G59" s="27">
        <v>0</v>
      </c>
      <c r="H59" s="27">
        <v>1080000000</v>
      </c>
      <c r="I59" s="27">
        <v>1080000000</v>
      </c>
      <c r="J59" s="27">
        <v>1080000000</v>
      </c>
      <c r="K59" s="27">
        <v>1080000000</v>
      </c>
      <c r="L59" s="27">
        <v>1080000000</v>
      </c>
    </row>
    <row r="60" spans="1:12" s="13" customFormat="1" ht="81" customHeight="1" x14ac:dyDescent="0.25">
      <c r="A60" s="23" t="s">
        <v>89</v>
      </c>
      <c r="B60" s="24" t="s">
        <v>61</v>
      </c>
      <c r="C60" s="24" t="s">
        <v>62</v>
      </c>
      <c r="D60" s="24" t="s">
        <v>42</v>
      </c>
      <c r="E60" s="25" t="s">
        <v>163</v>
      </c>
      <c r="F60" s="27">
        <v>8382867454</v>
      </c>
      <c r="G60" s="27">
        <v>0</v>
      </c>
      <c r="H60" s="27">
        <v>8382867454</v>
      </c>
      <c r="I60" s="27">
        <v>8172337124.7600002</v>
      </c>
      <c r="J60" s="27">
        <v>4654581385.96</v>
      </c>
      <c r="K60" s="27">
        <v>2203500798</v>
      </c>
      <c r="L60" s="27">
        <v>2194800798</v>
      </c>
    </row>
    <row r="61" spans="1:12" s="13" customFormat="1" ht="81" customHeight="1" x14ac:dyDescent="0.25">
      <c r="A61" s="23" t="s">
        <v>88</v>
      </c>
      <c r="B61" s="24" t="s">
        <v>61</v>
      </c>
      <c r="C61" s="24" t="s">
        <v>62</v>
      </c>
      <c r="D61" s="24" t="s">
        <v>42</v>
      </c>
      <c r="E61" s="25" t="s">
        <v>87</v>
      </c>
      <c r="F61" s="27">
        <v>3381713679</v>
      </c>
      <c r="G61" s="27">
        <v>0</v>
      </c>
      <c r="H61" s="27">
        <v>3381713679</v>
      </c>
      <c r="I61" s="27">
        <v>3058680240.9299998</v>
      </c>
      <c r="J61" s="27">
        <v>1903768012.6700001</v>
      </c>
      <c r="K61" s="27">
        <v>643556437</v>
      </c>
      <c r="L61" s="27">
        <v>631556437</v>
      </c>
    </row>
    <row r="62" spans="1:12" s="13" customFormat="1" ht="81" customHeight="1" x14ac:dyDescent="0.25">
      <c r="A62" s="23" t="s">
        <v>86</v>
      </c>
      <c r="B62" s="24" t="s">
        <v>61</v>
      </c>
      <c r="C62" s="24" t="s">
        <v>62</v>
      </c>
      <c r="D62" s="24" t="s">
        <v>42</v>
      </c>
      <c r="E62" s="25" t="s">
        <v>164</v>
      </c>
      <c r="F62" s="27">
        <v>2374056023</v>
      </c>
      <c r="G62" s="27">
        <v>0</v>
      </c>
      <c r="H62" s="27">
        <v>2374056023</v>
      </c>
      <c r="I62" s="27">
        <v>2318604560</v>
      </c>
      <c r="J62" s="27">
        <v>1775461132</v>
      </c>
      <c r="K62" s="27">
        <v>963181319</v>
      </c>
      <c r="L62" s="27">
        <v>941571318</v>
      </c>
    </row>
    <row r="63" spans="1:12" s="13" customFormat="1" ht="81" customHeight="1" x14ac:dyDescent="0.25">
      <c r="A63" s="23" t="s">
        <v>84</v>
      </c>
      <c r="B63" s="24" t="s">
        <v>61</v>
      </c>
      <c r="C63" s="24" t="s">
        <v>62</v>
      </c>
      <c r="D63" s="24" t="s">
        <v>42</v>
      </c>
      <c r="E63" s="25" t="s">
        <v>82</v>
      </c>
      <c r="F63" s="27">
        <v>1427715454</v>
      </c>
      <c r="G63" s="27">
        <v>0</v>
      </c>
      <c r="H63" s="27">
        <v>1427715454</v>
      </c>
      <c r="I63" s="27">
        <v>1427715454</v>
      </c>
      <c r="J63" s="27">
        <v>1024786525.39</v>
      </c>
      <c r="K63" s="27">
        <v>857672438.38999999</v>
      </c>
      <c r="L63" s="27">
        <v>851872438.38999999</v>
      </c>
    </row>
    <row r="64" spans="1:12" s="13" customFormat="1" ht="69.75" customHeight="1" x14ac:dyDescent="0.25">
      <c r="A64" s="23" t="s">
        <v>84</v>
      </c>
      <c r="B64" s="24" t="s">
        <v>61</v>
      </c>
      <c r="C64" s="24" t="s">
        <v>83</v>
      </c>
      <c r="D64" s="24" t="s">
        <v>42</v>
      </c>
      <c r="E64" s="25" t="s">
        <v>82</v>
      </c>
      <c r="F64" s="27">
        <v>300000000</v>
      </c>
      <c r="G64" s="27">
        <v>0</v>
      </c>
      <c r="H64" s="27">
        <v>300000000</v>
      </c>
      <c r="I64" s="27">
        <v>0</v>
      </c>
      <c r="J64" s="27">
        <v>0</v>
      </c>
      <c r="K64" s="27">
        <v>0</v>
      </c>
      <c r="L64" s="27">
        <v>0</v>
      </c>
    </row>
    <row r="65" spans="1:13" ht="18" customHeight="1" x14ac:dyDescent="0.3">
      <c r="A65" s="38" t="s">
        <v>150</v>
      </c>
      <c r="B65" s="39"/>
      <c r="C65" s="39"/>
      <c r="D65" s="39"/>
      <c r="E65" s="40"/>
      <c r="F65" s="18">
        <f>SUM(F35:F64)</f>
        <v>110512520933</v>
      </c>
      <c r="G65" s="18">
        <f t="shared" ref="G65:L65" si="5">SUM(G35:G64)</f>
        <v>7476848028</v>
      </c>
      <c r="H65" s="18">
        <f t="shared" si="5"/>
        <v>103035672905</v>
      </c>
      <c r="I65" s="18">
        <f t="shared" si="5"/>
        <v>91927502759.309982</v>
      </c>
      <c r="J65" s="18">
        <f t="shared" si="5"/>
        <v>68744370668.630005</v>
      </c>
      <c r="K65" s="18">
        <f t="shared" si="5"/>
        <v>44318601634.75</v>
      </c>
      <c r="L65" s="18">
        <f t="shared" si="5"/>
        <v>43977542714.75</v>
      </c>
      <c r="M65" s="12"/>
    </row>
    <row r="66" spans="1:13" s="16" customFormat="1" ht="23.25" customHeight="1" x14ac:dyDescent="0.25">
      <c r="A66" s="41" t="s">
        <v>166</v>
      </c>
      <c r="B66" s="42"/>
      <c r="C66" s="42"/>
      <c r="D66" s="42"/>
      <c r="E66" s="43"/>
      <c r="F66" s="22">
        <f>+F28+F29+F65</f>
        <v>220689926980</v>
      </c>
      <c r="G66" s="22">
        <f>+G28+G29+G65</f>
        <v>8126848028</v>
      </c>
      <c r="H66" s="22">
        <f>+H28+H29+H65</f>
        <v>212563078952</v>
      </c>
      <c r="I66" s="22">
        <f>+I28+I29+I65</f>
        <v>201428473757.82999</v>
      </c>
      <c r="J66" s="22">
        <f>+J28+J29+J65</f>
        <v>152521892746.94</v>
      </c>
      <c r="K66" s="22">
        <f>+K28+K29+K65</f>
        <v>118328138213.05</v>
      </c>
      <c r="L66" s="22">
        <f>+L28+L29+L65</f>
        <v>117975427675.05</v>
      </c>
    </row>
    <row r="67" spans="1:13" x14ac:dyDescent="0.3">
      <c r="F67" s="28"/>
      <c r="G67" s="28"/>
      <c r="H67" s="28"/>
      <c r="I67" s="28"/>
      <c r="J67" s="28"/>
      <c r="K67" s="28"/>
      <c r="L67" s="28"/>
    </row>
    <row r="68" spans="1:13" x14ac:dyDescent="0.3">
      <c r="M68" s="17"/>
    </row>
  </sheetData>
  <mergeCells count="13">
    <mergeCell ref="A66:E66"/>
    <mergeCell ref="A27:E27"/>
    <mergeCell ref="A28:E28"/>
    <mergeCell ref="A29:E29"/>
    <mergeCell ref="A30:L32"/>
    <mergeCell ref="A33:L33"/>
    <mergeCell ref="A65:E65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4711-224B-430D-B862-C3E542FBC255}">
  <dimension ref="A1:S68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19449242885</v>
      </c>
      <c r="K6" s="27">
        <v>19449242885</v>
      </c>
      <c r="L6" s="27">
        <v>19449242885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5714137994</v>
      </c>
      <c r="K7" s="27">
        <v>5714137994</v>
      </c>
      <c r="L7" s="27">
        <v>5714137994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2049547429</v>
      </c>
      <c r="K8" s="27">
        <v>2049547429</v>
      </c>
      <c r="L8" s="27">
        <v>2049547429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27212928308</v>
      </c>
      <c r="K9" s="20">
        <f t="shared" si="0"/>
        <v>27212928308</v>
      </c>
      <c r="L9" s="20">
        <f t="shared" si="0"/>
        <v>27212928308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6137311900</v>
      </c>
      <c r="G10" s="27">
        <v>0</v>
      </c>
      <c r="H10" s="27">
        <v>6137311900</v>
      </c>
      <c r="I10" s="27">
        <v>6089635384.3599997</v>
      </c>
      <c r="J10" s="27">
        <v>5191771372.6299992</v>
      </c>
      <c r="K10" s="27">
        <v>3611837746.5999999</v>
      </c>
      <c r="L10" s="27">
        <v>3605619386.5999999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6137311900</v>
      </c>
      <c r="G11" s="26">
        <f t="shared" ref="G11:L11" si="1">SUM(G10:G10)</f>
        <v>0</v>
      </c>
      <c r="H11" s="26">
        <f t="shared" si="1"/>
        <v>6137311900</v>
      </c>
      <c r="I11" s="26">
        <f t="shared" si="1"/>
        <v>6089635384.3599997</v>
      </c>
      <c r="J11" s="26">
        <f t="shared" si="1"/>
        <v>5191771372.6299992</v>
      </c>
      <c r="K11" s="26">
        <f t="shared" si="1"/>
        <v>3611837746.5999999</v>
      </c>
      <c r="L11" s="26">
        <f t="shared" si="1"/>
        <v>3605619386.5999999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26904397887.869999</v>
      </c>
      <c r="L14" s="27">
        <v>26904397887.869999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650000000</v>
      </c>
      <c r="H15" s="27">
        <v>16194091000</v>
      </c>
      <c r="I15" s="27">
        <v>16194091000</v>
      </c>
      <c r="J15" s="27">
        <v>12440149565</v>
      </c>
      <c r="K15" s="27">
        <v>12440149565</v>
      </c>
      <c r="L15" s="27">
        <v>12440149565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198398281.18000001</v>
      </c>
      <c r="K16" s="27">
        <v>198398281.18000001</v>
      </c>
      <c r="L16" s="27">
        <v>198398281.18000001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14132298000</v>
      </c>
      <c r="J17" s="27">
        <v>12819721270</v>
      </c>
      <c r="K17" s="27">
        <v>12819721270</v>
      </c>
      <c r="L17" s="27">
        <v>12814689270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75197044</v>
      </c>
      <c r="K18" s="27">
        <v>65301745</v>
      </c>
      <c r="L18" s="27">
        <v>65301745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410164482</v>
      </c>
      <c r="K19" s="27">
        <v>410164482</v>
      </c>
      <c r="L19" s="27">
        <v>410164482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>SUM(F12:F19)</f>
        <v>65677407047</v>
      </c>
      <c r="G20" s="21">
        <f t="shared" ref="F20:L20" si="2">SUM(G12:G19)</f>
        <v>650000000</v>
      </c>
      <c r="H20" s="21">
        <f t="shared" si="2"/>
        <v>65027407047</v>
      </c>
      <c r="I20" s="21">
        <f t="shared" si="2"/>
        <v>65007472000</v>
      </c>
      <c r="J20" s="21">
        <f t="shared" si="2"/>
        <v>58060764642.18</v>
      </c>
      <c r="K20" s="21">
        <f t="shared" si="2"/>
        <v>52838133231.049995</v>
      </c>
      <c r="L20" s="21">
        <f t="shared" si="2"/>
        <v>52833101231.049995</v>
      </c>
      <c r="M20" s="12"/>
    </row>
    <row r="21" spans="1:19" ht="15" customHeight="1" x14ac:dyDescent="0.3">
      <c r="A21" s="29" t="s">
        <v>180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86219100</v>
      </c>
      <c r="G25" s="27">
        <v>0</v>
      </c>
      <c r="H25" s="27">
        <v>86219100</v>
      </c>
      <c r="I25" s="27">
        <v>86219100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410879688</v>
      </c>
      <c r="K26" s="27">
        <v>410879688</v>
      </c>
      <c r="L26" s="27">
        <v>410879688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601552100</v>
      </c>
      <c r="G27" s="21">
        <f t="shared" ref="G27:L27" si="3">SUM(G25:G26)</f>
        <v>0</v>
      </c>
      <c r="H27" s="21">
        <f t="shared" si="3"/>
        <v>601552100</v>
      </c>
      <c r="I27" s="21">
        <f t="shared" si="3"/>
        <v>601552100</v>
      </c>
      <c r="J27" s="21">
        <f t="shared" si="3"/>
        <v>497098788</v>
      </c>
      <c r="K27" s="21">
        <f t="shared" si="3"/>
        <v>497098788</v>
      </c>
      <c r="L27" s="21">
        <f t="shared" si="3"/>
        <v>497098788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110177406047</v>
      </c>
      <c r="G28" s="18">
        <f t="shared" ref="G28:L28" si="4">+G9+G11+G20+G27</f>
        <v>650000000</v>
      </c>
      <c r="H28" s="18">
        <f t="shared" si="4"/>
        <v>109527406047</v>
      </c>
      <c r="I28" s="18">
        <f t="shared" si="4"/>
        <v>109453294484.36</v>
      </c>
      <c r="J28" s="18">
        <f t="shared" si="4"/>
        <v>90962563110.809998</v>
      </c>
      <c r="K28" s="18">
        <f t="shared" si="4"/>
        <v>84159998073.649994</v>
      </c>
      <c r="L28" s="18">
        <f t="shared" si="4"/>
        <v>84148747713.649994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180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557784010</v>
      </c>
      <c r="K35" s="27">
        <v>259722300</v>
      </c>
      <c r="L35" s="27">
        <v>244522300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4974734507</v>
      </c>
      <c r="G36" s="27">
        <v>0</v>
      </c>
      <c r="H36" s="27">
        <v>4974734507</v>
      </c>
      <c r="I36" s="27">
        <v>4551459213.0200005</v>
      </c>
      <c r="J36" s="27">
        <v>1326257164</v>
      </c>
      <c r="K36" s="27">
        <v>738655000</v>
      </c>
      <c r="L36" s="27">
        <v>724776000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4167012632</v>
      </c>
      <c r="J37" s="27">
        <v>2784130795</v>
      </c>
      <c r="K37" s="27">
        <v>1903806644</v>
      </c>
      <c r="L37" s="27">
        <v>1842822641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1099134832</v>
      </c>
      <c r="J38" s="27">
        <v>1065121099</v>
      </c>
      <c r="K38" s="27">
        <v>740741845</v>
      </c>
      <c r="L38" s="27">
        <v>740741845</v>
      </c>
    </row>
    <row r="39" spans="1:12" s="13" customFormat="1" ht="70.5" customHeight="1" x14ac:dyDescent="0.25">
      <c r="A39" s="23" t="s">
        <v>119</v>
      </c>
      <c r="B39" s="24" t="s">
        <v>61</v>
      </c>
      <c r="C39" s="24" t="s">
        <v>83</v>
      </c>
      <c r="D39" s="24" t="s">
        <v>42</v>
      </c>
      <c r="E39" s="25" t="s">
        <v>118</v>
      </c>
      <c r="F39" s="27">
        <v>300000000</v>
      </c>
      <c r="G39" s="27">
        <v>0</v>
      </c>
      <c r="H39" s="27">
        <v>300000000</v>
      </c>
      <c r="I39" s="27">
        <v>65475000</v>
      </c>
      <c r="J39" s="27">
        <v>41475000</v>
      </c>
      <c r="K39" s="27">
        <v>0</v>
      </c>
      <c r="L39" s="27">
        <v>0</v>
      </c>
    </row>
    <row r="40" spans="1:12" s="13" customFormat="1" ht="76.5" customHeight="1" x14ac:dyDescent="0.25">
      <c r="A40" s="23" t="s">
        <v>117</v>
      </c>
      <c r="B40" s="24" t="s">
        <v>61</v>
      </c>
      <c r="C40" s="24" t="s">
        <v>85</v>
      </c>
      <c r="D40" s="24" t="s">
        <v>116</v>
      </c>
      <c r="E40" s="25" t="s">
        <v>115</v>
      </c>
      <c r="F40" s="27">
        <v>5713307033</v>
      </c>
      <c r="G40" s="27">
        <v>4441182725</v>
      </c>
      <c r="H40" s="27">
        <v>1272124308</v>
      </c>
      <c r="I40" s="27">
        <v>1272124308</v>
      </c>
      <c r="J40" s="27">
        <v>0</v>
      </c>
      <c r="K40" s="27">
        <v>0</v>
      </c>
      <c r="L40" s="27">
        <v>0</v>
      </c>
    </row>
    <row r="41" spans="1:12" s="13" customFormat="1" ht="81.75" customHeight="1" x14ac:dyDescent="0.25">
      <c r="A41" s="23" t="s">
        <v>64</v>
      </c>
      <c r="B41" s="24" t="s">
        <v>61</v>
      </c>
      <c r="C41" s="24" t="s">
        <v>62</v>
      </c>
      <c r="D41" s="24" t="s">
        <v>42</v>
      </c>
      <c r="E41" s="25" t="s">
        <v>157</v>
      </c>
      <c r="F41" s="27">
        <v>5470580809</v>
      </c>
      <c r="G41" s="27">
        <v>378954139</v>
      </c>
      <c r="H41" s="27">
        <v>5091626670</v>
      </c>
      <c r="I41" s="27">
        <v>4868082924.6000004</v>
      </c>
      <c r="J41" s="27">
        <v>4721322708</v>
      </c>
      <c r="K41" s="27">
        <v>2431734859</v>
      </c>
      <c r="L41" s="27">
        <v>2395374858</v>
      </c>
    </row>
    <row r="42" spans="1:12" s="13" customFormat="1" ht="58.5" customHeight="1" x14ac:dyDescent="0.25">
      <c r="A42" s="23" t="s">
        <v>64</v>
      </c>
      <c r="B42" s="24" t="s">
        <v>61</v>
      </c>
      <c r="C42" s="24" t="s">
        <v>83</v>
      </c>
      <c r="D42" s="24" t="s">
        <v>42</v>
      </c>
      <c r="E42" s="25" t="s">
        <v>157</v>
      </c>
      <c r="F42" s="27">
        <v>4479000000</v>
      </c>
      <c r="G42" s="27">
        <v>0</v>
      </c>
      <c r="H42" s="27">
        <v>4479000000</v>
      </c>
      <c r="I42" s="27">
        <v>3511603999.1399999</v>
      </c>
      <c r="J42" s="27">
        <v>1394296213.1400001</v>
      </c>
      <c r="K42" s="27">
        <v>552871947</v>
      </c>
      <c r="L42" s="27">
        <v>552871947</v>
      </c>
    </row>
    <row r="43" spans="1:12" s="13" customFormat="1" ht="66.75" customHeight="1" x14ac:dyDescent="0.25">
      <c r="A43" s="23" t="s">
        <v>114</v>
      </c>
      <c r="B43" s="24" t="s">
        <v>61</v>
      </c>
      <c r="C43" s="24" t="s">
        <v>62</v>
      </c>
      <c r="D43" s="24" t="s">
        <v>42</v>
      </c>
      <c r="E43" s="25" t="s">
        <v>113</v>
      </c>
      <c r="F43" s="27">
        <v>5835165882</v>
      </c>
      <c r="G43" s="27">
        <v>0</v>
      </c>
      <c r="H43" s="27">
        <v>5835165882</v>
      </c>
      <c r="I43" s="27">
        <v>5834524235</v>
      </c>
      <c r="J43" s="27">
        <v>2304454523</v>
      </c>
      <c r="K43" s="27">
        <v>1479191222</v>
      </c>
      <c r="L43" s="27">
        <v>1472691222</v>
      </c>
    </row>
    <row r="44" spans="1:12" s="13" customFormat="1" ht="108.75" customHeight="1" x14ac:dyDescent="0.25">
      <c r="A44" s="23" t="s">
        <v>112</v>
      </c>
      <c r="B44" s="24" t="s">
        <v>61</v>
      </c>
      <c r="C44" s="24" t="s">
        <v>62</v>
      </c>
      <c r="D44" s="24" t="s">
        <v>42</v>
      </c>
      <c r="E44" s="25" t="s">
        <v>158</v>
      </c>
      <c r="F44" s="27">
        <v>4490486338</v>
      </c>
      <c r="G44" s="27">
        <v>0</v>
      </c>
      <c r="H44" s="27">
        <v>4490486338</v>
      </c>
      <c r="I44" s="27">
        <v>4490486338</v>
      </c>
      <c r="J44" s="27">
        <v>4490486338</v>
      </c>
      <c r="K44" s="27">
        <v>3904486338</v>
      </c>
      <c r="L44" s="27">
        <v>3904486338</v>
      </c>
    </row>
    <row r="45" spans="1:12" s="13" customFormat="1" ht="104.25" customHeight="1" x14ac:dyDescent="0.25">
      <c r="A45" s="23" t="s">
        <v>111</v>
      </c>
      <c r="B45" s="24" t="s">
        <v>61</v>
      </c>
      <c r="C45" s="24" t="s">
        <v>62</v>
      </c>
      <c r="D45" s="24" t="s">
        <v>42</v>
      </c>
      <c r="E45" s="25" t="s">
        <v>159</v>
      </c>
      <c r="F45" s="27">
        <v>6534355274</v>
      </c>
      <c r="G45" s="27">
        <v>0</v>
      </c>
      <c r="H45" s="27">
        <v>6534355274</v>
      </c>
      <c r="I45" s="27">
        <v>6534355274</v>
      </c>
      <c r="J45" s="27">
        <v>6534355274</v>
      </c>
      <c r="K45" s="27">
        <v>5756495255.9499998</v>
      </c>
      <c r="L45" s="27">
        <v>5756495255.9499998</v>
      </c>
    </row>
    <row r="46" spans="1:12" s="13" customFormat="1" ht="83.25" customHeight="1" x14ac:dyDescent="0.25">
      <c r="A46" s="23" t="s">
        <v>110</v>
      </c>
      <c r="B46" s="24" t="s">
        <v>61</v>
      </c>
      <c r="C46" s="24" t="s">
        <v>62</v>
      </c>
      <c r="D46" s="24" t="s">
        <v>42</v>
      </c>
      <c r="E46" s="25" t="s">
        <v>160</v>
      </c>
      <c r="F46" s="27">
        <v>6361521543</v>
      </c>
      <c r="G46" s="27">
        <v>0</v>
      </c>
      <c r="H46" s="27">
        <v>6361521543</v>
      </c>
      <c r="I46" s="27">
        <v>6361521543</v>
      </c>
      <c r="J46" s="27">
        <v>6361521543</v>
      </c>
      <c r="K46" s="27">
        <v>5401521543</v>
      </c>
      <c r="L46" s="27">
        <v>5401521543</v>
      </c>
    </row>
    <row r="47" spans="1:12" s="13" customFormat="1" ht="88.5" customHeight="1" x14ac:dyDescent="0.25">
      <c r="A47" s="23" t="s">
        <v>109</v>
      </c>
      <c r="B47" s="24" t="s">
        <v>61</v>
      </c>
      <c r="C47" s="24" t="s">
        <v>62</v>
      </c>
      <c r="D47" s="24" t="s">
        <v>42</v>
      </c>
      <c r="E47" s="25" t="s">
        <v>161</v>
      </c>
      <c r="F47" s="27">
        <v>9807020034</v>
      </c>
      <c r="G47" s="27">
        <v>0</v>
      </c>
      <c r="H47" s="27">
        <v>9807020034</v>
      </c>
      <c r="I47" s="27">
        <v>9807020034</v>
      </c>
      <c r="J47" s="27">
        <v>9807020034</v>
      </c>
      <c r="K47" s="27">
        <v>8659571357.4899998</v>
      </c>
      <c r="L47" s="27">
        <v>8659571357.4899998</v>
      </c>
    </row>
    <row r="48" spans="1:12" s="13" customFormat="1" ht="117.75" customHeight="1" x14ac:dyDescent="0.25">
      <c r="A48" s="23" t="s">
        <v>108</v>
      </c>
      <c r="B48" s="24" t="s">
        <v>61</v>
      </c>
      <c r="C48" s="24" t="s">
        <v>62</v>
      </c>
      <c r="D48" s="24" t="s">
        <v>42</v>
      </c>
      <c r="E48" s="25" t="s">
        <v>162</v>
      </c>
      <c r="F48" s="27">
        <v>1051408521</v>
      </c>
      <c r="G48" s="27">
        <v>0</v>
      </c>
      <c r="H48" s="27">
        <v>1051408521</v>
      </c>
      <c r="I48" s="27">
        <v>1035857471</v>
      </c>
      <c r="J48" s="27">
        <v>920166666</v>
      </c>
      <c r="K48" s="27">
        <v>605693333</v>
      </c>
      <c r="L48" s="27">
        <v>597693333</v>
      </c>
    </row>
    <row r="49" spans="1:12" s="13" customFormat="1" ht="117.75" customHeight="1" x14ac:dyDescent="0.25">
      <c r="A49" s="23" t="s">
        <v>108</v>
      </c>
      <c r="B49" s="24" t="s">
        <v>61</v>
      </c>
      <c r="C49" s="24" t="s">
        <v>83</v>
      </c>
      <c r="D49" s="24" t="s">
        <v>42</v>
      </c>
      <c r="E49" s="25" t="s">
        <v>162</v>
      </c>
      <c r="F49" s="27">
        <v>4500000000</v>
      </c>
      <c r="G49" s="27">
        <v>0</v>
      </c>
      <c r="H49" s="27">
        <v>4500000000</v>
      </c>
      <c r="I49" s="27">
        <v>220000000</v>
      </c>
      <c r="J49" s="27">
        <v>86333333</v>
      </c>
      <c r="K49" s="27">
        <v>0</v>
      </c>
      <c r="L49" s="27">
        <v>0</v>
      </c>
    </row>
    <row r="50" spans="1:12" s="13" customFormat="1" ht="110.25" customHeight="1" x14ac:dyDescent="0.25">
      <c r="A50" s="23" t="s">
        <v>107</v>
      </c>
      <c r="B50" s="24" t="s">
        <v>61</v>
      </c>
      <c r="C50" s="24" t="s">
        <v>62</v>
      </c>
      <c r="D50" s="24" t="s">
        <v>42</v>
      </c>
      <c r="E50" s="25" t="s">
        <v>106</v>
      </c>
      <c r="F50" s="27">
        <v>800000000</v>
      </c>
      <c r="G50" s="27">
        <v>0</v>
      </c>
      <c r="H50" s="27">
        <v>800000000</v>
      </c>
      <c r="I50" s="27">
        <v>800000000</v>
      </c>
      <c r="J50" s="27">
        <v>800000000</v>
      </c>
      <c r="K50" s="27">
        <v>800000000</v>
      </c>
      <c r="L50" s="27">
        <v>800000000</v>
      </c>
    </row>
    <row r="51" spans="1:12" s="13" customFormat="1" ht="97.5" customHeight="1" x14ac:dyDescent="0.25">
      <c r="A51" s="23" t="s">
        <v>105</v>
      </c>
      <c r="B51" s="24" t="s">
        <v>61</v>
      </c>
      <c r="C51" s="24" t="s">
        <v>62</v>
      </c>
      <c r="D51" s="24" t="s">
        <v>42</v>
      </c>
      <c r="E51" s="25" t="s">
        <v>104</v>
      </c>
      <c r="F51" s="27">
        <v>4505606041</v>
      </c>
      <c r="G51" s="27">
        <v>124540995</v>
      </c>
      <c r="H51" s="27">
        <v>4381065046</v>
      </c>
      <c r="I51" s="27">
        <v>4381065045.6700001</v>
      </c>
      <c r="J51" s="27">
        <v>3664396992.6700001</v>
      </c>
      <c r="K51" s="27">
        <v>2244193555</v>
      </c>
      <c r="L51" s="27">
        <v>2113193555</v>
      </c>
    </row>
    <row r="52" spans="1:12" s="13" customFormat="1" ht="62.25" customHeight="1" x14ac:dyDescent="0.25">
      <c r="A52" s="23" t="s">
        <v>103</v>
      </c>
      <c r="B52" s="24" t="s">
        <v>61</v>
      </c>
      <c r="C52" s="24" t="s">
        <v>62</v>
      </c>
      <c r="D52" s="24" t="s">
        <v>42</v>
      </c>
      <c r="E52" s="25" t="s">
        <v>102</v>
      </c>
      <c r="F52" s="27">
        <v>4019090979</v>
      </c>
      <c r="G52" s="27">
        <v>0</v>
      </c>
      <c r="H52" s="27">
        <v>4019090979</v>
      </c>
      <c r="I52" s="27">
        <v>4019090979</v>
      </c>
      <c r="J52" s="27">
        <v>3311276712</v>
      </c>
      <c r="K52" s="27">
        <v>2132779531</v>
      </c>
      <c r="L52" s="27">
        <v>2121179531</v>
      </c>
    </row>
    <row r="53" spans="1:12" s="13" customFormat="1" ht="52.5" customHeight="1" x14ac:dyDescent="0.25">
      <c r="A53" s="23" t="s">
        <v>101</v>
      </c>
      <c r="B53" s="24" t="s">
        <v>61</v>
      </c>
      <c r="C53" s="24" t="s">
        <v>62</v>
      </c>
      <c r="D53" s="24" t="s">
        <v>42</v>
      </c>
      <c r="E53" s="25" t="s">
        <v>100</v>
      </c>
      <c r="F53" s="27">
        <v>3295681253</v>
      </c>
      <c r="G53" s="27">
        <v>530000000</v>
      </c>
      <c r="H53" s="27">
        <v>2765681253</v>
      </c>
      <c r="I53" s="27">
        <v>2635344051</v>
      </c>
      <c r="J53" s="27">
        <v>2310104326</v>
      </c>
      <c r="K53" s="27">
        <v>1232105172</v>
      </c>
      <c r="L53" s="27">
        <v>1232105172</v>
      </c>
    </row>
    <row r="54" spans="1:12" s="13" customFormat="1" ht="77.25" customHeight="1" x14ac:dyDescent="0.25">
      <c r="A54" s="23" t="s">
        <v>169</v>
      </c>
      <c r="B54" s="24" t="s">
        <v>61</v>
      </c>
      <c r="C54" s="24" t="s">
        <v>62</v>
      </c>
      <c r="D54" s="24" t="s">
        <v>42</v>
      </c>
      <c r="E54" s="25" t="s">
        <v>170</v>
      </c>
      <c r="F54" s="27">
        <v>4820657783</v>
      </c>
      <c r="G54" s="27">
        <v>0</v>
      </c>
      <c r="H54" s="27">
        <v>4820657783</v>
      </c>
      <c r="I54" s="27">
        <v>4413575556</v>
      </c>
      <c r="J54" s="27">
        <v>2737362861</v>
      </c>
      <c r="K54" s="27">
        <v>1192299036</v>
      </c>
      <c r="L54" s="27">
        <v>1192299036</v>
      </c>
    </row>
    <row r="55" spans="1:12" s="13" customFormat="1" ht="77.25" customHeight="1" x14ac:dyDescent="0.25">
      <c r="A55" s="23" t="s">
        <v>99</v>
      </c>
      <c r="B55" s="24" t="s">
        <v>61</v>
      </c>
      <c r="C55" s="24" t="s">
        <v>62</v>
      </c>
      <c r="D55" s="24" t="s">
        <v>42</v>
      </c>
      <c r="E55" s="25" t="s">
        <v>98</v>
      </c>
      <c r="F55" s="27">
        <v>1192235904</v>
      </c>
      <c r="G55" s="27">
        <v>0</v>
      </c>
      <c r="H55" s="27">
        <v>1192235904</v>
      </c>
      <c r="I55" s="27">
        <v>1191987826</v>
      </c>
      <c r="J55" s="27">
        <v>955024937</v>
      </c>
      <c r="K55" s="27">
        <v>652283186</v>
      </c>
      <c r="L55" s="27">
        <v>649283186</v>
      </c>
    </row>
    <row r="56" spans="1:12" s="13" customFormat="1" ht="73.5" customHeight="1" x14ac:dyDescent="0.25">
      <c r="A56" s="23" t="s">
        <v>97</v>
      </c>
      <c r="B56" s="24" t="s">
        <v>61</v>
      </c>
      <c r="C56" s="24" t="s">
        <v>62</v>
      </c>
      <c r="D56" s="24" t="s">
        <v>42</v>
      </c>
      <c r="E56" s="25" t="s">
        <v>96</v>
      </c>
      <c r="F56" s="27">
        <v>1800000000</v>
      </c>
      <c r="G56" s="27">
        <v>0</v>
      </c>
      <c r="H56" s="27">
        <v>1800000000</v>
      </c>
      <c r="I56" s="27">
        <v>1800000000</v>
      </c>
      <c r="J56" s="27">
        <v>1800000000</v>
      </c>
      <c r="K56" s="27">
        <v>1800000000</v>
      </c>
      <c r="L56" s="27">
        <v>1800000000</v>
      </c>
    </row>
    <row r="57" spans="1:12" s="13" customFormat="1" ht="73.5" customHeight="1" x14ac:dyDescent="0.25">
      <c r="A57" s="23" t="s">
        <v>95</v>
      </c>
      <c r="B57" s="24" t="s">
        <v>61</v>
      </c>
      <c r="C57" s="24" t="s">
        <v>62</v>
      </c>
      <c r="D57" s="24" t="s">
        <v>42</v>
      </c>
      <c r="E57" s="25" t="s">
        <v>94</v>
      </c>
      <c r="F57" s="27">
        <v>1153121519</v>
      </c>
      <c r="G57" s="27">
        <v>0</v>
      </c>
      <c r="H57" s="27">
        <v>1153121519</v>
      </c>
      <c r="I57" s="27">
        <v>1153121519</v>
      </c>
      <c r="J57" s="27">
        <v>1153121519</v>
      </c>
      <c r="K57" s="27">
        <v>1153121519</v>
      </c>
      <c r="L57" s="27">
        <v>1153121519</v>
      </c>
    </row>
    <row r="58" spans="1:12" s="13" customFormat="1" ht="70.5" customHeight="1" x14ac:dyDescent="0.25">
      <c r="A58" s="23" t="s">
        <v>93</v>
      </c>
      <c r="B58" s="24" t="s">
        <v>61</v>
      </c>
      <c r="C58" s="24" t="s">
        <v>62</v>
      </c>
      <c r="D58" s="24" t="s">
        <v>42</v>
      </c>
      <c r="E58" s="25" t="s">
        <v>92</v>
      </c>
      <c r="F58" s="27">
        <v>789964963</v>
      </c>
      <c r="G58" s="27">
        <v>0</v>
      </c>
      <c r="H58" s="27">
        <v>789964963</v>
      </c>
      <c r="I58" s="27">
        <v>789964963</v>
      </c>
      <c r="J58" s="27">
        <v>789964963</v>
      </c>
      <c r="K58" s="27">
        <v>789964963</v>
      </c>
      <c r="L58" s="27">
        <v>789964963</v>
      </c>
    </row>
    <row r="59" spans="1:12" s="13" customFormat="1" ht="129.75" customHeight="1" x14ac:dyDescent="0.25">
      <c r="A59" s="23" t="s">
        <v>91</v>
      </c>
      <c r="B59" s="24" t="s">
        <v>61</v>
      </c>
      <c r="C59" s="24" t="s">
        <v>62</v>
      </c>
      <c r="D59" s="24" t="s">
        <v>42</v>
      </c>
      <c r="E59" s="25" t="s">
        <v>90</v>
      </c>
      <c r="F59" s="27">
        <v>1080000000</v>
      </c>
      <c r="G59" s="27">
        <v>0</v>
      </c>
      <c r="H59" s="27">
        <v>1080000000</v>
      </c>
      <c r="I59" s="27">
        <v>1080000000</v>
      </c>
      <c r="J59" s="27">
        <v>1080000000</v>
      </c>
      <c r="K59" s="27">
        <v>1080000000</v>
      </c>
      <c r="L59" s="27">
        <v>1080000000</v>
      </c>
    </row>
    <row r="60" spans="1:12" s="13" customFormat="1" ht="81" customHeight="1" x14ac:dyDescent="0.25">
      <c r="A60" s="23" t="s">
        <v>89</v>
      </c>
      <c r="B60" s="24" t="s">
        <v>61</v>
      </c>
      <c r="C60" s="24" t="s">
        <v>62</v>
      </c>
      <c r="D60" s="24" t="s">
        <v>42</v>
      </c>
      <c r="E60" s="25" t="s">
        <v>163</v>
      </c>
      <c r="F60" s="27">
        <v>8382867454</v>
      </c>
      <c r="G60" s="27">
        <v>0</v>
      </c>
      <c r="H60" s="27">
        <v>8382867454</v>
      </c>
      <c r="I60" s="27">
        <v>8382866853.46</v>
      </c>
      <c r="J60" s="27">
        <v>4809406018.2600002</v>
      </c>
      <c r="K60" s="27">
        <v>2566621135</v>
      </c>
      <c r="L60" s="27">
        <v>2546521135</v>
      </c>
    </row>
    <row r="61" spans="1:12" s="13" customFormat="1" ht="81" customHeight="1" x14ac:dyDescent="0.25">
      <c r="A61" s="23" t="s">
        <v>88</v>
      </c>
      <c r="B61" s="24" t="s">
        <v>61</v>
      </c>
      <c r="C61" s="24" t="s">
        <v>62</v>
      </c>
      <c r="D61" s="24" t="s">
        <v>42</v>
      </c>
      <c r="E61" s="25" t="s">
        <v>87</v>
      </c>
      <c r="F61" s="27">
        <v>3381713679</v>
      </c>
      <c r="G61" s="27">
        <v>0</v>
      </c>
      <c r="H61" s="27">
        <v>3381713679</v>
      </c>
      <c r="I61" s="27">
        <v>3371713454.6700001</v>
      </c>
      <c r="J61" s="27">
        <v>1903302104.6700001</v>
      </c>
      <c r="K61" s="27">
        <v>709756437</v>
      </c>
      <c r="L61" s="27">
        <v>709756437</v>
      </c>
    </row>
    <row r="62" spans="1:12" s="13" customFormat="1" ht="81" customHeight="1" x14ac:dyDescent="0.25">
      <c r="A62" s="23" t="s">
        <v>86</v>
      </c>
      <c r="B62" s="24" t="s">
        <v>61</v>
      </c>
      <c r="C62" s="24" t="s">
        <v>62</v>
      </c>
      <c r="D62" s="24" t="s">
        <v>42</v>
      </c>
      <c r="E62" s="25" t="s">
        <v>164</v>
      </c>
      <c r="F62" s="27">
        <v>2374056023</v>
      </c>
      <c r="G62" s="27">
        <v>0</v>
      </c>
      <c r="H62" s="27">
        <v>2374056023</v>
      </c>
      <c r="I62" s="27">
        <v>2319738560</v>
      </c>
      <c r="J62" s="27">
        <v>1776021233</v>
      </c>
      <c r="K62" s="27">
        <v>1169015189</v>
      </c>
      <c r="L62" s="27">
        <v>1138405189</v>
      </c>
    </row>
    <row r="63" spans="1:12" s="13" customFormat="1" ht="81" customHeight="1" x14ac:dyDescent="0.25">
      <c r="A63" s="23" t="s">
        <v>84</v>
      </c>
      <c r="B63" s="24" t="s">
        <v>61</v>
      </c>
      <c r="C63" s="24" t="s">
        <v>62</v>
      </c>
      <c r="D63" s="24" t="s">
        <v>42</v>
      </c>
      <c r="E63" s="25" t="s">
        <v>82</v>
      </c>
      <c r="F63" s="27">
        <v>1427715454</v>
      </c>
      <c r="G63" s="27">
        <v>0</v>
      </c>
      <c r="H63" s="27">
        <v>1427715454</v>
      </c>
      <c r="I63" s="27">
        <v>1427715454</v>
      </c>
      <c r="J63" s="27">
        <v>1320317351.3099999</v>
      </c>
      <c r="K63" s="27">
        <v>1207827351.3099999</v>
      </c>
      <c r="L63" s="27">
        <v>1196527351.3099999</v>
      </c>
    </row>
    <row r="64" spans="1:12" s="13" customFormat="1" ht="69.75" customHeight="1" x14ac:dyDescent="0.25">
      <c r="A64" s="23" t="s">
        <v>84</v>
      </c>
      <c r="B64" s="24" t="s">
        <v>61</v>
      </c>
      <c r="C64" s="24" t="s">
        <v>83</v>
      </c>
      <c r="D64" s="24" t="s">
        <v>42</v>
      </c>
      <c r="E64" s="25" t="s">
        <v>82</v>
      </c>
      <c r="F64" s="27">
        <v>300000000</v>
      </c>
      <c r="G64" s="27">
        <v>0</v>
      </c>
      <c r="H64" s="27">
        <v>300000000</v>
      </c>
      <c r="I64" s="27">
        <v>108000000</v>
      </c>
      <c r="J64" s="27">
        <v>0</v>
      </c>
      <c r="K64" s="27">
        <v>0</v>
      </c>
      <c r="L64" s="27">
        <v>0</v>
      </c>
    </row>
    <row r="65" spans="1:13" ht="18" customHeight="1" x14ac:dyDescent="0.3">
      <c r="A65" s="38" t="s">
        <v>150</v>
      </c>
      <c r="B65" s="39"/>
      <c r="C65" s="39"/>
      <c r="D65" s="39"/>
      <c r="E65" s="40"/>
      <c r="F65" s="18">
        <f>SUM(F35:F64)</f>
        <v>107405618404</v>
      </c>
      <c r="G65" s="18">
        <f t="shared" ref="G65:L65" si="5">SUM(G35:G64)</f>
        <v>6583677859</v>
      </c>
      <c r="H65" s="18">
        <f t="shared" si="5"/>
        <v>100821940545</v>
      </c>
      <c r="I65" s="18">
        <f t="shared" si="5"/>
        <v>92826938494.559998</v>
      </c>
      <c r="J65" s="18">
        <f t="shared" si="5"/>
        <v>70805023718.049988</v>
      </c>
      <c r="K65" s="18">
        <f t="shared" si="5"/>
        <v>51164458718.75</v>
      </c>
      <c r="L65" s="18">
        <f t="shared" si="5"/>
        <v>50815925714.75</v>
      </c>
      <c r="M65" s="12"/>
    </row>
    <row r="66" spans="1:13" s="16" customFormat="1" ht="23.25" customHeight="1" x14ac:dyDescent="0.25">
      <c r="A66" s="41" t="s">
        <v>166</v>
      </c>
      <c r="B66" s="42"/>
      <c r="C66" s="42"/>
      <c r="D66" s="42"/>
      <c r="E66" s="43"/>
      <c r="F66" s="22">
        <f>+F28+F29+F65</f>
        <v>217583024451</v>
      </c>
      <c r="G66" s="22">
        <f>+G28+G29+G65</f>
        <v>7233677859</v>
      </c>
      <c r="H66" s="22">
        <f>+H28+H29+H65</f>
        <v>210349346592</v>
      </c>
      <c r="I66" s="22">
        <f>+I28+I29+I65</f>
        <v>202280232978.91998</v>
      </c>
      <c r="J66" s="22">
        <f>+J28+J29+J65</f>
        <v>161767586828.85999</v>
      </c>
      <c r="K66" s="22">
        <f>+K28+K29+K65</f>
        <v>135324456792.39999</v>
      </c>
      <c r="L66" s="22">
        <f>+L28+L29+L65</f>
        <v>134964673428.39999</v>
      </c>
    </row>
    <row r="67" spans="1:13" x14ac:dyDescent="0.3">
      <c r="F67" s="28"/>
      <c r="G67" s="28"/>
      <c r="H67" s="28"/>
      <c r="I67" s="28"/>
      <c r="J67" s="28"/>
      <c r="K67" s="28"/>
      <c r="L67" s="28"/>
    </row>
    <row r="68" spans="1:13" x14ac:dyDescent="0.3">
      <c r="M68" s="17"/>
    </row>
  </sheetData>
  <mergeCells count="13">
    <mergeCell ref="A66:E66"/>
    <mergeCell ref="A27:E27"/>
    <mergeCell ref="A28:E28"/>
    <mergeCell ref="A29:E29"/>
    <mergeCell ref="A30:L32"/>
    <mergeCell ref="A33:L33"/>
    <mergeCell ref="A65:E65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5124-3CA0-41B6-9D19-56D5ED645700}">
  <dimension ref="A1:S68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25905444000</v>
      </c>
      <c r="G6" s="27">
        <v>0</v>
      </c>
      <c r="H6" s="27">
        <v>25905444000</v>
      </c>
      <c r="I6" s="27">
        <v>25047444000</v>
      </c>
      <c r="J6" s="27">
        <v>23177565192</v>
      </c>
      <c r="K6" s="27">
        <v>23157145005</v>
      </c>
      <c r="L6" s="27">
        <v>23156433005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9732047000</v>
      </c>
      <c r="G7" s="27">
        <v>0</v>
      </c>
      <c r="H7" s="27">
        <v>9732047000</v>
      </c>
      <c r="I7" s="27">
        <v>9327047000</v>
      </c>
      <c r="J7" s="27">
        <v>6574433200</v>
      </c>
      <c r="K7" s="27">
        <v>6574433200</v>
      </c>
      <c r="L7" s="27">
        <v>6274433200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3927644000</v>
      </c>
      <c r="G8" s="27">
        <v>0</v>
      </c>
      <c r="H8" s="27">
        <v>3927644000</v>
      </c>
      <c r="I8" s="27">
        <v>3386644000</v>
      </c>
      <c r="J8" s="27">
        <v>2317319942</v>
      </c>
      <c r="K8" s="27">
        <v>2303550162</v>
      </c>
      <c r="L8" s="27">
        <v>2303550162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39565135000</v>
      </c>
      <c r="G9" s="20">
        <f t="shared" ref="G9:L9" si="0">SUM(G6:G8)</f>
        <v>0</v>
      </c>
      <c r="H9" s="20">
        <f>SUM(H6:H8)</f>
        <v>39565135000</v>
      </c>
      <c r="I9" s="20">
        <f t="shared" si="0"/>
        <v>37761135000</v>
      </c>
      <c r="J9" s="20">
        <f t="shared" si="0"/>
        <v>32069318334</v>
      </c>
      <c r="K9" s="20">
        <f t="shared" si="0"/>
        <v>32035128367</v>
      </c>
      <c r="L9" s="20">
        <f t="shared" si="0"/>
        <v>31734416367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6137311900</v>
      </c>
      <c r="G10" s="27">
        <v>0</v>
      </c>
      <c r="H10" s="27">
        <v>6137311900</v>
      </c>
      <c r="I10" s="27">
        <v>6073375488</v>
      </c>
      <c r="J10" s="27">
        <v>5356522735.7199993</v>
      </c>
      <c r="K10" s="27">
        <v>4033903442.0599999</v>
      </c>
      <c r="L10" s="27">
        <v>3890460578.5799999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6137311900</v>
      </c>
      <c r="G11" s="26">
        <f t="shared" ref="G11:L11" si="1">SUM(G10:G10)</f>
        <v>0</v>
      </c>
      <c r="H11" s="26">
        <f t="shared" si="1"/>
        <v>6137311900</v>
      </c>
      <c r="I11" s="26">
        <f t="shared" si="1"/>
        <v>6073375488</v>
      </c>
      <c r="J11" s="26">
        <f t="shared" si="1"/>
        <v>5356522735.7199993</v>
      </c>
      <c r="K11" s="26">
        <f t="shared" si="1"/>
        <v>4033903442.0599999</v>
      </c>
      <c r="L11" s="26">
        <f t="shared" si="1"/>
        <v>3890460578.5799999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1200000000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29660106188.869999</v>
      </c>
      <c r="L14" s="27">
        <v>29660106188.869999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16544091000</v>
      </c>
      <c r="G15" s="27">
        <v>650000000</v>
      </c>
      <c r="H15" s="27">
        <v>15894091000</v>
      </c>
      <c r="I15" s="27">
        <v>15894091000</v>
      </c>
      <c r="J15" s="27">
        <v>14701689489</v>
      </c>
      <c r="K15" s="27">
        <v>13581441302</v>
      </c>
      <c r="L15" s="27">
        <v>13581441302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198398281.18000001</v>
      </c>
      <c r="K16" s="27">
        <v>198398281.18000001</v>
      </c>
      <c r="L16" s="27">
        <v>198398281.18000001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14452233047</v>
      </c>
      <c r="G17" s="27">
        <v>0</v>
      </c>
      <c r="H17" s="27">
        <v>14452233047</v>
      </c>
      <c r="I17" s="27">
        <v>14132298000</v>
      </c>
      <c r="J17" s="27">
        <v>12819721270</v>
      </c>
      <c r="K17" s="27">
        <v>12819721270</v>
      </c>
      <c r="L17" s="27">
        <v>12819721270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83684817</v>
      </c>
      <c r="K18" s="27">
        <v>73789456</v>
      </c>
      <c r="L18" s="27">
        <v>73789456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410164444</v>
      </c>
      <c r="K19" s="27">
        <v>410164444</v>
      </c>
      <c r="L19" s="27">
        <v>410164444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>SUM(F12:F19)</f>
        <v>65677407047</v>
      </c>
      <c r="G20" s="21">
        <f t="shared" ref="G20:L20" si="2">SUM(G12:G19)</f>
        <v>1850000000</v>
      </c>
      <c r="H20" s="21">
        <f t="shared" si="2"/>
        <v>63827407047</v>
      </c>
      <c r="I20" s="21">
        <f t="shared" si="2"/>
        <v>63507472000</v>
      </c>
      <c r="J20" s="21">
        <f t="shared" si="2"/>
        <v>60330792301.18</v>
      </c>
      <c r="K20" s="21">
        <f t="shared" si="2"/>
        <v>56743620942.049995</v>
      </c>
      <c r="L20" s="21">
        <f t="shared" si="2"/>
        <v>56743620942.049995</v>
      </c>
      <c r="M20" s="12"/>
    </row>
    <row r="21" spans="1:19" ht="15" customHeight="1" x14ac:dyDescent="0.3">
      <c r="A21" s="29" t="s">
        <v>181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86219100</v>
      </c>
      <c r="G25" s="27">
        <v>0</v>
      </c>
      <c r="H25" s="27">
        <f t="shared" ref="H25:H26" si="3">F25-G25</f>
        <v>86219100</v>
      </c>
      <c r="I25" s="27">
        <v>86219100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104453312</v>
      </c>
      <c r="H26" s="27">
        <f t="shared" si="3"/>
        <v>410879688</v>
      </c>
      <c r="I26" s="27">
        <v>410879688</v>
      </c>
      <c r="J26" s="27">
        <v>410879688</v>
      </c>
      <c r="K26" s="27">
        <v>410879688</v>
      </c>
      <c r="L26" s="27">
        <v>410879688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601552100</v>
      </c>
      <c r="G27" s="21">
        <f t="shared" ref="G27:L27" si="4">SUM(G25:G26)</f>
        <v>104453312</v>
      </c>
      <c r="H27" s="21">
        <f t="shared" si="4"/>
        <v>497098788</v>
      </c>
      <c r="I27" s="21">
        <f t="shared" si="4"/>
        <v>497098788</v>
      </c>
      <c r="J27" s="21">
        <f t="shared" si="4"/>
        <v>497098788</v>
      </c>
      <c r="K27" s="21">
        <f t="shared" si="4"/>
        <v>497098788</v>
      </c>
      <c r="L27" s="21">
        <f t="shared" si="4"/>
        <v>497098788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111981406047</v>
      </c>
      <c r="G28" s="18">
        <f t="shared" ref="G28:L28" si="5">+G9+G11+G20+G27</f>
        <v>1954453312</v>
      </c>
      <c r="H28" s="18">
        <f t="shared" si="5"/>
        <v>110026952735</v>
      </c>
      <c r="I28" s="18">
        <f t="shared" si="5"/>
        <v>107839081276</v>
      </c>
      <c r="J28" s="18">
        <f t="shared" si="5"/>
        <v>98253732158.899994</v>
      </c>
      <c r="K28" s="18">
        <f t="shared" si="5"/>
        <v>93309751539.109985</v>
      </c>
      <c r="L28" s="18">
        <f t="shared" si="5"/>
        <v>92865596675.630005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181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576253326</v>
      </c>
      <c r="K35" s="27">
        <v>292907671</v>
      </c>
      <c r="L35" s="27">
        <v>287358457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4974734507</v>
      </c>
      <c r="G36" s="27">
        <v>423295293</v>
      </c>
      <c r="H36" s="27">
        <v>4551439214</v>
      </c>
      <c r="I36" s="27">
        <v>4551439213.0200005</v>
      </c>
      <c r="J36" s="27">
        <v>2647226830</v>
      </c>
      <c r="K36" s="27">
        <v>869053684</v>
      </c>
      <c r="L36" s="27">
        <v>850524684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1179471627</v>
      </c>
      <c r="H37" s="27">
        <v>3660213698</v>
      </c>
      <c r="I37" s="27">
        <v>2994523007</v>
      </c>
      <c r="J37" s="27">
        <v>2840551439</v>
      </c>
      <c r="K37" s="27">
        <v>2130111111</v>
      </c>
      <c r="L37" s="27">
        <v>2129299318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1299134832</v>
      </c>
      <c r="J38" s="27">
        <v>1091849434</v>
      </c>
      <c r="K38" s="27">
        <v>794823845</v>
      </c>
      <c r="L38" s="27">
        <v>794823845</v>
      </c>
    </row>
    <row r="39" spans="1:12" s="13" customFormat="1" ht="70.5" customHeight="1" x14ac:dyDescent="0.25">
      <c r="A39" s="23" t="s">
        <v>119</v>
      </c>
      <c r="B39" s="24" t="s">
        <v>61</v>
      </c>
      <c r="C39" s="24" t="s">
        <v>83</v>
      </c>
      <c r="D39" s="24" t="s">
        <v>42</v>
      </c>
      <c r="E39" s="25" t="s">
        <v>118</v>
      </c>
      <c r="F39" s="27">
        <v>300000000</v>
      </c>
      <c r="G39" s="27">
        <v>180799996</v>
      </c>
      <c r="H39" s="27">
        <v>119200004</v>
      </c>
      <c r="I39" s="27">
        <v>65475000</v>
      </c>
      <c r="J39" s="27">
        <v>41475000</v>
      </c>
      <c r="K39" s="27">
        <v>13825000</v>
      </c>
      <c r="L39" s="27">
        <v>13825000</v>
      </c>
    </row>
    <row r="40" spans="1:12" s="13" customFormat="1" ht="76.5" customHeight="1" x14ac:dyDescent="0.25">
      <c r="A40" s="23" t="s">
        <v>117</v>
      </c>
      <c r="B40" s="24" t="s">
        <v>61</v>
      </c>
      <c r="C40" s="24" t="s">
        <v>85</v>
      </c>
      <c r="D40" s="24" t="s">
        <v>116</v>
      </c>
      <c r="E40" s="25" t="s">
        <v>115</v>
      </c>
      <c r="F40" s="27">
        <v>5713307033</v>
      </c>
      <c r="G40" s="27">
        <v>4441182725</v>
      </c>
      <c r="H40" s="27">
        <v>1272124308</v>
      </c>
      <c r="I40" s="27">
        <v>1272124308</v>
      </c>
      <c r="J40" s="27">
        <v>0</v>
      </c>
      <c r="K40" s="27">
        <v>0</v>
      </c>
      <c r="L40" s="27">
        <v>0</v>
      </c>
    </row>
    <row r="41" spans="1:12" s="13" customFormat="1" ht="81.75" customHeight="1" x14ac:dyDescent="0.25">
      <c r="A41" s="23" t="s">
        <v>64</v>
      </c>
      <c r="B41" s="24" t="s">
        <v>61</v>
      </c>
      <c r="C41" s="24" t="s">
        <v>62</v>
      </c>
      <c r="D41" s="24" t="s">
        <v>42</v>
      </c>
      <c r="E41" s="25" t="s">
        <v>157</v>
      </c>
      <c r="F41" s="27">
        <v>5470580809</v>
      </c>
      <c r="G41" s="27">
        <v>380529771</v>
      </c>
      <c r="H41" s="27">
        <v>5090051038</v>
      </c>
      <c r="I41" s="27">
        <v>5072507292.6000004</v>
      </c>
      <c r="J41" s="27">
        <v>4783481028</v>
      </c>
      <c r="K41" s="27">
        <v>2932064184</v>
      </c>
      <c r="L41" s="27">
        <v>2896812915</v>
      </c>
    </row>
    <row r="42" spans="1:12" s="13" customFormat="1" ht="58.5" customHeight="1" x14ac:dyDescent="0.25">
      <c r="A42" s="23" t="s">
        <v>64</v>
      </c>
      <c r="B42" s="24" t="s">
        <v>61</v>
      </c>
      <c r="C42" s="24" t="s">
        <v>83</v>
      </c>
      <c r="D42" s="24" t="s">
        <v>42</v>
      </c>
      <c r="E42" s="25" t="s">
        <v>157</v>
      </c>
      <c r="F42" s="27">
        <v>4479000000</v>
      </c>
      <c r="G42" s="27">
        <v>950000000</v>
      </c>
      <c r="H42" s="27">
        <v>3529000000</v>
      </c>
      <c r="I42" s="27">
        <v>3511603999.1399999</v>
      </c>
      <c r="J42" s="27">
        <v>1427218374.1400001</v>
      </c>
      <c r="K42" s="27">
        <v>966949654.13999999</v>
      </c>
      <c r="L42" s="27">
        <v>956149654.13999999</v>
      </c>
    </row>
    <row r="43" spans="1:12" s="13" customFormat="1" ht="66.75" customHeight="1" x14ac:dyDescent="0.25">
      <c r="A43" s="23" t="s">
        <v>114</v>
      </c>
      <c r="B43" s="24" t="s">
        <v>61</v>
      </c>
      <c r="C43" s="24" t="s">
        <v>62</v>
      </c>
      <c r="D43" s="24" t="s">
        <v>42</v>
      </c>
      <c r="E43" s="25" t="s">
        <v>113</v>
      </c>
      <c r="F43" s="27">
        <v>5835165882</v>
      </c>
      <c r="G43" s="27">
        <v>2348570097</v>
      </c>
      <c r="H43" s="27">
        <v>3486595785</v>
      </c>
      <c r="I43" s="27">
        <v>3485954138</v>
      </c>
      <c r="J43" s="27">
        <v>2315333146</v>
      </c>
      <c r="K43" s="27">
        <v>1717641228</v>
      </c>
      <c r="L43" s="27">
        <v>1684641226</v>
      </c>
    </row>
    <row r="44" spans="1:12" s="13" customFormat="1" ht="108.75" customHeight="1" x14ac:dyDescent="0.25">
      <c r="A44" s="23" t="s">
        <v>112</v>
      </c>
      <c r="B44" s="24" t="s">
        <v>61</v>
      </c>
      <c r="C44" s="24" t="s">
        <v>62</v>
      </c>
      <c r="D44" s="24" t="s">
        <v>42</v>
      </c>
      <c r="E44" s="25" t="s">
        <v>158</v>
      </c>
      <c r="F44" s="27">
        <v>4490486338</v>
      </c>
      <c r="G44" s="27">
        <v>0</v>
      </c>
      <c r="H44" s="27">
        <v>4490486338</v>
      </c>
      <c r="I44" s="27">
        <v>4490486338</v>
      </c>
      <c r="J44" s="27">
        <v>4490486338</v>
      </c>
      <c r="K44" s="27">
        <v>4490486338</v>
      </c>
      <c r="L44" s="27">
        <v>4490486338</v>
      </c>
    </row>
    <row r="45" spans="1:12" s="13" customFormat="1" ht="104.25" customHeight="1" x14ac:dyDescent="0.25">
      <c r="A45" s="23" t="s">
        <v>111</v>
      </c>
      <c r="B45" s="24" t="s">
        <v>61</v>
      </c>
      <c r="C45" s="24" t="s">
        <v>62</v>
      </c>
      <c r="D45" s="24" t="s">
        <v>42</v>
      </c>
      <c r="E45" s="25" t="s">
        <v>159</v>
      </c>
      <c r="F45" s="27">
        <v>6534355274</v>
      </c>
      <c r="G45" s="27">
        <v>0</v>
      </c>
      <c r="H45" s="27">
        <v>6534355274</v>
      </c>
      <c r="I45" s="27">
        <v>6534355274</v>
      </c>
      <c r="J45" s="27">
        <v>6534355274</v>
      </c>
      <c r="K45" s="27">
        <v>6534355274</v>
      </c>
      <c r="L45" s="27">
        <v>6534355274</v>
      </c>
    </row>
    <row r="46" spans="1:12" s="13" customFormat="1" ht="83.25" customHeight="1" x14ac:dyDescent="0.25">
      <c r="A46" s="23" t="s">
        <v>110</v>
      </c>
      <c r="B46" s="24" t="s">
        <v>61</v>
      </c>
      <c r="C46" s="24" t="s">
        <v>62</v>
      </c>
      <c r="D46" s="24" t="s">
        <v>42</v>
      </c>
      <c r="E46" s="25" t="s">
        <v>160</v>
      </c>
      <c r="F46" s="27">
        <v>6361521543</v>
      </c>
      <c r="G46" s="27">
        <v>0</v>
      </c>
      <c r="H46" s="27">
        <v>6361521543</v>
      </c>
      <c r="I46" s="27">
        <v>6361521543</v>
      </c>
      <c r="J46" s="27">
        <v>6361521543</v>
      </c>
      <c r="K46" s="27">
        <v>6361521543</v>
      </c>
      <c r="L46" s="27">
        <v>6361521543</v>
      </c>
    </row>
    <row r="47" spans="1:12" s="13" customFormat="1" ht="88.5" customHeight="1" x14ac:dyDescent="0.25">
      <c r="A47" s="23" t="s">
        <v>109</v>
      </c>
      <c r="B47" s="24" t="s">
        <v>61</v>
      </c>
      <c r="C47" s="24" t="s">
        <v>62</v>
      </c>
      <c r="D47" s="24" t="s">
        <v>42</v>
      </c>
      <c r="E47" s="25" t="s">
        <v>161</v>
      </c>
      <c r="F47" s="27">
        <v>9807020034</v>
      </c>
      <c r="G47" s="27">
        <v>0</v>
      </c>
      <c r="H47" s="27">
        <v>9807020034</v>
      </c>
      <c r="I47" s="27">
        <v>9807020034</v>
      </c>
      <c r="J47" s="27">
        <v>9807020034</v>
      </c>
      <c r="K47" s="27">
        <v>9807020034</v>
      </c>
      <c r="L47" s="27">
        <v>9807020034</v>
      </c>
    </row>
    <row r="48" spans="1:12" s="13" customFormat="1" ht="117.75" customHeight="1" x14ac:dyDescent="0.25">
      <c r="A48" s="23" t="s">
        <v>108</v>
      </c>
      <c r="B48" s="24" t="s">
        <v>61</v>
      </c>
      <c r="C48" s="24" t="s">
        <v>62</v>
      </c>
      <c r="D48" s="24" t="s">
        <v>42</v>
      </c>
      <c r="E48" s="25" t="s">
        <v>162</v>
      </c>
      <c r="F48" s="27">
        <v>1051408521</v>
      </c>
      <c r="G48" s="27">
        <v>0</v>
      </c>
      <c r="H48" s="27">
        <v>1051408521</v>
      </c>
      <c r="I48" s="27">
        <v>1034598775</v>
      </c>
      <c r="J48" s="27">
        <v>929566666</v>
      </c>
      <c r="K48" s="27">
        <v>641903333</v>
      </c>
      <c r="L48" s="27">
        <v>625233333</v>
      </c>
    </row>
    <row r="49" spans="1:12" s="13" customFormat="1" ht="117.75" customHeight="1" x14ac:dyDescent="0.25">
      <c r="A49" s="23" t="s">
        <v>108</v>
      </c>
      <c r="B49" s="24" t="s">
        <v>61</v>
      </c>
      <c r="C49" s="24" t="s">
        <v>83</v>
      </c>
      <c r="D49" s="24" t="s">
        <v>42</v>
      </c>
      <c r="E49" s="25" t="s">
        <v>162</v>
      </c>
      <c r="F49" s="27">
        <v>4500000000</v>
      </c>
      <c r="G49" s="27">
        <v>4280000000</v>
      </c>
      <c r="H49" s="27">
        <v>220000000</v>
      </c>
      <c r="I49" s="27">
        <v>220000000</v>
      </c>
      <c r="J49" s="27">
        <v>94333333</v>
      </c>
      <c r="K49" s="27">
        <v>11000000</v>
      </c>
      <c r="L49" s="27">
        <v>11000000</v>
      </c>
    </row>
    <row r="50" spans="1:12" s="13" customFormat="1" ht="110.25" customHeight="1" x14ac:dyDescent="0.25">
      <c r="A50" s="23" t="s">
        <v>107</v>
      </c>
      <c r="B50" s="24" t="s">
        <v>61</v>
      </c>
      <c r="C50" s="24" t="s">
        <v>62</v>
      </c>
      <c r="D50" s="24" t="s">
        <v>42</v>
      </c>
      <c r="E50" s="25" t="s">
        <v>106</v>
      </c>
      <c r="F50" s="27">
        <v>800000000</v>
      </c>
      <c r="G50" s="27">
        <v>0</v>
      </c>
      <c r="H50" s="27">
        <v>800000000</v>
      </c>
      <c r="I50" s="27">
        <v>800000000</v>
      </c>
      <c r="J50" s="27">
        <v>800000000</v>
      </c>
      <c r="K50" s="27">
        <v>800000000</v>
      </c>
      <c r="L50" s="27">
        <v>800000000</v>
      </c>
    </row>
    <row r="51" spans="1:12" s="13" customFormat="1" ht="97.5" customHeight="1" x14ac:dyDescent="0.25">
      <c r="A51" s="23" t="s">
        <v>105</v>
      </c>
      <c r="B51" s="24" t="s">
        <v>61</v>
      </c>
      <c r="C51" s="24" t="s">
        <v>62</v>
      </c>
      <c r="D51" s="24" t="s">
        <v>42</v>
      </c>
      <c r="E51" s="25" t="s">
        <v>104</v>
      </c>
      <c r="F51" s="27">
        <v>4505606041</v>
      </c>
      <c r="G51" s="27">
        <v>124540995</v>
      </c>
      <c r="H51" s="27">
        <v>4381065046</v>
      </c>
      <c r="I51" s="27">
        <v>4149065045.6700001</v>
      </c>
      <c r="J51" s="27">
        <v>3670839761.6700001</v>
      </c>
      <c r="K51" s="27">
        <v>2441725057</v>
      </c>
      <c r="L51" s="27">
        <v>2429735555</v>
      </c>
    </row>
    <row r="52" spans="1:12" s="13" customFormat="1" ht="62.25" customHeight="1" x14ac:dyDescent="0.25">
      <c r="A52" s="23" t="s">
        <v>103</v>
      </c>
      <c r="B52" s="24" t="s">
        <v>61</v>
      </c>
      <c r="C52" s="24" t="s">
        <v>62</v>
      </c>
      <c r="D52" s="24" t="s">
        <v>42</v>
      </c>
      <c r="E52" s="25" t="s">
        <v>102</v>
      </c>
      <c r="F52" s="27">
        <v>4019090979</v>
      </c>
      <c r="G52" s="27">
        <v>0</v>
      </c>
      <c r="H52" s="27">
        <v>4019090979</v>
      </c>
      <c r="I52" s="27">
        <v>4019090979</v>
      </c>
      <c r="J52" s="27">
        <v>3327536384</v>
      </c>
      <c r="K52" s="27">
        <v>2346165331</v>
      </c>
      <c r="L52" s="27">
        <v>2332069531</v>
      </c>
    </row>
    <row r="53" spans="1:12" s="13" customFormat="1" ht="52.5" customHeight="1" x14ac:dyDescent="0.25">
      <c r="A53" s="23" t="s">
        <v>101</v>
      </c>
      <c r="B53" s="24" t="s">
        <v>61</v>
      </c>
      <c r="C53" s="24" t="s">
        <v>62</v>
      </c>
      <c r="D53" s="24" t="s">
        <v>42</v>
      </c>
      <c r="E53" s="25" t="s">
        <v>100</v>
      </c>
      <c r="F53" s="27">
        <v>3295681253</v>
      </c>
      <c r="G53" s="27">
        <v>530000000</v>
      </c>
      <c r="H53" s="27">
        <v>2765681253</v>
      </c>
      <c r="I53" s="27">
        <v>2692365126</v>
      </c>
      <c r="J53" s="27">
        <v>2334112497</v>
      </c>
      <c r="K53" s="27">
        <v>1431576352.2</v>
      </c>
      <c r="L53" s="27">
        <v>1373567172</v>
      </c>
    </row>
    <row r="54" spans="1:12" s="13" customFormat="1" ht="77.25" customHeight="1" x14ac:dyDescent="0.25">
      <c r="A54" s="23" t="s">
        <v>169</v>
      </c>
      <c r="B54" s="24" t="s">
        <v>61</v>
      </c>
      <c r="C54" s="24" t="s">
        <v>62</v>
      </c>
      <c r="D54" s="24" t="s">
        <v>42</v>
      </c>
      <c r="E54" s="25" t="s">
        <v>170</v>
      </c>
      <c r="F54" s="27">
        <v>4820657783</v>
      </c>
      <c r="G54" s="27">
        <v>1466675867</v>
      </c>
      <c r="H54" s="27">
        <v>3353981916</v>
      </c>
      <c r="I54" s="27">
        <v>2946899689</v>
      </c>
      <c r="J54" s="27">
        <v>2743200635</v>
      </c>
      <c r="K54" s="27">
        <v>1373988420</v>
      </c>
      <c r="L54" s="27">
        <v>1362866462</v>
      </c>
    </row>
    <row r="55" spans="1:12" s="13" customFormat="1" ht="77.25" customHeight="1" x14ac:dyDescent="0.25">
      <c r="A55" s="23" t="s">
        <v>99</v>
      </c>
      <c r="B55" s="24" t="s">
        <v>61</v>
      </c>
      <c r="C55" s="24" t="s">
        <v>62</v>
      </c>
      <c r="D55" s="24" t="s">
        <v>42</v>
      </c>
      <c r="E55" s="25" t="s">
        <v>98</v>
      </c>
      <c r="F55" s="27">
        <v>1192235904</v>
      </c>
      <c r="G55" s="27">
        <v>0</v>
      </c>
      <c r="H55" s="27">
        <v>1192235904</v>
      </c>
      <c r="I55" s="27">
        <v>1191987826</v>
      </c>
      <c r="J55" s="27">
        <v>997055125</v>
      </c>
      <c r="K55" s="27">
        <v>751791421</v>
      </c>
      <c r="L55" s="27">
        <v>723041218</v>
      </c>
    </row>
    <row r="56" spans="1:12" s="13" customFormat="1" ht="73.5" customHeight="1" x14ac:dyDescent="0.25">
      <c r="A56" s="23" t="s">
        <v>97</v>
      </c>
      <c r="B56" s="24" t="s">
        <v>61</v>
      </c>
      <c r="C56" s="24" t="s">
        <v>62</v>
      </c>
      <c r="D56" s="24" t="s">
        <v>42</v>
      </c>
      <c r="E56" s="25" t="s">
        <v>96</v>
      </c>
      <c r="F56" s="27">
        <v>1800000000</v>
      </c>
      <c r="G56" s="27">
        <v>0</v>
      </c>
      <c r="H56" s="27">
        <v>1800000000</v>
      </c>
      <c r="I56" s="27">
        <v>1800000000</v>
      </c>
      <c r="J56" s="27">
        <v>1800000000</v>
      </c>
      <c r="K56" s="27">
        <v>1800000000</v>
      </c>
      <c r="L56" s="27">
        <v>1800000000</v>
      </c>
    </row>
    <row r="57" spans="1:12" s="13" customFormat="1" ht="73.5" customHeight="1" x14ac:dyDescent="0.25">
      <c r="A57" s="23" t="s">
        <v>95</v>
      </c>
      <c r="B57" s="24" t="s">
        <v>61</v>
      </c>
      <c r="C57" s="24" t="s">
        <v>62</v>
      </c>
      <c r="D57" s="24" t="s">
        <v>42</v>
      </c>
      <c r="E57" s="25" t="s">
        <v>94</v>
      </c>
      <c r="F57" s="27">
        <v>1153121519</v>
      </c>
      <c r="G57" s="27">
        <v>0</v>
      </c>
      <c r="H57" s="27">
        <v>1153121519</v>
      </c>
      <c r="I57" s="27">
        <v>1153121519</v>
      </c>
      <c r="J57" s="27">
        <v>1153121519</v>
      </c>
      <c r="K57" s="27">
        <v>1153121519</v>
      </c>
      <c r="L57" s="27">
        <v>1153121519</v>
      </c>
    </row>
    <row r="58" spans="1:12" s="13" customFormat="1" ht="70.5" customHeight="1" x14ac:dyDescent="0.25">
      <c r="A58" s="23" t="s">
        <v>93</v>
      </c>
      <c r="B58" s="24" t="s">
        <v>61</v>
      </c>
      <c r="C58" s="24" t="s">
        <v>62</v>
      </c>
      <c r="D58" s="24" t="s">
        <v>42</v>
      </c>
      <c r="E58" s="25" t="s">
        <v>92</v>
      </c>
      <c r="F58" s="27">
        <v>789964963</v>
      </c>
      <c r="G58" s="27">
        <v>0</v>
      </c>
      <c r="H58" s="27">
        <v>789964963</v>
      </c>
      <c r="I58" s="27">
        <v>789964963</v>
      </c>
      <c r="J58" s="27">
        <v>789964963</v>
      </c>
      <c r="K58" s="27">
        <v>789964963</v>
      </c>
      <c r="L58" s="27">
        <v>789964963</v>
      </c>
    </row>
    <row r="59" spans="1:12" s="13" customFormat="1" ht="129.75" customHeight="1" x14ac:dyDescent="0.25">
      <c r="A59" s="23" t="s">
        <v>91</v>
      </c>
      <c r="B59" s="24" t="s">
        <v>61</v>
      </c>
      <c r="C59" s="24" t="s">
        <v>62</v>
      </c>
      <c r="D59" s="24" t="s">
        <v>42</v>
      </c>
      <c r="E59" s="25" t="s">
        <v>90</v>
      </c>
      <c r="F59" s="27">
        <v>1080000000</v>
      </c>
      <c r="G59" s="27">
        <v>0</v>
      </c>
      <c r="H59" s="27">
        <v>1080000000</v>
      </c>
      <c r="I59" s="27">
        <v>1080000000</v>
      </c>
      <c r="J59" s="27">
        <v>1080000000</v>
      </c>
      <c r="K59" s="27">
        <v>1080000000</v>
      </c>
      <c r="L59" s="27">
        <v>1080000000</v>
      </c>
    </row>
    <row r="60" spans="1:12" s="13" customFormat="1" ht="81" customHeight="1" x14ac:dyDescent="0.25">
      <c r="A60" s="23" t="s">
        <v>89</v>
      </c>
      <c r="B60" s="24" t="s">
        <v>61</v>
      </c>
      <c r="C60" s="24" t="s">
        <v>62</v>
      </c>
      <c r="D60" s="24" t="s">
        <v>42</v>
      </c>
      <c r="E60" s="25" t="s">
        <v>163</v>
      </c>
      <c r="F60" s="27">
        <v>8382867454</v>
      </c>
      <c r="G60" s="27">
        <v>1654701692</v>
      </c>
      <c r="H60" s="27">
        <v>6728165762</v>
      </c>
      <c r="I60" s="27">
        <v>6728165161.46</v>
      </c>
      <c r="J60" s="27">
        <v>5456797407.96</v>
      </c>
      <c r="K60" s="27">
        <v>2987998924.0300002</v>
      </c>
      <c r="L60" s="27">
        <v>2915246924.0300002</v>
      </c>
    </row>
    <row r="61" spans="1:12" s="13" customFormat="1" ht="81" customHeight="1" x14ac:dyDescent="0.25">
      <c r="A61" s="23" t="s">
        <v>88</v>
      </c>
      <c r="B61" s="24" t="s">
        <v>61</v>
      </c>
      <c r="C61" s="24" t="s">
        <v>62</v>
      </c>
      <c r="D61" s="24" t="s">
        <v>42</v>
      </c>
      <c r="E61" s="25" t="s">
        <v>87</v>
      </c>
      <c r="F61" s="27">
        <v>3381713679</v>
      </c>
      <c r="G61" s="27">
        <v>0</v>
      </c>
      <c r="H61" s="27">
        <v>3381713679</v>
      </c>
      <c r="I61" s="27">
        <v>2934018785.6700001</v>
      </c>
      <c r="J61" s="27">
        <v>1903302104.6700001</v>
      </c>
      <c r="K61" s="27">
        <v>798430507</v>
      </c>
      <c r="L61" s="27">
        <v>781530507</v>
      </c>
    </row>
    <row r="62" spans="1:12" s="13" customFormat="1" ht="81" customHeight="1" x14ac:dyDescent="0.25">
      <c r="A62" s="23" t="s">
        <v>86</v>
      </c>
      <c r="B62" s="24" t="s">
        <v>61</v>
      </c>
      <c r="C62" s="24" t="s">
        <v>62</v>
      </c>
      <c r="D62" s="24" t="s">
        <v>42</v>
      </c>
      <c r="E62" s="25" t="s">
        <v>164</v>
      </c>
      <c r="F62" s="27">
        <v>2374056023</v>
      </c>
      <c r="G62" s="27">
        <v>0</v>
      </c>
      <c r="H62" s="27">
        <v>2374056023</v>
      </c>
      <c r="I62" s="27">
        <v>2319738560</v>
      </c>
      <c r="J62" s="27">
        <v>1835644874.3299999</v>
      </c>
      <c r="K62" s="27">
        <v>1356872232</v>
      </c>
      <c r="L62" s="27">
        <v>1330697315</v>
      </c>
    </row>
    <row r="63" spans="1:12" s="13" customFormat="1" ht="81" customHeight="1" x14ac:dyDescent="0.25">
      <c r="A63" s="23" t="s">
        <v>84</v>
      </c>
      <c r="B63" s="24" t="s">
        <v>61</v>
      </c>
      <c r="C63" s="24" t="s">
        <v>62</v>
      </c>
      <c r="D63" s="24" t="s">
        <v>42</v>
      </c>
      <c r="E63" s="25" t="s">
        <v>82</v>
      </c>
      <c r="F63" s="27">
        <v>1427715454</v>
      </c>
      <c r="G63" s="27">
        <v>0</v>
      </c>
      <c r="H63" s="27">
        <v>1427715454</v>
      </c>
      <c r="I63" s="27">
        <v>1390937719.3099999</v>
      </c>
      <c r="J63" s="27">
        <v>1384805376.01</v>
      </c>
      <c r="K63" s="27">
        <v>1318303008.01</v>
      </c>
      <c r="L63" s="27">
        <v>1249427351.3099999</v>
      </c>
    </row>
    <row r="64" spans="1:12" s="13" customFormat="1" ht="69.75" customHeight="1" x14ac:dyDescent="0.25">
      <c r="A64" s="23" t="s">
        <v>84</v>
      </c>
      <c r="B64" s="24" t="s">
        <v>61</v>
      </c>
      <c r="C64" s="24" t="s">
        <v>83</v>
      </c>
      <c r="D64" s="24" t="s">
        <v>42</v>
      </c>
      <c r="E64" s="25" t="s">
        <v>82</v>
      </c>
      <c r="F64" s="27">
        <v>300000000</v>
      </c>
      <c r="G64" s="27">
        <v>192000000</v>
      </c>
      <c r="H64" s="27">
        <v>108000000</v>
      </c>
      <c r="I64" s="27">
        <v>5100000</v>
      </c>
      <c r="J64" s="27">
        <v>5100000</v>
      </c>
      <c r="K64" s="27">
        <v>0</v>
      </c>
      <c r="L64" s="27">
        <v>0</v>
      </c>
    </row>
    <row r="65" spans="1:13" ht="18" customHeight="1" x14ac:dyDescent="0.3">
      <c r="A65" s="38" t="s">
        <v>150</v>
      </c>
      <c r="B65" s="39"/>
      <c r="C65" s="39"/>
      <c r="D65" s="39"/>
      <c r="E65" s="40"/>
      <c r="F65" s="18">
        <f>SUM(F35:F64)</f>
        <v>107405618404</v>
      </c>
      <c r="G65" s="18">
        <f t="shared" ref="G65:L65" si="6">SUM(G35:G64)</f>
        <v>19260768063</v>
      </c>
      <c r="H65" s="18">
        <f t="shared" si="6"/>
        <v>88144850341</v>
      </c>
      <c r="I65" s="18">
        <f t="shared" si="6"/>
        <v>85835295556.869995</v>
      </c>
      <c r="J65" s="18">
        <f t="shared" si="6"/>
        <v>73222152412.779999</v>
      </c>
      <c r="K65" s="18">
        <f t="shared" si="6"/>
        <v>57993600633.379997</v>
      </c>
      <c r="L65" s="18">
        <f t="shared" si="6"/>
        <v>57564320138.479996</v>
      </c>
      <c r="M65" s="12"/>
    </row>
    <row r="66" spans="1:13" s="16" customFormat="1" ht="23.25" customHeight="1" x14ac:dyDescent="0.25">
      <c r="A66" s="41" t="s">
        <v>166</v>
      </c>
      <c r="B66" s="42"/>
      <c r="C66" s="42"/>
      <c r="D66" s="42"/>
      <c r="E66" s="43"/>
      <c r="F66" s="22">
        <f>+F28+F29+F65</f>
        <v>219387024451</v>
      </c>
      <c r="G66" s="22">
        <f>+G28+G29+G65</f>
        <v>21215221375</v>
      </c>
      <c r="H66" s="22">
        <f>+H28+H29+H65</f>
        <v>198171803076</v>
      </c>
      <c r="I66" s="22">
        <f>+I28+I29+I65</f>
        <v>193674376832.87</v>
      </c>
      <c r="J66" s="22">
        <f>+J28+J29+J65</f>
        <v>171475884571.67999</v>
      </c>
      <c r="K66" s="22">
        <f>+K28+K29+K65</f>
        <v>151303352172.48999</v>
      </c>
      <c r="L66" s="22">
        <f>+L28+L29+L65</f>
        <v>150429916814.10999</v>
      </c>
    </row>
    <row r="67" spans="1:13" x14ac:dyDescent="0.3">
      <c r="F67" s="28"/>
      <c r="G67" s="28"/>
      <c r="H67" s="28"/>
      <c r="I67" s="28"/>
      <c r="J67" s="28"/>
      <c r="K67" s="28"/>
      <c r="L67" s="28"/>
    </row>
    <row r="68" spans="1:13" x14ac:dyDescent="0.3">
      <c r="M68" s="17"/>
    </row>
  </sheetData>
  <mergeCells count="13">
    <mergeCell ref="A66:E66"/>
    <mergeCell ref="A27:E27"/>
    <mergeCell ref="A28:E28"/>
    <mergeCell ref="A29:E29"/>
    <mergeCell ref="A30:L32"/>
    <mergeCell ref="A33:L33"/>
    <mergeCell ref="A65:E65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2905-4E61-4123-9E3A-6ECF2DCCB7C5}">
  <dimension ref="A1:S72"/>
  <sheetViews>
    <sheetView tabSelected="1" zoomScale="80" zoomScaleNormal="80" workbookViewId="0">
      <selection activeCell="C19" sqref="C19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25905444000</v>
      </c>
      <c r="G6" s="27">
        <v>0</v>
      </c>
      <c r="H6" s="27">
        <v>25905444000</v>
      </c>
      <c r="I6" s="27">
        <v>25905444000</v>
      </c>
      <c r="J6" s="27">
        <v>25498556513</v>
      </c>
      <c r="K6" s="27">
        <v>25343573910</v>
      </c>
      <c r="L6" s="27">
        <v>25343573910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9732047000</v>
      </c>
      <c r="G7" s="27">
        <v>0</v>
      </c>
      <c r="H7" s="27">
        <v>9732047000</v>
      </c>
      <c r="I7" s="27">
        <v>9732047000</v>
      </c>
      <c r="J7" s="27">
        <v>8333367258</v>
      </c>
      <c r="K7" s="27">
        <v>8320783978</v>
      </c>
      <c r="L7" s="27">
        <v>7169595554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3927644000</v>
      </c>
      <c r="G8" s="27">
        <v>0</v>
      </c>
      <c r="H8" s="27">
        <v>3927644000</v>
      </c>
      <c r="I8" s="27">
        <v>3927644000</v>
      </c>
      <c r="J8" s="27">
        <v>3375443011</v>
      </c>
      <c r="K8" s="27">
        <v>3221187994</v>
      </c>
      <c r="L8" s="27">
        <v>3221187994</v>
      </c>
    </row>
    <row r="9" spans="1:13" ht="23.25" customHeight="1" x14ac:dyDescent="0.3">
      <c r="A9" s="48" t="s">
        <v>145</v>
      </c>
      <c r="B9" s="49"/>
      <c r="C9" s="49"/>
      <c r="D9" s="49"/>
      <c r="E9" s="50"/>
      <c r="F9" s="20">
        <f>SUM(F6:F8)</f>
        <v>39565135000</v>
      </c>
      <c r="G9" s="20">
        <f t="shared" ref="G9:L9" si="0">SUM(G6:G8)</f>
        <v>0</v>
      </c>
      <c r="H9" s="20">
        <f>SUM(H6:H8)</f>
        <v>39565135000</v>
      </c>
      <c r="I9" s="20">
        <f t="shared" si="0"/>
        <v>39565135000</v>
      </c>
      <c r="J9" s="20">
        <f t="shared" si="0"/>
        <v>37207366782</v>
      </c>
      <c r="K9" s="20">
        <f t="shared" si="0"/>
        <v>36885545882</v>
      </c>
      <c r="L9" s="20">
        <f t="shared" si="0"/>
        <v>35734357458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6137311900</v>
      </c>
      <c r="G10" s="27">
        <v>0</v>
      </c>
      <c r="H10" s="27">
        <v>6137311900</v>
      </c>
      <c r="I10" s="27">
        <v>6036188698.5999994</v>
      </c>
      <c r="J10" s="27">
        <v>5872434220.1199999</v>
      </c>
      <c r="K10" s="27">
        <v>4986040426.9099998</v>
      </c>
      <c r="L10" s="27">
        <v>4900691038.1400003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6137311900</v>
      </c>
      <c r="G11" s="26">
        <f t="shared" ref="G11:L11" si="1">SUM(G10:G10)</f>
        <v>0</v>
      </c>
      <c r="H11" s="26">
        <f t="shared" si="1"/>
        <v>6137311900</v>
      </c>
      <c r="I11" s="26">
        <f t="shared" si="1"/>
        <v>6036188698.5999994</v>
      </c>
      <c r="J11" s="26">
        <f t="shared" si="1"/>
        <v>5872434220.1199999</v>
      </c>
      <c r="K11" s="26">
        <f t="shared" si="1"/>
        <v>4986040426.9099998</v>
      </c>
      <c r="L11" s="26">
        <f t="shared" si="1"/>
        <v>4900691038.1400003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32117134000</v>
      </c>
      <c r="L14" s="27">
        <v>32117134000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15894091000</v>
      </c>
      <c r="G15" s="27">
        <v>0</v>
      </c>
      <c r="H15" s="27">
        <v>15894091000</v>
      </c>
      <c r="I15" s="27">
        <v>15894091000</v>
      </c>
      <c r="J15" s="27">
        <v>15819658882</v>
      </c>
      <c r="K15" s="27">
        <v>15816220989</v>
      </c>
      <c r="L15" s="27">
        <v>15816220989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241963000</v>
      </c>
      <c r="G16" s="27">
        <v>0</v>
      </c>
      <c r="H16" s="27">
        <v>241963000</v>
      </c>
      <c r="I16" s="27">
        <v>241963000</v>
      </c>
      <c r="J16" s="27">
        <v>233462673.18000001</v>
      </c>
      <c r="K16" s="27">
        <v>232152308.18000001</v>
      </c>
      <c r="L16" s="27">
        <v>232152308.18000001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14802233047</v>
      </c>
      <c r="G17" s="27">
        <v>0</v>
      </c>
      <c r="H17" s="27">
        <v>14802233047</v>
      </c>
      <c r="I17" s="27">
        <v>14802233047</v>
      </c>
      <c r="J17" s="27">
        <v>14802233047</v>
      </c>
      <c r="K17" s="27">
        <v>14802233047</v>
      </c>
      <c r="L17" s="27">
        <v>14759499047</v>
      </c>
    </row>
    <row r="18" spans="1:19" s="11" customFormat="1" ht="45" customHeight="1" x14ac:dyDescent="0.25">
      <c r="A18" s="23" t="s">
        <v>126</v>
      </c>
      <c r="B18" s="24" t="s">
        <v>61</v>
      </c>
      <c r="C18" s="24" t="s">
        <v>46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95408061</v>
      </c>
      <c r="K18" s="27">
        <v>76016711</v>
      </c>
      <c r="L18" s="27">
        <v>76016711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410164444</v>
      </c>
      <c r="K19" s="27">
        <v>410164444</v>
      </c>
      <c r="L19" s="27">
        <v>410164444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63827407047</v>
      </c>
      <c r="G20" s="21">
        <f t="shared" si="2"/>
        <v>0</v>
      </c>
      <c r="H20" s="21">
        <f t="shared" si="2"/>
        <v>63827407047</v>
      </c>
      <c r="I20" s="21">
        <f t="shared" si="2"/>
        <v>63827407047</v>
      </c>
      <c r="J20" s="21">
        <f t="shared" si="2"/>
        <v>63478061107.18</v>
      </c>
      <c r="K20" s="21">
        <f t="shared" si="2"/>
        <v>63453921499.18</v>
      </c>
      <c r="L20" s="21">
        <f t="shared" si="2"/>
        <v>63411187499.18</v>
      </c>
      <c r="M20" s="12"/>
    </row>
    <row r="21" spans="1:19" ht="15" customHeight="1" x14ac:dyDescent="0.3">
      <c r="A21" s="29" t="s">
        <v>168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86219100</v>
      </c>
      <c r="G25" s="27">
        <v>0</v>
      </c>
      <c r="H25" s="27">
        <v>86219100</v>
      </c>
      <c r="I25" s="27">
        <v>86219100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410879688</v>
      </c>
      <c r="G26" s="27">
        <v>0</v>
      </c>
      <c r="H26" s="27">
        <v>410879688</v>
      </c>
      <c r="I26" s="27">
        <v>410879688</v>
      </c>
      <c r="J26" s="27">
        <v>410879688</v>
      </c>
      <c r="K26" s="27">
        <v>410879688</v>
      </c>
      <c r="L26" s="27">
        <v>410879688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497098788</v>
      </c>
      <c r="G27" s="21">
        <f t="shared" ref="G27:L27" si="3">SUM(G25:G26)</f>
        <v>0</v>
      </c>
      <c r="H27" s="21">
        <f t="shared" si="3"/>
        <v>497098788</v>
      </c>
      <c r="I27" s="21">
        <f t="shared" si="3"/>
        <v>497098788</v>
      </c>
      <c r="J27" s="21">
        <f t="shared" si="3"/>
        <v>497098788</v>
      </c>
      <c r="K27" s="21">
        <f t="shared" si="3"/>
        <v>497098788</v>
      </c>
      <c r="L27" s="21">
        <f t="shared" si="3"/>
        <v>497098788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 t="shared" ref="F28:L28" si="4">+F9+F11+F20+F27</f>
        <v>110026952735</v>
      </c>
      <c r="G28" s="18">
        <f t="shared" si="4"/>
        <v>0</v>
      </c>
      <c r="H28" s="18">
        <f t="shared" si="4"/>
        <v>110026952735</v>
      </c>
      <c r="I28" s="18">
        <f t="shared" si="4"/>
        <v>109925829533.60001</v>
      </c>
      <c r="J28" s="18">
        <f t="shared" si="4"/>
        <v>107054960897.3</v>
      </c>
      <c r="K28" s="18">
        <f t="shared" si="4"/>
        <v>105822606596.09</v>
      </c>
      <c r="L28" s="18">
        <f t="shared" si="4"/>
        <v>104543334783.32001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168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920915206.10000002</v>
      </c>
      <c r="J35" s="27">
        <v>869917328.10000002</v>
      </c>
      <c r="K35" s="27">
        <v>539135452</v>
      </c>
      <c r="L35" s="27">
        <v>524695452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4551439214</v>
      </c>
      <c r="G36" s="27">
        <v>0</v>
      </c>
      <c r="H36" s="27">
        <v>4551439214</v>
      </c>
      <c r="I36" s="27">
        <v>3182314630.02</v>
      </c>
      <c r="J36" s="27">
        <v>3182314630</v>
      </c>
      <c r="K36" s="27">
        <v>2564820106</v>
      </c>
      <c r="L36" s="27">
        <v>2551588973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3660213698</v>
      </c>
      <c r="G37" s="27">
        <v>0</v>
      </c>
      <c r="H37" s="27">
        <v>3660213698</v>
      </c>
      <c r="I37" s="27">
        <v>3650607053</v>
      </c>
      <c r="J37" s="27">
        <v>3645515709</v>
      </c>
      <c r="K37" s="27">
        <v>3487982389</v>
      </c>
      <c r="L37" s="27">
        <v>3468769524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1482545657</v>
      </c>
      <c r="G38" s="27">
        <v>0</v>
      </c>
      <c r="H38" s="27">
        <v>1482545657</v>
      </c>
      <c r="I38" s="27">
        <v>1442736859.3199999</v>
      </c>
      <c r="J38" s="27">
        <v>1441946205.3199999</v>
      </c>
      <c r="K38" s="27">
        <v>1354161605.3199999</v>
      </c>
      <c r="L38" s="27">
        <v>1354161605.3199999</v>
      </c>
    </row>
    <row r="39" spans="1:12" s="13" customFormat="1" ht="76.5" customHeight="1" x14ac:dyDescent="0.25">
      <c r="A39" s="23" t="s">
        <v>119</v>
      </c>
      <c r="B39" s="24" t="s">
        <v>61</v>
      </c>
      <c r="C39" s="24" t="s">
        <v>83</v>
      </c>
      <c r="D39" s="24" t="s">
        <v>42</v>
      </c>
      <c r="E39" s="25" t="s">
        <v>118</v>
      </c>
      <c r="F39" s="27">
        <v>119200004</v>
      </c>
      <c r="G39" s="27">
        <v>0</v>
      </c>
      <c r="H39" s="27">
        <v>119200004</v>
      </c>
      <c r="I39" s="27">
        <v>41475000</v>
      </c>
      <c r="J39" s="27">
        <v>41475000</v>
      </c>
      <c r="K39" s="27">
        <v>41475000</v>
      </c>
      <c r="L39" s="27">
        <v>33475000</v>
      </c>
    </row>
    <row r="40" spans="1:12" s="13" customFormat="1" ht="81.75" customHeight="1" x14ac:dyDescent="0.25">
      <c r="A40" s="23" t="s">
        <v>117</v>
      </c>
      <c r="B40" s="24" t="s">
        <v>61</v>
      </c>
      <c r="C40" s="24" t="s">
        <v>85</v>
      </c>
      <c r="D40" s="24" t="s">
        <v>116</v>
      </c>
      <c r="E40" s="25" t="s">
        <v>115</v>
      </c>
      <c r="F40" s="27">
        <v>2510499045</v>
      </c>
      <c r="G40" s="27">
        <v>579815365</v>
      </c>
      <c r="H40" s="27">
        <v>1930683680</v>
      </c>
      <c r="I40" s="27">
        <v>0</v>
      </c>
      <c r="J40" s="27">
        <v>0</v>
      </c>
      <c r="K40" s="27">
        <v>0</v>
      </c>
      <c r="L40" s="27">
        <v>0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62</v>
      </c>
      <c r="D41" s="24" t="s">
        <v>42</v>
      </c>
      <c r="E41" s="25" t="s">
        <v>157</v>
      </c>
      <c r="F41" s="27">
        <v>5090051038</v>
      </c>
      <c r="G41" s="27">
        <v>0</v>
      </c>
      <c r="H41" s="27">
        <v>5090051038</v>
      </c>
      <c r="I41" s="27">
        <v>4928928695</v>
      </c>
      <c r="J41" s="27">
        <v>4881231842</v>
      </c>
      <c r="K41" s="27">
        <v>4293592003</v>
      </c>
      <c r="L41" s="27">
        <v>4190973813</v>
      </c>
    </row>
    <row r="42" spans="1:12" s="13" customFormat="1" ht="66.75" customHeight="1" x14ac:dyDescent="0.25">
      <c r="A42" s="23" t="s">
        <v>64</v>
      </c>
      <c r="B42" s="24" t="s">
        <v>61</v>
      </c>
      <c r="C42" s="24" t="s">
        <v>83</v>
      </c>
      <c r="D42" s="24" t="s">
        <v>42</v>
      </c>
      <c r="E42" s="25" t="s">
        <v>157</v>
      </c>
      <c r="F42" s="27">
        <v>3529000000</v>
      </c>
      <c r="G42" s="27">
        <v>0</v>
      </c>
      <c r="H42" s="27">
        <v>3529000000</v>
      </c>
      <c r="I42" s="27">
        <v>3295826612.2800002</v>
      </c>
      <c r="J42" s="27">
        <v>3293559210.2800002</v>
      </c>
      <c r="K42" s="27">
        <v>1328396582.1400001</v>
      </c>
      <c r="L42" s="27">
        <v>1297046581.1400001</v>
      </c>
    </row>
    <row r="43" spans="1:12" s="13" customFormat="1" ht="108.75" customHeight="1" x14ac:dyDescent="0.25">
      <c r="A43" s="23" t="s">
        <v>114</v>
      </c>
      <c r="B43" s="24" t="s">
        <v>61</v>
      </c>
      <c r="C43" s="24" t="s">
        <v>62</v>
      </c>
      <c r="D43" s="24" t="s">
        <v>42</v>
      </c>
      <c r="E43" s="25" t="s">
        <v>113</v>
      </c>
      <c r="F43" s="27">
        <v>3486595785</v>
      </c>
      <c r="G43" s="27">
        <v>0</v>
      </c>
      <c r="H43" s="27">
        <v>3486595785</v>
      </c>
      <c r="I43" s="27">
        <v>3486595785</v>
      </c>
      <c r="J43" s="27">
        <v>3316518825</v>
      </c>
      <c r="K43" s="27">
        <v>2129906277</v>
      </c>
      <c r="L43" s="27">
        <v>2110306276</v>
      </c>
    </row>
    <row r="44" spans="1:12" s="13" customFormat="1" ht="104.25" customHeight="1" x14ac:dyDescent="0.25">
      <c r="A44" s="23" t="s">
        <v>112</v>
      </c>
      <c r="B44" s="24" t="s">
        <v>61</v>
      </c>
      <c r="C44" s="24" t="s">
        <v>62</v>
      </c>
      <c r="D44" s="24" t="s">
        <v>42</v>
      </c>
      <c r="E44" s="25" t="s">
        <v>158</v>
      </c>
      <c r="F44" s="27">
        <v>4490486338</v>
      </c>
      <c r="G44" s="27">
        <v>0</v>
      </c>
      <c r="H44" s="27">
        <v>4490486338</v>
      </c>
      <c r="I44" s="27">
        <v>4490486338</v>
      </c>
      <c r="J44" s="27">
        <v>4490486338</v>
      </c>
      <c r="K44" s="27">
        <v>4490486338</v>
      </c>
      <c r="L44" s="27">
        <v>4490486338</v>
      </c>
    </row>
    <row r="45" spans="1:12" s="13" customFormat="1" ht="83.25" customHeight="1" x14ac:dyDescent="0.25">
      <c r="A45" s="23" t="s">
        <v>111</v>
      </c>
      <c r="B45" s="24" t="s">
        <v>61</v>
      </c>
      <c r="C45" s="24" t="s">
        <v>62</v>
      </c>
      <c r="D45" s="24" t="s">
        <v>42</v>
      </c>
      <c r="E45" s="25" t="s">
        <v>159</v>
      </c>
      <c r="F45" s="27">
        <v>6534355274</v>
      </c>
      <c r="G45" s="27">
        <v>0</v>
      </c>
      <c r="H45" s="27">
        <v>6534355274</v>
      </c>
      <c r="I45" s="27">
        <v>6534355274</v>
      </c>
      <c r="J45" s="27">
        <v>6534355274</v>
      </c>
      <c r="K45" s="27">
        <v>6534355274</v>
      </c>
      <c r="L45" s="27">
        <v>6534355274</v>
      </c>
    </row>
    <row r="46" spans="1:12" s="13" customFormat="1" ht="88.5" customHeight="1" x14ac:dyDescent="0.25">
      <c r="A46" s="23" t="s">
        <v>110</v>
      </c>
      <c r="B46" s="24" t="s">
        <v>61</v>
      </c>
      <c r="C46" s="24" t="s">
        <v>62</v>
      </c>
      <c r="D46" s="24" t="s">
        <v>42</v>
      </c>
      <c r="E46" s="25" t="s">
        <v>160</v>
      </c>
      <c r="F46" s="27">
        <v>6361521543</v>
      </c>
      <c r="G46" s="27">
        <v>0</v>
      </c>
      <c r="H46" s="27">
        <v>6361521543</v>
      </c>
      <c r="I46" s="27">
        <v>6361521543</v>
      </c>
      <c r="J46" s="27">
        <v>6361521543</v>
      </c>
      <c r="K46" s="27">
        <v>6361521543</v>
      </c>
      <c r="L46" s="27">
        <v>6361521543</v>
      </c>
    </row>
    <row r="47" spans="1:12" s="13" customFormat="1" ht="117.75" customHeight="1" x14ac:dyDescent="0.25">
      <c r="A47" s="23" t="s">
        <v>109</v>
      </c>
      <c r="B47" s="24" t="s">
        <v>61</v>
      </c>
      <c r="C47" s="24" t="s">
        <v>62</v>
      </c>
      <c r="D47" s="24" t="s">
        <v>42</v>
      </c>
      <c r="E47" s="25" t="s">
        <v>161</v>
      </c>
      <c r="F47" s="27">
        <v>9807020034</v>
      </c>
      <c r="G47" s="27">
        <v>0</v>
      </c>
      <c r="H47" s="27">
        <v>9807020034</v>
      </c>
      <c r="I47" s="27">
        <v>9807020034</v>
      </c>
      <c r="J47" s="27">
        <v>9807020034</v>
      </c>
      <c r="K47" s="27">
        <v>9807020034</v>
      </c>
      <c r="L47" s="27">
        <v>9807020034</v>
      </c>
    </row>
    <row r="48" spans="1:12" s="13" customFormat="1" ht="110.25" customHeight="1" x14ac:dyDescent="0.25">
      <c r="A48" s="23" t="s">
        <v>108</v>
      </c>
      <c r="B48" s="24" t="s">
        <v>61</v>
      </c>
      <c r="C48" s="24" t="s">
        <v>62</v>
      </c>
      <c r="D48" s="24" t="s">
        <v>42</v>
      </c>
      <c r="E48" s="25" t="s">
        <v>162</v>
      </c>
      <c r="F48" s="27">
        <v>1051408521</v>
      </c>
      <c r="G48" s="27">
        <v>0</v>
      </c>
      <c r="H48" s="27">
        <v>1051408521</v>
      </c>
      <c r="I48" s="27">
        <v>1029798775</v>
      </c>
      <c r="J48" s="27">
        <v>1029798774</v>
      </c>
      <c r="K48" s="27">
        <v>860500000</v>
      </c>
      <c r="L48" s="27">
        <v>822433333</v>
      </c>
    </row>
    <row r="49" spans="1:12" s="13" customFormat="1" ht="97.5" customHeight="1" x14ac:dyDescent="0.25">
      <c r="A49" s="23" t="s">
        <v>108</v>
      </c>
      <c r="B49" s="24" t="s">
        <v>61</v>
      </c>
      <c r="C49" s="24" t="s">
        <v>83</v>
      </c>
      <c r="D49" s="24" t="s">
        <v>42</v>
      </c>
      <c r="E49" s="25" t="s">
        <v>162</v>
      </c>
      <c r="F49" s="27">
        <v>220000000</v>
      </c>
      <c r="G49" s="27">
        <v>0</v>
      </c>
      <c r="H49" s="27">
        <v>220000000</v>
      </c>
      <c r="I49" s="27">
        <v>220000000</v>
      </c>
      <c r="J49" s="27">
        <v>219999999.97</v>
      </c>
      <c r="K49" s="27">
        <v>56000000</v>
      </c>
      <c r="L49" s="27">
        <v>56000000</v>
      </c>
    </row>
    <row r="50" spans="1:12" s="13" customFormat="1" ht="62.25" customHeight="1" x14ac:dyDescent="0.25">
      <c r="A50" s="23" t="s">
        <v>107</v>
      </c>
      <c r="B50" s="24" t="s">
        <v>61</v>
      </c>
      <c r="C50" s="24" t="s">
        <v>62</v>
      </c>
      <c r="D50" s="24" t="s">
        <v>42</v>
      </c>
      <c r="E50" s="25" t="s">
        <v>106</v>
      </c>
      <c r="F50" s="27">
        <v>800000000</v>
      </c>
      <c r="G50" s="27">
        <v>0</v>
      </c>
      <c r="H50" s="27">
        <v>800000000</v>
      </c>
      <c r="I50" s="27">
        <v>800000000</v>
      </c>
      <c r="J50" s="27">
        <v>800000000</v>
      </c>
      <c r="K50" s="27">
        <v>800000000</v>
      </c>
      <c r="L50" s="27">
        <v>800000000</v>
      </c>
    </row>
    <row r="51" spans="1:12" s="13" customFormat="1" ht="52.5" customHeight="1" x14ac:dyDescent="0.25">
      <c r="A51" s="23" t="s">
        <v>105</v>
      </c>
      <c r="B51" s="24" t="s">
        <v>61</v>
      </c>
      <c r="C51" s="24" t="s">
        <v>62</v>
      </c>
      <c r="D51" s="24" t="s">
        <v>42</v>
      </c>
      <c r="E51" s="25" t="s">
        <v>104</v>
      </c>
      <c r="F51" s="27">
        <v>4381065046</v>
      </c>
      <c r="G51" s="27">
        <v>0</v>
      </c>
      <c r="H51" s="27">
        <v>4381065046</v>
      </c>
      <c r="I51" s="27">
        <v>4381065045.6700001</v>
      </c>
      <c r="J51" s="27">
        <v>4353754670.6700001</v>
      </c>
      <c r="K51" s="27">
        <v>3374467433</v>
      </c>
      <c r="L51" s="27">
        <v>3369467433</v>
      </c>
    </row>
    <row r="52" spans="1:12" s="13" customFormat="1" ht="77.25" customHeight="1" x14ac:dyDescent="0.25">
      <c r="A52" s="23" t="s">
        <v>103</v>
      </c>
      <c r="B52" s="24" t="s">
        <v>61</v>
      </c>
      <c r="C52" s="24" t="s">
        <v>62</v>
      </c>
      <c r="D52" s="24" t="s">
        <v>42</v>
      </c>
      <c r="E52" s="25" t="s">
        <v>102</v>
      </c>
      <c r="F52" s="27">
        <v>4019090979</v>
      </c>
      <c r="G52" s="27">
        <v>0</v>
      </c>
      <c r="H52" s="27">
        <v>4019090979</v>
      </c>
      <c r="I52" s="27">
        <v>3950081920.1199999</v>
      </c>
      <c r="J52" s="27">
        <v>3944528992.1199999</v>
      </c>
      <c r="K52" s="27">
        <v>2893315051</v>
      </c>
      <c r="L52" s="27">
        <v>2881665051</v>
      </c>
    </row>
    <row r="53" spans="1:12" s="13" customFormat="1" ht="77.25" customHeight="1" x14ac:dyDescent="0.25">
      <c r="A53" s="23" t="s">
        <v>101</v>
      </c>
      <c r="B53" s="24" t="s">
        <v>61</v>
      </c>
      <c r="C53" s="24" t="s">
        <v>62</v>
      </c>
      <c r="D53" s="24" t="s">
        <v>42</v>
      </c>
      <c r="E53" s="25" t="s">
        <v>100</v>
      </c>
      <c r="F53" s="27">
        <v>2765681253</v>
      </c>
      <c r="G53" s="27">
        <v>0</v>
      </c>
      <c r="H53" s="27">
        <v>2765681253</v>
      </c>
      <c r="I53" s="27">
        <v>2765681226</v>
      </c>
      <c r="J53" s="27">
        <v>2761407970</v>
      </c>
      <c r="K53" s="27">
        <v>2214835573.0700002</v>
      </c>
      <c r="L53" s="27">
        <v>2193738573.0700002</v>
      </c>
    </row>
    <row r="54" spans="1:12" s="13" customFormat="1" ht="73.5" customHeight="1" x14ac:dyDescent="0.25">
      <c r="A54" s="23" t="s">
        <v>169</v>
      </c>
      <c r="B54" s="24" t="s">
        <v>61</v>
      </c>
      <c r="C54" s="24" t="s">
        <v>62</v>
      </c>
      <c r="D54" s="24" t="s">
        <v>42</v>
      </c>
      <c r="E54" s="25" t="s">
        <v>170</v>
      </c>
      <c r="F54" s="27">
        <v>3353981916</v>
      </c>
      <c r="G54" s="27">
        <v>0</v>
      </c>
      <c r="H54" s="27">
        <v>3353981916</v>
      </c>
      <c r="I54" s="27">
        <v>3330970174</v>
      </c>
      <c r="J54" s="27">
        <v>3326579335</v>
      </c>
      <c r="K54" s="27">
        <v>2431729334</v>
      </c>
      <c r="L54" s="27">
        <v>2275929333</v>
      </c>
    </row>
    <row r="55" spans="1:12" s="13" customFormat="1" ht="73.5" customHeight="1" x14ac:dyDescent="0.25">
      <c r="A55" s="23" t="s">
        <v>99</v>
      </c>
      <c r="B55" s="24" t="s">
        <v>61</v>
      </c>
      <c r="C55" s="24" t="s">
        <v>62</v>
      </c>
      <c r="D55" s="24" t="s">
        <v>42</v>
      </c>
      <c r="E55" s="25" t="s">
        <v>98</v>
      </c>
      <c r="F55" s="27">
        <v>1192235904</v>
      </c>
      <c r="G55" s="27">
        <v>0</v>
      </c>
      <c r="H55" s="27">
        <v>1192235904</v>
      </c>
      <c r="I55" s="27">
        <v>1191987826</v>
      </c>
      <c r="J55" s="27">
        <v>1153157581</v>
      </c>
      <c r="K55" s="27">
        <v>970957580</v>
      </c>
      <c r="L55" s="27">
        <v>966527580</v>
      </c>
    </row>
    <row r="56" spans="1:12" s="13" customFormat="1" ht="70.5" customHeight="1" thickBot="1" x14ac:dyDescent="0.3">
      <c r="A56" s="23" t="s">
        <v>97</v>
      </c>
      <c r="B56" s="24" t="s">
        <v>61</v>
      </c>
      <c r="C56" s="24" t="s">
        <v>62</v>
      </c>
      <c r="D56" s="24" t="s">
        <v>42</v>
      </c>
      <c r="E56" s="25" t="s">
        <v>96</v>
      </c>
      <c r="F56" s="27">
        <v>1800000000</v>
      </c>
      <c r="G56" s="27">
        <v>0</v>
      </c>
      <c r="H56" s="27">
        <v>1800000000</v>
      </c>
      <c r="I56" s="27">
        <v>1800000000</v>
      </c>
      <c r="J56" s="27">
        <v>1800000000</v>
      </c>
      <c r="K56" s="27">
        <v>1800000000</v>
      </c>
      <c r="L56" s="27">
        <v>1800000000</v>
      </c>
    </row>
    <row r="57" spans="1:12" s="13" customFormat="1" ht="15" customHeight="1" x14ac:dyDescent="0.25">
      <c r="A57" s="29" t="s">
        <v>168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1"/>
    </row>
    <row r="58" spans="1:12" s="13" customFormat="1" ht="15" x14ac:dyDescent="0.25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4"/>
    </row>
    <row r="59" spans="1:12" ht="17.25" thickBot="1" x14ac:dyDescent="0.35">
      <c r="A59" s="3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7"/>
    </row>
    <row r="60" spans="1:12" ht="18.75" customHeight="1" x14ac:dyDescent="0.3">
      <c r="A60" s="10" t="s">
        <v>8</v>
      </c>
      <c r="B60" s="10" t="s">
        <v>18</v>
      </c>
      <c r="C60" s="10" t="s">
        <v>19</v>
      </c>
      <c r="D60" s="10" t="s">
        <v>20</v>
      </c>
      <c r="E60" s="10" t="s">
        <v>21</v>
      </c>
      <c r="F60" s="14" t="s">
        <v>25</v>
      </c>
      <c r="G60" s="14" t="s">
        <v>26</v>
      </c>
      <c r="H60" s="14" t="s">
        <v>144</v>
      </c>
      <c r="I60" s="14" t="s">
        <v>27</v>
      </c>
      <c r="J60" s="14" t="s">
        <v>29</v>
      </c>
      <c r="K60" s="14" t="s">
        <v>30</v>
      </c>
      <c r="L60" s="14" t="s">
        <v>32</v>
      </c>
    </row>
    <row r="61" spans="1:12" s="13" customFormat="1" ht="129.75" customHeight="1" x14ac:dyDescent="0.25">
      <c r="A61" s="23" t="s">
        <v>95</v>
      </c>
      <c r="B61" s="24" t="s">
        <v>61</v>
      </c>
      <c r="C61" s="24" t="s">
        <v>62</v>
      </c>
      <c r="D61" s="24" t="s">
        <v>42</v>
      </c>
      <c r="E61" s="25" t="s">
        <v>94</v>
      </c>
      <c r="F61" s="27">
        <v>1153121519</v>
      </c>
      <c r="G61" s="27">
        <v>0</v>
      </c>
      <c r="H61" s="27">
        <v>1153121519</v>
      </c>
      <c r="I61" s="27">
        <v>1153121519</v>
      </c>
      <c r="J61" s="27">
        <v>1153121519</v>
      </c>
      <c r="K61" s="27">
        <v>1153121519</v>
      </c>
      <c r="L61" s="27">
        <v>1153121519</v>
      </c>
    </row>
    <row r="62" spans="1:12" s="13" customFormat="1" ht="81" customHeight="1" x14ac:dyDescent="0.25">
      <c r="A62" s="23" t="s">
        <v>93</v>
      </c>
      <c r="B62" s="24" t="s">
        <v>61</v>
      </c>
      <c r="C62" s="24" t="s">
        <v>62</v>
      </c>
      <c r="D62" s="24" t="s">
        <v>42</v>
      </c>
      <c r="E62" s="25" t="s">
        <v>92</v>
      </c>
      <c r="F62" s="27">
        <v>789964963</v>
      </c>
      <c r="G62" s="27">
        <v>0</v>
      </c>
      <c r="H62" s="27">
        <v>789964963</v>
      </c>
      <c r="I62" s="27">
        <v>789964963</v>
      </c>
      <c r="J62" s="27">
        <v>789964963</v>
      </c>
      <c r="K62" s="27">
        <v>789964963</v>
      </c>
      <c r="L62" s="27">
        <v>789964963</v>
      </c>
    </row>
    <row r="63" spans="1:12" s="13" customFormat="1" ht="81" customHeight="1" x14ac:dyDescent="0.25">
      <c r="A63" s="23" t="s">
        <v>91</v>
      </c>
      <c r="B63" s="24" t="s">
        <v>61</v>
      </c>
      <c r="C63" s="24" t="s">
        <v>62</v>
      </c>
      <c r="D63" s="24" t="s">
        <v>42</v>
      </c>
      <c r="E63" s="25" t="s">
        <v>90</v>
      </c>
      <c r="F63" s="27">
        <v>1080000000</v>
      </c>
      <c r="G63" s="27">
        <v>0</v>
      </c>
      <c r="H63" s="27">
        <v>1080000000</v>
      </c>
      <c r="I63" s="27">
        <v>1080000000</v>
      </c>
      <c r="J63" s="27">
        <v>1080000000</v>
      </c>
      <c r="K63" s="27">
        <v>1080000000</v>
      </c>
      <c r="L63" s="27">
        <v>1080000000</v>
      </c>
    </row>
    <row r="64" spans="1:12" s="13" customFormat="1" ht="81" customHeight="1" x14ac:dyDescent="0.25">
      <c r="A64" s="23" t="s">
        <v>89</v>
      </c>
      <c r="B64" s="24" t="s">
        <v>61</v>
      </c>
      <c r="C64" s="24" t="s">
        <v>62</v>
      </c>
      <c r="D64" s="24" t="s">
        <v>42</v>
      </c>
      <c r="E64" s="25" t="s">
        <v>163</v>
      </c>
      <c r="F64" s="27">
        <v>6728165762</v>
      </c>
      <c r="G64" s="27">
        <v>0</v>
      </c>
      <c r="H64" s="27">
        <v>6728165762</v>
      </c>
      <c r="I64" s="27">
        <v>6604092702.3299999</v>
      </c>
      <c r="J64" s="27">
        <v>5466869411.6999998</v>
      </c>
      <c r="K64" s="27">
        <v>3847384087.29</v>
      </c>
      <c r="L64" s="27">
        <v>3825867420.29</v>
      </c>
    </row>
    <row r="65" spans="1:13" s="13" customFormat="1" ht="69.75" customHeight="1" x14ac:dyDescent="0.25">
      <c r="A65" s="23" t="s">
        <v>88</v>
      </c>
      <c r="B65" s="24" t="s">
        <v>61</v>
      </c>
      <c r="C65" s="24" t="s">
        <v>62</v>
      </c>
      <c r="D65" s="24" t="s">
        <v>42</v>
      </c>
      <c r="E65" s="25" t="s">
        <v>87</v>
      </c>
      <c r="F65" s="27">
        <v>3381713679</v>
      </c>
      <c r="G65" s="27">
        <v>0</v>
      </c>
      <c r="H65" s="27">
        <v>3381713679</v>
      </c>
      <c r="I65" s="27">
        <v>3341759603.6700001</v>
      </c>
      <c r="J65" s="27">
        <v>3341759603.6700001</v>
      </c>
      <c r="K65" s="27">
        <v>1156443721.6700001</v>
      </c>
      <c r="L65" s="27">
        <v>1068677054.67</v>
      </c>
    </row>
    <row r="66" spans="1:13" s="13" customFormat="1" ht="89.25" customHeight="1" x14ac:dyDescent="0.25">
      <c r="A66" s="23" t="s">
        <v>86</v>
      </c>
      <c r="B66" s="24" t="s">
        <v>61</v>
      </c>
      <c r="C66" s="24" t="s">
        <v>62</v>
      </c>
      <c r="D66" s="24" t="s">
        <v>42</v>
      </c>
      <c r="E66" s="25" t="s">
        <v>164</v>
      </c>
      <c r="F66" s="27">
        <v>2374056023</v>
      </c>
      <c r="G66" s="27">
        <v>0</v>
      </c>
      <c r="H66" s="27">
        <v>2374056023</v>
      </c>
      <c r="I66" s="27">
        <v>2374056023</v>
      </c>
      <c r="J66" s="27">
        <v>2360199688.3299999</v>
      </c>
      <c r="K66" s="27">
        <v>1925163359</v>
      </c>
      <c r="L66" s="27">
        <v>1898257038</v>
      </c>
    </row>
    <row r="67" spans="1:13" s="13" customFormat="1" ht="71.25" customHeight="1" x14ac:dyDescent="0.25">
      <c r="A67" s="23" t="s">
        <v>84</v>
      </c>
      <c r="B67" s="24" t="s">
        <v>61</v>
      </c>
      <c r="C67" s="24" t="s">
        <v>62</v>
      </c>
      <c r="D67" s="24" t="s">
        <v>42</v>
      </c>
      <c r="E67" s="25" t="s">
        <v>82</v>
      </c>
      <c r="F67" s="27">
        <v>1427715454</v>
      </c>
      <c r="G67" s="27">
        <v>0</v>
      </c>
      <c r="H67" s="27">
        <v>1427715454</v>
      </c>
      <c r="I67" s="27">
        <v>1427715453.3099999</v>
      </c>
      <c r="J67" s="27">
        <v>1423328844.3099999</v>
      </c>
      <c r="K67" s="27">
        <v>1423328844.3099999</v>
      </c>
      <c r="L67" s="27">
        <v>1353820844.3099999</v>
      </c>
    </row>
    <row r="68" spans="1:13" s="13" customFormat="1" ht="78" customHeight="1" x14ac:dyDescent="0.25">
      <c r="A68" s="23" t="s">
        <v>84</v>
      </c>
      <c r="B68" s="24" t="s">
        <v>61</v>
      </c>
      <c r="C68" s="24" t="s">
        <v>83</v>
      </c>
      <c r="D68" s="24" t="s">
        <v>42</v>
      </c>
      <c r="E68" s="25" t="s">
        <v>82</v>
      </c>
      <c r="F68" s="27">
        <v>108000000</v>
      </c>
      <c r="G68" s="27">
        <v>0</v>
      </c>
      <c r="H68" s="27">
        <v>108000000</v>
      </c>
      <c r="I68" s="27">
        <v>5100000</v>
      </c>
      <c r="J68" s="27">
        <v>5100000</v>
      </c>
      <c r="K68" s="27">
        <v>5100000</v>
      </c>
      <c r="L68" s="27">
        <v>5100000</v>
      </c>
    </row>
    <row r="69" spans="1:13" ht="18" customHeight="1" x14ac:dyDescent="0.3">
      <c r="A69" s="38" t="s">
        <v>150</v>
      </c>
      <c r="B69" s="39"/>
      <c r="C69" s="39"/>
      <c r="D69" s="39"/>
      <c r="E69" s="40"/>
      <c r="F69" s="18">
        <f t="shared" ref="F69:L69" si="5">SUM(F61:F68,F35:F56)</f>
        <v>89383225078</v>
      </c>
      <c r="G69" s="18">
        <f t="shared" si="5"/>
        <v>579815365</v>
      </c>
      <c r="H69" s="18">
        <f t="shared" si="5"/>
        <v>88803409713</v>
      </c>
      <c r="I69" s="18">
        <f t="shared" si="5"/>
        <v>84388178260.819992</v>
      </c>
      <c r="J69" s="18">
        <f t="shared" si="5"/>
        <v>82875433291.470001</v>
      </c>
      <c r="K69" s="18">
        <f t="shared" si="5"/>
        <v>69715164068.799988</v>
      </c>
      <c r="L69" s="18">
        <f t="shared" si="5"/>
        <v>69064970555.799988</v>
      </c>
      <c r="M69" s="12"/>
    </row>
    <row r="70" spans="1:13" s="16" customFormat="1" ht="23.25" customHeight="1" x14ac:dyDescent="0.25">
      <c r="A70" s="41" t="s">
        <v>166</v>
      </c>
      <c r="B70" s="42"/>
      <c r="C70" s="42"/>
      <c r="D70" s="42"/>
      <c r="E70" s="43"/>
      <c r="F70" s="22">
        <f t="shared" ref="F70:L70" si="6">+F28+F29+F69</f>
        <v>199410177813</v>
      </c>
      <c r="G70" s="22">
        <f t="shared" si="6"/>
        <v>579815365</v>
      </c>
      <c r="H70" s="22">
        <f t="shared" si="6"/>
        <v>198830362448</v>
      </c>
      <c r="I70" s="22">
        <f t="shared" si="6"/>
        <v>194314007794.41998</v>
      </c>
      <c r="J70" s="22">
        <f t="shared" si="6"/>
        <v>189930394188.77002</v>
      </c>
      <c r="K70" s="22">
        <f t="shared" si="6"/>
        <v>175537770664.88998</v>
      </c>
      <c r="L70" s="22">
        <f t="shared" si="6"/>
        <v>173608305339.12</v>
      </c>
    </row>
    <row r="71" spans="1:13" x14ac:dyDescent="0.3">
      <c r="F71" s="28"/>
      <c r="G71" s="28"/>
      <c r="H71" s="28"/>
      <c r="I71" s="28"/>
      <c r="J71" s="28"/>
      <c r="K71" s="28"/>
      <c r="L71" s="28"/>
    </row>
    <row r="72" spans="1:13" x14ac:dyDescent="0.3">
      <c r="M72" s="17"/>
    </row>
  </sheetData>
  <mergeCells count="14">
    <mergeCell ref="A21:L23"/>
    <mergeCell ref="A1:L3"/>
    <mergeCell ref="A4:L4"/>
    <mergeCell ref="A9:E9"/>
    <mergeCell ref="A11:E11"/>
    <mergeCell ref="A20:E20"/>
    <mergeCell ref="A57:L59"/>
    <mergeCell ref="A69:E69"/>
    <mergeCell ref="A70:E70"/>
    <mergeCell ref="A27:E27"/>
    <mergeCell ref="A28:E28"/>
    <mergeCell ref="A29:E29"/>
    <mergeCell ref="A30:L32"/>
    <mergeCell ref="A33:L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2BF9-B173-4A6A-A704-1E400A5C4358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1668744738</v>
      </c>
      <c r="K6" s="27">
        <v>1668744738</v>
      </c>
      <c r="L6" s="27">
        <v>1668744738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578693106</v>
      </c>
      <c r="K7" s="27">
        <v>578693106</v>
      </c>
      <c r="L7" s="27">
        <v>578693106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138563290</v>
      </c>
      <c r="K8" s="27">
        <v>138563290</v>
      </c>
      <c r="L8" s="27">
        <v>130061658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2386001134</v>
      </c>
      <c r="K9" s="20">
        <f t="shared" si="0"/>
        <v>2386001134</v>
      </c>
      <c r="L9" s="20">
        <f t="shared" si="0"/>
        <v>2377499502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2697363418.52</v>
      </c>
      <c r="K10" s="27">
        <v>27031153.960000001</v>
      </c>
      <c r="L10" s="27">
        <v>26517303.960000001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2697363418.52</v>
      </c>
      <c r="K11" s="26">
        <f t="shared" si="1"/>
        <v>27031153.960000001</v>
      </c>
      <c r="L11" s="26">
        <f t="shared" si="1"/>
        <v>26517303.960000001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2714887726</v>
      </c>
      <c r="L14" s="27">
        <v>2714887726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1136584427</v>
      </c>
      <c r="K15" s="27">
        <v>1136584427</v>
      </c>
      <c r="L15" s="27">
        <v>1136584427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0</v>
      </c>
      <c r="K16" s="27">
        <v>0</v>
      </c>
      <c r="L16" s="27">
        <v>0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1132298000</v>
      </c>
      <c r="G17" s="27">
        <v>0</v>
      </c>
      <c r="H17" s="27">
        <v>1132298000</v>
      </c>
      <c r="I17" s="27">
        <v>1132298000</v>
      </c>
      <c r="J17" s="27">
        <v>0</v>
      </c>
      <c r="K17" s="27">
        <v>0</v>
      </c>
      <c r="L17" s="27">
        <v>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13998771</v>
      </c>
      <c r="K18" s="27">
        <v>13998771</v>
      </c>
      <c r="L18" s="27">
        <v>13998771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0</v>
      </c>
      <c r="K19" s="27">
        <v>0</v>
      </c>
      <c r="L19" s="27">
        <v>0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62450538000</v>
      </c>
      <c r="G20" s="21">
        <f t="shared" si="2"/>
        <v>0</v>
      </c>
      <c r="H20" s="21">
        <f t="shared" si="2"/>
        <v>62450538000</v>
      </c>
      <c r="I20" s="21">
        <f t="shared" si="2"/>
        <v>52657472000</v>
      </c>
      <c r="J20" s="21">
        <f t="shared" si="2"/>
        <v>33267717198</v>
      </c>
      <c r="K20" s="21">
        <f t="shared" si="2"/>
        <v>3865470924</v>
      </c>
      <c r="L20" s="21">
        <f t="shared" si="2"/>
        <v>3865470924</v>
      </c>
      <c r="M20" s="12"/>
    </row>
    <row r="21" spans="1:19" ht="15" customHeight="1" x14ac:dyDescent="0.3">
      <c r="A21" s="29" t="s">
        <v>171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0</v>
      </c>
      <c r="K25" s="27">
        <v>0</v>
      </c>
      <c r="L25" s="27">
        <v>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0</v>
      </c>
      <c r="K27" s="21">
        <f t="shared" si="3"/>
        <v>0</v>
      </c>
      <c r="L27" s="21">
        <f t="shared" si="3"/>
        <v>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106950537000</v>
      </c>
      <c r="G28" s="18">
        <f t="shared" ref="F28:L28" si="4">+G9+G11+G20+G27</f>
        <v>0</v>
      </c>
      <c r="H28" s="18">
        <f t="shared" si="4"/>
        <v>106950537000</v>
      </c>
      <c r="I28" s="18">
        <f t="shared" si="4"/>
        <v>97150970998.459991</v>
      </c>
      <c r="J28" s="18">
        <f t="shared" si="4"/>
        <v>38351081750.520004</v>
      </c>
      <c r="K28" s="18">
        <f t="shared" si="4"/>
        <v>6278503211.96</v>
      </c>
      <c r="L28" s="18">
        <f t="shared" si="4"/>
        <v>6269487729.96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89269826</v>
      </c>
      <c r="K35" s="27">
        <v>0</v>
      </c>
      <c r="L35" s="27">
        <v>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0</v>
      </c>
      <c r="K36" s="27">
        <v>0</v>
      </c>
      <c r="L36" s="27">
        <v>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4839685325</v>
      </c>
      <c r="J37" s="27">
        <v>206188144</v>
      </c>
      <c r="K37" s="27">
        <v>129160</v>
      </c>
      <c r="L37" s="27">
        <v>129160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0</v>
      </c>
      <c r="H38" s="27">
        <v>2591545657</v>
      </c>
      <c r="I38" s="27">
        <v>1482545657</v>
      </c>
      <c r="J38" s="27">
        <v>6664699.7999999998</v>
      </c>
      <c r="K38" s="27">
        <v>0</v>
      </c>
      <c r="L38" s="27">
        <v>0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15596497761</v>
      </c>
      <c r="G39" s="27">
        <v>15596497761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5470580808.6000004</v>
      </c>
      <c r="J40" s="27">
        <v>866699726</v>
      </c>
      <c r="K40" s="27">
        <v>1488299</v>
      </c>
      <c r="L40" s="27">
        <v>0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1666000000</v>
      </c>
      <c r="J41" s="27">
        <v>661243011</v>
      </c>
      <c r="K41" s="27">
        <v>0</v>
      </c>
      <c r="L41" s="27">
        <v>0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5835165882</v>
      </c>
      <c r="J42" s="27">
        <v>70020145</v>
      </c>
      <c r="K42" s="27">
        <v>0</v>
      </c>
      <c r="L42" s="27">
        <v>0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0</v>
      </c>
      <c r="L43" s="27">
        <v>0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0</v>
      </c>
      <c r="L44" s="27">
        <v>0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0</v>
      </c>
      <c r="L45" s="27">
        <v>0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0</v>
      </c>
      <c r="L46" s="27">
        <v>0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187000000</v>
      </c>
      <c r="K47" s="27">
        <v>0</v>
      </c>
      <c r="L47" s="27">
        <v>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0</v>
      </c>
      <c r="L48" s="27">
        <v>0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0</v>
      </c>
      <c r="H49" s="27">
        <v>4505606041</v>
      </c>
      <c r="I49" s="27">
        <v>4381065046</v>
      </c>
      <c r="J49" s="27">
        <v>1572543492</v>
      </c>
      <c r="K49" s="27">
        <v>2397129</v>
      </c>
      <c r="L49" s="27">
        <v>156885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4019090979</v>
      </c>
      <c r="J50" s="27">
        <v>412727804</v>
      </c>
      <c r="K50" s="27">
        <v>2151393</v>
      </c>
      <c r="L50" s="27">
        <v>884939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3295681226</v>
      </c>
      <c r="J51" s="27">
        <v>907181118</v>
      </c>
      <c r="K51" s="27">
        <v>0</v>
      </c>
      <c r="L51" s="27">
        <v>0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4820657783</v>
      </c>
      <c r="J52" s="27">
        <v>102226357</v>
      </c>
      <c r="K52" s="27">
        <v>0</v>
      </c>
      <c r="L52" s="27">
        <v>0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611686041</v>
      </c>
      <c r="K53" s="27">
        <v>0</v>
      </c>
      <c r="L53" s="27">
        <v>0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0</v>
      </c>
      <c r="L54" s="27">
        <v>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0</v>
      </c>
      <c r="L55" s="27">
        <v>0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0</v>
      </c>
      <c r="L56" s="27">
        <v>0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0</v>
      </c>
      <c r="L57" s="27">
        <v>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8382867453.5600004</v>
      </c>
      <c r="J58" s="27">
        <v>2428165761</v>
      </c>
      <c r="K58" s="27">
        <v>0</v>
      </c>
      <c r="L58" s="27">
        <v>0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3381713679</v>
      </c>
      <c r="J59" s="27">
        <v>485100000</v>
      </c>
      <c r="K59" s="27">
        <v>0</v>
      </c>
      <c r="L59" s="27">
        <v>0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2374056022</v>
      </c>
      <c r="J60" s="27">
        <v>491117598</v>
      </c>
      <c r="K60" s="27">
        <v>0</v>
      </c>
      <c r="L60" s="27">
        <v>0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479846951</v>
      </c>
      <c r="K61" s="27">
        <v>1531487</v>
      </c>
      <c r="L61" s="27">
        <v>343299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105451189132</v>
      </c>
      <c r="G62" s="18">
        <f t="shared" ref="G62:L62" si="5">SUM(G35:G61)</f>
        <v>15596497761</v>
      </c>
      <c r="H62" s="18">
        <f t="shared" si="5"/>
        <v>89854691371</v>
      </c>
      <c r="I62" s="18">
        <f t="shared" si="5"/>
        <v>88621150346.679993</v>
      </c>
      <c r="J62" s="18">
        <f t="shared" si="5"/>
        <v>42394150344.800003</v>
      </c>
      <c r="K62" s="18">
        <f t="shared" si="5"/>
        <v>7697468</v>
      </c>
      <c r="L62" s="18">
        <f t="shared" si="5"/>
        <v>1514283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212401726132</v>
      </c>
      <c r="G63" s="22">
        <f>+G28+G29+G62</f>
        <v>15596497761</v>
      </c>
      <c r="H63" s="22">
        <f>+H28+H29+H62</f>
        <v>196805228371</v>
      </c>
      <c r="I63" s="22">
        <f>+I28+I29+I62</f>
        <v>185772121345.13998</v>
      </c>
      <c r="J63" s="22">
        <f>+J28+J29+J62</f>
        <v>80745232095.320007</v>
      </c>
      <c r="K63" s="22">
        <f>+K28+K29+K62</f>
        <v>6286200679.96</v>
      </c>
      <c r="L63" s="22">
        <f>+L28+L29+L62</f>
        <v>6271002012.96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2:E62"/>
    <mergeCell ref="A63:E63"/>
    <mergeCell ref="A27:E27"/>
    <mergeCell ref="A28:E28"/>
    <mergeCell ref="A29:E29"/>
    <mergeCell ref="A30:L32"/>
    <mergeCell ref="A33:L33"/>
    <mergeCell ref="A1:L3"/>
    <mergeCell ref="A4:L4"/>
    <mergeCell ref="A9:E9"/>
    <mergeCell ref="A11:E11"/>
    <mergeCell ref="A20:E20"/>
    <mergeCell ref="A21:L2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4127-F8E7-4239-B530-B23FD2376F22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3453570153</v>
      </c>
      <c r="K6" s="27">
        <v>3453570153</v>
      </c>
      <c r="L6" s="27">
        <v>3453570153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603662106</v>
      </c>
      <c r="K7" s="27">
        <v>603662106</v>
      </c>
      <c r="L7" s="27">
        <v>603662106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246916287</v>
      </c>
      <c r="K8" s="27">
        <v>246916287</v>
      </c>
      <c r="L8" s="27">
        <v>246916287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4304148546</v>
      </c>
      <c r="K9" s="20">
        <f t="shared" si="0"/>
        <v>4304148546</v>
      </c>
      <c r="L9" s="20">
        <f t="shared" si="0"/>
        <v>4304148546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2967023781.6599998</v>
      </c>
      <c r="K10" s="27">
        <v>346705787.17000002</v>
      </c>
      <c r="L10" s="27">
        <v>343059513.17000002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2967023781.6599998</v>
      </c>
      <c r="K11" s="26">
        <f t="shared" si="1"/>
        <v>346705787.17000002</v>
      </c>
      <c r="L11" s="26">
        <f t="shared" si="1"/>
        <v>343059513.17000002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5374180911.8500004</v>
      </c>
      <c r="L14" s="27">
        <v>5374180911.8500004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2270946907</v>
      </c>
      <c r="K15" s="27">
        <v>2270946907</v>
      </c>
      <c r="L15" s="27">
        <v>2270946907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53344334.149999999</v>
      </c>
      <c r="K16" s="27">
        <v>53344334.149999999</v>
      </c>
      <c r="L16" s="27">
        <v>53344334.149999999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1132298000</v>
      </c>
      <c r="J17" s="27">
        <v>0</v>
      </c>
      <c r="K17" s="27">
        <v>0</v>
      </c>
      <c r="L17" s="27">
        <v>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35850422</v>
      </c>
      <c r="K18" s="27">
        <v>35850422</v>
      </c>
      <c r="L18" s="27">
        <v>35850422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0</v>
      </c>
      <c r="K19" s="27">
        <v>0</v>
      </c>
      <c r="L19" s="27">
        <v>0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0</v>
      </c>
      <c r="H20" s="21">
        <f t="shared" si="2"/>
        <v>75470473047</v>
      </c>
      <c r="I20" s="21">
        <f t="shared" si="2"/>
        <v>52657472000</v>
      </c>
      <c r="J20" s="21">
        <f t="shared" si="2"/>
        <v>34477275663.150002</v>
      </c>
      <c r="K20" s="21">
        <f t="shared" si="2"/>
        <v>7734322575</v>
      </c>
      <c r="L20" s="21">
        <f t="shared" si="2"/>
        <v>7734322575</v>
      </c>
      <c r="M20" s="12"/>
    </row>
    <row r="21" spans="1:19" ht="15" customHeight="1" x14ac:dyDescent="0.3">
      <c r="A21" s="29" t="s">
        <v>172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0</v>
      </c>
      <c r="K25" s="27">
        <v>0</v>
      </c>
      <c r="L25" s="27">
        <v>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0</v>
      </c>
      <c r="K27" s="21">
        <f t="shared" si="3"/>
        <v>0</v>
      </c>
      <c r="L27" s="21">
        <f t="shared" si="3"/>
        <v>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0</v>
      </c>
      <c r="H28" s="18">
        <f t="shared" si="4"/>
        <v>119970472047</v>
      </c>
      <c r="I28" s="18">
        <f t="shared" si="4"/>
        <v>97150970998.459991</v>
      </c>
      <c r="J28" s="18">
        <f t="shared" si="4"/>
        <v>41748447990.809998</v>
      </c>
      <c r="K28" s="18">
        <f t="shared" si="4"/>
        <v>12385176908.17</v>
      </c>
      <c r="L28" s="18">
        <f t="shared" si="4"/>
        <v>12381530634.17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302065624</v>
      </c>
      <c r="K35" s="27">
        <v>1904739</v>
      </c>
      <c r="L35" s="27">
        <v>1269826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499624000</v>
      </c>
      <c r="K36" s="27">
        <v>0</v>
      </c>
      <c r="L36" s="27">
        <v>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4839685325</v>
      </c>
      <c r="J37" s="27">
        <v>1177033346</v>
      </c>
      <c r="K37" s="27">
        <v>12352304</v>
      </c>
      <c r="L37" s="27">
        <v>12352304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1482545657</v>
      </c>
      <c r="J38" s="27">
        <v>826877961.79999995</v>
      </c>
      <c r="K38" s="27">
        <v>338320</v>
      </c>
      <c r="L38" s="27">
        <v>0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15596497761</v>
      </c>
      <c r="G39" s="27">
        <v>15596497761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5470580808.6000004</v>
      </c>
      <c r="J40" s="27">
        <v>2084192312</v>
      </c>
      <c r="K40" s="27">
        <v>12438277</v>
      </c>
      <c r="L40" s="27">
        <v>11775671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1666000000</v>
      </c>
      <c r="J41" s="27">
        <v>762220903</v>
      </c>
      <c r="K41" s="27">
        <v>5562000</v>
      </c>
      <c r="L41" s="27">
        <v>0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5835165882</v>
      </c>
      <c r="J42" s="27">
        <v>690865175</v>
      </c>
      <c r="K42" s="27">
        <v>2352302</v>
      </c>
      <c r="L42" s="27">
        <v>1624763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1000000000</v>
      </c>
      <c r="L43" s="27">
        <v>1000000000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1300000000</v>
      </c>
      <c r="L44" s="27">
        <v>1300000000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900000000</v>
      </c>
      <c r="L45" s="27">
        <v>900000000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1700000000</v>
      </c>
      <c r="L46" s="27">
        <v>1700000000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723000000</v>
      </c>
      <c r="K47" s="27">
        <v>0</v>
      </c>
      <c r="L47" s="27">
        <v>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293586923</v>
      </c>
      <c r="L48" s="27">
        <v>293586923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2675620883</v>
      </c>
      <c r="K49" s="27">
        <v>31511177</v>
      </c>
      <c r="L49" s="27">
        <v>29461182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4019090979</v>
      </c>
      <c r="J50" s="27">
        <v>1880184650</v>
      </c>
      <c r="K50" s="27">
        <v>10912718</v>
      </c>
      <c r="L50" s="27">
        <v>10731558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3096721226</v>
      </c>
      <c r="J51" s="27">
        <v>1375302044</v>
      </c>
      <c r="K51" s="27">
        <v>74480244</v>
      </c>
      <c r="L51" s="27">
        <v>74480244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4820657783</v>
      </c>
      <c r="J52" s="27">
        <v>412852980</v>
      </c>
      <c r="K52" s="27">
        <v>5407214</v>
      </c>
      <c r="L52" s="27">
        <v>2097353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706110672</v>
      </c>
      <c r="K53" s="27">
        <v>43617854</v>
      </c>
      <c r="L53" s="27">
        <v>36045700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500000000</v>
      </c>
      <c r="L54" s="27">
        <v>500000000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200000000</v>
      </c>
      <c r="L55" s="27">
        <v>200000000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89964963</v>
      </c>
      <c r="L56" s="27">
        <v>89964963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300000000</v>
      </c>
      <c r="L57" s="27">
        <v>300000000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8382867453.5600004</v>
      </c>
      <c r="J58" s="27">
        <v>2427865761</v>
      </c>
      <c r="K58" s="27">
        <v>174555932</v>
      </c>
      <c r="L58" s="27">
        <v>171355932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3381713679</v>
      </c>
      <c r="J59" s="27">
        <v>891570353</v>
      </c>
      <c r="K59" s="27">
        <v>6400000</v>
      </c>
      <c r="L59" s="27">
        <v>6400000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2374056022</v>
      </c>
      <c r="J60" s="27">
        <v>1322261679</v>
      </c>
      <c r="K60" s="27">
        <v>8773774</v>
      </c>
      <c r="L60" s="27">
        <v>8311294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518911677</v>
      </c>
      <c r="K61" s="27">
        <v>71686616.200000003</v>
      </c>
      <c r="L61" s="27">
        <v>70542286.200000003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105451189132</v>
      </c>
      <c r="G62" s="18">
        <f t="shared" ref="G62:L62" si="5">SUM(G35:G61)</f>
        <v>16830038756</v>
      </c>
      <c r="H62" s="18">
        <f t="shared" si="5"/>
        <v>88621150376</v>
      </c>
      <c r="I62" s="18">
        <f t="shared" si="5"/>
        <v>88422190346.679993</v>
      </c>
      <c r="J62" s="18">
        <f t="shared" si="5"/>
        <v>52093029691.800003</v>
      </c>
      <c r="K62" s="18">
        <f t="shared" si="5"/>
        <v>6745845357.1999998</v>
      </c>
      <c r="L62" s="18">
        <f t="shared" si="5"/>
        <v>6719999999.1999998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225421661179</v>
      </c>
      <c r="G63" s="22">
        <f>+G28+G29+G62</f>
        <v>16830038756</v>
      </c>
      <c r="H63" s="22">
        <f>+H28+H29+H62</f>
        <v>208591622423</v>
      </c>
      <c r="I63" s="22">
        <f>+I28+I29+I62</f>
        <v>185573161345.13998</v>
      </c>
      <c r="J63" s="22">
        <f>+J28+J29+J62</f>
        <v>93841477682.610001</v>
      </c>
      <c r="K63" s="22">
        <f>+K28+K29+K62</f>
        <v>19131022265.369999</v>
      </c>
      <c r="L63" s="22">
        <f>+L28+L29+L62</f>
        <v>19101530633.369999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E37D-84F1-4FA4-BBB7-B4DF8414C886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5506774292</v>
      </c>
      <c r="K6" s="27">
        <v>5506774292</v>
      </c>
      <c r="L6" s="27">
        <v>5506774292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1148975414</v>
      </c>
      <c r="K7" s="27">
        <v>1148975414</v>
      </c>
      <c r="L7" s="27">
        <v>1148975414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370878679</v>
      </c>
      <c r="K8" s="27">
        <v>370878679</v>
      </c>
      <c r="L8" s="27">
        <v>370878679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7026628385</v>
      </c>
      <c r="K9" s="20">
        <f t="shared" si="0"/>
        <v>7026628385</v>
      </c>
      <c r="L9" s="20">
        <f t="shared" si="0"/>
        <v>7026628385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3140365896.1900001</v>
      </c>
      <c r="K10" s="27">
        <v>662567133.14999998</v>
      </c>
      <c r="L10" s="27">
        <v>654000000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3140365896.1900001</v>
      </c>
      <c r="K11" s="26">
        <f t="shared" si="1"/>
        <v>662567133.14999998</v>
      </c>
      <c r="L11" s="26">
        <f t="shared" si="1"/>
        <v>654000000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8362507569.25</v>
      </c>
      <c r="L14" s="27">
        <v>8362507569.25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3411098115</v>
      </c>
      <c r="K15" s="27">
        <v>3411098115</v>
      </c>
      <c r="L15" s="27">
        <v>3411098115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67496468.75</v>
      </c>
      <c r="K16" s="27">
        <v>67496468.75</v>
      </c>
      <c r="L16" s="27">
        <v>67496468.75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1132298000</v>
      </c>
      <c r="J17" s="27">
        <v>941070000</v>
      </c>
      <c r="K17" s="27">
        <v>941070000</v>
      </c>
      <c r="L17" s="27">
        <v>869737000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55648832</v>
      </c>
      <c r="K18" s="27">
        <v>55648832</v>
      </c>
      <c r="L18" s="27">
        <v>55648832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0</v>
      </c>
      <c r="K19" s="27">
        <v>0</v>
      </c>
      <c r="L19" s="27">
        <v>0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0</v>
      </c>
      <c r="H20" s="21">
        <f t="shared" si="2"/>
        <v>75470473047</v>
      </c>
      <c r="I20" s="21">
        <f t="shared" si="2"/>
        <v>52657472000</v>
      </c>
      <c r="J20" s="21">
        <f t="shared" si="2"/>
        <v>36592447415.75</v>
      </c>
      <c r="K20" s="21">
        <f t="shared" si="2"/>
        <v>12837820985</v>
      </c>
      <c r="L20" s="21">
        <f t="shared" si="2"/>
        <v>12766487985</v>
      </c>
      <c r="M20" s="12"/>
    </row>
    <row r="21" spans="1:19" ht="15" customHeight="1" x14ac:dyDescent="0.3">
      <c r="A21" s="29" t="s">
        <v>173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0</v>
      </c>
      <c r="K25" s="27">
        <v>0</v>
      </c>
      <c r="L25" s="27">
        <v>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0</v>
      </c>
      <c r="K27" s="21">
        <f t="shared" si="3"/>
        <v>0</v>
      </c>
      <c r="L27" s="21">
        <f t="shared" si="3"/>
        <v>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0</v>
      </c>
      <c r="H28" s="18">
        <f t="shared" si="4"/>
        <v>119970472047</v>
      </c>
      <c r="I28" s="18">
        <f t="shared" si="4"/>
        <v>97150970998.459991</v>
      </c>
      <c r="J28" s="18">
        <f t="shared" si="4"/>
        <v>46759441696.940002</v>
      </c>
      <c r="K28" s="18">
        <f t="shared" si="4"/>
        <v>20527016503.150002</v>
      </c>
      <c r="L28" s="18">
        <f t="shared" si="4"/>
        <v>20447116370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445292186</v>
      </c>
      <c r="K35" s="27">
        <v>36296175</v>
      </c>
      <c r="L35" s="27">
        <v>20056175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628674000</v>
      </c>
      <c r="K36" s="27">
        <v>51719000</v>
      </c>
      <c r="L36" s="27">
        <v>31799000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4839685325</v>
      </c>
      <c r="J37" s="27">
        <v>2104317643</v>
      </c>
      <c r="K37" s="27">
        <v>71647626</v>
      </c>
      <c r="L37" s="27">
        <v>71647626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1482545657</v>
      </c>
      <c r="J38" s="27">
        <v>978960479.79999995</v>
      </c>
      <c r="K38" s="27">
        <v>67351818</v>
      </c>
      <c r="L38" s="27">
        <v>35436646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15596497761</v>
      </c>
      <c r="G39" s="27">
        <v>13834782461</v>
      </c>
      <c r="H39" s="27">
        <v>1761715300</v>
      </c>
      <c r="I39" s="27">
        <v>1761715300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5470580808.6000004</v>
      </c>
      <c r="J40" s="27">
        <v>2286042768</v>
      </c>
      <c r="K40" s="27">
        <v>168327134</v>
      </c>
      <c r="L40" s="27">
        <v>168327134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1666000000</v>
      </c>
      <c r="J41" s="27">
        <v>840602882</v>
      </c>
      <c r="K41" s="27">
        <v>61651224</v>
      </c>
      <c r="L41" s="27">
        <v>61651224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5835165882</v>
      </c>
      <c r="J42" s="27">
        <v>1911836453</v>
      </c>
      <c r="K42" s="27">
        <v>76141461</v>
      </c>
      <c r="L42" s="27">
        <v>76141461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1092621584</v>
      </c>
      <c r="L43" s="27">
        <v>1092621584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1721869198</v>
      </c>
      <c r="L44" s="27">
        <v>1721869198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1186793462</v>
      </c>
      <c r="L45" s="27">
        <v>1186793462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2559281286</v>
      </c>
      <c r="L46" s="27">
        <v>2559281286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886680000</v>
      </c>
      <c r="K47" s="27">
        <v>73000000</v>
      </c>
      <c r="L47" s="27">
        <v>64500000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443586923</v>
      </c>
      <c r="L48" s="27">
        <v>443586923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2686385755</v>
      </c>
      <c r="K49" s="27">
        <v>192153920</v>
      </c>
      <c r="L49" s="27">
        <v>170453920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4019090979</v>
      </c>
      <c r="J50" s="27">
        <v>1939811721</v>
      </c>
      <c r="K50" s="27">
        <v>197273997</v>
      </c>
      <c r="L50" s="27">
        <v>192773997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3096721226</v>
      </c>
      <c r="J51" s="27">
        <v>1375936957</v>
      </c>
      <c r="K51" s="27">
        <v>186308884</v>
      </c>
      <c r="L51" s="27">
        <v>186308884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4820657783</v>
      </c>
      <c r="J52" s="27">
        <v>601940640</v>
      </c>
      <c r="K52" s="27">
        <v>32539353</v>
      </c>
      <c r="L52" s="27">
        <v>19039350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872709826</v>
      </c>
      <c r="K53" s="27">
        <v>110592754</v>
      </c>
      <c r="L53" s="27">
        <v>87492754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760000000</v>
      </c>
      <c r="L54" s="27">
        <v>760000000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400000000</v>
      </c>
      <c r="L55" s="27">
        <v>400000000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129964963</v>
      </c>
      <c r="L56" s="27">
        <v>129964963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380000000</v>
      </c>
      <c r="L57" s="27">
        <v>380000000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8382867453.5600004</v>
      </c>
      <c r="J58" s="27">
        <v>2756955797</v>
      </c>
      <c r="K58" s="27">
        <v>368559365</v>
      </c>
      <c r="L58" s="27">
        <v>359859365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3381713679</v>
      </c>
      <c r="J59" s="27">
        <v>892201789.66999996</v>
      </c>
      <c r="K59" s="27">
        <v>80298862</v>
      </c>
      <c r="L59" s="27">
        <v>65498862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2374056022</v>
      </c>
      <c r="J60" s="27">
        <v>1326406215</v>
      </c>
      <c r="K60" s="27">
        <v>103148160</v>
      </c>
      <c r="L60" s="27">
        <v>88501275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577422932</v>
      </c>
      <c r="K61" s="27">
        <v>120573214.2</v>
      </c>
      <c r="L61" s="27">
        <v>120573214.2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105451189132</v>
      </c>
      <c r="G62" s="18">
        <f t="shared" ref="G62:L62" si="5">SUM(G35:G61)</f>
        <v>15068323456</v>
      </c>
      <c r="H62" s="18">
        <f t="shared" si="5"/>
        <v>90382865676</v>
      </c>
      <c r="I62" s="18">
        <f t="shared" si="5"/>
        <v>90183905646.679993</v>
      </c>
      <c r="J62" s="18">
        <f t="shared" si="5"/>
        <v>55928647715.470001</v>
      </c>
      <c r="K62" s="18">
        <f t="shared" si="5"/>
        <v>10671700363.200001</v>
      </c>
      <c r="L62" s="18">
        <f t="shared" si="5"/>
        <v>10494178303.200001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225421661179</v>
      </c>
      <c r="G63" s="22">
        <f>+G28+G29+G62</f>
        <v>15068323456</v>
      </c>
      <c r="H63" s="22">
        <f>+H28+H29+H62</f>
        <v>210353337723</v>
      </c>
      <c r="I63" s="22">
        <f>+I28+I29+I62</f>
        <v>187334876645.13998</v>
      </c>
      <c r="J63" s="22">
        <f>+J28+J29+J62</f>
        <v>102688089412.41</v>
      </c>
      <c r="K63" s="22">
        <f>+K28+K29+K62</f>
        <v>31198716866.350002</v>
      </c>
      <c r="L63" s="22">
        <f>+L28+L29+L62</f>
        <v>30941294673.200001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304-B48F-4257-A62D-8770E53BA56F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7412756457</v>
      </c>
      <c r="K6" s="27">
        <v>7412756457</v>
      </c>
      <c r="L6" s="27">
        <v>7400779863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1791835946</v>
      </c>
      <c r="K7" s="27">
        <v>1791835946</v>
      </c>
      <c r="L7" s="27">
        <v>1738171504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550944077</v>
      </c>
      <c r="K8" s="27">
        <v>550944077</v>
      </c>
      <c r="L8" s="27">
        <v>531088680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9755536480</v>
      </c>
      <c r="K9" s="20">
        <f t="shared" si="0"/>
        <v>9755536480</v>
      </c>
      <c r="L9" s="20">
        <f t="shared" si="0"/>
        <v>9670040047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3264358999.2199998</v>
      </c>
      <c r="K10" s="27">
        <v>1138757323.8199999</v>
      </c>
      <c r="L10" s="27">
        <v>1030636866.5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3264358999.2199998</v>
      </c>
      <c r="K11" s="26">
        <f t="shared" si="1"/>
        <v>1138757323.8199999</v>
      </c>
      <c r="L11" s="26">
        <f t="shared" si="1"/>
        <v>1030636866.5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10857290178.559999</v>
      </c>
      <c r="L14" s="27">
        <v>10802174805.16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4550413170</v>
      </c>
      <c r="K15" s="27">
        <v>4550413170</v>
      </c>
      <c r="L15" s="27">
        <v>4550413170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80585432.840000004</v>
      </c>
      <c r="K16" s="27">
        <v>80585432.840000004</v>
      </c>
      <c r="L16" s="27">
        <v>76652952.75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1132298000</v>
      </c>
      <c r="J17" s="27">
        <v>1112459000</v>
      </c>
      <c r="K17" s="27">
        <v>1112459000</v>
      </c>
      <c r="L17" s="27">
        <v>921582000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46356860</v>
      </c>
      <c r="K18" s="27">
        <v>46356860</v>
      </c>
      <c r="L18" s="27">
        <v>46356860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355490428</v>
      </c>
      <c r="K19" s="27">
        <v>355490428</v>
      </c>
      <c r="L19" s="27">
        <v>323539745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0</v>
      </c>
      <c r="H20" s="21">
        <f t="shared" si="2"/>
        <v>75470473047</v>
      </c>
      <c r="I20" s="21">
        <f t="shared" si="2"/>
        <v>52657472000</v>
      </c>
      <c r="J20" s="21">
        <f t="shared" si="2"/>
        <v>38262438890.839996</v>
      </c>
      <c r="K20" s="21">
        <f t="shared" si="2"/>
        <v>17002595069.4</v>
      </c>
      <c r="L20" s="21">
        <f t="shared" si="2"/>
        <v>16720719532.91</v>
      </c>
      <c r="M20" s="12"/>
    </row>
    <row r="21" spans="1:19" ht="15" customHeight="1" x14ac:dyDescent="0.3">
      <c r="A21" s="29" t="s">
        <v>174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0</v>
      </c>
      <c r="K25" s="27">
        <v>0</v>
      </c>
      <c r="L25" s="27">
        <v>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0</v>
      </c>
      <c r="K27" s="21">
        <f t="shared" si="3"/>
        <v>0</v>
      </c>
      <c r="L27" s="21">
        <f t="shared" si="3"/>
        <v>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0</v>
      </c>
      <c r="H28" s="18">
        <f t="shared" si="4"/>
        <v>119970472047</v>
      </c>
      <c r="I28" s="18">
        <f t="shared" si="4"/>
        <v>97150970998.459991</v>
      </c>
      <c r="J28" s="18">
        <f t="shared" si="4"/>
        <v>51282334370.059998</v>
      </c>
      <c r="K28" s="18">
        <f t="shared" si="4"/>
        <v>27896888873.220001</v>
      </c>
      <c r="L28" s="18">
        <f t="shared" si="4"/>
        <v>27421396446.41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445292186</v>
      </c>
      <c r="K35" s="27">
        <v>67333997</v>
      </c>
      <c r="L35" s="27">
        <v>61714368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628674000</v>
      </c>
      <c r="K36" s="27">
        <v>161825000</v>
      </c>
      <c r="L36" s="27">
        <v>127026000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4839685325</v>
      </c>
      <c r="J37" s="27">
        <v>2371489650</v>
      </c>
      <c r="K37" s="27">
        <v>258571433</v>
      </c>
      <c r="L37" s="27">
        <v>249230633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1482545657</v>
      </c>
      <c r="J38" s="27">
        <v>978960479.79999995</v>
      </c>
      <c r="K38" s="27">
        <v>132775818</v>
      </c>
      <c r="L38" s="27">
        <v>115975818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15596497761</v>
      </c>
      <c r="G39" s="27">
        <v>13834782461</v>
      </c>
      <c r="H39" s="27">
        <v>1761715300</v>
      </c>
      <c r="I39" s="27">
        <v>1761715300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5370580808.6000004</v>
      </c>
      <c r="J40" s="27">
        <v>2286868146</v>
      </c>
      <c r="K40" s="27">
        <v>338060937</v>
      </c>
      <c r="L40" s="27">
        <v>331721777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1666000000</v>
      </c>
      <c r="J41" s="27">
        <v>796576215</v>
      </c>
      <c r="K41" s="27">
        <v>127326225</v>
      </c>
      <c r="L41" s="27">
        <v>127326225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5835165882</v>
      </c>
      <c r="J42" s="27">
        <v>2066036453</v>
      </c>
      <c r="K42" s="27">
        <v>194249926</v>
      </c>
      <c r="L42" s="27">
        <v>185274356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1415243168</v>
      </c>
      <c r="L43" s="27">
        <v>1415243168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2263738396</v>
      </c>
      <c r="L44" s="27">
        <v>2263738396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1793586924</v>
      </c>
      <c r="L45" s="27">
        <v>1793586924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3479063202.73</v>
      </c>
      <c r="L46" s="27">
        <v>3479063202.73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886680000</v>
      </c>
      <c r="K47" s="27">
        <v>147850000</v>
      </c>
      <c r="L47" s="27">
        <v>142850000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511483284.54000002</v>
      </c>
      <c r="L48" s="27">
        <v>511483284.54000002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2831985755</v>
      </c>
      <c r="K49" s="27">
        <v>361226388</v>
      </c>
      <c r="L49" s="27">
        <v>346555733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4019090979</v>
      </c>
      <c r="J50" s="27">
        <v>1939811721</v>
      </c>
      <c r="K50" s="27">
        <v>331205162</v>
      </c>
      <c r="L50" s="27">
        <v>307093997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3096721226</v>
      </c>
      <c r="J51" s="27">
        <v>1375936957</v>
      </c>
      <c r="K51" s="27">
        <v>313851884</v>
      </c>
      <c r="L51" s="27">
        <v>294681884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4762057783</v>
      </c>
      <c r="J52" s="27">
        <v>705940640</v>
      </c>
      <c r="K52" s="27">
        <v>81503427</v>
      </c>
      <c r="L52" s="27">
        <v>80868514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872709826</v>
      </c>
      <c r="K53" s="27">
        <v>137792756</v>
      </c>
      <c r="L53" s="27">
        <v>137792756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880800000</v>
      </c>
      <c r="L54" s="27">
        <v>880800000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567033085.27999997</v>
      </c>
      <c r="L55" s="27">
        <v>567033085.27999997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229964963</v>
      </c>
      <c r="L56" s="27">
        <v>229964963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510000000</v>
      </c>
      <c r="L57" s="27">
        <v>510000000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8382867453.5600004</v>
      </c>
      <c r="J58" s="27">
        <v>4031555813</v>
      </c>
      <c r="K58" s="27">
        <v>609360802</v>
      </c>
      <c r="L58" s="27">
        <v>609360802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3381713679</v>
      </c>
      <c r="J59" s="27">
        <v>1102701789.6700001</v>
      </c>
      <c r="K59" s="27">
        <v>142798862</v>
      </c>
      <c r="L59" s="27">
        <v>134298862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2374056022</v>
      </c>
      <c r="J60" s="27">
        <v>1326406215</v>
      </c>
      <c r="K60" s="27">
        <v>212242030</v>
      </c>
      <c r="L60" s="27">
        <v>198272030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577422932</v>
      </c>
      <c r="K61" s="27">
        <v>153673214.19999999</v>
      </c>
      <c r="L61" s="27">
        <v>149673214.19999999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105451189132</v>
      </c>
      <c r="G62" s="18">
        <f t="shared" ref="G62:L62" si="5">SUM(G35:G61)</f>
        <v>15068323456</v>
      </c>
      <c r="H62" s="18">
        <f t="shared" si="5"/>
        <v>90382865676</v>
      </c>
      <c r="I62" s="18">
        <f t="shared" si="5"/>
        <v>90025305646.679993</v>
      </c>
      <c r="J62" s="18">
        <f t="shared" si="5"/>
        <v>58041518449.470001</v>
      </c>
      <c r="K62" s="18">
        <f t="shared" si="5"/>
        <v>15422560884.750002</v>
      </c>
      <c r="L62" s="18">
        <f t="shared" si="5"/>
        <v>15250629992.750002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225421661179</v>
      </c>
      <c r="G63" s="22">
        <f>+G28+G29+G62</f>
        <v>15068323456</v>
      </c>
      <c r="H63" s="22">
        <f>+H28+H29+H62</f>
        <v>210353337723</v>
      </c>
      <c r="I63" s="22">
        <f>+I28+I29+I62</f>
        <v>187176276645.13998</v>
      </c>
      <c r="J63" s="22">
        <f>+J28+J29+J62</f>
        <v>109323852819.53</v>
      </c>
      <c r="K63" s="22">
        <f>+K28+K29+K62</f>
        <v>43319449757.970001</v>
      </c>
      <c r="L63" s="22">
        <f>+L28+L29+L62</f>
        <v>42672026439.160004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1667-091B-4D4F-A0D7-A6B23563F402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9276947692</v>
      </c>
      <c r="K6" s="27">
        <v>9276947692</v>
      </c>
      <c r="L6" s="27">
        <v>9276947692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2342366996</v>
      </c>
      <c r="K7" s="27">
        <v>2342366996</v>
      </c>
      <c r="L7" s="27">
        <v>2342366996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719469363</v>
      </c>
      <c r="K8" s="27">
        <v>719469363</v>
      </c>
      <c r="L8" s="27">
        <v>719469363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12338784051</v>
      </c>
      <c r="K9" s="20">
        <f t="shared" si="0"/>
        <v>12338784051</v>
      </c>
      <c r="L9" s="20">
        <f t="shared" si="0"/>
        <v>12338784051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3302215364.0500002</v>
      </c>
      <c r="K10" s="27">
        <v>1464948352.28</v>
      </c>
      <c r="L10" s="27">
        <v>1452492746.28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3302215364.0500002</v>
      </c>
      <c r="K11" s="26">
        <f t="shared" si="1"/>
        <v>1464948352.28</v>
      </c>
      <c r="L11" s="26">
        <f t="shared" si="1"/>
        <v>1452492746.28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13338134132.16</v>
      </c>
      <c r="L14" s="27">
        <v>13338134132.16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5687667920</v>
      </c>
      <c r="K15" s="27">
        <v>5687667920</v>
      </c>
      <c r="L15" s="27">
        <v>5687667920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91304368.840000004</v>
      </c>
      <c r="K16" s="27">
        <v>91304368.840000004</v>
      </c>
      <c r="L16" s="27">
        <v>91304368.840000004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1132298000</v>
      </c>
      <c r="J17" s="27">
        <v>1123303000</v>
      </c>
      <c r="K17" s="27">
        <v>1123303000</v>
      </c>
      <c r="L17" s="27">
        <v>1112459000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51068907</v>
      </c>
      <c r="K18" s="27">
        <v>51068907</v>
      </c>
      <c r="L18" s="27">
        <v>51068907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357440532</v>
      </c>
      <c r="K19" s="27">
        <v>357440532</v>
      </c>
      <c r="L19" s="27">
        <v>357440532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0</v>
      </c>
      <c r="H20" s="21">
        <f t="shared" si="2"/>
        <v>75470473047</v>
      </c>
      <c r="I20" s="21">
        <f t="shared" si="2"/>
        <v>52657472000</v>
      </c>
      <c r="J20" s="21">
        <f t="shared" si="2"/>
        <v>39427918727.839996</v>
      </c>
      <c r="K20" s="21">
        <f t="shared" si="2"/>
        <v>20648918860</v>
      </c>
      <c r="L20" s="21">
        <f t="shared" si="2"/>
        <v>20638074860</v>
      </c>
      <c r="M20" s="12"/>
    </row>
    <row r="21" spans="1:19" ht="15" customHeight="1" x14ac:dyDescent="0.3">
      <c r="A21" s="29" t="s">
        <v>175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84622200</v>
      </c>
      <c r="K25" s="27">
        <v>84622200</v>
      </c>
      <c r="L25" s="27">
        <v>84622200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84622200</v>
      </c>
      <c r="K27" s="21">
        <f t="shared" si="3"/>
        <v>84622200</v>
      </c>
      <c r="L27" s="21">
        <f t="shared" si="3"/>
        <v>84622200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0</v>
      </c>
      <c r="H28" s="18">
        <f t="shared" si="4"/>
        <v>119970472047</v>
      </c>
      <c r="I28" s="18">
        <f t="shared" si="4"/>
        <v>97150970998.459991</v>
      </c>
      <c r="J28" s="18">
        <f t="shared" si="4"/>
        <v>55153540342.889999</v>
      </c>
      <c r="K28" s="18">
        <f t="shared" si="4"/>
        <v>34537273463.279999</v>
      </c>
      <c r="L28" s="18">
        <f t="shared" si="4"/>
        <v>34513973857.279999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445292186</v>
      </c>
      <c r="K35" s="27">
        <v>90985634</v>
      </c>
      <c r="L35" s="27">
        <v>82745634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628674000</v>
      </c>
      <c r="K36" s="27">
        <v>292071000</v>
      </c>
      <c r="L36" s="27">
        <v>271301000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4839685325</v>
      </c>
      <c r="J37" s="27">
        <v>2409889656</v>
      </c>
      <c r="K37" s="27">
        <v>493988598</v>
      </c>
      <c r="L37" s="27">
        <v>478926598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1482545657</v>
      </c>
      <c r="J38" s="27">
        <v>1034960479.8</v>
      </c>
      <c r="K38" s="27">
        <v>258211978</v>
      </c>
      <c r="L38" s="27">
        <v>233277978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13834782461</v>
      </c>
      <c r="G39" s="27">
        <v>13834782461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5370580808.6000004</v>
      </c>
      <c r="J40" s="27">
        <v>2494328151</v>
      </c>
      <c r="K40" s="27">
        <v>577297607</v>
      </c>
      <c r="L40" s="27">
        <v>572147607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1666000000</v>
      </c>
      <c r="J41" s="27">
        <v>796576215</v>
      </c>
      <c r="K41" s="27">
        <v>194243795</v>
      </c>
      <c r="L41" s="27">
        <v>194243795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5835165882</v>
      </c>
      <c r="J42" s="27">
        <v>2161236453</v>
      </c>
      <c r="K42" s="27">
        <v>396584514</v>
      </c>
      <c r="L42" s="27">
        <v>380484514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1705243168</v>
      </c>
      <c r="L43" s="27">
        <v>1705243168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2522156754.9200001</v>
      </c>
      <c r="L44" s="27">
        <v>2522156754.9200001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2169459812.6900001</v>
      </c>
      <c r="L45" s="27">
        <v>2169459812.6900001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4177750961.4699998</v>
      </c>
      <c r="L46" s="27">
        <v>4177750961.4699998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886680000</v>
      </c>
      <c r="K47" s="27">
        <v>227520000</v>
      </c>
      <c r="L47" s="27">
        <v>210710000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779856817.73000002</v>
      </c>
      <c r="L48" s="27">
        <v>779856817.73000002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2775585755</v>
      </c>
      <c r="K49" s="27">
        <v>868290325</v>
      </c>
      <c r="L49" s="27">
        <v>839205325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4019090979</v>
      </c>
      <c r="J50" s="27">
        <v>1939811721</v>
      </c>
      <c r="K50" s="27">
        <v>598839531</v>
      </c>
      <c r="L50" s="27">
        <v>545289531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3096721226</v>
      </c>
      <c r="J51" s="27">
        <v>1375936957</v>
      </c>
      <c r="K51" s="27">
        <v>453527797</v>
      </c>
      <c r="L51" s="27">
        <v>426118797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4762057783</v>
      </c>
      <c r="J52" s="27">
        <v>891590639</v>
      </c>
      <c r="K52" s="27">
        <v>143203431</v>
      </c>
      <c r="L52" s="27">
        <v>143203431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872709826</v>
      </c>
      <c r="K53" s="27">
        <v>255083173</v>
      </c>
      <c r="L53" s="27">
        <v>220283171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1050800000</v>
      </c>
      <c r="L54" s="27">
        <v>1050800000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852849086.74000001</v>
      </c>
      <c r="L55" s="27">
        <v>852849086.74000001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429964963</v>
      </c>
      <c r="L56" s="27">
        <v>429964963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755000000</v>
      </c>
      <c r="L57" s="27">
        <v>755000000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7596322427.5600004</v>
      </c>
      <c r="J58" s="27">
        <v>4239617240</v>
      </c>
      <c r="K58" s="27">
        <v>873038239</v>
      </c>
      <c r="L58" s="27">
        <v>845238239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3381713679</v>
      </c>
      <c r="J59" s="27">
        <v>1112701789.6700001</v>
      </c>
      <c r="K59" s="27">
        <v>275469215</v>
      </c>
      <c r="L59" s="27">
        <v>271969215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2109554560</v>
      </c>
      <c r="J60" s="27">
        <v>1518346215</v>
      </c>
      <c r="K60" s="27">
        <v>348502949</v>
      </c>
      <c r="L60" s="27">
        <v>310822949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558327141</v>
      </c>
      <c r="K61" s="27">
        <v>206573214.19999999</v>
      </c>
      <c r="L61" s="27">
        <v>188773214.19999999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103689473832</v>
      </c>
      <c r="G62" s="18">
        <f t="shared" ref="G62:L62" si="5">SUM(G35:G61)</f>
        <v>15068323456</v>
      </c>
      <c r="H62" s="18">
        <f t="shared" si="5"/>
        <v>88621150376</v>
      </c>
      <c r="I62" s="18">
        <f t="shared" si="5"/>
        <v>87212543858.679993</v>
      </c>
      <c r="J62" s="18">
        <f t="shared" si="5"/>
        <v>58958734095.470001</v>
      </c>
      <c r="K62" s="18">
        <f t="shared" si="5"/>
        <v>20996512564.75</v>
      </c>
      <c r="L62" s="18">
        <f t="shared" si="5"/>
        <v>20657822562.75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223659945879</v>
      </c>
      <c r="G63" s="22">
        <f>+G28+G29+G62</f>
        <v>15068323456</v>
      </c>
      <c r="H63" s="22">
        <f>+H28+H29+H62</f>
        <v>208591622423</v>
      </c>
      <c r="I63" s="22">
        <f>+I28+I29+I62</f>
        <v>184363514857.13998</v>
      </c>
      <c r="J63" s="22">
        <f>+J28+J29+J62</f>
        <v>114112274438.36</v>
      </c>
      <c r="K63" s="22">
        <f>+K28+K29+K62</f>
        <v>55533786028.029999</v>
      </c>
      <c r="L63" s="22">
        <f>+L28+L29+L62</f>
        <v>55171796420.029999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286A-DFD6-46FD-9BE2-73181CF6266F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11192674391</v>
      </c>
      <c r="K6" s="27">
        <v>11192674391</v>
      </c>
      <c r="L6" s="27">
        <v>11192674391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2901666034</v>
      </c>
      <c r="K7" s="27">
        <v>2901666034</v>
      </c>
      <c r="L7" s="27">
        <v>2901666034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1223322461</v>
      </c>
      <c r="K8" s="27">
        <v>1223322461</v>
      </c>
      <c r="L8" s="27">
        <v>1223322461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15317662886</v>
      </c>
      <c r="K9" s="20">
        <f t="shared" si="0"/>
        <v>15317662886</v>
      </c>
      <c r="L9" s="20">
        <f t="shared" si="0"/>
        <v>15317662886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6067840998.46</v>
      </c>
      <c r="J10" s="27">
        <v>3880443745.8299999</v>
      </c>
      <c r="K10" s="27">
        <v>1977666052.3299999</v>
      </c>
      <c r="L10" s="27">
        <v>1863999999.3299999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6067840998.46</v>
      </c>
      <c r="J11" s="26">
        <f t="shared" si="1"/>
        <v>3880443745.8299999</v>
      </c>
      <c r="K11" s="26">
        <f t="shared" si="1"/>
        <v>1977666052.3299999</v>
      </c>
      <c r="L11" s="26">
        <f t="shared" si="1"/>
        <v>1863999999.3299999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16111291660.16</v>
      </c>
      <c r="L14" s="27">
        <v>16111291660.16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0</v>
      </c>
      <c r="H15" s="27">
        <v>16844091000</v>
      </c>
      <c r="I15" s="27">
        <v>16844091000</v>
      </c>
      <c r="J15" s="27">
        <v>7937089106</v>
      </c>
      <c r="K15" s="27">
        <v>6816885378</v>
      </c>
      <c r="L15" s="27">
        <v>6816885378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106635195.84</v>
      </c>
      <c r="K16" s="27">
        <v>106635195.84</v>
      </c>
      <c r="L16" s="27">
        <v>106635195.84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14132298000</v>
      </c>
      <c r="J17" s="27">
        <v>3124086802</v>
      </c>
      <c r="K17" s="27">
        <v>3124086802</v>
      </c>
      <c r="L17" s="27">
        <v>3124086802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53835324</v>
      </c>
      <c r="K18" s="27">
        <v>53835324</v>
      </c>
      <c r="L18" s="27">
        <v>53835324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378054017</v>
      </c>
      <c r="K19" s="27">
        <v>378054017</v>
      </c>
      <c r="L19" s="27">
        <v>378054017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0</v>
      </c>
      <c r="H20" s="21">
        <f t="shared" si="2"/>
        <v>75470473047</v>
      </c>
      <c r="I20" s="21">
        <f t="shared" si="2"/>
        <v>65657472000</v>
      </c>
      <c r="J20" s="21">
        <f t="shared" si="2"/>
        <v>43716834444.839996</v>
      </c>
      <c r="K20" s="21">
        <f t="shared" si="2"/>
        <v>26590788377</v>
      </c>
      <c r="L20" s="21">
        <f t="shared" si="2"/>
        <v>26590788377</v>
      </c>
      <c r="M20" s="12"/>
    </row>
    <row r="21" spans="1:19" ht="15" customHeight="1" x14ac:dyDescent="0.3">
      <c r="A21" s="29" t="s">
        <v>176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86219100</v>
      </c>
      <c r="K27" s="21">
        <f t="shared" si="3"/>
        <v>86219100</v>
      </c>
      <c r="L27" s="21">
        <f t="shared" si="3"/>
        <v>86219100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0</v>
      </c>
      <c r="H28" s="18">
        <f t="shared" si="4"/>
        <v>119970472047</v>
      </c>
      <c r="I28" s="18">
        <f t="shared" si="4"/>
        <v>110150970998.45999</v>
      </c>
      <c r="J28" s="18">
        <f t="shared" si="4"/>
        <v>63001160176.669998</v>
      </c>
      <c r="K28" s="18">
        <f t="shared" si="4"/>
        <v>43972336415.330002</v>
      </c>
      <c r="L28" s="18">
        <f t="shared" si="4"/>
        <v>43858670362.330002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1134096429</v>
      </c>
      <c r="J35" s="27">
        <v>445292186</v>
      </c>
      <c r="K35" s="27">
        <v>121892300</v>
      </c>
      <c r="L35" s="27">
        <v>121892300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770328000</v>
      </c>
      <c r="K36" s="27">
        <v>378467000</v>
      </c>
      <c r="L36" s="27">
        <v>372967000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4729685325</v>
      </c>
      <c r="J37" s="27">
        <v>2409889656</v>
      </c>
      <c r="K37" s="27">
        <v>719123606</v>
      </c>
      <c r="L37" s="27">
        <v>679473606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1354545657</v>
      </c>
      <c r="J38" s="27">
        <v>1034960479.8</v>
      </c>
      <c r="K38" s="27">
        <v>372697978</v>
      </c>
      <c r="L38" s="27">
        <v>339267978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13834782461</v>
      </c>
      <c r="G39" s="27">
        <v>13834782461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5370580808.6000004</v>
      </c>
      <c r="J40" s="27">
        <v>2748728151</v>
      </c>
      <c r="K40" s="27">
        <v>777725613</v>
      </c>
      <c r="L40" s="27">
        <v>771030613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978116344</v>
      </c>
      <c r="J41" s="27">
        <v>796576215</v>
      </c>
      <c r="K41" s="27">
        <v>258056796</v>
      </c>
      <c r="L41" s="27">
        <v>258056796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5535165882</v>
      </c>
      <c r="J42" s="27">
        <v>2161236453</v>
      </c>
      <c r="K42" s="27">
        <v>607484519</v>
      </c>
      <c r="L42" s="27">
        <v>579784518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2080243168</v>
      </c>
      <c r="L43" s="27">
        <v>2080243168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3190889309.7600002</v>
      </c>
      <c r="L44" s="27">
        <v>3190889309.7600002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2879960771.5</v>
      </c>
      <c r="L45" s="27">
        <v>2879960771.5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5008527535.5</v>
      </c>
      <c r="L46" s="27">
        <v>5008527535.5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934680000</v>
      </c>
      <c r="K47" s="27">
        <v>306920000</v>
      </c>
      <c r="L47" s="27">
        <v>298920000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800000000</v>
      </c>
      <c r="L48" s="27">
        <v>800000000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2834752421.6700001</v>
      </c>
      <c r="K49" s="27">
        <v>1074082325</v>
      </c>
      <c r="L49" s="27">
        <v>1058882325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3716619367</v>
      </c>
      <c r="J50" s="27">
        <v>1939811721</v>
      </c>
      <c r="K50" s="27">
        <v>751809531</v>
      </c>
      <c r="L50" s="27">
        <v>724309531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0</v>
      </c>
      <c r="H51" s="27">
        <v>3295681253</v>
      </c>
      <c r="I51" s="27">
        <v>3096721226</v>
      </c>
      <c r="J51" s="27">
        <v>1375936957</v>
      </c>
      <c r="K51" s="27">
        <v>573159797</v>
      </c>
      <c r="L51" s="27">
        <v>573159797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4759657783</v>
      </c>
      <c r="J52" s="27">
        <v>892225551</v>
      </c>
      <c r="K52" s="27">
        <v>237103435</v>
      </c>
      <c r="L52" s="27">
        <v>230703435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911709826</v>
      </c>
      <c r="K53" s="27">
        <v>323983175</v>
      </c>
      <c r="L53" s="27">
        <v>302583174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1100800000</v>
      </c>
      <c r="L54" s="27">
        <v>1100800000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952849086.74000001</v>
      </c>
      <c r="L55" s="27">
        <v>952849086.74000001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789964963</v>
      </c>
      <c r="L56" s="27">
        <v>789964963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905000001</v>
      </c>
      <c r="L57" s="27">
        <v>905000001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8241707225.5600004</v>
      </c>
      <c r="J58" s="27">
        <v>4371496841</v>
      </c>
      <c r="K58" s="27">
        <v>1175751678</v>
      </c>
      <c r="L58" s="27">
        <v>1142751677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3381180345.6700001</v>
      </c>
      <c r="J59" s="27">
        <v>1116689011.6700001</v>
      </c>
      <c r="K59" s="27">
        <v>352469215</v>
      </c>
      <c r="L59" s="27">
        <v>352469215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2258604560</v>
      </c>
      <c r="J60" s="27">
        <v>1629346215</v>
      </c>
      <c r="K60" s="27">
        <v>447466819</v>
      </c>
      <c r="L60" s="27">
        <v>437766819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620158449</v>
      </c>
      <c r="K61" s="27">
        <v>312289417.19999999</v>
      </c>
      <c r="L61" s="27">
        <v>287889417.19999999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103689473832</v>
      </c>
      <c r="G62" s="18">
        <f t="shared" ref="G62:L62" si="5">SUM(G35:G61)</f>
        <v>15068323456</v>
      </c>
      <c r="H62" s="18">
        <f t="shared" si="5"/>
        <v>88621150376</v>
      </c>
      <c r="I62" s="18">
        <f t="shared" si="5"/>
        <v>86475690055.349991</v>
      </c>
      <c r="J62" s="18">
        <f t="shared" si="5"/>
        <v>59810287805.139999</v>
      </c>
      <c r="K62" s="18">
        <f t="shared" si="5"/>
        <v>26498718039.700005</v>
      </c>
      <c r="L62" s="18">
        <f t="shared" si="5"/>
        <v>26240143036.700005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223659945879</v>
      </c>
      <c r="G63" s="22">
        <f>+G28+G29+G62</f>
        <v>15068323456</v>
      </c>
      <c r="H63" s="22">
        <f>+H28+H29+H62</f>
        <v>208591622423</v>
      </c>
      <c r="I63" s="22">
        <f>+I28+I29+I62</f>
        <v>196626661053.81</v>
      </c>
      <c r="J63" s="22">
        <f>+J28+J29+J62</f>
        <v>122811447981.81</v>
      </c>
      <c r="K63" s="22">
        <f>+K28+K29+K62</f>
        <v>70471054455.029999</v>
      </c>
      <c r="L63" s="22">
        <f>+L28+L29+L62</f>
        <v>70098813399.029999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99ED-1668-45D7-9717-2D10E38EC331}">
  <dimension ref="A1:S65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13939508707</v>
      </c>
      <c r="K6" s="27">
        <v>13939508707</v>
      </c>
      <c r="L6" s="27">
        <v>13937386882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3477024052</v>
      </c>
      <c r="K7" s="27">
        <v>3477024052</v>
      </c>
      <c r="L7" s="27">
        <v>3477024052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1433710049</v>
      </c>
      <c r="K8" s="27">
        <v>1433710049</v>
      </c>
      <c r="L8" s="27">
        <v>1433710049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18850242808</v>
      </c>
      <c r="K9" s="20">
        <f t="shared" si="0"/>
        <v>18850242808</v>
      </c>
      <c r="L9" s="20">
        <f t="shared" si="0"/>
        <v>18848120983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6067840998.5200005</v>
      </c>
      <c r="J10" s="27">
        <v>4682996854.3800001</v>
      </c>
      <c r="K10" s="27">
        <v>2366360867.77</v>
      </c>
      <c r="L10" s="27">
        <v>2364060867.77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6067840998.5200005</v>
      </c>
      <c r="J11" s="26">
        <f t="shared" si="1"/>
        <v>4682996854.3800001</v>
      </c>
      <c r="K11" s="26">
        <f t="shared" si="1"/>
        <v>2366360867.77</v>
      </c>
      <c r="L11" s="26">
        <f t="shared" si="1"/>
        <v>2364060867.77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9793066000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18856189002.279999</v>
      </c>
      <c r="L14" s="27">
        <v>18856189002.279999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650000000</v>
      </c>
      <c r="H15" s="27">
        <v>16194091000</v>
      </c>
      <c r="I15" s="27">
        <v>15994091000</v>
      </c>
      <c r="J15" s="27">
        <v>9074087713</v>
      </c>
      <c r="K15" s="27">
        <v>9074087713</v>
      </c>
      <c r="L15" s="27">
        <v>9074087713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136603318.72</v>
      </c>
      <c r="K16" s="27">
        <v>136603318.72</v>
      </c>
      <c r="L16" s="27">
        <v>136603318.72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14132298000</v>
      </c>
      <c r="J17" s="27">
        <v>5523808104</v>
      </c>
      <c r="K17" s="27">
        <v>5523808104</v>
      </c>
      <c r="L17" s="27">
        <v>5523808104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53407387</v>
      </c>
      <c r="K18" s="27">
        <v>53407387</v>
      </c>
      <c r="L18" s="27">
        <v>53407387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378054017</v>
      </c>
      <c r="K19" s="27">
        <v>378054017</v>
      </c>
      <c r="L19" s="27">
        <v>378054017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650000000</v>
      </c>
      <c r="H20" s="21">
        <f t="shared" si="2"/>
        <v>74820473047</v>
      </c>
      <c r="I20" s="21">
        <f t="shared" si="2"/>
        <v>74600538000</v>
      </c>
      <c r="J20" s="21">
        <f t="shared" si="2"/>
        <v>47283094539.720001</v>
      </c>
      <c r="K20" s="21">
        <f t="shared" si="2"/>
        <v>34022149542</v>
      </c>
      <c r="L20" s="21">
        <f t="shared" si="2"/>
        <v>34022149542</v>
      </c>
      <c r="M20" s="12"/>
    </row>
    <row r="21" spans="1:19" ht="15" customHeight="1" x14ac:dyDescent="0.3">
      <c r="A21" s="29" t="s">
        <v>177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86219100</v>
      </c>
      <c r="K27" s="21">
        <f t="shared" si="3"/>
        <v>86219100</v>
      </c>
      <c r="L27" s="21">
        <f t="shared" si="3"/>
        <v>86219100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650000000</v>
      </c>
      <c r="H28" s="18">
        <f t="shared" si="4"/>
        <v>119320472047</v>
      </c>
      <c r="I28" s="18">
        <f t="shared" si="4"/>
        <v>119094036998.52</v>
      </c>
      <c r="J28" s="18">
        <f t="shared" si="4"/>
        <v>70902553302.100006</v>
      </c>
      <c r="K28" s="18">
        <f t="shared" si="4"/>
        <v>55324972317.770004</v>
      </c>
      <c r="L28" s="18">
        <f t="shared" si="4"/>
        <v>55320550492.770004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934096429</v>
      </c>
      <c r="J35" s="27">
        <v>445292186</v>
      </c>
      <c r="K35" s="27">
        <v>154602300</v>
      </c>
      <c r="L35" s="27">
        <v>146362300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1050114507</v>
      </c>
      <c r="G36" s="27">
        <v>0</v>
      </c>
      <c r="H36" s="27">
        <v>1050114507</v>
      </c>
      <c r="I36" s="27">
        <v>1050114506.52</v>
      </c>
      <c r="J36" s="27">
        <v>799586000</v>
      </c>
      <c r="K36" s="27">
        <v>506863000</v>
      </c>
      <c r="L36" s="27">
        <v>506863000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4729685325</v>
      </c>
      <c r="J37" s="27">
        <v>2432389661</v>
      </c>
      <c r="K37" s="27">
        <v>1011661616</v>
      </c>
      <c r="L37" s="27">
        <v>980311616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1354545657</v>
      </c>
      <c r="J38" s="27">
        <v>1020578346.8</v>
      </c>
      <c r="K38" s="27">
        <v>478553978</v>
      </c>
      <c r="L38" s="27">
        <v>445009978</v>
      </c>
    </row>
    <row r="39" spans="1:12" s="13" customFormat="1" ht="76.5" customHeight="1" x14ac:dyDescent="0.25">
      <c r="A39" s="23" t="s">
        <v>117</v>
      </c>
      <c r="B39" s="24" t="s">
        <v>61</v>
      </c>
      <c r="C39" s="24" t="s">
        <v>85</v>
      </c>
      <c r="D39" s="24" t="s">
        <v>116</v>
      </c>
      <c r="E39" s="25" t="s">
        <v>115</v>
      </c>
      <c r="F39" s="27">
        <v>13834782461</v>
      </c>
      <c r="G39" s="27">
        <v>10727879932</v>
      </c>
      <c r="H39" s="27">
        <v>3106902529</v>
      </c>
      <c r="I39" s="27">
        <v>3106902529</v>
      </c>
      <c r="J39" s="27">
        <v>0</v>
      </c>
      <c r="K39" s="27">
        <v>0</v>
      </c>
      <c r="L39" s="27">
        <v>0</v>
      </c>
    </row>
    <row r="40" spans="1:12" s="13" customFormat="1" ht="81.75" customHeight="1" x14ac:dyDescent="0.25">
      <c r="A40" s="23" t="s">
        <v>64</v>
      </c>
      <c r="B40" s="24" t="s">
        <v>61</v>
      </c>
      <c r="C40" s="24" t="s">
        <v>62</v>
      </c>
      <c r="D40" s="24" t="s">
        <v>42</v>
      </c>
      <c r="E40" s="25" t="s">
        <v>157</v>
      </c>
      <c r="F40" s="27">
        <v>5470580809</v>
      </c>
      <c r="G40" s="27">
        <v>0</v>
      </c>
      <c r="H40" s="27">
        <v>5470580809</v>
      </c>
      <c r="I40" s="27">
        <v>4691626669.6000004</v>
      </c>
      <c r="J40" s="27">
        <v>3008053156</v>
      </c>
      <c r="K40" s="27">
        <v>1021391618</v>
      </c>
      <c r="L40" s="27">
        <v>1001211618</v>
      </c>
    </row>
    <row r="41" spans="1:12" s="13" customFormat="1" ht="58.5" customHeight="1" x14ac:dyDescent="0.25">
      <c r="A41" s="23" t="s">
        <v>64</v>
      </c>
      <c r="B41" s="24" t="s">
        <v>61</v>
      </c>
      <c r="C41" s="24" t="s">
        <v>83</v>
      </c>
      <c r="D41" s="24" t="s">
        <v>42</v>
      </c>
      <c r="E41" s="25" t="s">
        <v>157</v>
      </c>
      <c r="F41" s="27">
        <v>1666000000</v>
      </c>
      <c r="G41" s="27">
        <v>0</v>
      </c>
      <c r="H41" s="27">
        <v>1666000000</v>
      </c>
      <c r="I41" s="27">
        <v>978116344</v>
      </c>
      <c r="J41" s="27">
        <v>813076215</v>
      </c>
      <c r="K41" s="27">
        <v>376132946</v>
      </c>
      <c r="L41" s="27">
        <v>370432946</v>
      </c>
    </row>
    <row r="42" spans="1:12" s="13" customFormat="1" ht="66.75" customHeight="1" x14ac:dyDescent="0.25">
      <c r="A42" s="23" t="s">
        <v>114</v>
      </c>
      <c r="B42" s="24" t="s">
        <v>61</v>
      </c>
      <c r="C42" s="24" t="s">
        <v>62</v>
      </c>
      <c r="D42" s="24" t="s">
        <v>42</v>
      </c>
      <c r="E42" s="25" t="s">
        <v>113</v>
      </c>
      <c r="F42" s="27">
        <v>5835165882</v>
      </c>
      <c r="G42" s="27">
        <v>0</v>
      </c>
      <c r="H42" s="27">
        <v>5835165882</v>
      </c>
      <c r="I42" s="27">
        <v>5535165882</v>
      </c>
      <c r="J42" s="27">
        <v>2211236453</v>
      </c>
      <c r="K42" s="27">
        <v>821984525</v>
      </c>
      <c r="L42" s="27">
        <v>800284525</v>
      </c>
    </row>
    <row r="43" spans="1:12" s="13" customFormat="1" ht="108.75" customHeight="1" x14ac:dyDescent="0.25">
      <c r="A43" s="23" t="s">
        <v>112</v>
      </c>
      <c r="B43" s="24" t="s">
        <v>61</v>
      </c>
      <c r="C43" s="24" t="s">
        <v>62</v>
      </c>
      <c r="D43" s="24" t="s">
        <v>42</v>
      </c>
      <c r="E43" s="25" t="s">
        <v>158</v>
      </c>
      <c r="F43" s="27">
        <v>4490486338</v>
      </c>
      <c r="G43" s="27">
        <v>0</v>
      </c>
      <c r="H43" s="27">
        <v>4490486338</v>
      </c>
      <c r="I43" s="27">
        <v>4490486338</v>
      </c>
      <c r="J43" s="27">
        <v>4490486338</v>
      </c>
      <c r="K43" s="27">
        <v>2349743168</v>
      </c>
      <c r="L43" s="27">
        <v>2349743168</v>
      </c>
    </row>
    <row r="44" spans="1:12" s="13" customFormat="1" ht="104.25" customHeight="1" x14ac:dyDescent="0.25">
      <c r="A44" s="23" t="s">
        <v>111</v>
      </c>
      <c r="B44" s="24" t="s">
        <v>61</v>
      </c>
      <c r="C44" s="24" t="s">
        <v>62</v>
      </c>
      <c r="D44" s="24" t="s">
        <v>42</v>
      </c>
      <c r="E44" s="25" t="s">
        <v>159</v>
      </c>
      <c r="F44" s="27">
        <v>6534355274</v>
      </c>
      <c r="G44" s="27">
        <v>0</v>
      </c>
      <c r="H44" s="27">
        <v>6534355274</v>
      </c>
      <c r="I44" s="27">
        <v>6534355274</v>
      </c>
      <c r="J44" s="27">
        <v>6534355274</v>
      </c>
      <c r="K44" s="27">
        <v>3709728748</v>
      </c>
      <c r="L44" s="27">
        <v>3709728748</v>
      </c>
    </row>
    <row r="45" spans="1:12" s="13" customFormat="1" ht="83.25" customHeight="1" x14ac:dyDescent="0.25">
      <c r="A45" s="23" t="s">
        <v>110</v>
      </c>
      <c r="B45" s="24" t="s">
        <v>61</v>
      </c>
      <c r="C45" s="24" t="s">
        <v>62</v>
      </c>
      <c r="D45" s="24" t="s">
        <v>42</v>
      </c>
      <c r="E45" s="25" t="s">
        <v>160</v>
      </c>
      <c r="F45" s="27">
        <v>6361521543</v>
      </c>
      <c r="G45" s="27">
        <v>0</v>
      </c>
      <c r="H45" s="27">
        <v>6361521543</v>
      </c>
      <c r="I45" s="27">
        <v>6361521543</v>
      </c>
      <c r="J45" s="27">
        <v>6361521543</v>
      </c>
      <c r="K45" s="27">
        <v>3408254233.4200001</v>
      </c>
      <c r="L45" s="27">
        <v>3408254233.4200001</v>
      </c>
    </row>
    <row r="46" spans="1:12" s="13" customFormat="1" ht="88.5" customHeight="1" x14ac:dyDescent="0.25">
      <c r="A46" s="23" t="s">
        <v>109</v>
      </c>
      <c r="B46" s="24" t="s">
        <v>61</v>
      </c>
      <c r="C46" s="24" t="s">
        <v>62</v>
      </c>
      <c r="D46" s="24" t="s">
        <v>42</v>
      </c>
      <c r="E46" s="25" t="s">
        <v>161</v>
      </c>
      <c r="F46" s="27">
        <v>9807020034</v>
      </c>
      <c r="G46" s="27">
        <v>0</v>
      </c>
      <c r="H46" s="27">
        <v>9807020034</v>
      </c>
      <c r="I46" s="27">
        <v>9807020034</v>
      </c>
      <c r="J46" s="27">
        <v>9807020034</v>
      </c>
      <c r="K46" s="27">
        <v>5735432395.6899996</v>
      </c>
      <c r="L46" s="27">
        <v>5735432395.6899996</v>
      </c>
    </row>
    <row r="47" spans="1:12" s="13" customFormat="1" ht="117.75" customHeight="1" x14ac:dyDescent="0.25">
      <c r="A47" s="23" t="s">
        <v>108</v>
      </c>
      <c r="B47" s="24" t="s">
        <v>61</v>
      </c>
      <c r="C47" s="24" t="s">
        <v>62</v>
      </c>
      <c r="D47" s="24" t="s">
        <v>42</v>
      </c>
      <c r="E47" s="25" t="s">
        <v>162</v>
      </c>
      <c r="F47" s="27">
        <v>1051408521</v>
      </c>
      <c r="G47" s="27">
        <v>0</v>
      </c>
      <c r="H47" s="27">
        <v>1051408521</v>
      </c>
      <c r="I47" s="27">
        <v>1051408521</v>
      </c>
      <c r="J47" s="27">
        <v>875846666</v>
      </c>
      <c r="K47" s="27">
        <v>379490000</v>
      </c>
      <c r="L47" s="27">
        <v>360630000</v>
      </c>
    </row>
    <row r="48" spans="1:12" s="13" customFormat="1" ht="110.25" customHeight="1" x14ac:dyDescent="0.25">
      <c r="A48" s="23" t="s">
        <v>107</v>
      </c>
      <c r="B48" s="24" t="s">
        <v>61</v>
      </c>
      <c r="C48" s="24" t="s">
        <v>62</v>
      </c>
      <c r="D48" s="24" t="s">
        <v>42</v>
      </c>
      <c r="E48" s="25" t="s">
        <v>106</v>
      </c>
      <c r="F48" s="27">
        <v>800000000</v>
      </c>
      <c r="G48" s="27">
        <v>0</v>
      </c>
      <c r="H48" s="27">
        <v>800000000</v>
      </c>
      <c r="I48" s="27">
        <v>800000000</v>
      </c>
      <c r="J48" s="27">
        <v>800000000</v>
      </c>
      <c r="K48" s="27">
        <v>800000000</v>
      </c>
      <c r="L48" s="27">
        <v>800000000</v>
      </c>
    </row>
    <row r="49" spans="1:13" s="13" customFormat="1" ht="97.5" customHeight="1" x14ac:dyDescent="0.25">
      <c r="A49" s="23" t="s">
        <v>105</v>
      </c>
      <c r="B49" s="24" t="s">
        <v>61</v>
      </c>
      <c r="C49" s="24" t="s">
        <v>62</v>
      </c>
      <c r="D49" s="24" t="s">
        <v>42</v>
      </c>
      <c r="E49" s="25" t="s">
        <v>104</v>
      </c>
      <c r="F49" s="27">
        <v>4505606041</v>
      </c>
      <c r="G49" s="27">
        <v>124540995</v>
      </c>
      <c r="H49" s="27">
        <v>4381065046</v>
      </c>
      <c r="I49" s="27">
        <v>4381065046</v>
      </c>
      <c r="J49" s="27">
        <v>2982252421.6700001</v>
      </c>
      <c r="K49" s="27">
        <v>1325545561</v>
      </c>
      <c r="L49" s="27">
        <v>1299345561</v>
      </c>
    </row>
    <row r="50" spans="1:13" s="13" customFormat="1" ht="62.25" customHeight="1" x14ac:dyDescent="0.25">
      <c r="A50" s="23" t="s">
        <v>103</v>
      </c>
      <c r="B50" s="24" t="s">
        <v>61</v>
      </c>
      <c r="C50" s="24" t="s">
        <v>62</v>
      </c>
      <c r="D50" s="24" t="s">
        <v>42</v>
      </c>
      <c r="E50" s="25" t="s">
        <v>102</v>
      </c>
      <c r="F50" s="27">
        <v>4019090979</v>
      </c>
      <c r="G50" s="27">
        <v>0</v>
      </c>
      <c r="H50" s="27">
        <v>4019090979</v>
      </c>
      <c r="I50" s="27">
        <v>3716619367</v>
      </c>
      <c r="J50" s="27">
        <v>2085561721</v>
      </c>
      <c r="K50" s="27">
        <v>942179531</v>
      </c>
      <c r="L50" s="27">
        <v>924079531</v>
      </c>
    </row>
    <row r="51" spans="1:13" s="13" customFormat="1" ht="52.5" customHeight="1" x14ac:dyDescent="0.25">
      <c r="A51" s="23" t="s">
        <v>101</v>
      </c>
      <c r="B51" s="24" t="s">
        <v>61</v>
      </c>
      <c r="C51" s="24" t="s">
        <v>62</v>
      </c>
      <c r="D51" s="24" t="s">
        <v>42</v>
      </c>
      <c r="E51" s="25" t="s">
        <v>100</v>
      </c>
      <c r="F51" s="27">
        <v>3295681253</v>
      </c>
      <c r="G51" s="27">
        <v>530000000</v>
      </c>
      <c r="H51" s="27">
        <v>2765681253</v>
      </c>
      <c r="I51" s="27">
        <v>2765681226</v>
      </c>
      <c r="J51" s="27">
        <v>1375936957</v>
      </c>
      <c r="K51" s="27">
        <v>712971797</v>
      </c>
      <c r="L51" s="27">
        <v>703471797</v>
      </c>
    </row>
    <row r="52" spans="1:13" s="13" customFormat="1" ht="77.25" customHeight="1" x14ac:dyDescent="0.25">
      <c r="A52" s="23" t="s">
        <v>169</v>
      </c>
      <c r="B52" s="24" t="s">
        <v>61</v>
      </c>
      <c r="C52" s="24" t="s">
        <v>62</v>
      </c>
      <c r="D52" s="24" t="s">
        <v>42</v>
      </c>
      <c r="E52" s="25" t="s">
        <v>170</v>
      </c>
      <c r="F52" s="27">
        <v>4820657783</v>
      </c>
      <c r="G52" s="27">
        <v>0</v>
      </c>
      <c r="H52" s="27">
        <v>4820657783</v>
      </c>
      <c r="I52" s="27">
        <v>4759657783</v>
      </c>
      <c r="J52" s="27">
        <v>1058360474</v>
      </c>
      <c r="K52" s="27">
        <v>348261630</v>
      </c>
      <c r="L52" s="27">
        <v>334761627</v>
      </c>
    </row>
    <row r="53" spans="1:13" s="13" customFormat="1" ht="77.25" customHeight="1" x14ac:dyDescent="0.25">
      <c r="A53" s="23" t="s">
        <v>99</v>
      </c>
      <c r="B53" s="24" t="s">
        <v>61</v>
      </c>
      <c r="C53" s="24" t="s">
        <v>62</v>
      </c>
      <c r="D53" s="24" t="s">
        <v>42</v>
      </c>
      <c r="E53" s="25" t="s">
        <v>98</v>
      </c>
      <c r="F53" s="27">
        <v>1192235904</v>
      </c>
      <c r="G53" s="27">
        <v>0</v>
      </c>
      <c r="H53" s="27">
        <v>1192235904</v>
      </c>
      <c r="I53" s="27">
        <v>1192235904</v>
      </c>
      <c r="J53" s="27">
        <v>911709826</v>
      </c>
      <c r="K53" s="27">
        <v>429183179</v>
      </c>
      <c r="L53" s="27">
        <v>391383177</v>
      </c>
    </row>
    <row r="54" spans="1:13" s="13" customFormat="1" ht="73.5" customHeight="1" x14ac:dyDescent="0.25">
      <c r="A54" s="23" t="s">
        <v>97</v>
      </c>
      <c r="B54" s="24" t="s">
        <v>61</v>
      </c>
      <c r="C54" s="24" t="s">
        <v>62</v>
      </c>
      <c r="D54" s="24" t="s">
        <v>42</v>
      </c>
      <c r="E54" s="25" t="s">
        <v>96</v>
      </c>
      <c r="F54" s="27">
        <v>1800000000</v>
      </c>
      <c r="G54" s="27">
        <v>0</v>
      </c>
      <c r="H54" s="27">
        <v>1800000000</v>
      </c>
      <c r="I54" s="27">
        <v>1800000000</v>
      </c>
      <c r="J54" s="27">
        <v>1800000000</v>
      </c>
      <c r="K54" s="27">
        <v>1310800000</v>
      </c>
      <c r="L54" s="27">
        <v>1310800000</v>
      </c>
    </row>
    <row r="55" spans="1:13" s="13" customFormat="1" ht="73.5" customHeight="1" x14ac:dyDescent="0.25">
      <c r="A55" s="23" t="s">
        <v>95</v>
      </c>
      <c r="B55" s="24" t="s">
        <v>61</v>
      </c>
      <c r="C55" s="24" t="s">
        <v>62</v>
      </c>
      <c r="D55" s="24" t="s">
        <v>42</v>
      </c>
      <c r="E55" s="25" t="s">
        <v>94</v>
      </c>
      <c r="F55" s="27">
        <v>1153121519</v>
      </c>
      <c r="G55" s="27">
        <v>0</v>
      </c>
      <c r="H55" s="27">
        <v>1153121519</v>
      </c>
      <c r="I55" s="27">
        <v>1153121519</v>
      </c>
      <c r="J55" s="27">
        <v>1153121519</v>
      </c>
      <c r="K55" s="27">
        <v>1024349086.74</v>
      </c>
      <c r="L55" s="27">
        <v>1024349086.74</v>
      </c>
    </row>
    <row r="56" spans="1:13" s="13" customFormat="1" ht="70.5" customHeight="1" x14ac:dyDescent="0.25">
      <c r="A56" s="23" t="s">
        <v>93</v>
      </c>
      <c r="B56" s="24" t="s">
        <v>61</v>
      </c>
      <c r="C56" s="24" t="s">
        <v>62</v>
      </c>
      <c r="D56" s="24" t="s">
        <v>42</v>
      </c>
      <c r="E56" s="25" t="s">
        <v>92</v>
      </c>
      <c r="F56" s="27">
        <v>789964963</v>
      </c>
      <c r="G56" s="27">
        <v>0</v>
      </c>
      <c r="H56" s="27">
        <v>789964963</v>
      </c>
      <c r="I56" s="27">
        <v>789964963</v>
      </c>
      <c r="J56" s="27">
        <v>789964963</v>
      </c>
      <c r="K56" s="27">
        <v>789964963</v>
      </c>
      <c r="L56" s="27">
        <v>789964963</v>
      </c>
    </row>
    <row r="57" spans="1:13" s="13" customFormat="1" ht="129.75" customHeight="1" x14ac:dyDescent="0.25">
      <c r="A57" s="23" t="s">
        <v>91</v>
      </c>
      <c r="B57" s="24" t="s">
        <v>61</v>
      </c>
      <c r="C57" s="24" t="s">
        <v>62</v>
      </c>
      <c r="D57" s="24" t="s">
        <v>42</v>
      </c>
      <c r="E57" s="25" t="s">
        <v>90</v>
      </c>
      <c r="F57" s="27">
        <v>1080000000</v>
      </c>
      <c r="G57" s="27">
        <v>0</v>
      </c>
      <c r="H57" s="27">
        <v>1080000000</v>
      </c>
      <c r="I57" s="27">
        <v>1080000000</v>
      </c>
      <c r="J57" s="27">
        <v>1080000000</v>
      </c>
      <c r="K57" s="27">
        <v>1080000000</v>
      </c>
      <c r="L57" s="27">
        <v>1080000000</v>
      </c>
    </row>
    <row r="58" spans="1:13" s="13" customFormat="1" ht="81" customHeight="1" x14ac:dyDescent="0.25">
      <c r="A58" s="23" t="s">
        <v>89</v>
      </c>
      <c r="B58" s="24" t="s">
        <v>61</v>
      </c>
      <c r="C58" s="24" t="s">
        <v>62</v>
      </c>
      <c r="D58" s="24" t="s">
        <v>42</v>
      </c>
      <c r="E58" s="25" t="s">
        <v>163</v>
      </c>
      <c r="F58" s="27">
        <v>8382867454</v>
      </c>
      <c r="G58" s="27">
        <v>0</v>
      </c>
      <c r="H58" s="27">
        <v>8382867454</v>
      </c>
      <c r="I58" s="27">
        <v>8242778225.5600004</v>
      </c>
      <c r="J58" s="27">
        <v>4512957092</v>
      </c>
      <c r="K58" s="27">
        <v>1496094368</v>
      </c>
      <c r="L58" s="27">
        <v>1478691368</v>
      </c>
    </row>
    <row r="59" spans="1:13" s="13" customFormat="1" ht="81" customHeight="1" x14ac:dyDescent="0.25">
      <c r="A59" s="23" t="s">
        <v>88</v>
      </c>
      <c r="B59" s="24" t="s">
        <v>61</v>
      </c>
      <c r="C59" s="24" t="s">
        <v>62</v>
      </c>
      <c r="D59" s="24" t="s">
        <v>42</v>
      </c>
      <c r="E59" s="25" t="s">
        <v>87</v>
      </c>
      <c r="F59" s="27">
        <v>3381713679</v>
      </c>
      <c r="G59" s="27">
        <v>0</v>
      </c>
      <c r="H59" s="27">
        <v>3381713679</v>
      </c>
      <c r="I59" s="27">
        <v>3381180345.6700001</v>
      </c>
      <c r="J59" s="27">
        <v>1106189011.6700001</v>
      </c>
      <c r="K59" s="27">
        <v>467269215</v>
      </c>
      <c r="L59" s="27">
        <v>456269215</v>
      </c>
    </row>
    <row r="60" spans="1:13" s="13" customFormat="1" ht="81" customHeight="1" x14ac:dyDescent="0.25">
      <c r="A60" s="23" t="s">
        <v>86</v>
      </c>
      <c r="B60" s="24" t="s">
        <v>61</v>
      </c>
      <c r="C60" s="24" t="s">
        <v>62</v>
      </c>
      <c r="D60" s="24" t="s">
        <v>42</v>
      </c>
      <c r="E60" s="25" t="s">
        <v>164</v>
      </c>
      <c r="F60" s="27">
        <v>2374056023</v>
      </c>
      <c r="G60" s="27">
        <v>0</v>
      </c>
      <c r="H60" s="27">
        <v>2374056023</v>
      </c>
      <c r="I60" s="27">
        <v>2258604560</v>
      </c>
      <c r="J60" s="27">
        <v>1775296215</v>
      </c>
      <c r="K60" s="27">
        <v>630763576</v>
      </c>
      <c r="L60" s="27">
        <v>609463576</v>
      </c>
    </row>
    <row r="61" spans="1:13" s="13" customFormat="1" ht="69.75" customHeight="1" x14ac:dyDescent="0.25">
      <c r="A61" s="23" t="s">
        <v>84</v>
      </c>
      <c r="B61" s="24" t="s">
        <v>61</v>
      </c>
      <c r="C61" s="24" t="s">
        <v>62</v>
      </c>
      <c r="D61" s="24" t="s">
        <v>42</v>
      </c>
      <c r="E61" s="25" t="s">
        <v>82</v>
      </c>
      <c r="F61" s="27">
        <v>1427715454</v>
      </c>
      <c r="G61" s="27">
        <v>0</v>
      </c>
      <c r="H61" s="27">
        <v>1427715454</v>
      </c>
      <c r="I61" s="27">
        <v>1427715454</v>
      </c>
      <c r="J61" s="27">
        <v>887252967.70000005</v>
      </c>
      <c r="K61" s="27">
        <v>639729283.89999998</v>
      </c>
      <c r="L61" s="27">
        <v>631729283.89999998</v>
      </c>
    </row>
    <row r="62" spans="1:13" ht="18" customHeight="1" x14ac:dyDescent="0.3">
      <c r="A62" s="38" t="s">
        <v>150</v>
      </c>
      <c r="B62" s="39"/>
      <c r="C62" s="39"/>
      <c r="D62" s="39"/>
      <c r="E62" s="40"/>
      <c r="F62" s="18">
        <f>SUM(F35:F61)</f>
        <v>103689473832</v>
      </c>
      <c r="G62" s="18">
        <f t="shared" ref="G62:L62" si="5">SUM(G35:G61)</f>
        <v>12491420927</v>
      </c>
      <c r="H62" s="18">
        <f t="shared" si="5"/>
        <v>91198052905</v>
      </c>
      <c r="I62" s="18">
        <f t="shared" si="5"/>
        <v>88373669445.349991</v>
      </c>
      <c r="J62" s="18">
        <f t="shared" si="5"/>
        <v>61118045040.839996</v>
      </c>
      <c r="K62" s="18">
        <f t="shared" si="5"/>
        <v>31950950718.750004</v>
      </c>
      <c r="L62" s="18">
        <f t="shared" si="5"/>
        <v>31648573713.750004</v>
      </c>
      <c r="M62" s="12"/>
    </row>
    <row r="63" spans="1:13" s="16" customFormat="1" ht="23.25" customHeight="1" x14ac:dyDescent="0.25">
      <c r="A63" s="41" t="s">
        <v>166</v>
      </c>
      <c r="B63" s="42"/>
      <c r="C63" s="42"/>
      <c r="D63" s="42"/>
      <c r="E63" s="43"/>
      <c r="F63" s="22">
        <f>+F28+F29+F62</f>
        <v>223659945879</v>
      </c>
      <c r="G63" s="22">
        <f>+G28+G29+G62</f>
        <v>13141420927</v>
      </c>
      <c r="H63" s="22">
        <f>+H28+H29+H62</f>
        <v>210518524952</v>
      </c>
      <c r="I63" s="22">
        <f>+I28+I29+I62</f>
        <v>207467706443.87</v>
      </c>
      <c r="J63" s="22">
        <f>+J28+J29+J62</f>
        <v>132020598342.94</v>
      </c>
      <c r="K63" s="22">
        <f>+K28+K29+K62</f>
        <v>87275923036.520004</v>
      </c>
      <c r="L63" s="22">
        <f>+L28+L29+L62</f>
        <v>86969124206.520004</v>
      </c>
    </row>
    <row r="64" spans="1:13" x14ac:dyDescent="0.3">
      <c r="F64" s="28"/>
      <c r="G64" s="28"/>
      <c r="H64" s="28"/>
      <c r="I64" s="28"/>
      <c r="J64" s="28"/>
      <c r="K64" s="28"/>
      <c r="L64" s="28"/>
    </row>
    <row r="65" spans="13:13" x14ac:dyDescent="0.3">
      <c r="M65" s="17"/>
    </row>
  </sheetData>
  <mergeCells count="13">
    <mergeCell ref="A63:E63"/>
    <mergeCell ref="A27:E27"/>
    <mergeCell ref="A28:E28"/>
    <mergeCell ref="A29:E29"/>
    <mergeCell ref="A30:L32"/>
    <mergeCell ref="A33:L33"/>
    <mergeCell ref="A62:E62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B003-32FE-4F67-8D0C-23CD9FE21C2F}">
  <dimension ref="A1:S68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9" customWidth="1"/>
    <col min="2" max="2" width="9.42578125" style="9" bestFit="1" customWidth="1"/>
    <col min="3" max="3" width="6.28515625" style="9" customWidth="1"/>
    <col min="4" max="4" width="5.42578125" style="9" customWidth="1"/>
    <col min="5" max="5" width="41.140625" style="9" customWidth="1"/>
    <col min="6" max="6" width="22.42578125" style="17" bestFit="1" customWidth="1"/>
    <col min="7" max="7" width="22" style="17" bestFit="1" customWidth="1"/>
    <col min="8" max="9" width="22.85546875" style="17" bestFit="1" customWidth="1"/>
    <col min="10" max="10" width="22.42578125" style="17" bestFit="1" customWidth="1"/>
    <col min="11" max="11" width="21.5703125" style="17" bestFit="1" customWidth="1"/>
    <col min="12" max="12" width="21.28515625" style="17" bestFit="1" customWidth="1"/>
    <col min="13" max="13" width="22.5703125" style="9" bestFit="1" customWidth="1"/>
    <col min="14" max="14" width="15.140625" style="9" bestFit="1" customWidth="1"/>
    <col min="15" max="16" width="18" style="9" bestFit="1" customWidth="1"/>
    <col min="17" max="19" width="17" style="9" bestFit="1" customWidth="1"/>
    <col min="20" max="16384" width="15" style="9"/>
  </cols>
  <sheetData>
    <row r="1" spans="1:13" x14ac:dyDescent="0.3">
      <c r="A1" s="29" t="s">
        <v>178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3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3" ht="17.25" thickBot="1" x14ac:dyDescent="0.3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21" customHeight="1" x14ac:dyDescent="0.3">
      <c r="A4" s="47" t="s">
        <v>151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8.75" customHeight="1" x14ac:dyDescent="0.3">
      <c r="A5" s="10" t="s">
        <v>8</v>
      </c>
      <c r="B5" s="10" t="s">
        <v>18</v>
      </c>
      <c r="C5" s="10" t="s">
        <v>19</v>
      </c>
      <c r="D5" s="10" t="s">
        <v>20</v>
      </c>
      <c r="E5" s="10" t="s">
        <v>21</v>
      </c>
      <c r="F5" s="14" t="s">
        <v>25</v>
      </c>
      <c r="G5" s="14" t="s">
        <v>26</v>
      </c>
      <c r="H5" s="14" t="s">
        <v>144</v>
      </c>
      <c r="I5" s="14" t="s">
        <v>27</v>
      </c>
      <c r="J5" s="14" t="s">
        <v>29</v>
      </c>
      <c r="K5" s="14" t="s">
        <v>30</v>
      </c>
      <c r="L5" s="14" t="s">
        <v>32</v>
      </c>
    </row>
    <row r="6" spans="1:13" s="11" customFormat="1" ht="24" customHeight="1" x14ac:dyDescent="0.25">
      <c r="A6" s="23" t="s">
        <v>143</v>
      </c>
      <c r="B6" s="24" t="s">
        <v>61</v>
      </c>
      <c r="C6" s="24" t="s">
        <v>46</v>
      </c>
      <c r="D6" s="24" t="s">
        <v>42</v>
      </c>
      <c r="E6" s="25" t="s">
        <v>142</v>
      </c>
      <c r="F6" s="27">
        <v>25047444000</v>
      </c>
      <c r="G6" s="27">
        <v>0</v>
      </c>
      <c r="H6" s="27">
        <v>25047444000</v>
      </c>
      <c r="I6" s="27">
        <v>25047444000</v>
      </c>
      <c r="J6" s="27">
        <v>15788984015</v>
      </c>
      <c r="K6" s="27">
        <v>15788984015</v>
      </c>
      <c r="L6" s="27">
        <v>15785912482</v>
      </c>
    </row>
    <row r="7" spans="1:13" s="11" customFormat="1" ht="26.25" customHeight="1" x14ac:dyDescent="0.25">
      <c r="A7" s="23" t="s">
        <v>141</v>
      </c>
      <c r="B7" s="24" t="s">
        <v>61</v>
      </c>
      <c r="C7" s="24" t="s">
        <v>46</v>
      </c>
      <c r="D7" s="24" t="s">
        <v>42</v>
      </c>
      <c r="E7" s="25" t="s">
        <v>140</v>
      </c>
      <c r="F7" s="27">
        <v>9327047000</v>
      </c>
      <c r="G7" s="27">
        <v>0</v>
      </c>
      <c r="H7" s="27">
        <v>9327047000</v>
      </c>
      <c r="I7" s="27">
        <v>9327047000</v>
      </c>
      <c r="J7" s="27">
        <v>4271231370</v>
      </c>
      <c r="K7" s="27">
        <v>4271231370</v>
      </c>
      <c r="L7" s="27">
        <v>4271231370</v>
      </c>
    </row>
    <row r="8" spans="1:13" s="11" customFormat="1" ht="36" customHeight="1" x14ac:dyDescent="0.25">
      <c r="A8" s="23" t="s">
        <v>139</v>
      </c>
      <c r="B8" s="24" t="s">
        <v>61</v>
      </c>
      <c r="C8" s="24" t="s">
        <v>46</v>
      </c>
      <c r="D8" s="24" t="s">
        <v>42</v>
      </c>
      <c r="E8" s="25" t="s">
        <v>138</v>
      </c>
      <c r="F8" s="27">
        <v>3386644000</v>
      </c>
      <c r="G8" s="27">
        <v>0</v>
      </c>
      <c r="H8" s="27">
        <v>3386644000</v>
      </c>
      <c r="I8" s="27">
        <v>3380144000</v>
      </c>
      <c r="J8" s="27">
        <v>1613973517</v>
      </c>
      <c r="K8" s="27">
        <v>1613973517</v>
      </c>
      <c r="L8" s="27">
        <v>1613973517</v>
      </c>
    </row>
    <row r="9" spans="1:13" ht="23.25" customHeight="1" x14ac:dyDescent="0.3">
      <c r="A9" s="55" t="s">
        <v>145</v>
      </c>
      <c r="B9" s="56"/>
      <c r="C9" s="56"/>
      <c r="D9" s="56"/>
      <c r="E9" s="57"/>
      <c r="F9" s="20">
        <f>SUM(F6:F8)</f>
        <v>37761135000</v>
      </c>
      <c r="G9" s="20">
        <f t="shared" ref="G9:L9" si="0">SUM(G6:G8)</f>
        <v>0</v>
      </c>
      <c r="H9" s="20">
        <f>SUM(H6:H8)</f>
        <v>37761135000</v>
      </c>
      <c r="I9" s="20">
        <f t="shared" si="0"/>
        <v>37754635000</v>
      </c>
      <c r="J9" s="20">
        <f t="shared" si="0"/>
        <v>21674188902</v>
      </c>
      <c r="K9" s="20">
        <f t="shared" si="0"/>
        <v>21674188902</v>
      </c>
      <c r="L9" s="20">
        <f t="shared" si="0"/>
        <v>21671117369</v>
      </c>
      <c r="M9" s="12"/>
    </row>
    <row r="10" spans="1:13" ht="28.5" customHeight="1" x14ac:dyDescent="0.3">
      <c r="A10" s="23" t="s">
        <v>154</v>
      </c>
      <c r="B10" s="24" t="s">
        <v>61</v>
      </c>
      <c r="C10" s="53">
        <v>10</v>
      </c>
      <c r="D10" s="24" t="s">
        <v>42</v>
      </c>
      <c r="E10" s="25" t="s">
        <v>167</v>
      </c>
      <c r="F10" s="27">
        <v>6067841000</v>
      </c>
      <c r="G10" s="27">
        <v>0</v>
      </c>
      <c r="H10" s="27">
        <v>6067841000</v>
      </c>
      <c r="I10" s="27">
        <v>6067840998.5200005</v>
      </c>
      <c r="J10" s="27">
        <v>4796681147.6000004</v>
      </c>
      <c r="K10" s="27">
        <v>2789668110.9299998</v>
      </c>
      <c r="L10" s="27">
        <v>2691978584.6900001</v>
      </c>
      <c r="M10" s="12"/>
    </row>
    <row r="11" spans="1:13" ht="24" customHeight="1" x14ac:dyDescent="0.3">
      <c r="A11" s="51" t="s">
        <v>146</v>
      </c>
      <c r="B11" s="51"/>
      <c r="C11" s="51"/>
      <c r="D11" s="51"/>
      <c r="E11" s="51"/>
      <c r="F11" s="26">
        <f>SUM(F10:F10)</f>
        <v>6067841000</v>
      </c>
      <c r="G11" s="26">
        <f t="shared" ref="G11:L11" si="1">SUM(G10:G10)</f>
        <v>0</v>
      </c>
      <c r="H11" s="26">
        <f t="shared" si="1"/>
        <v>6067841000</v>
      </c>
      <c r="I11" s="26">
        <f t="shared" si="1"/>
        <v>6067840998.5200005</v>
      </c>
      <c r="J11" s="26">
        <f t="shared" si="1"/>
        <v>4796681147.6000004</v>
      </c>
      <c r="K11" s="26">
        <f t="shared" si="1"/>
        <v>2789668110.9299998</v>
      </c>
      <c r="L11" s="26">
        <f t="shared" si="1"/>
        <v>2691978584.6900001</v>
      </c>
    </row>
    <row r="12" spans="1:13" s="11" customFormat="1" ht="56.25" customHeight="1" x14ac:dyDescent="0.25">
      <c r="A12" s="23" t="s">
        <v>137</v>
      </c>
      <c r="B12" s="24" t="s">
        <v>61</v>
      </c>
      <c r="C12" s="24" t="s">
        <v>85</v>
      </c>
      <c r="D12" s="24" t="s">
        <v>116</v>
      </c>
      <c r="E12" s="25" t="s">
        <v>153</v>
      </c>
      <c r="F12" s="27">
        <v>9793066000</v>
      </c>
      <c r="G12" s="27">
        <v>0</v>
      </c>
      <c r="H12" s="27">
        <v>9793066000</v>
      </c>
      <c r="I12" s="27">
        <v>9793066000</v>
      </c>
      <c r="J12" s="27">
        <v>0</v>
      </c>
      <c r="K12" s="27">
        <v>0</v>
      </c>
      <c r="L12" s="27">
        <v>0</v>
      </c>
    </row>
    <row r="13" spans="1:13" s="11" customFormat="1" ht="48" customHeight="1" x14ac:dyDescent="0.25">
      <c r="A13" s="23" t="s">
        <v>136</v>
      </c>
      <c r="B13" s="24" t="s">
        <v>61</v>
      </c>
      <c r="C13" s="24" t="s">
        <v>46</v>
      </c>
      <c r="D13" s="24" t="s">
        <v>42</v>
      </c>
      <c r="E13" s="25" t="s">
        <v>135</v>
      </c>
      <c r="F13" s="27">
        <v>1200000000</v>
      </c>
      <c r="G13" s="27">
        <v>0</v>
      </c>
      <c r="H13" s="27">
        <v>1200000000</v>
      </c>
      <c r="I13" s="27">
        <v>1200000000</v>
      </c>
      <c r="J13" s="27">
        <v>0</v>
      </c>
      <c r="K13" s="27">
        <v>0</v>
      </c>
      <c r="L13" s="27">
        <v>0</v>
      </c>
    </row>
    <row r="14" spans="1:13" s="11" customFormat="1" ht="45" customHeight="1" x14ac:dyDescent="0.25">
      <c r="A14" s="23" t="s">
        <v>134</v>
      </c>
      <c r="B14" s="24" t="s">
        <v>61</v>
      </c>
      <c r="C14" s="24" t="s">
        <v>46</v>
      </c>
      <c r="D14" s="24" t="s">
        <v>42</v>
      </c>
      <c r="E14" s="25" t="s">
        <v>133</v>
      </c>
      <c r="F14" s="27">
        <v>32117134000</v>
      </c>
      <c r="G14" s="27">
        <v>0</v>
      </c>
      <c r="H14" s="27">
        <v>32117134000</v>
      </c>
      <c r="I14" s="27">
        <v>32117134000</v>
      </c>
      <c r="J14" s="27">
        <v>32117134000</v>
      </c>
      <c r="K14" s="27">
        <v>21454376606.279999</v>
      </c>
      <c r="L14" s="27">
        <v>21454376606.279999</v>
      </c>
    </row>
    <row r="15" spans="1:13" s="11" customFormat="1" ht="28.5" customHeight="1" x14ac:dyDescent="0.25">
      <c r="A15" s="23" t="s">
        <v>132</v>
      </c>
      <c r="B15" s="24" t="s">
        <v>61</v>
      </c>
      <c r="C15" s="24" t="s">
        <v>46</v>
      </c>
      <c r="D15" s="24" t="s">
        <v>42</v>
      </c>
      <c r="E15" s="25" t="s">
        <v>131</v>
      </c>
      <c r="F15" s="27">
        <v>16844091000</v>
      </c>
      <c r="G15" s="27">
        <v>650000000</v>
      </c>
      <c r="H15" s="27">
        <v>16194091000</v>
      </c>
      <c r="I15" s="27">
        <v>15994091000</v>
      </c>
      <c r="J15" s="27">
        <v>10197356677</v>
      </c>
      <c r="K15" s="27">
        <v>10197356677</v>
      </c>
      <c r="L15" s="27">
        <v>10197356677</v>
      </c>
    </row>
    <row r="16" spans="1:13" s="11" customFormat="1" ht="39.75" customHeight="1" x14ac:dyDescent="0.25">
      <c r="A16" s="23" t="s">
        <v>130</v>
      </c>
      <c r="B16" s="24" t="s">
        <v>61</v>
      </c>
      <c r="C16" s="24" t="s">
        <v>46</v>
      </c>
      <c r="D16" s="24" t="s">
        <v>42</v>
      </c>
      <c r="E16" s="25" t="s">
        <v>129</v>
      </c>
      <c r="F16" s="27">
        <v>591963000</v>
      </c>
      <c r="G16" s="27">
        <v>0</v>
      </c>
      <c r="H16" s="27">
        <v>591963000</v>
      </c>
      <c r="I16" s="27">
        <v>591963000</v>
      </c>
      <c r="J16" s="27">
        <v>154473550.84</v>
      </c>
      <c r="K16" s="27">
        <v>154473550.84</v>
      </c>
      <c r="L16" s="27">
        <v>136603318.72</v>
      </c>
    </row>
    <row r="17" spans="1:19" s="11" customFormat="1" ht="32.25" customHeight="1" x14ac:dyDescent="0.25">
      <c r="A17" s="23" t="s">
        <v>128</v>
      </c>
      <c r="B17" s="24" t="s">
        <v>61</v>
      </c>
      <c r="C17" s="24" t="s">
        <v>46</v>
      </c>
      <c r="D17" s="24" t="s">
        <v>42</v>
      </c>
      <c r="E17" s="25" t="s">
        <v>127</v>
      </c>
      <c r="F17" s="27">
        <v>14152233047</v>
      </c>
      <c r="G17" s="27">
        <v>0</v>
      </c>
      <c r="H17" s="27">
        <v>14152233047</v>
      </c>
      <c r="I17" s="27">
        <v>14132298000</v>
      </c>
      <c r="J17" s="27">
        <v>7919351536</v>
      </c>
      <c r="K17" s="27">
        <v>7919351536</v>
      </c>
      <c r="L17" s="27">
        <v>7919351536</v>
      </c>
    </row>
    <row r="18" spans="1:19" s="11" customFormat="1" ht="45" customHeight="1" x14ac:dyDescent="0.25">
      <c r="A18" s="23" t="s">
        <v>126</v>
      </c>
      <c r="B18" s="24" t="s">
        <v>61</v>
      </c>
      <c r="C18" s="54">
        <v>10</v>
      </c>
      <c r="D18" s="24" t="s">
        <v>42</v>
      </c>
      <c r="E18" s="25" t="s">
        <v>125</v>
      </c>
      <c r="F18" s="27">
        <v>200000000</v>
      </c>
      <c r="G18" s="27">
        <v>0</v>
      </c>
      <c r="H18" s="27">
        <v>200000000</v>
      </c>
      <c r="I18" s="27">
        <v>200000000</v>
      </c>
      <c r="J18" s="27">
        <v>59215812</v>
      </c>
      <c r="K18" s="27">
        <v>59215812</v>
      </c>
      <c r="L18" s="27">
        <v>59215812</v>
      </c>
    </row>
    <row r="19" spans="1:19" s="11" customFormat="1" ht="26.25" customHeight="1" x14ac:dyDescent="0.25">
      <c r="A19" s="23" t="s">
        <v>155</v>
      </c>
      <c r="B19" s="24" t="s">
        <v>61</v>
      </c>
      <c r="C19" s="53">
        <v>10</v>
      </c>
      <c r="D19" s="24" t="s">
        <v>42</v>
      </c>
      <c r="E19" s="25" t="s">
        <v>156</v>
      </c>
      <c r="F19" s="27">
        <v>571986000</v>
      </c>
      <c r="G19" s="27">
        <v>0</v>
      </c>
      <c r="H19" s="27">
        <v>571986000</v>
      </c>
      <c r="I19" s="27">
        <v>571986000</v>
      </c>
      <c r="J19" s="27">
        <v>426309942</v>
      </c>
      <c r="K19" s="27">
        <v>378054017</v>
      </c>
      <c r="L19" s="27">
        <v>378054017</v>
      </c>
    </row>
    <row r="20" spans="1:19" ht="21.75" customHeight="1" thickBot="1" x14ac:dyDescent="0.35">
      <c r="A20" s="52" t="s">
        <v>147</v>
      </c>
      <c r="B20" s="52"/>
      <c r="C20" s="52"/>
      <c r="D20" s="52"/>
      <c r="E20" s="52"/>
      <c r="F20" s="21">
        <f t="shared" ref="F20:L20" si="2">SUM(F12:F19)</f>
        <v>75470473047</v>
      </c>
      <c r="G20" s="21">
        <f t="shared" si="2"/>
        <v>650000000</v>
      </c>
      <c r="H20" s="21">
        <f t="shared" si="2"/>
        <v>74820473047</v>
      </c>
      <c r="I20" s="21">
        <f t="shared" si="2"/>
        <v>74600538000</v>
      </c>
      <c r="J20" s="21">
        <f t="shared" si="2"/>
        <v>50873841517.839996</v>
      </c>
      <c r="K20" s="21">
        <f t="shared" si="2"/>
        <v>40162828199.119995</v>
      </c>
      <c r="L20" s="21">
        <f t="shared" si="2"/>
        <v>40144957967</v>
      </c>
      <c r="M20" s="12"/>
    </row>
    <row r="21" spans="1:19" ht="15" customHeight="1" x14ac:dyDescent="0.3">
      <c r="A21" s="29" t="s">
        <v>178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9" ht="15" customHeight="1" x14ac:dyDescent="0.3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9" ht="12" customHeight="1" thickBot="1" x14ac:dyDescent="0.3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9" ht="18.75" customHeight="1" x14ac:dyDescent="0.3">
      <c r="A24" s="10" t="s">
        <v>8</v>
      </c>
      <c r="B24" s="10" t="s">
        <v>18</v>
      </c>
      <c r="C24" s="10" t="s">
        <v>19</v>
      </c>
      <c r="D24" s="10" t="s">
        <v>20</v>
      </c>
      <c r="E24" s="10" t="s">
        <v>21</v>
      </c>
      <c r="F24" s="14" t="s">
        <v>25</v>
      </c>
      <c r="G24" s="14" t="s">
        <v>26</v>
      </c>
      <c r="H24" s="14" t="s">
        <v>144</v>
      </c>
      <c r="I24" s="14" t="s">
        <v>27</v>
      </c>
      <c r="J24" s="14" t="s">
        <v>29</v>
      </c>
      <c r="K24" s="14" t="s">
        <v>30</v>
      </c>
      <c r="L24" s="14" t="s">
        <v>32</v>
      </c>
    </row>
    <row r="25" spans="1:19" s="13" customFormat="1" ht="28.5" customHeight="1" x14ac:dyDescent="0.25">
      <c r="A25" s="23" t="s">
        <v>124</v>
      </c>
      <c r="B25" s="24" t="s">
        <v>61</v>
      </c>
      <c r="C25" s="24" t="s">
        <v>46</v>
      </c>
      <c r="D25" s="24" t="s">
        <v>42</v>
      </c>
      <c r="E25" s="25" t="s">
        <v>123</v>
      </c>
      <c r="F25" s="27">
        <v>155690000</v>
      </c>
      <c r="G25" s="27">
        <v>0</v>
      </c>
      <c r="H25" s="27">
        <v>155690000</v>
      </c>
      <c r="I25" s="27">
        <v>155690000</v>
      </c>
      <c r="J25" s="27">
        <v>86219100</v>
      </c>
      <c r="K25" s="27">
        <v>86219100</v>
      </c>
      <c r="L25" s="27">
        <v>86219100</v>
      </c>
    </row>
    <row r="26" spans="1:19" s="13" customFormat="1" ht="28.5" customHeight="1" x14ac:dyDescent="0.25">
      <c r="A26" s="23" t="s">
        <v>49</v>
      </c>
      <c r="B26" s="24" t="s">
        <v>61</v>
      </c>
      <c r="C26" s="24" t="s">
        <v>62</v>
      </c>
      <c r="D26" s="24" t="s">
        <v>116</v>
      </c>
      <c r="E26" s="25" t="s">
        <v>52</v>
      </c>
      <c r="F26" s="27">
        <v>515333000</v>
      </c>
      <c r="G26" s="27">
        <v>0</v>
      </c>
      <c r="H26" s="27">
        <v>515333000</v>
      </c>
      <c r="I26" s="27">
        <v>515333000</v>
      </c>
      <c r="J26" s="27">
        <v>0</v>
      </c>
      <c r="K26" s="27">
        <v>0</v>
      </c>
      <c r="L26" s="27">
        <v>0</v>
      </c>
    </row>
    <row r="27" spans="1:19" ht="22.5" customHeight="1" x14ac:dyDescent="0.3">
      <c r="A27" s="44" t="s">
        <v>148</v>
      </c>
      <c r="B27" s="44"/>
      <c r="C27" s="44"/>
      <c r="D27" s="44"/>
      <c r="E27" s="44"/>
      <c r="F27" s="21">
        <f>SUM(F25:F26)</f>
        <v>671023000</v>
      </c>
      <c r="G27" s="21">
        <f t="shared" ref="G27:L27" si="3">SUM(G25:G26)</f>
        <v>0</v>
      </c>
      <c r="H27" s="21">
        <f t="shared" si="3"/>
        <v>671023000</v>
      </c>
      <c r="I27" s="21">
        <f t="shared" si="3"/>
        <v>671023000</v>
      </c>
      <c r="J27" s="21">
        <f t="shared" si="3"/>
        <v>86219100</v>
      </c>
      <c r="K27" s="21">
        <f t="shared" si="3"/>
        <v>86219100</v>
      </c>
      <c r="L27" s="21">
        <f t="shared" si="3"/>
        <v>86219100</v>
      </c>
      <c r="M27" s="12"/>
    </row>
    <row r="28" spans="1:19" s="15" customFormat="1" ht="21" customHeight="1" x14ac:dyDescent="0.2">
      <c r="A28" s="45" t="s">
        <v>149</v>
      </c>
      <c r="B28" s="45"/>
      <c r="C28" s="45"/>
      <c r="D28" s="45"/>
      <c r="E28" s="45"/>
      <c r="F28" s="18">
        <f>+F9+F11+F20+F27</f>
        <v>119970472047</v>
      </c>
      <c r="G28" s="18">
        <f t="shared" ref="G28:L28" si="4">+G9+G11+G20+G27</f>
        <v>650000000</v>
      </c>
      <c r="H28" s="18">
        <f t="shared" si="4"/>
        <v>119320472047</v>
      </c>
      <c r="I28" s="18">
        <f t="shared" si="4"/>
        <v>119094036998.52</v>
      </c>
      <c r="J28" s="18">
        <f t="shared" si="4"/>
        <v>77430930667.440002</v>
      </c>
      <c r="K28" s="18">
        <f t="shared" si="4"/>
        <v>64712904312.049995</v>
      </c>
      <c r="L28" s="18">
        <f t="shared" si="4"/>
        <v>64594273020.690002</v>
      </c>
      <c r="M28" s="19"/>
      <c r="N28" s="19"/>
      <c r="O28" s="19"/>
      <c r="P28" s="19"/>
      <c r="Q28" s="19"/>
      <c r="R28" s="19"/>
      <c r="S28" s="19"/>
    </row>
    <row r="29" spans="1:19" s="15" customFormat="1" ht="21" customHeight="1" thickBot="1" x14ac:dyDescent="0.25">
      <c r="A29" s="45" t="s">
        <v>165</v>
      </c>
      <c r="B29" s="45"/>
      <c r="C29" s="45"/>
      <c r="D29" s="45"/>
      <c r="E29" s="4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/>
      <c r="N29" s="19"/>
      <c r="O29" s="19"/>
      <c r="P29" s="19"/>
      <c r="Q29" s="19"/>
      <c r="R29" s="19"/>
      <c r="S29" s="19"/>
    </row>
    <row r="30" spans="1:19" s="15" customFormat="1" ht="14.25" customHeight="1" x14ac:dyDescent="0.2">
      <c r="A30" s="29" t="s">
        <v>178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9" s="15" customFormat="1" ht="18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9" s="15" customFormat="1" ht="12.75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x14ac:dyDescent="0.3">
      <c r="A33" s="46" t="s">
        <v>152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15" customFormat="1" ht="18.75" customHeight="1" x14ac:dyDescent="0.2">
      <c r="A34" s="10" t="s">
        <v>8</v>
      </c>
      <c r="B34" s="10" t="s">
        <v>18</v>
      </c>
      <c r="C34" s="10" t="s">
        <v>19</v>
      </c>
      <c r="D34" s="10" t="s">
        <v>20</v>
      </c>
      <c r="E34" s="10" t="s">
        <v>21</v>
      </c>
      <c r="F34" s="14" t="s">
        <v>25</v>
      </c>
      <c r="G34" s="14" t="s">
        <v>26</v>
      </c>
      <c r="H34" s="14" t="s">
        <v>144</v>
      </c>
      <c r="I34" s="14" t="s">
        <v>27</v>
      </c>
      <c r="J34" s="14" t="s">
        <v>29</v>
      </c>
      <c r="K34" s="14" t="s">
        <v>30</v>
      </c>
      <c r="L34" s="14" t="s">
        <v>32</v>
      </c>
    </row>
    <row r="35" spans="1:12" s="13" customFormat="1" ht="68.25" customHeight="1" x14ac:dyDescent="0.25">
      <c r="A35" s="23" t="s">
        <v>81</v>
      </c>
      <c r="B35" s="24" t="s">
        <v>61</v>
      </c>
      <c r="C35" s="24" t="s">
        <v>62</v>
      </c>
      <c r="D35" s="24" t="s">
        <v>42</v>
      </c>
      <c r="E35" s="25" t="s">
        <v>122</v>
      </c>
      <c r="F35" s="27">
        <v>1134096429</v>
      </c>
      <c r="G35" s="27">
        <v>0</v>
      </c>
      <c r="H35" s="27">
        <v>1134096429</v>
      </c>
      <c r="I35" s="27">
        <v>934096429</v>
      </c>
      <c r="J35" s="27">
        <v>502358853</v>
      </c>
      <c r="K35" s="27">
        <v>184042300</v>
      </c>
      <c r="L35" s="27">
        <v>174842300</v>
      </c>
    </row>
    <row r="36" spans="1:12" s="13" customFormat="1" ht="76.5" customHeight="1" x14ac:dyDescent="0.25">
      <c r="A36" s="23" t="s">
        <v>81</v>
      </c>
      <c r="B36" s="24" t="s">
        <v>61</v>
      </c>
      <c r="C36" s="24" t="s">
        <v>83</v>
      </c>
      <c r="D36" s="24" t="s">
        <v>42</v>
      </c>
      <c r="E36" s="25" t="s">
        <v>122</v>
      </c>
      <c r="F36" s="27">
        <v>4974734507</v>
      </c>
      <c r="G36" s="27">
        <v>0</v>
      </c>
      <c r="H36" s="27">
        <v>4974734507</v>
      </c>
      <c r="I36" s="27">
        <v>4551459213.0200005</v>
      </c>
      <c r="J36" s="27">
        <v>943786000</v>
      </c>
      <c r="K36" s="27">
        <v>628729000</v>
      </c>
      <c r="L36" s="27">
        <v>628729000</v>
      </c>
    </row>
    <row r="37" spans="1:12" s="13" customFormat="1" ht="81" customHeight="1" x14ac:dyDescent="0.25">
      <c r="A37" s="23" t="s">
        <v>121</v>
      </c>
      <c r="B37" s="24" t="s">
        <v>61</v>
      </c>
      <c r="C37" s="24" t="s">
        <v>62</v>
      </c>
      <c r="D37" s="24" t="s">
        <v>42</v>
      </c>
      <c r="E37" s="25" t="s">
        <v>120</v>
      </c>
      <c r="F37" s="27">
        <v>4839685325</v>
      </c>
      <c r="G37" s="27">
        <v>0</v>
      </c>
      <c r="H37" s="27">
        <v>4839685325</v>
      </c>
      <c r="I37" s="27">
        <v>4769311325</v>
      </c>
      <c r="J37" s="27">
        <v>2715425661</v>
      </c>
      <c r="K37" s="27">
        <v>1282178625</v>
      </c>
      <c r="L37" s="27">
        <v>1255566625</v>
      </c>
    </row>
    <row r="38" spans="1:12" s="13" customFormat="1" ht="70.5" customHeight="1" x14ac:dyDescent="0.25">
      <c r="A38" s="23" t="s">
        <v>119</v>
      </c>
      <c r="B38" s="24" t="s">
        <v>61</v>
      </c>
      <c r="C38" s="24" t="s">
        <v>62</v>
      </c>
      <c r="D38" s="24" t="s">
        <v>42</v>
      </c>
      <c r="E38" s="25" t="s">
        <v>118</v>
      </c>
      <c r="F38" s="27">
        <v>2591545657</v>
      </c>
      <c r="G38" s="27">
        <v>1109000000</v>
      </c>
      <c r="H38" s="27">
        <v>1482545657</v>
      </c>
      <c r="I38" s="27">
        <v>1354545657</v>
      </c>
      <c r="J38" s="27">
        <v>1020578346.8</v>
      </c>
      <c r="K38" s="27">
        <v>563089845</v>
      </c>
      <c r="L38" s="27">
        <v>546289845</v>
      </c>
    </row>
    <row r="39" spans="1:12" s="13" customFormat="1" ht="70.5" customHeight="1" x14ac:dyDescent="0.25">
      <c r="A39" s="23" t="s">
        <v>119</v>
      </c>
      <c r="B39" s="24" t="s">
        <v>61</v>
      </c>
      <c r="C39" s="24" t="s">
        <v>83</v>
      </c>
      <c r="D39" s="24" t="s">
        <v>42</v>
      </c>
      <c r="E39" s="25" t="s">
        <v>118</v>
      </c>
      <c r="F39" s="27">
        <v>300000000</v>
      </c>
      <c r="G39" s="27">
        <v>0</v>
      </c>
      <c r="H39" s="27">
        <v>300000000</v>
      </c>
      <c r="I39" s="27">
        <v>0</v>
      </c>
      <c r="J39" s="27">
        <v>0</v>
      </c>
      <c r="K39" s="27">
        <v>0</v>
      </c>
      <c r="L39" s="27">
        <v>0</v>
      </c>
    </row>
    <row r="40" spans="1:12" s="13" customFormat="1" ht="76.5" customHeight="1" x14ac:dyDescent="0.25">
      <c r="A40" s="23" t="s">
        <v>117</v>
      </c>
      <c r="B40" s="24" t="s">
        <v>61</v>
      </c>
      <c r="C40" s="24" t="s">
        <v>85</v>
      </c>
      <c r="D40" s="24" t="s">
        <v>116</v>
      </c>
      <c r="E40" s="25" t="s">
        <v>115</v>
      </c>
      <c r="F40" s="27">
        <v>13834782461</v>
      </c>
      <c r="G40" s="27">
        <v>5713307033</v>
      </c>
      <c r="H40" s="27">
        <v>8121475428</v>
      </c>
      <c r="I40" s="27">
        <v>8121475428</v>
      </c>
      <c r="J40" s="27">
        <v>0</v>
      </c>
      <c r="K40" s="27">
        <v>0</v>
      </c>
      <c r="L40" s="27">
        <v>0</v>
      </c>
    </row>
    <row r="41" spans="1:12" s="13" customFormat="1" ht="81.75" customHeight="1" x14ac:dyDescent="0.25">
      <c r="A41" s="23" t="s">
        <v>64</v>
      </c>
      <c r="B41" s="24" t="s">
        <v>61</v>
      </c>
      <c r="C41" s="24" t="s">
        <v>62</v>
      </c>
      <c r="D41" s="24" t="s">
        <v>42</v>
      </c>
      <c r="E41" s="25" t="s">
        <v>157</v>
      </c>
      <c r="F41" s="27">
        <v>5470580809</v>
      </c>
      <c r="G41" s="27">
        <v>0</v>
      </c>
      <c r="H41" s="27">
        <v>5470580809</v>
      </c>
      <c r="I41" s="27">
        <v>4857202538.6000004</v>
      </c>
      <c r="J41" s="27">
        <v>4008507165</v>
      </c>
      <c r="K41" s="27">
        <v>1289842985</v>
      </c>
      <c r="L41" s="27">
        <v>1265892985</v>
      </c>
    </row>
    <row r="42" spans="1:12" s="13" customFormat="1" ht="58.5" customHeight="1" x14ac:dyDescent="0.25">
      <c r="A42" s="23" t="s">
        <v>64</v>
      </c>
      <c r="B42" s="24" t="s">
        <v>61</v>
      </c>
      <c r="C42" s="24" t="s">
        <v>83</v>
      </c>
      <c r="D42" s="24" t="s">
        <v>42</v>
      </c>
      <c r="E42" s="25" t="s">
        <v>157</v>
      </c>
      <c r="F42" s="27">
        <v>4479000000</v>
      </c>
      <c r="G42" s="27">
        <v>0</v>
      </c>
      <c r="H42" s="27">
        <v>4479000000</v>
      </c>
      <c r="I42" s="27">
        <v>1459708729</v>
      </c>
      <c r="J42" s="27">
        <v>859980215</v>
      </c>
      <c r="K42" s="27">
        <v>429745946</v>
      </c>
      <c r="L42" s="27">
        <v>429745946</v>
      </c>
    </row>
    <row r="43" spans="1:12" s="13" customFormat="1" ht="66.75" customHeight="1" x14ac:dyDescent="0.25">
      <c r="A43" s="23" t="s">
        <v>114</v>
      </c>
      <c r="B43" s="24" t="s">
        <v>61</v>
      </c>
      <c r="C43" s="24" t="s">
        <v>62</v>
      </c>
      <c r="D43" s="24" t="s">
        <v>42</v>
      </c>
      <c r="E43" s="25" t="s">
        <v>113</v>
      </c>
      <c r="F43" s="27">
        <v>5835165882</v>
      </c>
      <c r="G43" s="27">
        <v>0</v>
      </c>
      <c r="H43" s="27">
        <v>5835165882</v>
      </c>
      <c r="I43" s="27">
        <v>4799165882</v>
      </c>
      <c r="J43" s="27">
        <v>2282954138</v>
      </c>
      <c r="K43" s="27">
        <v>1013884530</v>
      </c>
      <c r="L43" s="27">
        <v>1007384530</v>
      </c>
    </row>
    <row r="44" spans="1:12" s="13" customFormat="1" ht="108.75" customHeight="1" x14ac:dyDescent="0.25">
      <c r="A44" s="23" t="s">
        <v>112</v>
      </c>
      <c r="B44" s="24" t="s">
        <v>61</v>
      </c>
      <c r="C44" s="24" t="s">
        <v>62</v>
      </c>
      <c r="D44" s="24" t="s">
        <v>42</v>
      </c>
      <c r="E44" s="25" t="s">
        <v>158</v>
      </c>
      <c r="F44" s="27">
        <v>4490486338</v>
      </c>
      <c r="G44" s="27">
        <v>0</v>
      </c>
      <c r="H44" s="27">
        <v>4490486338</v>
      </c>
      <c r="I44" s="27">
        <v>4490486338</v>
      </c>
      <c r="J44" s="27">
        <v>4490486338</v>
      </c>
      <c r="K44" s="27">
        <v>2880657558.6700001</v>
      </c>
      <c r="L44" s="27">
        <v>2880657558.6700001</v>
      </c>
    </row>
    <row r="45" spans="1:12" s="13" customFormat="1" ht="104.25" customHeight="1" x14ac:dyDescent="0.25">
      <c r="A45" s="23" t="s">
        <v>111</v>
      </c>
      <c r="B45" s="24" t="s">
        <v>61</v>
      </c>
      <c r="C45" s="24" t="s">
        <v>62</v>
      </c>
      <c r="D45" s="24" t="s">
        <v>42</v>
      </c>
      <c r="E45" s="25" t="s">
        <v>159</v>
      </c>
      <c r="F45" s="27">
        <v>6534355274</v>
      </c>
      <c r="G45" s="27">
        <v>0</v>
      </c>
      <c r="H45" s="27">
        <v>6534355274</v>
      </c>
      <c r="I45" s="27">
        <v>6534355274</v>
      </c>
      <c r="J45" s="27">
        <v>6534355274</v>
      </c>
      <c r="K45" s="27">
        <v>4312878748</v>
      </c>
      <c r="L45" s="27">
        <v>4312878748</v>
      </c>
    </row>
    <row r="46" spans="1:12" s="13" customFormat="1" ht="83.25" customHeight="1" x14ac:dyDescent="0.25">
      <c r="A46" s="23" t="s">
        <v>110</v>
      </c>
      <c r="B46" s="24" t="s">
        <v>61</v>
      </c>
      <c r="C46" s="24" t="s">
        <v>62</v>
      </c>
      <c r="D46" s="24" t="s">
        <v>42</v>
      </c>
      <c r="E46" s="25" t="s">
        <v>160</v>
      </c>
      <c r="F46" s="27">
        <v>6361521543</v>
      </c>
      <c r="G46" s="27">
        <v>0</v>
      </c>
      <c r="H46" s="27">
        <v>6361521543</v>
      </c>
      <c r="I46" s="27">
        <v>6361521543</v>
      </c>
      <c r="J46" s="27">
        <v>6361521543</v>
      </c>
      <c r="K46" s="27">
        <v>3915160771.5100002</v>
      </c>
      <c r="L46" s="27">
        <v>3915160771.5100002</v>
      </c>
    </row>
    <row r="47" spans="1:12" s="13" customFormat="1" ht="88.5" customHeight="1" x14ac:dyDescent="0.25">
      <c r="A47" s="23" t="s">
        <v>109</v>
      </c>
      <c r="B47" s="24" t="s">
        <v>61</v>
      </c>
      <c r="C47" s="24" t="s">
        <v>62</v>
      </c>
      <c r="D47" s="24" t="s">
        <v>42</v>
      </c>
      <c r="E47" s="25" t="s">
        <v>161</v>
      </c>
      <c r="F47" s="27">
        <v>9807020034</v>
      </c>
      <c r="G47" s="27">
        <v>0</v>
      </c>
      <c r="H47" s="27">
        <v>9807020034</v>
      </c>
      <c r="I47" s="27">
        <v>9807020034</v>
      </c>
      <c r="J47" s="27">
        <v>9807020034</v>
      </c>
      <c r="K47" s="27">
        <v>6731602978.7600002</v>
      </c>
      <c r="L47" s="27">
        <v>6731602978.7600002</v>
      </c>
    </row>
    <row r="48" spans="1:12" s="13" customFormat="1" ht="117.75" customHeight="1" x14ac:dyDescent="0.25">
      <c r="A48" s="23" t="s">
        <v>108</v>
      </c>
      <c r="B48" s="24" t="s">
        <v>61</v>
      </c>
      <c r="C48" s="24" t="s">
        <v>62</v>
      </c>
      <c r="D48" s="24" t="s">
        <v>42</v>
      </c>
      <c r="E48" s="25" t="s">
        <v>162</v>
      </c>
      <c r="F48" s="27">
        <v>1051408521</v>
      </c>
      <c r="G48" s="27">
        <v>0</v>
      </c>
      <c r="H48" s="27">
        <v>1051408521</v>
      </c>
      <c r="I48" s="27">
        <v>1051408521</v>
      </c>
      <c r="J48" s="27">
        <v>875846666</v>
      </c>
      <c r="K48" s="27">
        <v>488740000</v>
      </c>
      <c r="L48" s="27">
        <v>461340000</v>
      </c>
    </row>
    <row r="49" spans="1:12" s="13" customFormat="1" ht="117.75" customHeight="1" x14ac:dyDescent="0.25">
      <c r="A49" s="23" t="s">
        <v>108</v>
      </c>
      <c r="B49" s="24" t="s">
        <v>61</v>
      </c>
      <c r="C49" s="24" t="s">
        <v>83</v>
      </c>
      <c r="D49" s="24" t="s">
        <v>42</v>
      </c>
      <c r="E49" s="25" t="s">
        <v>162</v>
      </c>
      <c r="F49" s="27">
        <v>4500000000</v>
      </c>
      <c r="G49" s="27">
        <v>0</v>
      </c>
      <c r="H49" s="27">
        <v>4500000000</v>
      </c>
      <c r="I49" s="27">
        <v>0</v>
      </c>
      <c r="J49" s="27">
        <v>0</v>
      </c>
      <c r="K49" s="27">
        <v>0</v>
      </c>
      <c r="L49" s="27">
        <v>0</v>
      </c>
    </row>
    <row r="50" spans="1:12" s="13" customFormat="1" ht="110.25" customHeight="1" x14ac:dyDescent="0.25">
      <c r="A50" s="23" t="s">
        <v>107</v>
      </c>
      <c r="B50" s="24" t="s">
        <v>61</v>
      </c>
      <c r="C50" s="24" t="s">
        <v>62</v>
      </c>
      <c r="D50" s="24" t="s">
        <v>42</v>
      </c>
      <c r="E50" s="25" t="s">
        <v>106</v>
      </c>
      <c r="F50" s="27">
        <v>800000000</v>
      </c>
      <c r="G50" s="27">
        <v>0</v>
      </c>
      <c r="H50" s="27">
        <v>800000000</v>
      </c>
      <c r="I50" s="27">
        <v>800000000</v>
      </c>
      <c r="J50" s="27">
        <v>800000000</v>
      </c>
      <c r="K50" s="27">
        <v>800000000</v>
      </c>
      <c r="L50" s="27">
        <v>800000000</v>
      </c>
    </row>
    <row r="51" spans="1:12" s="13" customFormat="1" ht="97.5" customHeight="1" x14ac:dyDescent="0.25">
      <c r="A51" s="23" t="s">
        <v>105</v>
      </c>
      <c r="B51" s="24" t="s">
        <v>61</v>
      </c>
      <c r="C51" s="24" t="s">
        <v>62</v>
      </c>
      <c r="D51" s="24" t="s">
        <v>42</v>
      </c>
      <c r="E51" s="25" t="s">
        <v>104</v>
      </c>
      <c r="F51" s="27">
        <v>4505606041</v>
      </c>
      <c r="G51" s="27">
        <v>124540995</v>
      </c>
      <c r="H51" s="27">
        <v>4381065046</v>
      </c>
      <c r="I51" s="27">
        <v>4381065046</v>
      </c>
      <c r="J51" s="27">
        <v>3476163621.6700001</v>
      </c>
      <c r="K51" s="27">
        <v>1473259237</v>
      </c>
      <c r="L51" s="27">
        <v>1454174237</v>
      </c>
    </row>
    <row r="52" spans="1:12" s="13" customFormat="1" ht="62.25" customHeight="1" x14ac:dyDescent="0.25">
      <c r="A52" s="23" t="s">
        <v>103</v>
      </c>
      <c r="B52" s="24" t="s">
        <v>61</v>
      </c>
      <c r="C52" s="24" t="s">
        <v>62</v>
      </c>
      <c r="D52" s="24" t="s">
        <v>42</v>
      </c>
      <c r="E52" s="25" t="s">
        <v>102</v>
      </c>
      <c r="F52" s="27">
        <v>4019090979</v>
      </c>
      <c r="G52" s="27">
        <v>0</v>
      </c>
      <c r="H52" s="27">
        <v>4019090979</v>
      </c>
      <c r="I52" s="27">
        <v>3716619367</v>
      </c>
      <c r="J52" s="27">
        <v>3189074721</v>
      </c>
      <c r="K52" s="27">
        <v>1160419531</v>
      </c>
      <c r="L52" s="27">
        <v>1094349531</v>
      </c>
    </row>
    <row r="53" spans="1:12" s="13" customFormat="1" ht="52.5" customHeight="1" x14ac:dyDescent="0.25">
      <c r="A53" s="23" t="s">
        <v>101</v>
      </c>
      <c r="B53" s="24" t="s">
        <v>61</v>
      </c>
      <c r="C53" s="24" t="s">
        <v>62</v>
      </c>
      <c r="D53" s="24" t="s">
        <v>42</v>
      </c>
      <c r="E53" s="25" t="s">
        <v>100</v>
      </c>
      <c r="F53" s="27">
        <v>3295681253</v>
      </c>
      <c r="G53" s="27">
        <v>530000000</v>
      </c>
      <c r="H53" s="27">
        <v>2765681253</v>
      </c>
      <c r="I53" s="27">
        <v>2765681226</v>
      </c>
      <c r="J53" s="27">
        <v>2263015634</v>
      </c>
      <c r="K53" s="27">
        <v>840923797</v>
      </c>
      <c r="L53" s="27">
        <v>831423797</v>
      </c>
    </row>
    <row r="54" spans="1:12" s="13" customFormat="1" ht="77.25" customHeight="1" x14ac:dyDescent="0.25">
      <c r="A54" s="23" t="s">
        <v>169</v>
      </c>
      <c r="B54" s="24" t="s">
        <v>61</v>
      </c>
      <c r="C54" s="24" t="s">
        <v>62</v>
      </c>
      <c r="D54" s="24" t="s">
        <v>42</v>
      </c>
      <c r="E54" s="25" t="s">
        <v>170</v>
      </c>
      <c r="F54" s="27">
        <v>4820657783</v>
      </c>
      <c r="G54" s="27">
        <v>0</v>
      </c>
      <c r="H54" s="27">
        <v>4820657783</v>
      </c>
      <c r="I54" s="27">
        <v>4820657783</v>
      </c>
      <c r="J54" s="27">
        <v>2058360474</v>
      </c>
      <c r="K54" s="27">
        <v>463261634</v>
      </c>
      <c r="L54" s="27">
        <v>449761631</v>
      </c>
    </row>
    <row r="55" spans="1:12" s="13" customFormat="1" ht="77.25" customHeight="1" x14ac:dyDescent="0.25">
      <c r="A55" s="23" t="s">
        <v>99</v>
      </c>
      <c r="B55" s="24" t="s">
        <v>61</v>
      </c>
      <c r="C55" s="24" t="s">
        <v>62</v>
      </c>
      <c r="D55" s="24" t="s">
        <v>42</v>
      </c>
      <c r="E55" s="25" t="s">
        <v>98</v>
      </c>
      <c r="F55" s="27">
        <v>1192235904</v>
      </c>
      <c r="G55" s="27">
        <v>0</v>
      </c>
      <c r="H55" s="27">
        <v>1192235904</v>
      </c>
      <c r="I55" s="27">
        <v>1192235904</v>
      </c>
      <c r="J55" s="27">
        <v>937957826</v>
      </c>
      <c r="K55" s="27">
        <v>518683181</v>
      </c>
      <c r="L55" s="27">
        <v>486583181</v>
      </c>
    </row>
    <row r="56" spans="1:12" s="13" customFormat="1" ht="73.5" customHeight="1" x14ac:dyDescent="0.25">
      <c r="A56" s="23" t="s">
        <v>97</v>
      </c>
      <c r="B56" s="24" t="s">
        <v>61</v>
      </c>
      <c r="C56" s="24" t="s">
        <v>62</v>
      </c>
      <c r="D56" s="24" t="s">
        <v>42</v>
      </c>
      <c r="E56" s="25" t="s">
        <v>96</v>
      </c>
      <c r="F56" s="27">
        <v>1800000000</v>
      </c>
      <c r="G56" s="27">
        <v>0</v>
      </c>
      <c r="H56" s="27">
        <v>1800000000</v>
      </c>
      <c r="I56" s="27">
        <v>1800000000</v>
      </c>
      <c r="J56" s="27">
        <v>1800000000</v>
      </c>
      <c r="K56" s="27">
        <v>1656093461.9100001</v>
      </c>
      <c r="L56" s="27">
        <v>1656093461.9100001</v>
      </c>
    </row>
    <row r="57" spans="1:12" s="13" customFormat="1" ht="73.5" customHeight="1" x14ac:dyDescent="0.25">
      <c r="A57" s="23" t="s">
        <v>95</v>
      </c>
      <c r="B57" s="24" t="s">
        <v>61</v>
      </c>
      <c r="C57" s="24" t="s">
        <v>62</v>
      </c>
      <c r="D57" s="24" t="s">
        <v>42</v>
      </c>
      <c r="E57" s="25" t="s">
        <v>94</v>
      </c>
      <c r="F57" s="27">
        <v>1153121519</v>
      </c>
      <c r="G57" s="27">
        <v>0</v>
      </c>
      <c r="H57" s="27">
        <v>1153121519</v>
      </c>
      <c r="I57" s="27">
        <v>1153121519</v>
      </c>
      <c r="J57" s="27">
        <v>1153121519</v>
      </c>
      <c r="K57" s="27">
        <v>1153121519</v>
      </c>
      <c r="L57" s="27">
        <v>1153121519</v>
      </c>
    </row>
    <row r="58" spans="1:12" s="13" customFormat="1" ht="70.5" customHeight="1" x14ac:dyDescent="0.25">
      <c r="A58" s="23" t="s">
        <v>93</v>
      </c>
      <c r="B58" s="24" t="s">
        <v>61</v>
      </c>
      <c r="C58" s="24" t="s">
        <v>62</v>
      </c>
      <c r="D58" s="24" t="s">
        <v>42</v>
      </c>
      <c r="E58" s="25" t="s">
        <v>92</v>
      </c>
      <c r="F58" s="27">
        <v>789964963</v>
      </c>
      <c r="G58" s="27">
        <v>0</v>
      </c>
      <c r="H58" s="27">
        <v>789964963</v>
      </c>
      <c r="I58" s="27">
        <v>789964963</v>
      </c>
      <c r="J58" s="27">
        <v>789964963</v>
      </c>
      <c r="K58" s="27">
        <v>789964963</v>
      </c>
      <c r="L58" s="27">
        <v>789964963</v>
      </c>
    </row>
    <row r="59" spans="1:12" s="13" customFormat="1" ht="129.75" customHeight="1" x14ac:dyDescent="0.25">
      <c r="A59" s="23" t="s">
        <v>91</v>
      </c>
      <c r="B59" s="24" t="s">
        <v>61</v>
      </c>
      <c r="C59" s="24" t="s">
        <v>62</v>
      </c>
      <c r="D59" s="24" t="s">
        <v>42</v>
      </c>
      <c r="E59" s="25" t="s">
        <v>90</v>
      </c>
      <c r="F59" s="27">
        <v>1080000000</v>
      </c>
      <c r="G59" s="27">
        <v>0</v>
      </c>
      <c r="H59" s="27">
        <v>1080000000</v>
      </c>
      <c r="I59" s="27">
        <v>1080000000</v>
      </c>
      <c r="J59" s="27">
        <v>1080000000</v>
      </c>
      <c r="K59" s="27">
        <v>1080000000</v>
      </c>
      <c r="L59" s="27">
        <v>1080000000</v>
      </c>
    </row>
    <row r="60" spans="1:12" s="13" customFormat="1" ht="81" customHeight="1" x14ac:dyDescent="0.25">
      <c r="A60" s="23" t="s">
        <v>89</v>
      </c>
      <c r="B60" s="24" t="s">
        <v>61</v>
      </c>
      <c r="C60" s="24" t="s">
        <v>62</v>
      </c>
      <c r="D60" s="24" t="s">
        <v>42</v>
      </c>
      <c r="E60" s="25" t="s">
        <v>163</v>
      </c>
      <c r="F60" s="27">
        <v>8382867454</v>
      </c>
      <c r="G60" s="27">
        <v>0</v>
      </c>
      <c r="H60" s="27">
        <v>8382867454</v>
      </c>
      <c r="I60" s="27">
        <v>8242778225.5600004</v>
      </c>
      <c r="J60" s="27">
        <v>4518647092</v>
      </c>
      <c r="K60" s="27">
        <v>1877837807</v>
      </c>
      <c r="L60" s="27">
        <v>1854609807</v>
      </c>
    </row>
    <row r="61" spans="1:12" s="13" customFormat="1" ht="81" customHeight="1" x14ac:dyDescent="0.25">
      <c r="A61" s="23" t="s">
        <v>88</v>
      </c>
      <c r="B61" s="24" t="s">
        <v>61</v>
      </c>
      <c r="C61" s="24" t="s">
        <v>62</v>
      </c>
      <c r="D61" s="24" t="s">
        <v>42</v>
      </c>
      <c r="E61" s="25" t="s">
        <v>87</v>
      </c>
      <c r="F61" s="27">
        <v>3381713679</v>
      </c>
      <c r="G61" s="27">
        <v>0</v>
      </c>
      <c r="H61" s="27">
        <v>3381713679</v>
      </c>
      <c r="I61" s="27">
        <v>3380565769.9299998</v>
      </c>
      <c r="J61" s="27">
        <v>1106189011.6700001</v>
      </c>
      <c r="K61" s="27">
        <v>547356437</v>
      </c>
      <c r="L61" s="27">
        <v>533556437</v>
      </c>
    </row>
    <row r="62" spans="1:12" s="13" customFormat="1" ht="81" customHeight="1" x14ac:dyDescent="0.25">
      <c r="A62" s="23" t="s">
        <v>86</v>
      </c>
      <c r="B62" s="24" t="s">
        <v>61</v>
      </c>
      <c r="C62" s="24" t="s">
        <v>62</v>
      </c>
      <c r="D62" s="24" t="s">
        <v>42</v>
      </c>
      <c r="E62" s="25" t="s">
        <v>164</v>
      </c>
      <c r="F62" s="27">
        <v>2374056023</v>
      </c>
      <c r="G62" s="27">
        <v>0</v>
      </c>
      <c r="H62" s="27">
        <v>2374056023</v>
      </c>
      <c r="I62" s="27">
        <v>2258604560</v>
      </c>
      <c r="J62" s="27">
        <v>1775296215</v>
      </c>
      <c r="K62" s="27">
        <v>781717448</v>
      </c>
      <c r="L62" s="27">
        <v>756193577</v>
      </c>
    </row>
    <row r="63" spans="1:12" s="13" customFormat="1" ht="81" customHeight="1" x14ac:dyDescent="0.25">
      <c r="A63" s="23" t="s">
        <v>84</v>
      </c>
      <c r="B63" s="24" t="s">
        <v>61</v>
      </c>
      <c r="C63" s="24" t="s">
        <v>62</v>
      </c>
      <c r="D63" s="24" t="s">
        <v>42</v>
      </c>
      <c r="E63" s="25" t="s">
        <v>82</v>
      </c>
      <c r="F63" s="27">
        <v>1427715454</v>
      </c>
      <c r="G63" s="27">
        <v>0</v>
      </c>
      <c r="H63" s="27">
        <v>1427715454</v>
      </c>
      <c r="I63" s="27">
        <v>1427715454</v>
      </c>
      <c r="J63" s="27">
        <v>887252967.70000005</v>
      </c>
      <c r="K63" s="27">
        <v>682129283.89999998</v>
      </c>
      <c r="L63" s="27">
        <v>663829283.89999998</v>
      </c>
    </row>
    <row r="64" spans="1:12" s="13" customFormat="1" ht="69.75" customHeight="1" x14ac:dyDescent="0.25">
      <c r="A64" s="23" t="s">
        <v>84</v>
      </c>
      <c r="B64" s="24" t="s">
        <v>61</v>
      </c>
      <c r="C64" s="24" t="s">
        <v>83</v>
      </c>
      <c r="D64" s="24" t="s">
        <v>42</v>
      </c>
      <c r="E64" s="25" t="s">
        <v>82</v>
      </c>
      <c r="F64" s="27">
        <v>300000000</v>
      </c>
      <c r="G64" s="27">
        <v>0</v>
      </c>
      <c r="H64" s="27">
        <v>300000000</v>
      </c>
      <c r="I64" s="27">
        <v>0</v>
      </c>
      <c r="J64" s="27">
        <v>0</v>
      </c>
      <c r="K64" s="27">
        <v>0</v>
      </c>
      <c r="L64" s="27">
        <v>0</v>
      </c>
    </row>
    <row r="65" spans="1:13" ht="18" customHeight="1" x14ac:dyDescent="0.3">
      <c r="A65" s="38" t="s">
        <v>150</v>
      </c>
      <c r="B65" s="39"/>
      <c r="C65" s="39"/>
      <c r="D65" s="39"/>
      <c r="E65" s="40"/>
      <c r="F65" s="18">
        <f>SUM(F35:F64)</f>
        <v>115527093832</v>
      </c>
      <c r="G65" s="18">
        <f t="shared" ref="G65:L65" si="5">SUM(G35:G64)</f>
        <v>7476848028</v>
      </c>
      <c r="H65" s="18">
        <f t="shared" si="5"/>
        <v>108050245804</v>
      </c>
      <c r="I65" s="18">
        <f t="shared" si="5"/>
        <v>96900766729.109985</v>
      </c>
      <c r="J65" s="18">
        <f t="shared" si="5"/>
        <v>66237864278.839996</v>
      </c>
      <c r="K65" s="18">
        <f t="shared" si="5"/>
        <v>37545321587.750008</v>
      </c>
      <c r="L65" s="18">
        <f t="shared" si="5"/>
        <v>37213752713.750008</v>
      </c>
      <c r="M65" s="12"/>
    </row>
    <row r="66" spans="1:13" s="16" customFormat="1" ht="23.25" customHeight="1" x14ac:dyDescent="0.25">
      <c r="A66" s="41" t="s">
        <v>166</v>
      </c>
      <c r="B66" s="42"/>
      <c r="C66" s="42"/>
      <c r="D66" s="42"/>
      <c r="E66" s="43"/>
      <c r="F66" s="22">
        <f>+F28+F29+F65</f>
        <v>235497565879</v>
      </c>
      <c r="G66" s="22">
        <f>+G28+G29+G65</f>
        <v>8126848028</v>
      </c>
      <c r="H66" s="22">
        <f>+H28+H29+H65</f>
        <v>227370717851</v>
      </c>
      <c r="I66" s="22">
        <f>+I28+I29+I65</f>
        <v>215994803727.63</v>
      </c>
      <c r="J66" s="22">
        <f>+J28+J29+J65</f>
        <v>143668794946.28</v>
      </c>
      <c r="K66" s="22">
        <f>+K28+K29+K65</f>
        <v>102258225899.8</v>
      </c>
      <c r="L66" s="22">
        <f>+L28+L29+L65</f>
        <v>101808025734.44</v>
      </c>
    </row>
    <row r="67" spans="1:13" x14ac:dyDescent="0.3">
      <c r="F67" s="28"/>
      <c r="G67" s="28"/>
      <c r="H67" s="28"/>
      <c r="I67" s="28"/>
      <c r="J67" s="28"/>
      <c r="K67" s="28"/>
      <c r="L67" s="28"/>
    </row>
    <row r="68" spans="1:13" x14ac:dyDescent="0.3">
      <c r="M68" s="17"/>
    </row>
  </sheetData>
  <mergeCells count="13">
    <mergeCell ref="A66:E66"/>
    <mergeCell ref="A27:E27"/>
    <mergeCell ref="A28:E28"/>
    <mergeCell ref="A29:E29"/>
    <mergeCell ref="A30:L32"/>
    <mergeCell ref="A33:L33"/>
    <mergeCell ref="A65:E65"/>
    <mergeCell ref="A1:L3"/>
    <mergeCell ref="A4:L4"/>
    <mergeCell ref="A9:E9"/>
    <mergeCell ref="A11:E11"/>
    <mergeCell ref="A20:E20"/>
    <mergeCell ref="A21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EP FONAM 2020</vt:lpstr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David Fernando Moor Araujo</cp:lastModifiedBy>
  <cp:lastPrinted>2022-08-11T15:38:26Z</cp:lastPrinted>
  <dcterms:created xsi:type="dcterms:W3CDTF">2021-02-04T14:41:59Z</dcterms:created>
  <dcterms:modified xsi:type="dcterms:W3CDTF">2022-08-11T17:12:04Z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