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filterPrivacy="1"/>
  <xr:revisionPtr revIDLastSave="0" documentId="13_ncr:1_{BDC1A15C-C03A-4CCB-8261-4A8395481F21}" xr6:coauthVersionLast="47" xr6:coauthVersionMax="47" xr10:uidLastSave="{00000000-0000-0000-0000-000000000000}"/>
  <bookViews>
    <workbookView xWindow="-120" yWindow="-120" windowWidth="29040" windowHeight="15840" activeTab="6" xr2:uid="{00000000-000D-0000-FFFF-FFFF00000000}"/>
  </bookViews>
  <sheets>
    <sheet name="ENE" sheetId="6" r:id="rId1"/>
    <sheet name="FEB" sheetId="7" r:id="rId2"/>
    <sheet name="MAR" sheetId="8" r:id="rId3"/>
    <sheet name="ABR" sheetId="9" r:id="rId4"/>
    <sheet name="MAY" sheetId="10" r:id="rId5"/>
    <sheet name="JUN" sheetId="11" r:id="rId6"/>
    <sheet name="JUL" sheetId="12" r:id="rId7"/>
    <sheet name="AGO" sheetId="1" r:id="rId8"/>
    <sheet name="SEPT " sheetId="2" r:id="rId9"/>
    <sheet name="OCT" sheetId="3" r:id="rId10"/>
    <sheet name="NOV" sheetId="5" r:id="rId11"/>
    <sheet name="DIC " sheetId="4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28" i="12" l="1"/>
  <c r="L28" i="12"/>
  <c r="K28" i="12"/>
  <c r="J28" i="12"/>
  <c r="I28" i="12"/>
  <c r="H28" i="12"/>
  <c r="G28" i="12"/>
  <c r="M12" i="12"/>
  <c r="L12" i="12"/>
  <c r="L29" i="12" s="1"/>
  <c r="I12" i="12"/>
  <c r="I29" i="12" s="1"/>
  <c r="M11" i="12"/>
  <c r="L11" i="12"/>
  <c r="K11" i="12"/>
  <c r="J11" i="12"/>
  <c r="I11" i="12"/>
  <c r="H11" i="12"/>
  <c r="G11" i="12"/>
  <c r="M9" i="12"/>
  <c r="L9" i="12"/>
  <c r="K9" i="12"/>
  <c r="K12" i="12" s="1"/>
  <c r="K29" i="12" s="1"/>
  <c r="J9" i="12"/>
  <c r="J12" i="12" s="1"/>
  <c r="J29" i="12" s="1"/>
  <c r="I9" i="12"/>
  <c r="H9" i="12"/>
  <c r="H12" i="12" s="1"/>
  <c r="G9" i="12"/>
  <c r="G12" i="12" s="1"/>
  <c r="G29" i="12" s="1"/>
  <c r="M28" i="11"/>
  <c r="L28" i="11"/>
  <c r="K28" i="11"/>
  <c r="J28" i="11"/>
  <c r="I28" i="11"/>
  <c r="H28" i="11"/>
  <c r="G28" i="11"/>
  <c r="L12" i="11"/>
  <c r="I12" i="11"/>
  <c r="I29" i="11" s="1"/>
  <c r="M11" i="11"/>
  <c r="M12" i="11" s="1"/>
  <c r="M29" i="11" s="1"/>
  <c r="L11" i="11"/>
  <c r="K11" i="11"/>
  <c r="J11" i="11"/>
  <c r="J12" i="11" s="1"/>
  <c r="J29" i="11" s="1"/>
  <c r="I11" i="11"/>
  <c r="H11" i="11"/>
  <c r="G11" i="11"/>
  <c r="M9" i="11"/>
  <c r="L9" i="11"/>
  <c r="K9" i="11"/>
  <c r="K12" i="11" s="1"/>
  <c r="K29" i="11" s="1"/>
  <c r="J9" i="11"/>
  <c r="I9" i="11"/>
  <c r="H9" i="11"/>
  <c r="H12" i="11" s="1"/>
  <c r="H29" i="11" s="1"/>
  <c r="G9" i="11"/>
  <c r="G12" i="11" s="1"/>
  <c r="G29" i="11" s="1"/>
  <c r="M28" i="10"/>
  <c r="L28" i="10"/>
  <c r="K28" i="10"/>
  <c r="J28" i="10"/>
  <c r="I28" i="10"/>
  <c r="H28" i="10"/>
  <c r="G28" i="10"/>
  <c r="M12" i="10"/>
  <c r="M29" i="10" s="1"/>
  <c r="L12" i="10"/>
  <c r="L29" i="10" s="1"/>
  <c r="I12" i="10"/>
  <c r="I29" i="10" s="1"/>
  <c r="M11" i="10"/>
  <c r="L11" i="10"/>
  <c r="K11" i="10"/>
  <c r="J11" i="10"/>
  <c r="I11" i="10"/>
  <c r="H11" i="10"/>
  <c r="G11" i="10"/>
  <c r="M9" i="10"/>
  <c r="L9" i="10"/>
  <c r="K9" i="10"/>
  <c r="K12" i="10" s="1"/>
  <c r="K29" i="10" s="1"/>
  <c r="J9" i="10"/>
  <c r="J12" i="10" s="1"/>
  <c r="J29" i="10" s="1"/>
  <c r="I9" i="10"/>
  <c r="H9" i="10"/>
  <c r="H12" i="10" s="1"/>
  <c r="G9" i="10"/>
  <c r="G12" i="10" s="1"/>
  <c r="G29" i="10" s="1"/>
  <c r="M28" i="9"/>
  <c r="L28" i="9"/>
  <c r="K28" i="9"/>
  <c r="J28" i="9"/>
  <c r="I28" i="9"/>
  <c r="H28" i="9"/>
  <c r="G28" i="9"/>
  <c r="M12" i="9"/>
  <c r="M29" i="9" s="1"/>
  <c r="L12" i="9"/>
  <c r="L29" i="9" s="1"/>
  <c r="H12" i="9"/>
  <c r="H29" i="9" s="1"/>
  <c r="M11" i="9"/>
  <c r="L11" i="9"/>
  <c r="K11" i="9"/>
  <c r="J11" i="9"/>
  <c r="I11" i="9"/>
  <c r="H11" i="9"/>
  <c r="G11" i="9"/>
  <c r="M9" i="9"/>
  <c r="L9" i="9"/>
  <c r="K9" i="9"/>
  <c r="K12" i="9" s="1"/>
  <c r="K29" i="9" s="1"/>
  <c r="J9" i="9"/>
  <c r="J12" i="9" s="1"/>
  <c r="J29" i="9" s="1"/>
  <c r="I9" i="9"/>
  <c r="I12" i="9" s="1"/>
  <c r="I29" i="9" s="1"/>
  <c r="H9" i="9"/>
  <c r="G9" i="9"/>
  <c r="G12" i="9" s="1"/>
  <c r="G29" i="9" s="1"/>
  <c r="M28" i="8"/>
  <c r="L28" i="8"/>
  <c r="K28" i="8"/>
  <c r="J28" i="8"/>
  <c r="I28" i="8"/>
  <c r="H28" i="8"/>
  <c r="G28" i="8"/>
  <c r="I12" i="8"/>
  <c r="I29" i="8" s="1"/>
  <c r="H12" i="8"/>
  <c r="H29" i="8" s="1"/>
  <c r="G12" i="8"/>
  <c r="G29" i="8" s="1"/>
  <c r="M11" i="8"/>
  <c r="L11" i="8"/>
  <c r="L12" i="8" s="1"/>
  <c r="L29" i="8" s="1"/>
  <c r="K11" i="8"/>
  <c r="K12" i="8" s="1"/>
  <c r="K29" i="8" s="1"/>
  <c r="J11" i="8"/>
  <c r="I11" i="8"/>
  <c r="H11" i="8"/>
  <c r="G11" i="8"/>
  <c r="M9" i="8"/>
  <c r="M12" i="8" s="1"/>
  <c r="M29" i="8" s="1"/>
  <c r="L9" i="8"/>
  <c r="K9" i="8"/>
  <c r="J9" i="8"/>
  <c r="I9" i="8"/>
  <c r="H9" i="8"/>
  <c r="G9" i="8"/>
  <c r="M28" i="7"/>
  <c r="L28" i="7"/>
  <c r="K28" i="7"/>
  <c r="J28" i="7"/>
  <c r="I28" i="7"/>
  <c r="H28" i="7"/>
  <c r="G28" i="7"/>
  <c r="I12" i="7"/>
  <c r="I29" i="7" s="1"/>
  <c r="G12" i="7"/>
  <c r="G29" i="7" s="1"/>
  <c r="M11" i="7"/>
  <c r="L11" i="7"/>
  <c r="K11" i="7"/>
  <c r="K12" i="7" s="1"/>
  <c r="K29" i="7" s="1"/>
  <c r="J11" i="7"/>
  <c r="J12" i="7" s="1"/>
  <c r="J29" i="7" s="1"/>
  <c r="I11" i="7"/>
  <c r="H11" i="7"/>
  <c r="G11" i="7"/>
  <c r="M9" i="7"/>
  <c r="M12" i="7" s="1"/>
  <c r="M29" i="7" s="1"/>
  <c r="L9" i="7"/>
  <c r="L12" i="7" s="1"/>
  <c r="L29" i="7" s="1"/>
  <c r="K9" i="7"/>
  <c r="J9" i="7"/>
  <c r="I9" i="7"/>
  <c r="H9" i="7"/>
  <c r="H12" i="7" s="1"/>
  <c r="H29" i="7" s="1"/>
  <c r="G9" i="7"/>
  <c r="H11" i="6"/>
  <c r="I11" i="6"/>
  <c r="J11" i="6"/>
  <c r="K11" i="6"/>
  <c r="L11" i="6"/>
  <c r="M11" i="6"/>
  <c r="G11" i="6"/>
  <c r="G9" i="6"/>
  <c r="H28" i="6"/>
  <c r="I28" i="6"/>
  <c r="J28" i="6"/>
  <c r="K28" i="6"/>
  <c r="L28" i="6"/>
  <c r="M28" i="6"/>
  <c r="G28" i="6"/>
  <c r="I9" i="6"/>
  <c r="M9" i="6"/>
  <c r="L9" i="6"/>
  <c r="K9" i="6"/>
  <c r="J9" i="6"/>
  <c r="H9" i="6"/>
  <c r="I6" i="5"/>
  <c r="I7" i="5"/>
  <c r="I8" i="5"/>
  <c r="G9" i="5"/>
  <c r="G12" i="5" s="1"/>
  <c r="G29" i="5" s="1"/>
  <c r="H9" i="5"/>
  <c r="I9" i="5"/>
  <c r="J9" i="5"/>
  <c r="J12" i="5" s="1"/>
  <c r="J29" i="5" s="1"/>
  <c r="K9" i="5"/>
  <c r="K12" i="5" s="1"/>
  <c r="K29" i="5" s="1"/>
  <c r="L9" i="5"/>
  <c r="L12" i="5" s="1"/>
  <c r="L29" i="5" s="1"/>
  <c r="M9" i="5"/>
  <c r="M12" i="5" s="1"/>
  <c r="M29" i="5" s="1"/>
  <c r="I10" i="5"/>
  <c r="G11" i="5"/>
  <c r="H11" i="5"/>
  <c r="H12" i="5" s="1"/>
  <c r="H29" i="5" s="1"/>
  <c r="I11" i="5"/>
  <c r="I12" i="5" s="1"/>
  <c r="I29" i="5" s="1"/>
  <c r="J11" i="5"/>
  <c r="K11" i="5"/>
  <c r="L11" i="5"/>
  <c r="M11" i="5"/>
  <c r="I18" i="5"/>
  <c r="I28" i="5" s="1"/>
  <c r="I19" i="5"/>
  <c r="I20" i="5"/>
  <c r="I21" i="5"/>
  <c r="I22" i="5"/>
  <c r="I23" i="5"/>
  <c r="I24" i="5"/>
  <c r="I25" i="5"/>
  <c r="I26" i="5"/>
  <c r="I27" i="5"/>
  <c r="G28" i="5"/>
  <c r="H28" i="5"/>
  <c r="J28" i="5"/>
  <c r="K28" i="5"/>
  <c r="L28" i="5"/>
  <c r="M28" i="5"/>
  <c r="M29" i="12" l="1"/>
  <c r="H29" i="12"/>
  <c r="L29" i="11"/>
  <c r="H29" i="10"/>
  <c r="J12" i="8"/>
  <c r="J29" i="8" s="1"/>
  <c r="H12" i="6"/>
  <c r="J12" i="6"/>
  <c r="K12" i="6"/>
  <c r="L12" i="6"/>
  <c r="M12" i="6"/>
  <c r="M29" i="6" s="1"/>
  <c r="G12" i="6"/>
  <c r="G29" i="6" s="1"/>
  <c r="L29" i="6"/>
  <c r="J29" i="6"/>
  <c r="H29" i="6"/>
  <c r="K29" i="6"/>
  <c r="I12" i="6"/>
  <c r="I6" i="4"/>
  <c r="I7" i="4"/>
  <c r="I9" i="4" s="1"/>
  <c r="I12" i="4" s="1"/>
  <c r="I29" i="4" s="1"/>
  <c r="I8" i="4"/>
  <c r="G9" i="4"/>
  <c r="G12" i="4" s="1"/>
  <c r="G29" i="4" s="1"/>
  <c r="H9" i="4"/>
  <c r="J9" i="4"/>
  <c r="J12" i="4" s="1"/>
  <c r="J29" i="4" s="1"/>
  <c r="K9" i="4"/>
  <c r="K12" i="4" s="1"/>
  <c r="K29" i="4" s="1"/>
  <c r="L9" i="4"/>
  <c r="L12" i="4" s="1"/>
  <c r="L29" i="4" s="1"/>
  <c r="M9" i="4"/>
  <c r="M12" i="4" s="1"/>
  <c r="M29" i="4" s="1"/>
  <c r="I10" i="4"/>
  <c r="G11" i="4"/>
  <c r="H11" i="4"/>
  <c r="H12" i="4" s="1"/>
  <c r="H29" i="4" s="1"/>
  <c r="I11" i="4"/>
  <c r="J11" i="4"/>
  <c r="K11" i="4"/>
  <c r="L11" i="4"/>
  <c r="M11" i="4"/>
  <c r="I18" i="4"/>
  <c r="I28" i="4" s="1"/>
  <c r="I19" i="4"/>
  <c r="I20" i="4"/>
  <c r="I21" i="4"/>
  <c r="I22" i="4"/>
  <c r="I23" i="4"/>
  <c r="I24" i="4"/>
  <c r="I25" i="4"/>
  <c r="I26" i="4"/>
  <c r="I27" i="4"/>
  <c r="G28" i="4"/>
  <c r="H28" i="4"/>
  <c r="J28" i="4"/>
  <c r="K28" i="4"/>
  <c r="L28" i="4"/>
  <c r="M28" i="4"/>
  <c r="I29" i="6" l="1"/>
  <c r="I6" i="3"/>
  <c r="I7" i="3"/>
  <c r="I8" i="3"/>
  <c r="G9" i="3"/>
  <c r="G12" i="3" s="1"/>
  <c r="G29" i="3" s="1"/>
  <c r="H9" i="3"/>
  <c r="H12" i="3" s="1"/>
  <c r="H29" i="3" s="1"/>
  <c r="I9" i="3"/>
  <c r="J9" i="3"/>
  <c r="J12" i="3" s="1"/>
  <c r="J29" i="3" s="1"/>
  <c r="K9" i="3"/>
  <c r="K12" i="3" s="1"/>
  <c r="K29" i="3" s="1"/>
  <c r="L9" i="3"/>
  <c r="L12" i="3" s="1"/>
  <c r="L29" i="3" s="1"/>
  <c r="M9" i="3"/>
  <c r="M12" i="3" s="1"/>
  <c r="M29" i="3" s="1"/>
  <c r="I10" i="3"/>
  <c r="G11" i="3"/>
  <c r="I11" i="3"/>
  <c r="I12" i="3" s="1"/>
  <c r="I29" i="3" s="1"/>
  <c r="J11" i="3"/>
  <c r="K11" i="3"/>
  <c r="L11" i="3"/>
  <c r="M11" i="3"/>
  <c r="I18" i="3"/>
  <c r="I28" i="3" s="1"/>
  <c r="I19" i="3"/>
  <c r="I20" i="3"/>
  <c r="I21" i="3"/>
  <c r="I22" i="3"/>
  <c r="I23" i="3"/>
  <c r="I24" i="3"/>
  <c r="I25" i="3"/>
  <c r="I26" i="3"/>
  <c r="I27" i="3"/>
  <c r="G28" i="3"/>
  <c r="H28" i="3"/>
  <c r="J28" i="3"/>
  <c r="K28" i="3"/>
  <c r="L28" i="3"/>
  <c r="M28" i="3"/>
  <c r="I6" i="2" l="1"/>
  <c r="I7" i="2"/>
  <c r="I8" i="2"/>
  <c r="I9" i="2" s="1"/>
  <c r="I12" i="2" s="1"/>
  <c r="I29" i="2" s="1"/>
  <c r="G9" i="2"/>
  <c r="H9" i="2"/>
  <c r="J9" i="2"/>
  <c r="K9" i="2"/>
  <c r="K12" i="2" s="1"/>
  <c r="K29" i="2" s="1"/>
  <c r="L9" i="2"/>
  <c r="M9" i="2"/>
  <c r="M12" i="2" s="1"/>
  <c r="M29" i="2" s="1"/>
  <c r="I10" i="2"/>
  <c r="G11" i="2"/>
  <c r="I11" i="2"/>
  <c r="G12" i="2"/>
  <c r="H12" i="2"/>
  <c r="H29" i="2" s="1"/>
  <c r="J12" i="2"/>
  <c r="J29" i="2" s="1"/>
  <c r="L12" i="2"/>
  <c r="L29" i="2" s="1"/>
  <c r="I18" i="2"/>
  <c r="I28" i="2" s="1"/>
  <c r="I19" i="2"/>
  <c r="I20" i="2"/>
  <c r="I21" i="2"/>
  <c r="I22" i="2"/>
  <c r="I23" i="2"/>
  <c r="I24" i="2"/>
  <c r="I25" i="2"/>
  <c r="I26" i="2"/>
  <c r="I27" i="2"/>
  <c r="G28" i="2"/>
  <c r="G29" i="2" s="1"/>
  <c r="H28" i="2"/>
  <c r="J28" i="2"/>
  <c r="K28" i="2"/>
  <c r="L28" i="2"/>
  <c r="M28" i="2"/>
  <c r="I19" i="1" l="1"/>
  <c r="I20" i="1"/>
  <c r="I21" i="1"/>
  <c r="I22" i="1"/>
  <c r="I23" i="1"/>
  <c r="I24" i="1"/>
  <c r="I25" i="1"/>
  <c r="I26" i="1"/>
  <c r="I27" i="1"/>
  <c r="I18" i="1"/>
  <c r="I11" i="1" l="1"/>
  <c r="G11" i="1"/>
  <c r="I10" i="1"/>
  <c r="I7" i="1"/>
  <c r="I9" i="1" s="1"/>
  <c r="I8" i="1"/>
  <c r="I6" i="1"/>
  <c r="M28" i="1"/>
  <c r="L28" i="1"/>
  <c r="K28" i="1"/>
  <c r="J28" i="1"/>
  <c r="I28" i="1"/>
  <c r="H28" i="1"/>
  <c r="G28" i="1"/>
  <c r="M9" i="1"/>
  <c r="L9" i="1"/>
  <c r="K9" i="1"/>
  <c r="J9" i="1"/>
  <c r="H9" i="1"/>
  <c r="H12" i="1" s="1"/>
  <c r="G9" i="1"/>
  <c r="I12" i="1" l="1"/>
  <c r="I29" i="1" s="1"/>
  <c r="G12" i="1"/>
  <c r="G29" i="1" s="1"/>
  <c r="J12" i="1"/>
  <c r="J29" i="1" s="1"/>
  <c r="L12" i="1"/>
  <c r="L29" i="1" s="1"/>
  <c r="M12" i="1"/>
  <c r="M29" i="1" s="1"/>
  <c r="K12" i="1"/>
  <c r="K29" i="1" s="1"/>
  <c r="H29" i="1"/>
</calcChain>
</file>

<file path=xl/sharedStrings.xml><?xml version="1.0" encoding="utf-8"?>
<sst xmlns="http://schemas.openxmlformats.org/spreadsheetml/2006/main" count="1407" uniqueCount="69">
  <si>
    <t xml:space="preserve">PRESUPUESTO FUNCIONAMIENTO </t>
  </si>
  <si>
    <t>RUBRO</t>
  </si>
  <si>
    <t>FUENTE</t>
  </si>
  <si>
    <t>REC</t>
  </si>
  <si>
    <t>SIT</t>
  </si>
  <si>
    <t>UNIDAD A CARGO</t>
  </si>
  <si>
    <t>DESCRIPCION</t>
  </si>
  <si>
    <t>APR. VIGENTE</t>
  </si>
  <si>
    <t>APR BLOQUEADA</t>
  </si>
  <si>
    <t>APR FINAL</t>
  </si>
  <si>
    <t>CDP</t>
  </si>
  <si>
    <t>COMPROMISO</t>
  </si>
  <si>
    <t>OBLIGACION</t>
  </si>
  <si>
    <t>PAGOS</t>
  </si>
  <si>
    <t>A-03-03-01-010</t>
  </si>
  <si>
    <t>Propios</t>
  </si>
  <si>
    <t>20</t>
  </si>
  <si>
    <t>CSF</t>
  </si>
  <si>
    <t>Autoridad Nacional de Licencias Ambientales - ANLA</t>
  </si>
  <si>
    <t>TRANSFERIR A LA AUTORIDAD NACIONAL DE LICENCIAS AMBIENTALES ANLA. ARTICULO 96 LEY 633 DE 2000</t>
  </si>
  <si>
    <t>21</t>
  </si>
  <si>
    <t>A-03-10-01-001</t>
  </si>
  <si>
    <t>Ministerio de Ambiente y Desarrollo Sostenible</t>
  </si>
  <si>
    <t>SENTENCIAS</t>
  </si>
  <si>
    <t>TOTAL TRANSFERENCIAS CORRIENTES</t>
  </si>
  <si>
    <t>A-08-04-01</t>
  </si>
  <si>
    <t>CUOTA DE FISCALIZACIÓN Y AUDITAJE</t>
  </si>
  <si>
    <t>TOTAL GASTOS POR TRIBUTOS, MULTAS, SANCIONES E INTERESES DE MORA</t>
  </si>
  <si>
    <t>TOTAL FUNCIONAMIENTO</t>
  </si>
  <si>
    <t>PRESUPUESTO INVERSIÓN</t>
  </si>
  <si>
    <t>C-3201-0900-2</t>
  </si>
  <si>
    <t>Nación</t>
  </si>
  <si>
    <t>11</t>
  </si>
  <si>
    <t>APOYO A LAS ENTIDADES DEL SECTOR DE AMBIENTE Y DESARROLLO SOSTENIBLE, BENEFICIARIAS DEL FONDO NACIONAL AMBIENTAL NACIONAL - FONAM  NACIONAL-[DISTRIBUCION PREVIO CONCEPTO DNP]</t>
  </si>
  <si>
    <t>C-3201-0900-3</t>
  </si>
  <si>
    <t>FORTALECIMIENTO DE LOS PROCESOS DE LA EVALUACIÓN Y EL SEGUIMIENTO DE LAS LICENCIAS, PERMISOS Y TRAMITES AMBIENTALES EN EL TERRITORIO NACIONAL</t>
  </si>
  <si>
    <t>C-3202-0900-6</t>
  </si>
  <si>
    <t>Parques Naturales Nacionales - PNN</t>
  </si>
  <si>
    <t>ADMINISTRACIÓN DE LAS ÁREAS DEL SISTEMA DE PARQUES NACIONALES  NATURALES Y COORDINACIÓN DEL SISTEMA NACIONAL DE ÁREAS PROTEGIDAS.  NACIONAL</t>
  </si>
  <si>
    <t>C-3202-0900-7</t>
  </si>
  <si>
    <t>CONSERVACIÓN DE CUENCAS HIDROGRAFICAS ABASTECEDORAS DE ACUEDUCTOS MUNICIPALES A NIVEL  NACIONAL</t>
  </si>
  <si>
    <t>C-3202-0900-8</t>
  </si>
  <si>
    <t>Paques Naturales Nacionales - PNN</t>
  </si>
  <si>
    <t>ADMINISTRACIÓN DE LOS RECURSOS PROVENIENTES DE LA TASA POR USO DE AGUA PARA LA PROTECCIÓN Y RECUPERACIÓN DEL RECURSO HÍDRICO EN  ÁREAS DEL SISTEMA DE PARQUES NACIONALES NATURALES DE COLOMBIA  NACIONAL</t>
  </si>
  <si>
    <t>C-3202-0900-9</t>
  </si>
  <si>
    <t>FORMULACIÓN ADMINISTRACIÓN DE  LOS RECURSOS FONAM PARA EL USO SOSTENIBLE Y PROTECCIÓN DE LAS ESPECIES CITES  NACIONAL</t>
  </si>
  <si>
    <t>C-3299-0900-6</t>
  </si>
  <si>
    <t>FORTALECIMIENTO DE LA GESTION INSTITUCIONAL Y TECNOLOGICA DE LA AUTORIDAD NACIONAL DE LICENCIAS AMBIENTALES EN EL TERRITORIO  NACIONAL</t>
  </si>
  <si>
    <t>TOTAL INVERSIÓN</t>
  </si>
  <si>
    <t>TOTAL FUNCIONAMIENTO + INVERSIÓN FONAM</t>
  </si>
  <si>
    <t>FONDO NACIONAL AMBIENTAL - FONAM
EJECUCIÓN PRESUPUESTAL CON CORTE AL 31 AGOSTO DEL 2020</t>
  </si>
  <si>
    <t>FONDO NACIONAL AMBIENTAL - FONAM
EJECUCIÓN PRESUPUESTAL CON CORTE AL 30 SEPTIEMBRE DEL 2020</t>
  </si>
  <si>
    <t>FONDO NACIONAL AMBIENTAL - FONAM
EJECUCIÓN PRESUPUESTAL CON CORTE AL 31 OCTUBRE DEL 2020</t>
  </si>
  <si>
    <t>FONDO NACIONAL AMBIENTAL - FONAM
EJECUCIÓN PRESUPUESTAL CON CORTE AL 31 DICIEMBRE DEL 2020</t>
  </si>
  <si>
    <t>FONDO NACIONAL AMBIENTAL - FONAM
EJECUCIÓN PRESUPUESTAL CON CORTE AL 30 NOVIEMBRE DEL 2020</t>
  </si>
  <si>
    <t>TRANSFERIR A LA AUTORIDAD NACIONAL DE LICENCIAS AMBIENTALES ANLA. ARTÍCULO 96 LEY 633 DE 2000</t>
  </si>
  <si>
    <t>C-3201-0900-1</t>
  </si>
  <si>
    <t>FORTALECIMIENTO DE LOS PROCESOS DE LA EVALUACIÓN Y EL SEGUIMIENTO DE LAS LICENCIAS, PERMISOS Y TRÁMITES AMBIENTALES  NACIONAL</t>
  </si>
  <si>
    <t>C-3299-0900-3</t>
  </si>
  <si>
    <t>FORTALECIMIENTO DE LA GESTIÓN TECNOLÓGICA QUE APOYA LOS PROCESOS DE LICENCIAMIENTO, PERMISOS Y TRÁMITES AMBIENTALES.  NACIONAL</t>
  </si>
  <si>
    <t>C-3299-0900-5</t>
  </si>
  <si>
    <t>FORTALECIMIENTO DE LA GESTION INSTITUCIONAL DE LA AUTORIDAD NACIONAL DE LICENCIAS AMBIENTALES. NACIONAL</t>
  </si>
  <si>
    <t>FONDO NACIONAL AMBIENTAL - FONAM
EJECUCIÓN PRESUPUESTAL CON CORTE AL 31 ENERO DEL 2020</t>
  </si>
  <si>
    <t>FONDO NACIONAL AMBIENTAL - FONAM
EJECUCIÓN PRESUPUESTAL CON CORTE AL 29 FEBRERO DEL 2020</t>
  </si>
  <si>
    <t>FONDO NACIONAL AMBIENTAL - FONAM
EJECUCIÓN PRESUPUESTAL CON CORTE AL 31 MARZO DEL 2020</t>
  </si>
  <si>
    <t>FONDO NACIONAL AMBIENTAL - FONAM
EJECUCIÓN PRESUPUESTAL CON CORTE AL 30 ABRIL DEL 2020</t>
  </si>
  <si>
    <t>FONDO NACIONAL AMBIENTAL - FONAM
EJECUCIÓN PRESUPUESTAL CON CORTE AL 31 MAYO DEL 2020</t>
  </si>
  <si>
    <t>FONDO NACIONAL AMBIENTAL - FONAM
EJECUCIÓN PRESUPUESTAL CON CORTE AL 30 JUNIO DEL 2020</t>
  </si>
  <si>
    <t>FONDO NACIONAL AMBIENTAL - FONAM
EJECUCIÓN PRESUPUESTAL CON CORTE AL 31 JULIO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</si>
</sst>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[$-1240A]&quot;$&quot;\ #,##0.00;\-&quot;$&quot;\ 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Malgun Gothic"/>
      <family val="2"/>
    </font>
    <font>
      <sz val="11"/>
      <name val="Malgun Gothic"/>
      <family val="2"/>
    </font>
    <font>
      <b/>
      <sz val="13"/>
      <color theme="0"/>
      <name val="Malgun Gothic"/>
      <family val="2"/>
    </font>
    <font>
      <sz val="13"/>
      <name val="Malgun Gothic"/>
      <family val="2"/>
    </font>
    <font>
      <b/>
      <sz val="12"/>
      <color theme="0"/>
      <name val="Malgun Gothic"/>
      <family val="2"/>
    </font>
    <font>
      <sz val="12"/>
      <name val="Malgun Gothic"/>
      <family val="2"/>
    </font>
    <font>
      <sz val="11"/>
      <color rgb="FF000000"/>
      <name val="Malgun Gothic"/>
      <family val="2"/>
    </font>
    <font>
      <b/>
      <sz val="11"/>
      <color theme="0"/>
      <name val="Malgun Gothic"/>
      <family val="2"/>
    </font>
    <font>
      <b/>
      <sz val="12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/>
    <xf numFmtId="0" fontId="5" fillId="0" borderId="0" xfId="0" applyFont="1"/>
    <xf numFmtId="0" fontId="6" fillId="3" borderId="1" xfId="0" applyFont="1" applyFill="1" applyBorder="1" applyAlignment="1">
      <alignment horizontal="center" vertical="center" readingOrder="1"/>
    </xf>
    <xf numFmtId="43" fontId="6" fillId="3" borderId="1" xfId="1" applyFont="1" applyFill="1" applyBorder="1" applyAlignment="1">
      <alignment horizontal="center" vertical="center" readingOrder="1"/>
    </xf>
    <xf numFmtId="0" fontId="7" fillId="0" borderId="0" xfId="0" applyFont="1"/>
    <xf numFmtId="0" fontId="8" fillId="0" borderId="1" xfId="0" applyFont="1" applyBorder="1" applyAlignment="1">
      <alignment vertical="center" readingOrder="1"/>
    </xf>
    <xf numFmtId="0" fontId="8" fillId="0" borderId="1" xfId="0" applyFont="1" applyBorder="1" applyAlignment="1">
      <alignment horizontal="center" vertical="center" readingOrder="1"/>
    </xf>
    <xf numFmtId="0" fontId="8" fillId="0" borderId="1" xfId="0" applyFont="1" applyBorder="1" applyAlignment="1">
      <alignment horizontal="center" vertical="center" wrapText="1" readingOrder="1"/>
    </xf>
    <xf numFmtId="0" fontId="8" fillId="0" borderId="1" xfId="0" applyFont="1" applyBorder="1" applyAlignment="1">
      <alignment horizontal="left" vertical="center" wrapText="1" readingOrder="1"/>
    </xf>
    <xf numFmtId="43" fontId="8" fillId="0" borderId="1" xfId="1" applyFont="1" applyFill="1" applyBorder="1" applyAlignment="1">
      <alignment horizontal="right" vertical="center" readingOrder="1"/>
    </xf>
    <xf numFmtId="164" fontId="2" fillId="4" borderId="1" xfId="1" applyNumberFormat="1" applyFont="1" applyFill="1" applyBorder="1" applyAlignment="1">
      <alignment horizontal="right" vertical="center" readingOrder="1"/>
    </xf>
    <xf numFmtId="43" fontId="2" fillId="4" borderId="1" xfId="1" applyFont="1" applyFill="1" applyBorder="1" applyAlignment="1">
      <alignment horizontal="right" vertical="center" readingOrder="1"/>
    </xf>
    <xf numFmtId="43" fontId="2" fillId="4" borderId="1" xfId="1" applyFont="1" applyFill="1" applyBorder="1" applyAlignment="1">
      <alignment horizontal="left" vertical="center" readingOrder="1"/>
    </xf>
    <xf numFmtId="43" fontId="6" fillId="3" borderId="1" xfId="1" applyFont="1" applyFill="1" applyBorder="1" applyAlignment="1">
      <alignment horizontal="right" vertical="center" readingOrder="1"/>
    </xf>
    <xf numFmtId="43" fontId="6" fillId="3" borderId="1" xfId="1" applyFont="1" applyFill="1" applyBorder="1" applyAlignment="1">
      <alignment horizontal="left" vertical="center" readingOrder="1"/>
    </xf>
    <xf numFmtId="43" fontId="4" fillId="5" borderId="1" xfId="1" applyFont="1" applyFill="1" applyBorder="1" applyAlignment="1">
      <alignment horizontal="left" vertical="center" readingOrder="1"/>
    </xf>
    <xf numFmtId="0" fontId="9" fillId="3" borderId="1" xfId="0" applyFont="1" applyFill="1" applyBorder="1" applyAlignment="1">
      <alignment horizontal="center" vertical="center" readingOrder="1"/>
    </xf>
    <xf numFmtId="43" fontId="9" fillId="3" borderId="1" xfId="1" applyFont="1" applyFill="1" applyBorder="1" applyAlignment="1">
      <alignment horizontal="center" vertical="center" readingOrder="1"/>
    </xf>
    <xf numFmtId="43" fontId="4" fillId="2" borderId="1" xfId="1" applyFont="1" applyFill="1" applyBorder="1" applyAlignment="1">
      <alignment horizontal="right" vertical="center" readingOrder="1"/>
    </xf>
    <xf numFmtId="43" fontId="4" fillId="2" borderId="1" xfId="1" applyFont="1" applyFill="1" applyBorder="1" applyAlignment="1">
      <alignment horizontal="center" vertical="center" readingOrder="1"/>
    </xf>
    <xf numFmtId="0" fontId="3" fillId="0" borderId="0" xfId="0" applyFont="1" applyAlignment="1">
      <alignment wrapText="1"/>
    </xf>
    <xf numFmtId="43" fontId="3" fillId="0" borderId="0" xfId="1" applyFont="1" applyFill="1" applyBorder="1" applyAlignment="1"/>
    <xf numFmtId="43" fontId="8" fillId="4" borderId="1" xfId="1" applyFont="1" applyFill="1" applyBorder="1" applyAlignment="1">
      <alignment horizontal="right" vertical="center" readingOrder="1"/>
    </xf>
    <xf numFmtId="43" fontId="8" fillId="0" borderId="1" xfId="1" applyFont="1" applyBorder="1" applyAlignment="1">
      <alignment horizontal="right" vertical="center" readingOrder="1"/>
    </xf>
    <xf numFmtId="165" fontId="10" fillId="0" borderId="2" xfId="0" applyNumberFormat="1" applyFont="1" applyBorder="1" applyAlignment="1">
      <alignment horizontal="right" vertical="center" readingOrder="1"/>
    </xf>
    <xf numFmtId="0" fontId="4" fillId="2" borderId="1" xfId="0" applyFont="1" applyFill="1" applyBorder="1" applyAlignment="1">
      <alignment horizontal="left" vertical="center" wrapText="1" readingOrder="1"/>
    </xf>
    <xf numFmtId="0" fontId="6" fillId="3" borderId="1" xfId="0" applyFont="1" applyFill="1" applyBorder="1" applyAlignment="1">
      <alignment horizontal="left" vertical="center" readingOrder="1"/>
    </xf>
    <xf numFmtId="0" fontId="4" fillId="2" borderId="1" xfId="0" applyFont="1" applyFill="1" applyBorder="1" applyAlignment="1">
      <alignment horizontal="left" vertical="center" readingOrder="1"/>
    </xf>
    <xf numFmtId="0" fontId="2" fillId="0" borderId="1" xfId="0" applyFont="1" applyBorder="1" applyAlignment="1">
      <alignment horizontal="center" vertical="center" wrapText="1" readingOrder="1"/>
    </xf>
    <xf numFmtId="0" fontId="2" fillId="4" borderId="1" xfId="0" applyFont="1" applyFill="1" applyBorder="1" applyAlignment="1">
      <alignment horizontal="left" vertical="center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977EEF-247A-4F44-B6BE-A78F4B654081}">
  <dimension ref="A1:M29"/>
  <sheetViews>
    <sheetView topLeftCell="A16" zoomScale="70" zoomScaleNormal="70" workbookViewId="0">
      <selection activeCell="N1" sqref="N1"/>
    </sheetView>
  </sheetViews>
  <sheetFormatPr baseColWidth="10" defaultRowHeight="16.5" x14ac:dyDescent="0.3"/>
  <cols>
    <col min="1" max="1" width="17.140625" style="1" bestFit="1" customWidth="1"/>
    <col min="2" max="2" width="12.28515625" style="1" bestFit="1" customWidth="1"/>
    <col min="3" max="3" width="7.5703125" style="1" bestFit="1" customWidth="1"/>
    <col min="4" max="4" width="6.140625" style="1" bestFit="1" customWidth="1"/>
    <col min="5" max="5" width="33.7109375" style="1" customWidth="1"/>
    <col min="6" max="6" width="50.42578125" style="21" customWidth="1"/>
    <col min="7" max="10" width="26.85546875" style="22" bestFit="1" customWidth="1"/>
    <col min="11" max="11" width="25.5703125" style="22" bestFit="1" customWidth="1"/>
    <col min="12" max="12" width="24.7109375" style="22" customWidth="1"/>
    <col min="13" max="13" width="24.85546875" style="22" customWidth="1"/>
    <col min="14" max="16384" width="11.42578125" style="1"/>
  </cols>
  <sheetData>
    <row r="1" spans="1:13" x14ac:dyDescent="0.3">
      <c r="A1" s="29" t="s">
        <v>62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x14ac:dyDescent="0.3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x14ac:dyDescent="0.3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pans="1:13" s="2" customFormat="1" ht="19.5" x14ac:dyDescent="0.35">
      <c r="A4" s="26" t="s">
        <v>0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13" s="5" customFormat="1" ht="17.25" x14ac:dyDescent="0.3">
      <c r="A5" s="3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3" t="s">
        <v>11</v>
      </c>
      <c r="L5" s="4" t="s">
        <v>12</v>
      </c>
      <c r="M5" s="4" t="s">
        <v>13</v>
      </c>
    </row>
    <row r="6" spans="1:13" ht="49.5" x14ac:dyDescent="0.3">
      <c r="A6" s="6" t="s">
        <v>14</v>
      </c>
      <c r="B6" s="7" t="s">
        <v>15</v>
      </c>
      <c r="C6" s="7" t="s">
        <v>16</v>
      </c>
      <c r="D6" s="7" t="s">
        <v>17</v>
      </c>
      <c r="E6" s="8" t="s">
        <v>18</v>
      </c>
      <c r="F6" s="9" t="s">
        <v>55</v>
      </c>
      <c r="G6" s="10">
        <v>28512520000</v>
      </c>
      <c r="H6" s="10">
        <v>0</v>
      </c>
      <c r="I6" s="10">
        <v>28512520000</v>
      </c>
      <c r="J6" s="10">
        <v>28512520000</v>
      </c>
      <c r="K6" s="10">
        <v>28512520000</v>
      </c>
      <c r="L6" s="10">
        <v>28512520000</v>
      </c>
      <c r="M6" s="10">
        <v>0</v>
      </c>
    </row>
    <row r="7" spans="1:13" ht="49.5" x14ac:dyDescent="0.3">
      <c r="A7" s="6" t="s">
        <v>14</v>
      </c>
      <c r="B7" s="7" t="s">
        <v>15</v>
      </c>
      <c r="C7" s="7" t="s">
        <v>20</v>
      </c>
      <c r="D7" s="7" t="s">
        <v>17</v>
      </c>
      <c r="E7" s="8" t="s">
        <v>18</v>
      </c>
      <c r="F7" s="9" t="s">
        <v>55</v>
      </c>
      <c r="G7" s="10">
        <v>1898765000</v>
      </c>
      <c r="H7" s="10">
        <v>0</v>
      </c>
      <c r="I7" s="10">
        <v>1898765000</v>
      </c>
      <c r="J7" s="10">
        <v>1898765000</v>
      </c>
      <c r="K7" s="10">
        <v>1898765000</v>
      </c>
      <c r="L7" s="10">
        <v>1898765000</v>
      </c>
      <c r="M7" s="10">
        <v>0</v>
      </c>
    </row>
    <row r="8" spans="1:13" ht="33" x14ac:dyDescent="0.3">
      <c r="A8" s="6" t="s">
        <v>21</v>
      </c>
      <c r="B8" s="7" t="s">
        <v>15</v>
      </c>
      <c r="C8" s="7" t="s">
        <v>16</v>
      </c>
      <c r="D8" s="7" t="s">
        <v>17</v>
      </c>
      <c r="E8" s="8" t="s">
        <v>22</v>
      </c>
      <c r="F8" s="9" t="s">
        <v>23</v>
      </c>
      <c r="G8" s="10">
        <v>100000000</v>
      </c>
      <c r="H8" s="10">
        <v>0</v>
      </c>
      <c r="I8" s="10">
        <v>100000000</v>
      </c>
      <c r="J8" s="10">
        <v>0</v>
      </c>
      <c r="K8" s="10">
        <v>0</v>
      </c>
      <c r="L8" s="10">
        <v>0</v>
      </c>
      <c r="M8" s="10">
        <v>0</v>
      </c>
    </row>
    <row r="9" spans="1:13" s="5" customFormat="1" ht="17.25" x14ac:dyDescent="0.3">
      <c r="A9" s="30" t="s">
        <v>24</v>
      </c>
      <c r="B9" s="30"/>
      <c r="C9" s="30"/>
      <c r="D9" s="30"/>
      <c r="E9" s="30"/>
      <c r="F9" s="30"/>
      <c r="G9" s="12">
        <f>SUM(G6:G8)</f>
        <v>30511285000</v>
      </c>
      <c r="H9" s="12">
        <f t="shared" ref="H9:M9" si="0">SUM(H6:H8)</f>
        <v>0</v>
      </c>
      <c r="I9" s="12">
        <f t="shared" si="0"/>
        <v>30511285000</v>
      </c>
      <c r="J9" s="12">
        <f t="shared" si="0"/>
        <v>30411285000</v>
      </c>
      <c r="K9" s="12">
        <f t="shared" si="0"/>
        <v>30411285000</v>
      </c>
      <c r="L9" s="12">
        <f t="shared" si="0"/>
        <v>30411285000</v>
      </c>
      <c r="M9" s="13">
        <f t="shared" si="0"/>
        <v>0</v>
      </c>
    </row>
    <row r="10" spans="1:13" ht="33" x14ac:dyDescent="0.3">
      <c r="A10" s="6" t="s">
        <v>25</v>
      </c>
      <c r="B10" s="7" t="s">
        <v>15</v>
      </c>
      <c r="C10" s="7" t="s">
        <v>16</v>
      </c>
      <c r="D10" s="7" t="s">
        <v>17</v>
      </c>
      <c r="E10" s="8" t="s">
        <v>22</v>
      </c>
      <c r="F10" s="9" t="s">
        <v>26</v>
      </c>
      <c r="G10" s="10">
        <v>423407000</v>
      </c>
      <c r="H10" s="10">
        <v>0</v>
      </c>
      <c r="I10" s="10">
        <v>423407000</v>
      </c>
      <c r="J10" s="10">
        <v>0</v>
      </c>
      <c r="K10" s="10">
        <v>0</v>
      </c>
      <c r="L10" s="10">
        <v>0</v>
      </c>
      <c r="M10" s="10">
        <v>0</v>
      </c>
    </row>
    <row r="11" spans="1:13" s="5" customFormat="1" ht="17.25" x14ac:dyDescent="0.3">
      <c r="A11" s="30" t="s">
        <v>27</v>
      </c>
      <c r="B11" s="30"/>
      <c r="C11" s="30"/>
      <c r="D11" s="30"/>
      <c r="E11" s="30"/>
      <c r="F11" s="30"/>
      <c r="G11" s="11">
        <f>G10</f>
        <v>423407000</v>
      </c>
      <c r="H11" s="11">
        <f t="shared" ref="H11:M11" si="1">H10</f>
        <v>0</v>
      </c>
      <c r="I11" s="11">
        <f t="shared" si="1"/>
        <v>423407000</v>
      </c>
      <c r="J11" s="11">
        <f t="shared" si="1"/>
        <v>0</v>
      </c>
      <c r="K11" s="11">
        <f t="shared" si="1"/>
        <v>0</v>
      </c>
      <c r="L11" s="11">
        <f t="shared" si="1"/>
        <v>0</v>
      </c>
      <c r="M11" s="11">
        <f t="shared" si="1"/>
        <v>0</v>
      </c>
    </row>
    <row r="12" spans="1:13" s="5" customFormat="1" ht="17.25" x14ac:dyDescent="0.3">
      <c r="A12" s="27" t="s">
        <v>28</v>
      </c>
      <c r="B12" s="27"/>
      <c r="C12" s="27"/>
      <c r="D12" s="27"/>
      <c r="E12" s="27"/>
      <c r="F12" s="27"/>
      <c r="G12" s="14">
        <f>+G9+G11</f>
        <v>30934692000</v>
      </c>
      <c r="H12" s="14">
        <f t="shared" ref="H12:M12" si="2">+H9+H11</f>
        <v>0</v>
      </c>
      <c r="I12" s="14">
        <f t="shared" si="2"/>
        <v>30934692000</v>
      </c>
      <c r="J12" s="14">
        <f t="shared" si="2"/>
        <v>30411285000</v>
      </c>
      <c r="K12" s="14">
        <f t="shared" si="2"/>
        <v>30411285000</v>
      </c>
      <c r="L12" s="14">
        <f t="shared" si="2"/>
        <v>30411285000</v>
      </c>
      <c r="M12" s="15">
        <f t="shared" si="2"/>
        <v>0</v>
      </c>
    </row>
    <row r="13" spans="1:13" ht="16.5" customHeight="1" x14ac:dyDescent="0.3">
      <c r="A13" s="29" t="s">
        <v>62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</row>
    <row r="14" spans="1:13" ht="16.5" customHeight="1" x14ac:dyDescent="0.3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</row>
    <row r="15" spans="1:13" ht="16.5" customHeight="1" x14ac:dyDescent="0.3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</row>
    <row r="16" spans="1:13" s="2" customFormat="1" ht="19.5" x14ac:dyDescent="0.35">
      <c r="A16" s="26" t="s">
        <v>29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16"/>
    </row>
    <row r="17" spans="1:13" x14ac:dyDescent="0.3">
      <c r="A17" s="17" t="s">
        <v>1</v>
      </c>
      <c r="B17" s="17" t="s">
        <v>2</v>
      </c>
      <c r="C17" s="17" t="s">
        <v>3</v>
      </c>
      <c r="D17" s="17" t="s">
        <v>4</v>
      </c>
      <c r="E17" s="17" t="s">
        <v>5</v>
      </c>
      <c r="F17" s="17" t="s">
        <v>6</v>
      </c>
      <c r="G17" s="17" t="s">
        <v>7</v>
      </c>
      <c r="H17" s="17" t="s">
        <v>8</v>
      </c>
      <c r="I17" s="17" t="s">
        <v>9</v>
      </c>
      <c r="J17" s="17" t="s">
        <v>10</v>
      </c>
      <c r="K17" s="17" t="s">
        <v>11</v>
      </c>
      <c r="L17" s="18" t="s">
        <v>12</v>
      </c>
      <c r="M17" s="18" t="s">
        <v>13</v>
      </c>
    </row>
    <row r="18" spans="1:13" ht="66" x14ac:dyDescent="0.3">
      <c r="A18" s="6" t="s">
        <v>56</v>
      </c>
      <c r="B18" s="7" t="s">
        <v>15</v>
      </c>
      <c r="C18" s="7" t="s">
        <v>16</v>
      </c>
      <c r="D18" s="7" t="s">
        <v>17</v>
      </c>
      <c r="E18" s="8"/>
      <c r="F18" s="9" t="s">
        <v>57</v>
      </c>
      <c r="G18" s="10">
        <v>29670524405</v>
      </c>
      <c r="H18" s="10">
        <v>0</v>
      </c>
      <c r="I18" s="10">
        <v>29670524405</v>
      </c>
      <c r="J18" s="10">
        <v>22706604538.130001</v>
      </c>
      <c r="K18" s="10">
        <v>19734066213.130001</v>
      </c>
      <c r="L18" s="10">
        <v>32382940</v>
      </c>
      <c r="M18" s="10">
        <v>14845175</v>
      </c>
    </row>
    <row r="19" spans="1:13" ht="66" x14ac:dyDescent="0.3">
      <c r="A19" s="6" t="s">
        <v>56</v>
      </c>
      <c r="B19" s="7" t="s">
        <v>15</v>
      </c>
      <c r="C19" s="7" t="s">
        <v>20</v>
      </c>
      <c r="D19" s="7" t="s">
        <v>17</v>
      </c>
      <c r="E19" s="8"/>
      <c r="F19" s="9" t="s">
        <v>57</v>
      </c>
      <c r="G19" s="10">
        <v>54653505425</v>
      </c>
      <c r="H19" s="10">
        <v>0</v>
      </c>
      <c r="I19" s="10">
        <v>54653505425</v>
      </c>
      <c r="J19" s="10">
        <v>43186781663</v>
      </c>
      <c r="K19" s="10">
        <v>37471244261</v>
      </c>
      <c r="L19" s="10">
        <v>10205109</v>
      </c>
      <c r="M19" s="10">
        <v>10205109</v>
      </c>
    </row>
    <row r="20" spans="1:13" ht="82.5" x14ac:dyDescent="0.3">
      <c r="A20" s="6" t="s">
        <v>30</v>
      </c>
      <c r="B20" s="7" t="s">
        <v>31</v>
      </c>
      <c r="C20" s="7" t="s">
        <v>32</v>
      </c>
      <c r="D20" s="7" t="s">
        <v>17</v>
      </c>
      <c r="E20" s="8" t="s">
        <v>22</v>
      </c>
      <c r="F20" s="9" t="s">
        <v>33</v>
      </c>
      <c r="G20" s="10">
        <v>5456749833</v>
      </c>
      <c r="H20" s="10">
        <v>5456749833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</row>
    <row r="21" spans="1:13" ht="66" x14ac:dyDescent="0.3">
      <c r="A21" s="6" t="s">
        <v>36</v>
      </c>
      <c r="B21" s="7" t="s">
        <v>15</v>
      </c>
      <c r="C21" s="7" t="s">
        <v>16</v>
      </c>
      <c r="D21" s="7" t="s">
        <v>17</v>
      </c>
      <c r="E21" s="8" t="s">
        <v>37</v>
      </c>
      <c r="F21" s="9" t="s">
        <v>38</v>
      </c>
      <c r="G21" s="10">
        <v>9759304260</v>
      </c>
      <c r="H21" s="10">
        <v>0</v>
      </c>
      <c r="I21" s="10">
        <v>9759304260</v>
      </c>
      <c r="J21" s="10">
        <v>610212575.5</v>
      </c>
      <c r="K21" s="10">
        <v>43522496</v>
      </c>
      <c r="L21" s="10">
        <v>5600</v>
      </c>
      <c r="M21" s="10">
        <v>5600</v>
      </c>
    </row>
    <row r="22" spans="1:13" ht="66" x14ac:dyDescent="0.3">
      <c r="A22" s="6" t="s">
        <v>36</v>
      </c>
      <c r="B22" s="7" t="s">
        <v>15</v>
      </c>
      <c r="C22" s="7" t="s">
        <v>20</v>
      </c>
      <c r="D22" s="7" t="s">
        <v>17</v>
      </c>
      <c r="E22" s="8" t="s">
        <v>37</v>
      </c>
      <c r="F22" s="9" t="s">
        <v>38</v>
      </c>
      <c r="G22" s="10">
        <v>8260144496</v>
      </c>
      <c r="H22" s="10">
        <v>0</v>
      </c>
      <c r="I22" s="10">
        <v>8260144496</v>
      </c>
      <c r="J22" s="10">
        <v>2228701349.3000002</v>
      </c>
      <c r="K22" s="10">
        <v>1713732393.8</v>
      </c>
      <c r="L22" s="10">
        <v>0</v>
      </c>
      <c r="M22" s="10">
        <v>0</v>
      </c>
    </row>
    <row r="23" spans="1:13" ht="49.5" x14ac:dyDescent="0.3">
      <c r="A23" s="6" t="s">
        <v>39</v>
      </c>
      <c r="B23" s="7" t="s">
        <v>15</v>
      </c>
      <c r="C23" s="7" t="s">
        <v>20</v>
      </c>
      <c r="D23" s="7" t="s">
        <v>17</v>
      </c>
      <c r="E23" s="8" t="s">
        <v>22</v>
      </c>
      <c r="F23" s="9" t="s">
        <v>40</v>
      </c>
      <c r="G23" s="10">
        <v>7979029404</v>
      </c>
      <c r="H23" s="10">
        <v>0</v>
      </c>
      <c r="I23" s="10">
        <v>7979029404</v>
      </c>
      <c r="J23" s="10">
        <v>0</v>
      </c>
      <c r="K23" s="10">
        <v>0</v>
      </c>
      <c r="L23" s="10">
        <v>0</v>
      </c>
      <c r="M23" s="10">
        <v>0</v>
      </c>
    </row>
    <row r="24" spans="1:13" ht="99" x14ac:dyDescent="0.3">
      <c r="A24" s="6" t="s">
        <v>41</v>
      </c>
      <c r="B24" s="7" t="s">
        <v>15</v>
      </c>
      <c r="C24" s="7" t="s">
        <v>16</v>
      </c>
      <c r="D24" s="7" t="s">
        <v>17</v>
      </c>
      <c r="E24" s="8" t="s">
        <v>42</v>
      </c>
      <c r="F24" s="9" t="s">
        <v>43</v>
      </c>
      <c r="G24" s="10">
        <v>2387851833</v>
      </c>
      <c r="H24" s="10">
        <v>0</v>
      </c>
      <c r="I24" s="10">
        <v>2387851833</v>
      </c>
      <c r="J24" s="10">
        <v>183215048</v>
      </c>
      <c r="K24" s="10">
        <v>116074985</v>
      </c>
      <c r="L24" s="10">
        <v>0</v>
      </c>
      <c r="M24" s="10">
        <v>0</v>
      </c>
    </row>
    <row r="25" spans="1:13" ht="99" x14ac:dyDescent="0.3">
      <c r="A25" s="6" t="s">
        <v>41</v>
      </c>
      <c r="B25" s="7" t="s">
        <v>15</v>
      </c>
      <c r="C25" s="7" t="s">
        <v>20</v>
      </c>
      <c r="D25" s="7" t="s">
        <v>17</v>
      </c>
      <c r="E25" s="8" t="s">
        <v>42</v>
      </c>
      <c r="F25" s="9" t="s">
        <v>43</v>
      </c>
      <c r="G25" s="10">
        <v>1094027176</v>
      </c>
      <c r="H25" s="10">
        <v>0</v>
      </c>
      <c r="I25" s="10">
        <v>1094027176</v>
      </c>
      <c r="J25" s="10">
        <v>290745471</v>
      </c>
      <c r="K25" s="10">
        <v>285563484</v>
      </c>
      <c r="L25" s="10">
        <v>0</v>
      </c>
      <c r="M25" s="10">
        <v>0</v>
      </c>
    </row>
    <row r="26" spans="1:13" ht="66" x14ac:dyDescent="0.3">
      <c r="A26" s="6" t="s">
        <v>58</v>
      </c>
      <c r="B26" s="7" t="s">
        <v>15</v>
      </c>
      <c r="C26" s="7" t="s">
        <v>16</v>
      </c>
      <c r="D26" s="7" t="s">
        <v>17</v>
      </c>
      <c r="E26" s="8" t="s">
        <v>18</v>
      </c>
      <c r="F26" s="9" t="s">
        <v>59</v>
      </c>
      <c r="G26" s="10">
        <v>10000000000</v>
      </c>
      <c r="H26" s="10">
        <v>0</v>
      </c>
      <c r="I26" s="10">
        <v>10000000000</v>
      </c>
      <c r="J26" s="10">
        <v>1851876424</v>
      </c>
      <c r="K26" s="10">
        <v>1727873512</v>
      </c>
      <c r="L26" s="10">
        <v>0</v>
      </c>
      <c r="M26" s="10">
        <v>0</v>
      </c>
    </row>
    <row r="27" spans="1:13" ht="49.5" x14ac:dyDescent="0.3">
      <c r="A27" s="6" t="s">
        <v>60</v>
      </c>
      <c r="B27" s="7" t="s">
        <v>15</v>
      </c>
      <c r="C27" s="7" t="s">
        <v>16</v>
      </c>
      <c r="D27" s="7" t="s">
        <v>17</v>
      </c>
      <c r="E27" s="8"/>
      <c r="F27" s="9" t="s">
        <v>61</v>
      </c>
      <c r="G27" s="10">
        <v>2943000000</v>
      </c>
      <c r="H27" s="10">
        <v>0</v>
      </c>
      <c r="I27" s="10">
        <v>2943000000</v>
      </c>
      <c r="J27" s="10">
        <v>952738152</v>
      </c>
      <c r="K27" s="10">
        <v>860465856</v>
      </c>
      <c r="L27" s="10">
        <v>0</v>
      </c>
      <c r="M27" s="10">
        <v>0</v>
      </c>
    </row>
    <row r="28" spans="1:13" s="5" customFormat="1" ht="17.25" x14ac:dyDescent="0.3">
      <c r="A28" s="27" t="s">
        <v>48</v>
      </c>
      <c r="B28" s="27"/>
      <c r="C28" s="27"/>
      <c r="D28" s="27"/>
      <c r="E28" s="27"/>
      <c r="F28" s="27"/>
      <c r="G28" s="14">
        <f>SUM(G18:G27)</f>
        <v>132204136832</v>
      </c>
      <c r="H28" s="14">
        <f t="shared" ref="H28:M28" si="3">SUM(H18:H27)</f>
        <v>5456749833</v>
      </c>
      <c r="I28" s="14">
        <f t="shared" si="3"/>
        <v>126747386999</v>
      </c>
      <c r="J28" s="14">
        <f t="shared" si="3"/>
        <v>72010875220.930008</v>
      </c>
      <c r="K28" s="14">
        <f t="shared" si="3"/>
        <v>61952543200.930008</v>
      </c>
      <c r="L28" s="14">
        <f t="shared" si="3"/>
        <v>42593649</v>
      </c>
      <c r="M28" s="14">
        <f t="shared" si="3"/>
        <v>25055884</v>
      </c>
    </row>
    <row r="29" spans="1:13" s="2" customFormat="1" ht="19.5" x14ac:dyDescent="0.35">
      <c r="A29" s="28" t="s">
        <v>49</v>
      </c>
      <c r="B29" s="28"/>
      <c r="C29" s="28"/>
      <c r="D29" s="28"/>
      <c r="E29" s="28"/>
      <c r="F29" s="28"/>
      <c r="G29" s="19">
        <f t="shared" ref="G29:M29" si="4">+G12+G28</f>
        <v>163138828832</v>
      </c>
      <c r="H29" s="19">
        <f t="shared" si="4"/>
        <v>5456749833</v>
      </c>
      <c r="I29" s="19">
        <f t="shared" si="4"/>
        <v>157682078999</v>
      </c>
      <c r="J29" s="19">
        <f t="shared" si="4"/>
        <v>102422160220.93001</v>
      </c>
      <c r="K29" s="19">
        <f t="shared" si="4"/>
        <v>92363828200.930008</v>
      </c>
      <c r="L29" s="19">
        <f t="shared" si="4"/>
        <v>30453878649</v>
      </c>
      <c r="M29" s="20">
        <f t="shared" si="4"/>
        <v>25055884</v>
      </c>
    </row>
  </sheetData>
  <mergeCells count="9">
    <mergeCell ref="A16:L16"/>
    <mergeCell ref="A28:F28"/>
    <mergeCell ref="A29:F29"/>
    <mergeCell ref="A1:M3"/>
    <mergeCell ref="A4:M4"/>
    <mergeCell ref="A9:F9"/>
    <mergeCell ref="A11:F11"/>
    <mergeCell ref="A12:F12"/>
    <mergeCell ref="A13:M15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0D8E98-6E81-4411-A429-8C7D2526F59E}">
  <dimension ref="A1:M29"/>
  <sheetViews>
    <sheetView zoomScale="70" zoomScaleNormal="70" workbookViewId="0">
      <selection activeCell="M11" sqref="M11"/>
    </sheetView>
  </sheetViews>
  <sheetFormatPr baseColWidth="10" defaultRowHeight="16.5" x14ac:dyDescent="0.3"/>
  <cols>
    <col min="1" max="1" width="17.140625" style="1" bestFit="1" customWidth="1"/>
    <col min="2" max="2" width="12.28515625" style="1" bestFit="1" customWidth="1"/>
    <col min="3" max="3" width="7.5703125" style="1" bestFit="1" customWidth="1"/>
    <col min="4" max="4" width="6.140625" style="1" bestFit="1" customWidth="1"/>
    <col min="5" max="5" width="33.7109375" style="1" customWidth="1"/>
    <col min="6" max="6" width="50.42578125" style="21" customWidth="1"/>
    <col min="7" max="10" width="27" style="22" bestFit="1" customWidth="1"/>
    <col min="11" max="11" width="26.42578125" style="22" customWidth="1"/>
    <col min="12" max="12" width="26.140625" style="22" bestFit="1" customWidth="1"/>
    <col min="13" max="13" width="25.7109375" style="22" bestFit="1" customWidth="1"/>
    <col min="14" max="16384" width="11.42578125" style="1"/>
  </cols>
  <sheetData>
    <row r="1" spans="1:13" x14ac:dyDescent="0.3">
      <c r="A1" s="29" t="s">
        <v>52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x14ac:dyDescent="0.3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x14ac:dyDescent="0.3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pans="1:13" s="2" customFormat="1" ht="19.5" x14ac:dyDescent="0.35">
      <c r="A4" s="26" t="s">
        <v>0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13" s="5" customFormat="1" ht="17.25" x14ac:dyDescent="0.3">
      <c r="A5" s="3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3" t="s">
        <v>11</v>
      </c>
      <c r="L5" s="4" t="s">
        <v>12</v>
      </c>
      <c r="M5" s="4" t="s">
        <v>13</v>
      </c>
    </row>
    <row r="6" spans="1:13" ht="49.5" x14ac:dyDescent="0.3">
      <c r="A6" s="6" t="s">
        <v>14</v>
      </c>
      <c r="B6" s="7" t="s">
        <v>15</v>
      </c>
      <c r="C6" s="7" t="s">
        <v>16</v>
      </c>
      <c r="D6" s="7" t="s">
        <v>17</v>
      </c>
      <c r="E6" s="8" t="s">
        <v>18</v>
      </c>
      <c r="F6" s="9" t="s">
        <v>19</v>
      </c>
      <c r="G6" s="24">
        <v>28512520000</v>
      </c>
      <c r="H6" s="10">
        <v>0</v>
      </c>
      <c r="I6" s="10">
        <f>G6-H6</f>
        <v>28512520000</v>
      </c>
      <c r="J6" s="24">
        <v>28512520000</v>
      </c>
      <c r="K6" s="24">
        <v>28512520000</v>
      </c>
      <c r="L6" s="24">
        <v>28512520000</v>
      </c>
      <c r="M6" s="24">
        <v>28512520000</v>
      </c>
    </row>
    <row r="7" spans="1:13" ht="49.5" x14ac:dyDescent="0.3">
      <c r="A7" s="6" t="s">
        <v>14</v>
      </c>
      <c r="B7" s="7" t="s">
        <v>15</v>
      </c>
      <c r="C7" s="7" t="s">
        <v>20</v>
      </c>
      <c r="D7" s="7" t="s">
        <v>17</v>
      </c>
      <c r="E7" s="8" t="s">
        <v>18</v>
      </c>
      <c r="F7" s="9" t="s">
        <v>19</v>
      </c>
      <c r="G7" s="24">
        <v>1898765000</v>
      </c>
      <c r="H7" s="10">
        <v>0</v>
      </c>
      <c r="I7" s="10">
        <f>G7-H7</f>
        <v>1898765000</v>
      </c>
      <c r="J7" s="24">
        <v>1898765000</v>
      </c>
      <c r="K7" s="24">
        <v>1898765000</v>
      </c>
      <c r="L7" s="24">
        <v>1898765000</v>
      </c>
      <c r="M7" s="24">
        <v>1898765000</v>
      </c>
    </row>
    <row r="8" spans="1:13" ht="33" x14ac:dyDescent="0.3">
      <c r="A8" s="6" t="s">
        <v>21</v>
      </c>
      <c r="B8" s="7" t="s">
        <v>15</v>
      </c>
      <c r="C8" s="7" t="s">
        <v>16</v>
      </c>
      <c r="D8" s="7" t="s">
        <v>17</v>
      </c>
      <c r="E8" s="8" t="s">
        <v>22</v>
      </c>
      <c r="F8" s="9" t="s">
        <v>23</v>
      </c>
      <c r="G8" s="24">
        <v>100000000</v>
      </c>
      <c r="H8" s="10">
        <v>0</v>
      </c>
      <c r="I8" s="10">
        <f>G8-H8</f>
        <v>100000000</v>
      </c>
      <c r="J8" s="10">
        <v>0</v>
      </c>
      <c r="K8" s="10">
        <v>0</v>
      </c>
      <c r="L8" s="10">
        <v>0</v>
      </c>
      <c r="M8" s="10">
        <v>0</v>
      </c>
    </row>
    <row r="9" spans="1:13" s="5" customFormat="1" ht="17.25" x14ac:dyDescent="0.3">
      <c r="A9" s="30" t="s">
        <v>24</v>
      </c>
      <c r="B9" s="30"/>
      <c r="C9" s="30"/>
      <c r="D9" s="30"/>
      <c r="E9" s="30"/>
      <c r="F9" s="30"/>
      <c r="G9" s="12">
        <f t="shared" ref="G9:M9" si="0">SUM(G6:G8)</f>
        <v>30511285000</v>
      </c>
      <c r="H9" s="12">
        <f t="shared" si="0"/>
        <v>0</v>
      </c>
      <c r="I9" s="12">
        <f t="shared" si="0"/>
        <v>30511285000</v>
      </c>
      <c r="J9" s="12">
        <f t="shared" si="0"/>
        <v>30411285000</v>
      </c>
      <c r="K9" s="12">
        <f t="shared" si="0"/>
        <v>30411285000</v>
      </c>
      <c r="L9" s="12">
        <f t="shared" si="0"/>
        <v>30411285000</v>
      </c>
      <c r="M9" s="13">
        <f t="shared" si="0"/>
        <v>30411285000</v>
      </c>
    </row>
    <row r="10" spans="1:13" ht="33" x14ac:dyDescent="0.3">
      <c r="A10" s="6" t="s">
        <v>25</v>
      </c>
      <c r="B10" s="7" t="s">
        <v>15</v>
      </c>
      <c r="C10" s="7" t="s">
        <v>16</v>
      </c>
      <c r="D10" s="7" t="s">
        <v>17</v>
      </c>
      <c r="E10" s="8" t="s">
        <v>22</v>
      </c>
      <c r="F10" s="9" t="s">
        <v>26</v>
      </c>
      <c r="G10" s="24">
        <v>423407000</v>
      </c>
      <c r="H10" s="10">
        <v>0</v>
      </c>
      <c r="I10" s="10">
        <f>G10-H10</f>
        <v>423407000</v>
      </c>
      <c r="J10" s="24">
        <v>423407000</v>
      </c>
      <c r="K10" s="24">
        <v>315583269</v>
      </c>
      <c r="L10" s="24">
        <v>315583269</v>
      </c>
      <c r="M10" s="24">
        <v>315583269</v>
      </c>
    </row>
    <row r="11" spans="1:13" s="5" customFormat="1" ht="17.25" x14ac:dyDescent="0.3">
      <c r="A11" s="30" t="s">
        <v>27</v>
      </c>
      <c r="B11" s="30"/>
      <c r="C11" s="30"/>
      <c r="D11" s="30"/>
      <c r="E11" s="30"/>
      <c r="F11" s="30"/>
      <c r="G11" s="11">
        <f>G10</f>
        <v>423407000</v>
      </c>
      <c r="H11" s="23">
        <v>0</v>
      </c>
      <c r="I11" s="23">
        <f>G11-H11</f>
        <v>423407000</v>
      </c>
      <c r="J11" s="23">
        <f>J10</f>
        <v>423407000</v>
      </c>
      <c r="K11" s="23">
        <f>K10</f>
        <v>315583269</v>
      </c>
      <c r="L11" s="23">
        <f>L10</f>
        <v>315583269</v>
      </c>
      <c r="M11" s="23">
        <f>M10</f>
        <v>315583269</v>
      </c>
    </row>
    <row r="12" spans="1:13" s="5" customFormat="1" ht="17.25" x14ac:dyDescent="0.3">
      <c r="A12" s="27" t="s">
        <v>28</v>
      </c>
      <c r="B12" s="27"/>
      <c r="C12" s="27"/>
      <c r="D12" s="27"/>
      <c r="E12" s="27"/>
      <c r="F12" s="27"/>
      <c r="G12" s="14">
        <f t="shared" ref="G12:M12" si="1">+G9+G11</f>
        <v>30934692000</v>
      </c>
      <c r="H12" s="14">
        <f t="shared" si="1"/>
        <v>0</v>
      </c>
      <c r="I12" s="14">
        <f t="shared" si="1"/>
        <v>30934692000</v>
      </c>
      <c r="J12" s="14">
        <f t="shared" si="1"/>
        <v>30834692000</v>
      </c>
      <c r="K12" s="14">
        <f t="shared" si="1"/>
        <v>30726868269</v>
      </c>
      <c r="L12" s="14">
        <f t="shared" si="1"/>
        <v>30726868269</v>
      </c>
      <c r="M12" s="15">
        <f t="shared" si="1"/>
        <v>30726868269</v>
      </c>
    </row>
    <row r="13" spans="1:13" x14ac:dyDescent="0.3">
      <c r="A13" s="29" t="s">
        <v>52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</row>
    <row r="14" spans="1:13" x14ac:dyDescent="0.3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</row>
    <row r="15" spans="1:13" x14ac:dyDescent="0.3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</row>
    <row r="16" spans="1:13" s="2" customFormat="1" ht="19.5" x14ac:dyDescent="0.35">
      <c r="A16" s="26" t="s">
        <v>29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16"/>
    </row>
    <row r="17" spans="1:13" x14ac:dyDescent="0.3">
      <c r="A17" s="17" t="s">
        <v>1</v>
      </c>
      <c r="B17" s="17" t="s">
        <v>2</v>
      </c>
      <c r="C17" s="17" t="s">
        <v>3</v>
      </c>
      <c r="D17" s="17" t="s">
        <v>4</v>
      </c>
      <c r="E17" s="17" t="s">
        <v>5</v>
      </c>
      <c r="F17" s="17" t="s">
        <v>6</v>
      </c>
      <c r="G17" s="17" t="s">
        <v>7</v>
      </c>
      <c r="H17" s="17" t="s">
        <v>8</v>
      </c>
      <c r="I17" s="17" t="s">
        <v>9</v>
      </c>
      <c r="J17" s="17" t="s">
        <v>10</v>
      </c>
      <c r="K17" s="17" t="s">
        <v>11</v>
      </c>
      <c r="L17" s="18" t="s">
        <v>12</v>
      </c>
      <c r="M17" s="18" t="s">
        <v>13</v>
      </c>
    </row>
    <row r="18" spans="1:13" ht="82.5" x14ac:dyDescent="0.3">
      <c r="A18" s="6" t="s">
        <v>30</v>
      </c>
      <c r="B18" s="7" t="s">
        <v>31</v>
      </c>
      <c r="C18" s="7" t="s">
        <v>32</v>
      </c>
      <c r="D18" s="7" t="s">
        <v>17</v>
      </c>
      <c r="E18" s="8" t="s">
        <v>22</v>
      </c>
      <c r="F18" s="9" t="s">
        <v>33</v>
      </c>
      <c r="G18" s="24">
        <v>5456749833</v>
      </c>
      <c r="H18" s="24">
        <v>5456749833</v>
      </c>
      <c r="I18" s="10">
        <f t="shared" ref="I18:I27" si="2">G18-H18</f>
        <v>0</v>
      </c>
      <c r="J18" s="10">
        <v>0</v>
      </c>
      <c r="K18" s="10">
        <v>0</v>
      </c>
      <c r="L18" s="10">
        <v>0</v>
      </c>
      <c r="M18" s="10">
        <v>0</v>
      </c>
    </row>
    <row r="19" spans="1:13" ht="66" x14ac:dyDescent="0.3">
      <c r="A19" s="6" t="s">
        <v>34</v>
      </c>
      <c r="B19" s="7" t="s">
        <v>15</v>
      </c>
      <c r="C19" s="7" t="s">
        <v>16</v>
      </c>
      <c r="D19" s="7" t="s">
        <v>17</v>
      </c>
      <c r="E19" s="8" t="s">
        <v>18</v>
      </c>
      <c r="F19" s="9" t="s">
        <v>35</v>
      </c>
      <c r="G19" s="24">
        <v>29670524405</v>
      </c>
      <c r="H19" s="10">
        <v>0</v>
      </c>
      <c r="I19" s="10">
        <f t="shared" si="2"/>
        <v>29670524405</v>
      </c>
      <c r="J19" s="24">
        <v>27997167950.130001</v>
      </c>
      <c r="K19" s="24">
        <v>27089803960.130001</v>
      </c>
      <c r="L19" s="24">
        <v>18411646930.189999</v>
      </c>
      <c r="M19" s="24">
        <v>18406059016.189999</v>
      </c>
    </row>
    <row r="20" spans="1:13" ht="66" x14ac:dyDescent="0.3">
      <c r="A20" s="6" t="s">
        <v>34</v>
      </c>
      <c r="B20" s="7" t="s">
        <v>15</v>
      </c>
      <c r="C20" s="7" t="s">
        <v>20</v>
      </c>
      <c r="D20" s="7" t="s">
        <v>17</v>
      </c>
      <c r="E20" s="8" t="s">
        <v>18</v>
      </c>
      <c r="F20" s="9" t="s">
        <v>35</v>
      </c>
      <c r="G20" s="24">
        <v>54653505425</v>
      </c>
      <c r="H20" s="10">
        <v>0</v>
      </c>
      <c r="I20" s="10">
        <f t="shared" si="2"/>
        <v>54653505425</v>
      </c>
      <c r="J20" s="24">
        <v>53252619162</v>
      </c>
      <c r="K20" s="24">
        <v>52418822401</v>
      </c>
      <c r="L20" s="24">
        <v>37965470134.330002</v>
      </c>
      <c r="M20" s="24">
        <v>37957630909.330002</v>
      </c>
    </row>
    <row r="21" spans="1:13" ht="66" x14ac:dyDescent="0.3">
      <c r="A21" s="6" t="s">
        <v>36</v>
      </c>
      <c r="B21" s="7" t="s">
        <v>15</v>
      </c>
      <c r="C21" s="7" t="s">
        <v>16</v>
      </c>
      <c r="D21" s="7" t="s">
        <v>17</v>
      </c>
      <c r="E21" s="8" t="s">
        <v>37</v>
      </c>
      <c r="F21" s="9" t="s">
        <v>38</v>
      </c>
      <c r="G21" s="24">
        <v>9759304260</v>
      </c>
      <c r="H21" s="10">
        <v>0</v>
      </c>
      <c r="I21" s="10">
        <f t="shared" si="2"/>
        <v>9759304260</v>
      </c>
      <c r="J21" s="24">
        <v>6186310399.8999996</v>
      </c>
      <c r="K21" s="24">
        <v>6140221333.8999996</v>
      </c>
      <c r="L21" s="24">
        <v>3310724681.0599999</v>
      </c>
      <c r="M21" s="24">
        <v>3310724681.0599999</v>
      </c>
    </row>
    <row r="22" spans="1:13" ht="66" x14ac:dyDescent="0.3">
      <c r="A22" s="6" t="s">
        <v>36</v>
      </c>
      <c r="B22" s="7" t="s">
        <v>15</v>
      </c>
      <c r="C22" s="7" t="s">
        <v>20</v>
      </c>
      <c r="D22" s="7" t="s">
        <v>17</v>
      </c>
      <c r="E22" s="8" t="s">
        <v>37</v>
      </c>
      <c r="F22" s="9" t="s">
        <v>38</v>
      </c>
      <c r="G22" s="24">
        <v>8260144496</v>
      </c>
      <c r="H22" s="10">
        <v>0</v>
      </c>
      <c r="I22" s="10">
        <f t="shared" si="2"/>
        <v>8260144496</v>
      </c>
      <c r="J22" s="24">
        <v>8239453229.9300003</v>
      </c>
      <c r="K22" s="24">
        <v>4701665669.3100004</v>
      </c>
      <c r="L22" s="24">
        <v>3155708472.5999999</v>
      </c>
      <c r="M22" s="24">
        <v>3155708472.5999999</v>
      </c>
    </row>
    <row r="23" spans="1:13" ht="49.5" x14ac:dyDescent="0.3">
      <c r="A23" s="6" t="s">
        <v>39</v>
      </c>
      <c r="B23" s="7" t="s">
        <v>15</v>
      </c>
      <c r="C23" s="7" t="s">
        <v>20</v>
      </c>
      <c r="D23" s="7" t="s">
        <v>17</v>
      </c>
      <c r="E23" s="8" t="s">
        <v>22</v>
      </c>
      <c r="F23" s="9" t="s">
        <v>40</v>
      </c>
      <c r="G23" s="24">
        <v>7979029404</v>
      </c>
      <c r="H23" s="10">
        <v>0</v>
      </c>
      <c r="I23" s="10">
        <f t="shared" si="2"/>
        <v>7979029404</v>
      </c>
      <c r="J23" s="24">
        <v>4707080795</v>
      </c>
      <c r="K23" s="24">
        <v>3047858745</v>
      </c>
      <c r="L23" s="24">
        <v>1000000000</v>
      </c>
      <c r="M23" s="24">
        <v>1000000000</v>
      </c>
    </row>
    <row r="24" spans="1:13" ht="99" x14ac:dyDescent="0.3">
      <c r="A24" s="6" t="s">
        <v>41</v>
      </c>
      <c r="B24" s="7" t="s">
        <v>15</v>
      </c>
      <c r="C24" s="7" t="s">
        <v>16</v>
      </c>
      <c r="D24" s="7" t="s">
        <v>17</v>
      </c>
      <c r="E24" s="8" t="s">
        <v>42</v>
      </c>
      <c r="F24" s="9" t="s">
        <v>43</v>
      </c>
      <c r="G24" s="24">
        <v>2387851833</v>
      </c>
      <c r="H24" s="10">
        <v>0</v>
      </c>
      <c r="I24" s="10">
        <f t="shared" si="2"/>
        <v>2387851833</v>
      </c>
      <c r="J24" s="24">
        <v>2359275004.1999998</v>
      </c>
      <c r="K24" s="24">
        <v>2317018605.1999998</v>
      </c>
      <c r="L24" s="24">
        <v>1267569483.1400001</v>
      </c>
      <c r="M24" s="24">
        <v>1267569483.1400001</v>
      </c>
    </row>
    <row r="25" spans="1:13" ht="99" x14ac:dyDescent="0.3">
      <c r="A25" s="6" t="s">
        <v>41</v>
      </c>
      <c r="B25" s="7" t="s">
        <v>15</v>
      </c>
      <c r="C25" s="7" t="s">
        <v>20</v>
      </c>
      <c r="D25" s="7" t="s">
        <v>17</v>
      </c>
      <c r="E25" s="8" t="s">
        <v>42</v>
      </c>
      <c r="F25" s="9" t="s">
        <v>43</v>
      </c>
      <c r="G25" s="24">
        <v>1094027176</v>
      </c>
      <c r="H25" s="10">
        <v>0</v>
      </c>
      <c r="I25" s="10">
        <f t="shared" si="2"/>
        <v>1094027176</v>
      </c>
      <c r="J25" s="24">
        <v>1092084461.5</v>
      </c>
      <c r="K25" s="24">
        <v>1056588273</v>
      </c>
      <c r="L25" s="24">
        <v>752973179</v>
      </c>
      <c r="M25" s="24">
        <v>752973179</v>
      </c>
    </row>
    <row r="26" spans="1:13" ht="66" x14ac:dyDescent="0.3">
      <c r="A26" s="6" t="s">
        <v>44</v>
      </c>
      <c r="B26" s="7" t="s">
        <v>15</v>
      </c>
      <c r="C26" s="7" t="s">
        <v>16</v>
      </c>
      <c r="D26" s="7" t="s">
        <v>17</v>
      </c>
      <c r="E26" s="8" t="s">
        <v>22</v>
      </c>
      <c r="F26" s="9" t="s">
        <v>45</v>
      </c>
      <c r="G26" s="24">
        <v>10000000000</v>
      </c>
      <c r="H26" s="10">
        <v>0</v>
      </c>
      <c r="I26" s="10">
        <f t="shared" si="2"/>
        <v>10000000000</v>
      </c>
      <c r="J26" s="24">
        <v>9816510123</v>
      </c>
      <c r="K26" s="24">
        <v>5028611221.0500002</v>
      </c>
      <c r="L26" s="24">
        <v>3941547739</v>
      </c>
      <c r="M26" s="24">
        <v>3941547739</v>
      </c>
    </row>
    <row r="27" spans="1:13" ht="66" x14ac:dyDescent="0.3">
      <c r="A27" s="6" t="s">
        <v>46</v>
      </c>
      <c r="B27" s="7" t="s">
        <v>15</v>
      </c>
      <c r="C27" s="7" t="s">
        <v>16</v>
      </c>
      <c r="D27" s="7" t="s">
        <v>17</v>
      </c>
      <c r="E27" s="8" t="s">
        <v>18</v>
      </c>
      <c r="F27" s="9" t="s">
        <v>47</v>
      </c>
      <c r="G27" s="24">
        <v>2943000000</v>
      </c>
      <c r="H27" s="10">
        <v>0</v>
      </c>
      <c r="I27" s="10">
        <f t="shared" si="2"/>
        <v>2943000000</v>
      </c>
      <c r="J27" s="24">
        <v>1186542876</v>
      </c>
      <c r="K27" s="24">
        <v>1184943252</v>
      </c>
      <c r="L27" s="24">
        <v>876343289</v>
      </c>
      <c r="M27" s="24">
        <v>876343289</v>
      </c>
    </row>
    <row r="28" spans="1:13" s="5" customFormat="1" ht="17.25" x14ac:dyDescent="0.3">
      <c r="A28" s="27" t="s">
        <v>48</v>
      </c>
      <c r="B28" s="27"/>
      <c r="C28" s="27"/>
      <c r="D28" s="27"/>
      <c r="E28" s="27"/>
      <c r="F28" s="27"/>
      <c r="G28" s="14">
        <f t="shared" ref="G28:M28" si="3">SUM(G18:G27)</f>
        <v>132204136832</v>
      </c>
      <c r="H28" s="14">
        <f t="shared" si="3"/>
        <v>5456749833</v>
      </c>
      <c r="I28" s="14">
        <f t="shared" si="3"/>
        <v>126747386999</v>
      </c>
      <c r="J28" s="14">
        <f t="shared" si="3"/>
        <v>114837044001.65999</v>
      </c>
      <c r="K28" s="14">
        <f t="shared" si="3"/>
        <v>102985533460.59</v>
      </c>
      <c r="L28" s="14">
        <f t="shared" si="3"/>
        <v>70681983908.320007</v>
      </c>
      <c r="M28" s="4">
        <f t="shared" si="3"/>
        <v>70668556769.320007</v>
      </c>
    </row>
    <row r="29" spans="1:13" s="2" customFormat="1" ht="19.5" x14ac:dyDescent="0.35">
      <c r="A29" s="28" t="s">
        <v>49</v>
      </c>
      <c r="B29" s="28"/>
      <c r="C29" s="28"/>
      <c r="D29" s="28"/>
      <c r="E29" s="28"/>
      <c r="F29" s="28"/>
      <c r="G29" s="19">
        <f t="shared" ref="G29:M29" si="4">+G12+G28</f>
        <v>163138828832</v>
      </c>
      <c r="H29" s="19">
        <f t="shared" si="4"/>
        <v>5456749833</v>
      </c>
      <c r="I29" s="19">
        <f t="shared" si="4"/>
        <v>157682078999</v>
      </c>
      <c r="J29" s="19">
        <f t="shared" si="4"/>
        <v>145671736001.65997</v>
      </c>
      <c r="K29" s="19">
        <f t="shared" si="4"/>
        <v>133712401729.59</v>
      </c>
      <c r="L29" s="19">
        <f t="shared" si="4"/>
        <v>101408852177.32001</v>
      </c>
      <c r="M29" s="20">
        <f t="shared" si="4"/>
        <v>101395425038.32001</v>
      </c>
    </row>
  </sheetData>
  <mergeCells count="9">
    <mergeCell ref="A16:L16"/>
    <mergeCell ref="A28:F28"/>
    <mergeCell ref="A29:F29"/>
    <mergeCell ref="A1:M3"/>
    <mergeCell ref="A4:M4"/>
    <mergeCell ref="A9:F9"/>
    <mergeCell ref="A11:F11"/>
    <mergeCell ref="A12:F12"/>
    <mergeCell ref="A13:M15"/>
  </mergeCells>
  <pageMargins left="0.7" right="0.7" top="0.75" bottom="0.75" header="0.3" footer="0.3"/>
  <pageSetup scale="3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CFAE36-EF25-498A-93FA-7A3ADB69B843}">
  <dimension ref="A1:M29"/>
  <sheetViews>
    <sheetView zoomScale="70" zoomScaleNormal="70" workbookViewId="0">
      <selection sqref="A1:M3"/>
    </sheetView>
  </sheetViews>
  <sheetFormatPr baseColWidth="10" defaultRowHeight="16.5" x14ac:dyDescent="0.3"/>
  <cols>
    <col min="1" max="1" width="17.140625" style="1" bestFit="1" customWidth="1"/>
    <col min="2" max="2" width="12.28515625" style="1" bestFit="1" customWidth="1"/>
    <col min="3" max="3" width="7.5703125" style="1" bestFit="1" customWidth="1"/>
    <col min="4" max="4" width="6.140625" style="1" bestFit="1" customWidth="1"/>
    <col min="5" max="5" width="33.7109375" style="1" customWidth="1"/>
    <col min="6" max="6" width="50.42578125" style="21" customWidth="1"/>
    <col min="7" max="10" width="27" style="22" bestFit="1" customWidth="1"/>
    <col min="11" max="11" width="26.42578125" style="22" customWidth="1"/>
    <col min="12" max="12" width="26.140625" style="22" bestFit="1" customWidth="1"/>
    <col min="13" max="13" width="25.7109375" style="22" bestFit="1" customWidth="1"/>
    <col min="14" max="16384" width="11.42578125" style="1"/>
  </cols>
  <sheetData>
    <row r="1" spans="1:13" x14ac:dyDescent="0.3">
      <c r="A1" s="29" t="s">
        <v>54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x14ac:dyDescent="0.3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x14ac:dyDescent="0.3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pans="1:13" s="2" customFormat="1" ht="19.5" x14ac:dyDescent="0.35">
      <c r="A4" s="26" t="s">
        <v>0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13" s="5" customFormat="1" ht="17.25" x14ac:dyDescent="0.3">
      <c r="A5" s="3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3" t="s">
        <v>11</v>
      </c>
      <c r="L5" s="4" t="s">
        <v>12</v>
      </c>
      <c r="M5" s="4" t="s">
        <v>13</v>
      </c>
    </row>
    <row r="6" spans="1:13" ht="49.5" x14ac:dyDescent="0.3">
      <c r="A6" s="6" t="s">
        <v>14</v>
      </c>
      <c r="B6" s="7" t="s">
        <v>15</v>
      </c>
      <c r="C6" s="7" t="s">
        <v>16</v>
      </c>
      <c r="D6" s="7" t="s">
        <v>17</v>
      </c>
      <c r="E6" s="8" t="s">
        <v>18</v>
      </c>
      <c r="F6" s="9" t="s">
        <v>19</v>
      </c>
      <c r="G6" s="24">
        <v>28512520000</v>
      </c>
      <c r="H6" s="10">
        <v>0</v>
      </c>
      <c r="I6" s="10">
        <f>G6-H6</f>
        <v>28512520000</v>
      </c>
      <c r="J6" s="24">
        <v>28512520000</v>
      </c>
      <c r="K6" s="24">
        <v>28512520000</v>
      </c>
      <c r="L6" s="24">
        <v>28512520000</v>
      </c>
      <c r="M6" s="24">
        <v>28512520000</v>
      </c>
    </row>
    <row r="7" spans="1:13" ht="49.5" x14ac:dyDescent="0.3">
      <c r="A7" s="6" t="s">
        <v>14</v>
      </c>
      <c r="B7" s="7" t="s">
        <v>15</v>
      </c>
      <c r="C7" s="7" t="s">
        <v>20</v>
      </c>
      <c r="D7" s="7" t="s">
        <v>17</v>
      </c>
      <c r="E7" s="8" t="s">
        <v>18</v>
      </c>
      <c r="F7" s="9" t="s">
        <v>19</v>
      </c>
      <c r="G7" s="24">
        <v>1898765000</v>
      </c>
      <c r="H7" s="10">
        <v>0</v>
      </c>
      <c r="I7" s="10">
        <f>G7-H7</f>
        <v>1898765000</v>
      </c>
      <c r="J7" s="24">
        <v>1898765000</v>
      </c>
      <c r="K7" s="24">
        <v>1898765000</v>
      </c>
      <c r="L7" s="24">
        <v>1898765000</v>
      </c>
      <c r="M7" s="24">
        <v>1898765000</v>
      </c>
    </row>
    <row r="8" spans="1:13" ht="33" x14ac:dyDescent="0.3">
      <c r="A8" s="6" t="s">
        <v>21</v>
      </c>
      <c r="B8" s="7" t="s">
        <v>15</v>
      </c>
      <c r="C8" s="7" t="s">
        <v>16</v>
      </c>
      <c r="D8" s="7" t="s">
        <v>17</v>
      </c>
      <c r="E8" s="8" t="s">
        <v>22</v>
      </c>
      <c r="F8" s="9" t="s">
        <v>23</v>
      </c>
      <c r="G8" s="24">
        <v>100000000</v>
      </c>
      <c r="H8" s="10">
        <v>0</v>
      </c>
      <c r="I8" s="10">
        <f>G8-H8</f>
        <v>100000000</v>
      </c>
      <c r="J8" s="24">
        <v>0</v>
      </c>
      <c r="K8" s="24">
        <v>0</v>
      </c>
      <c r="L8" s="10">
        <v>0</v>
      </c>
      <c r="M8" s="24">
        <v>0</v>
      </c>
    </row>
    <row r="9" spans="1:13" s="5" customFormat="1" ht="17.25" x14ac:dyDescent="0.3">
      <c r="A9" s="30" t="s">
        <v>24</v>
      </c>
      <c r="B9" s="30"/>
      <c r="C9" s="30"/>
      <c r="D9" s="30"/>
      <c r="E9" s="30"/>
      <c r="F9" s="30"/>
      <c r="G9" s="12">
        <f t="shared" ref="G9:M9" si="0">SUM(G6:G8)</f>
        <v>30511285000</v>
      </c>
      <c r="H9" s="12">
        <f t="shared" si="0"/>
        <v>0</v>
      </c>
      <c r="I9" s="12">
        <f t="shared" si="0"/>
        <v>30511285000</v>
      </c>
      <c r="J9" s="12">
        <f t="shared" si="0"/>
        <v>30411285000</v>
      </c>
      <c r="K9" s="12">
        <f t="shared" si="0"/>
        <v>30411285000</v>
      </c>
      <c r="L9" s="12">
        <f t="shared" si="0"/>
        <v>30411285000</v>
      </c>
      <c r="M9" s="13">
        <f t="shared" si="0"/>
        <v>30411285000</v>
      </c>
    </row>
    <row r="10" spans="1:13" ht="33" x14ac:dyDescent="0.3">
      <c r="A10" s="6" t="s">
        <v>25</v>
      </c>
      <c r="B10" s="7" t="s">
        <v>15</v>
      </c>
      <c r="C10" s="7" t="s">
        <v>16</v>
      </c>
      <c r="D10" s="7" t="s">
        <v>17</v>
      </c>
      <c r="E10" s="8" t="s">
        <v>22</v>
      </c>
      <c r="F10" s="9" t="s">
        <v>26</v>
      </c>
      <c r="G10" s="24">
        <v>423407000</v>
      </c>
      <c r="H10" s="24">
        <v>107823731</v>
      </c>
      <c r="I10" s="10">
        <f>G10-H10</f>
        <v>315583269</v>
      </c>
      <c r="J10" s="24">
        <v>315583269</v>
      </c>
      <c r="K10" s="24">
        <v>315583269</v>
      </c>
      <c r="L10" s="24">
        <v>315583269</v>
      </c>
      <c r="M10" s="24">
        <v>315583269</v>
      </c>
    </row>
    <row r="11" spans="1:13" s="5" customFormat="1" ht="17.25" x14ac:dyDescent="0.3">
      <c r="A11" s="30" t="s">
        <v>27</v>
      </c>
      <c r="B11" s="30"/>
      <c r="C11" s="30"/>
      <c r="D11" s="30"/>
      <c r="E11" s="30"/>
      <c r="F11" s="30"/>
      <c r="G11" s="12">
        <f t="shared" ref="G11:M11" si="1">G10</f>
        <v>423407000</v>
      </c>
      <c r="H11" s="12">
        <f t="shared" si="1"/>
        <v>107823731</v>
      </c>
      <c r="I11" s="12">
        <f t="shared" si="1"/>
        <v>315583269</v>
      </c>
      <c r="J11" s="12">
        <f t="shared" si="1"/>
        <v>315583269</v>
      </c>
      <c r="K11" s="12">
        <f t="shared" si="1"/>
        <v>315583269</v>
      </c>
      <c r="L11" s="12">
        <f t="shared" si="1"/>
        <v>315583269</v>
      </c>
      <c r="M11" s="12">
        <f t="shared" si="1"/>
        <v>315583269</v>
      </c>
    </row>
    <row r="12" spans="1:13" s="5" customFormat="1" ht="17.25" x14ac:dyDescent="0.3">
      <c r="A12" s="27" t="s">
        <v>28</v>
      </c>
      <c r="B12" s="27"/>
      <c r="C12" s="27"/>
      <c r="D12" s="27"/>
      <c r="E12" s="27"/>
      <c r="F12" s="27"/>
      <c r="G12" s="14">
        <f t="shared" ref="G12:M12" si="2">+G9+G11</f>
        <v>30934692000</v>
      </c>
      <c r="H12" s="14">
        <f t="shared" si="2"/>
        <v>107823731</v>
      </c>
      <c r="I12" s="14">
        <f t="shared" si="2"/>
        <v>30826868269</v>
      </c>
      <c r="J12" s="14">
        <f t="shared" si="2"/>
        <v>30726868269</v>
      </c>
      <c r="K12" s="14">
        <f t="shared" si="2"/>
        <v>30726868269</v>
      </c>
      <c r="L12" s="14">
        <f t="shared" si="2"/>
        <v>30726868269</v>
      </c>
      <c r="M12" s="15">
        <f t="shared" si="2"/>
        <v>30726868269</v>
      </c>
    </row>
    <row r="13" spans="1:13" x14ac:dyDescent="0.3">
      <c r="A13" s="29" t="s">
        <v>54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</row>
    <row r="14" spans="1:13" x14ac:dyDescent="0.3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</row>
    <row r="15" spans="1:13" x14ac:dyDescent="0.3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</row>
    <row r="16" spans="1:13" s="2" customFormat="1" ht="19.5" x14ac:dyDescent="0.35">
      <c r="A16" s="26" t="s">
        <v>29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16"/>
    </row>
    <row r="17" spans="1:13" x14ac:dyDescent="0.3">
      <c r="A17" s="17" t="s">
        <v>1</v>
      </c>
      <c r="B17" s="17" t="s">
        <v>2</v>
      </c>
      <c r="C17" s="17" t="s">
        <v>3</v>
      </c>
      <c r="D17" s="17" t="s">
        <v>4</v>
      </c>
      <c r="E17" s="17" t="s">
        <v>5</v>
      </c>
      <c r="F17" s="17" t="s">
        <v>6</v>
      </c>
      <c r="G17" s="17" t="s">
        <v>7</v>
      </c>
      <c r="H17" s="17" t="s">
        <v>8</v>
      </c>
      <c r="I17" s="17" t="s">
        <v>9</v>
      </c>
      <c r="J17" s="17" t="s">
        <v>10</v>
      </c>
      <c r="K17" s="17" t="s">
        <v>11</v>
      </c>
      <c r="L17" s="18" t="s">
        <v>12</v>
      </c>
      <c r="M17" s="18" t="s">
        <v>13</v>
      </c>
    </row>
    <row r="18" spans="1:13" ht="82.5" x14ac:dyDescent="0.3">
      <c r="A18" s="6" t="s">
        <v>30</v>
      </c>
      <c r="B18" s="7" t="s">
        <v>31</v>
      </c>
      <c r="C18" s="7" t="s">
        <v>32</v>
      </c>
      <c r="D18" s="7" t="s">
        <v>17</v>
      </c>
      <c r="E18" s="8" t="s">
        <v>22</v>
      </c>
      <c r="F18" s="9" t="s">
        <v>33</v>
      </c>
      <c r="G18" s="24">
        <v>5456749833</v>
      </c>
      <c r="H18" s="24">
        <v>5456749833</v>
      </c>
      <c r="I18" s="10">
        <f t="shared" ref="I18:I27" si="3">G18-H18</f>
        <v>0</v>
      </c>
      <c r="J18" s="10">
        <v>0</v>
      </c>
      <c r="K18" s="10">
        <v>0</v>
      </c>
      <c r="L18" s="10">
        <v>0</v>
      </c>
      <c r="M18" s="10">
        <v>0</v>
      </c>
    </row>
    <row r="19" spans="1:13" ht="66" x14ac:dyDescent="0.3">
      <c r="A19" s="6" t="s">
        <v>34</v>
      </c>
      <c r="B19" s="7" t="s">
        <v>15</v>
      </c>
      <c r="C19" s="7" t="s">
        <v>16</v>
      </c>
      <c r="D19" s="7" t="s">
        <v>17</v>
      </c>
      <c r="E19" s="8" t="s">
        <v>18</v>
      </c>
      <c r="F19" s="9" t="s">
        <v>35</v>
      </c>
      <c r="G19" s="24">
        <v>29670524405</v>
      </c>
      <c r="H19" s="24">
        <v>1696735128</v>
      </c>
      <c r="I19" s="10">
        <f t="shared" si="3"/>
        <v>27973789277</v>
      </c>
      <c r="J19" s="24">
        <v>27957703177.130001</v>
      </c>
      <c r="K19" s="24">
        <v>27293417544.130001</v>
      </c>
      <c r="L19" s="24">
        <v>20588746563.48</v>
      </c>
      <c r="M19" s="24">
        <v>20555017661.48</v>
      </c>
    </row>
    <row r="20" spans="1:13" ht="66" x14ac:dyDescent="0.3">
      <c r="A20" s="6" t="s">
        <v>34</v>
      </c>
      <c r="B20" s="7" t="s">
        <v>15</v>
      </c>
      <c r="C20" s="7" t="s">
        <v>20</v>
      </c>
      <c r="D20" s="7" t="s">
        <v>17</v>
      </c>
      <c r="E20" s="8" t="s">
        <v>18</v>
      </c>
      <c r="F20" s="9" t="s">
        <v>35</v>
      </c>
      <c r="G20" s="24">
        <v>54653505425</v>
      </c>
      <c r="H20" s="24">
        <v>825734159</v>
      </c>
      <c r="I20" s="10">
        <f t="shared" si="3"/>
        <v>53827771266</v>
      </c>
      <c r="J20" s="24">
        <v>53277494619</v>
      </c>
      <c r="K20" s="24">
        <v>52495978702</v>
      </c>
      <c r="L20" s="24">
        <v>42702881078.330002</v>
      </c>
      <c r="M20" s="24">
        <v>42628254736.330002</v>
      </c>
    </row>
    <row r="21" spans="1:13" ht="66" x14ac:dyDescent="0.3">
      <c r="A21" s="6" t="s">
        <v>36</v>
      </c>
      <c r="B21" s="7" t="s">
        <v>15</v>
      </c>
      <c r="C21" s="7" t="s">
        <v>16</v>
      </c>
      <c r="D21" s="7" t="s">
        <v>17</v>
      </c>
      <c r="E21" s="8" t="s">
        <v>37</v>
      </c>
      <c r="F21" s="9" t="s">
        <v>38</v>
      </c>
      <c r="G21" s="24">
        <v>9759304260</v>
      </c>
      <c r="H21" s="24">
        <v>3490380388</v>
      </c>
      <c r="I21" s="10">
        <f t="shared" si="3"/>
        <v>6268923872</v>
      </c>
      <c r="J21" s="24">
        <v>6170434016.8999996</v>
      </c>
      <c r="K21" s="24">
        <v>6164244950.8999996</v>
      </c>
      <c r="L21" s="24">
        <v>3729577713.0599999</v>
      </c>
      <c r="M21" s="24">
        <v>3729577713.0599999</v>
      </c>
    </row>
    <row r="22" spans="1:13" ht="66" x14ac:dyDescent="0.3">
      <c r="A22" s="6" t="s">
        <v>36</v>
      </c>
      <c r="B22" s="7" t="s">
        <v>15</v>
      </c>
      <c r="C22" s="7" t="s">
        <v>20</v>
      </c>
      <c r="D22" s="7" t="s">
        <v>17</v>
      </c>
      <c r="E22" s="8" t="s">
        <v>37</v>
      </c>
      <c r="F22" s="9" t="s">
        <v>38</v>
      </c>
      <c r="G22" s="24">
        <v>8260144496</v>
      </c>
      <c r="H22" s="24">
        <v>506000000</v>
      </c>
      <c r="I22" s="10">
        <f t="shared" si="3"/>
        <v>7754144496</v>
      </c>
      <c r="J22" s="24">
        <v>7725284958.2700005</v>
      </c>
      <c r="K22" s="24">
        <v>6357755894.2700005</v>
      </c>
      <c r="L22" s="24">
        <v>3795045203.5599999</v>
      </c>
      <c r="M22" s="24">
        <v>3795045203.5599999</v>
      </c>
    </row>
    <row r="23" spans="1:13" ht="49.5" x14ac:dyDescent="0.3">
      <c r="A23" s="6" t="s">
        <v>39</v>
      </c>
      <c r="B23" s="7" t="s">
        <v>15</v>
      </c>
      <c r="C23" s="7" t="s">
        <v>20</v>
      </c>
      <c r="D23" s="7" t="s">
        <v>17</v>
      </c>
      <c r="E23" s="8" t="s">
        <v>22</v>
      </c>
      <c r="F23" s="9" t="s">
        <v>40</v>
      </c>
      <c r="G23" s="24">
        <v>7979029404</v>
      </c>
      <c r="H23" s="24">
        <v>3271948609</v>
      </c>
      <c r="I23" s="10">
        <f t="shared" si="3"/>
        <v>4707080795</v>
      </c>
      <c r="J23" s="24">
        <v>4550715379</v>
      </c>
      <c r="K23" s="24">
        <v>4267395712</v>
      </c>
      <c r="L23" s="24">
        <v>1000000000</v>
      </c>
      <c r="M23" s="24">
        <v>1000000000</v>
      </c>
    </row>
    <row r="24" spans="1:13" ht="99" x14ac:dyDescent="0.3">
      <c r="A24" s="6" t="s">
        <v>41</v>
      </c>
      <c r="B24" s="7" t="s">
        <v>15</v>
      </c>
      <c r="C24" s="7" t="s">
        <v>16</v>
      </c>
      <c r="D24" s="7" t="s">
        <v>17</v>
      </c>
      <c r="E24" s="8" t="s">
        <v>42</v>
      </c>
      <c r="F24" s="9" t="s">
        <v>43</v>
      </c>
      <c r="G24" s="24">
        <v>2387851833</v>
      </c>
      <c r="H24" s="10">
        <v>0</v>
      </c>
      <c r="I24" s="10">
        <f t="shared" si="3"/>
        <v>2387851833</v>
      </c>
      <c r="J24" s="24">
        <v>2359275004.1999998</v>
      </c>
      <c r="K24" s="24">
        <v>2335635247.1999998</v>
      </c>
      <c r="L24" s="24">
        <v>1480744552.1400001</v>
      </c>
      <c r="M24" s="24">
        <v>1480744552.1400001</v>
      </c>
    </row>
    <row r="25" spans="1:13" ht="99" x14ac:dyDescent="0.3">
      <c r="A25" s="6" t="s">
        <v>41</v>
      </c>
      <c r="B25" s="7" t="s">
        <v>15</v>
      </c>
      <c r="C25" s="7" t="s">
        <v>20</v>
      </c>
      <c r="D25" s="7" t="s">
        <v>17</v>
      </c>
      <c r="E25" s="8" t="s">
        <v>42</v>
      </c>
      <c r="F25" s="9" t="s">
        <v>43</v>
      </c>
      <c r="G25" s="24">
        <v>1094027176</v>
      </c>
      <c r="H25" s="10">
        <v>0</v>
      </c>
      <c r="I25" s="10">
        <f t="shared" si="3"/>
        <v>1094027176</v>
      </c>
      <c r="J25" s="24">
        <v>1069671615.5</v>
      </c>
      <c r="K25" s="24">
        <v>1034175427</v>
      </c>
      <c r="L25" s="24">
        <v>849831830</v>
      </c>
      <c r="M25" s="24">
        <v>849831830</v>
      </c>
    </row>
    <row r="26" spans="1:13" ht="66" x14ac:dyDescent="0.3">
      <c r="A26" s="6" t="s">
        <v>44</v>
      </c>
      <c r="B26" s="7" t="s">
        <v>15</v>
      </c>
      <c r="C26" s="7" t="s">
        <v>16</v>
      </c>
      <c r="D26" s="7" t="s">
        <v>17</v>
      </c>
      <c r="E26" s="8" t="s">
        <v>22</v>
      </c>
      <c r="F26" s="9" t="s">
        <v>45</v>
      </c>
      <c r="G26" s="24">
        <v>10000000000</v>
      </c>
      <c r="H26" s="24">
        <v>589333929</v>
      </c>
      <c r="I26" s="10">
        <f t="shared" si="3"/>
        <v>9410666071</v>
      </c>
      <c r="J26" s="24">
        <v>8900666070.0499992</v>
      </c>
      <c r="K26" s="24">
        <v>5294874536.0500002</v>
      </c>
      <c r="L26" s="24">
        <v>4129615796</v>
      </c>
      <c r="M26" s="24">
        <v>4129615796</v>
      </c>
    </row>
    <row r="27" spans="1:13" ht="66" x14ac:dyDescent="0.3">
      <c r="A27" s="6" t="s">
        <v>46</v>
      </c>
      <c r="B27" s="7" t="s">
        <v>15</v>
      </c>
      <c r="C27" s="7" t="s">
        <v>16</v>
      </c>
      <c r="D27" s="7" t="s">
        <v>17</v>
      </c>
      <c r="E27" s="8" t="s">
        <v>18</v>
      </c>
      <c r="F27" s="9" t="s">
        <v>47</v>
      </c>
      <c r="G27" s="24">
        <v>2943000000</v>
      </c>
      <c r="H27" s="24">
        <v>1758056748</v>
      </c>
      <c r="I27" s="10">
        <f t="shared" si="3"/>
        <v>1184943252</v>
      </c>
      <c r="J27" s="24">
        <v>1184943252</v>
      </c>
      <c r="K27" s="24">
        <v>1184943252</v>
      </c>
      <c r="L27" s="24">
        <v>979075955</v>
      </c>
      <c r="M27" s="24">
        <v>979075955</v>
      </c>
    </row>
    <row r="28" spans="1:13" s="5" customFormat="1" ht="17.25" x14ac:dyDescent="0.3">
      <c r="A28" s="27" t="s">
        <v>48</v>
      </c>
      <c r="B28" s="27"/>
      <c r="C28" s="27"/>
      <c r="D28" s="27"/>
      <c r="E28" s="27"/>
      <c r="F28" s="27"/>
      <c r="G28" s="14">
        <f t="shared" ref="G28:M28" si="4">SUM(G18:G27)</f>
        <v>132204136832</v>
      </c>
      <c r="H28" s="14">
        <f t="shared" si="4"/>
        <v>17594938794</v>
      </c>
      <c r="I28" s="14">
        <f t="shared" si="4"/>
        <v>114609198038</v>
      </c>
      <c r="J28" s="14">
        <f t="shared" si="4"/>
        <v>113196188092.05</v>
      </c>
      <c r="K28" s="14">
        <f t="shared" si="4"/>
        <v>106428421265.55</v>
      </c>
      <c r="L28" s="14">
        <f t="shared" si="4"/>
        <v>79255518691.569992</v>
      </c>
      <c r="M28" s="4">
        <f t="shared" si="4"/>
        <v>79147163447.569992</v>
      </c>
    </row>
    <row r="29" spans="1:13" s="2" customFormat="1" ht="19.5" x14ac:dyDescent="0.35">
      <c r="A29" s="28" t="s">
        <v>49</v>
      </c>
      <c r="B29" s="28"/>
      <c r="C29" s="28"/>
      <c r="D29" s="28"/>
      <c r="E29" s="28"/>
      <c r="F29" s="28"/>
      <c r="G29" s="19">
        <f t="shared" ref="G29:M29" si="5">+G12+G28</f>
        <v>163138828832</v>
      </c>
      <c r="H29" s="19">
        <f t="shared" si="5"/>
        <v>17702762525</v>
      </c>
      <c r="I29" s="19">
        <f t="shared" si="5"/>
        <v>145436066307</v>
      </c>
      <c r="J29" s="19">
        <f t="shared" si="5"/>
        <v>143923056361.04999</v>
      </c>
      <c r="K29" s="19">
        <f t="shared" si="5"/>
        <v>137155289534.55</v>
      </c>
      <c r="L29" s="19">
        <f t="shared" si="5"/>
        <v>109982386960.56999</v>
      </c>
      <c r="M29" s="20">
        <f t="shared" si="5"/>
        <v>109874031716.56999</v>
      </c>
    </row>
  </sheetData>
  <mergeCells count="9">
    <mergeCell ref="A16:L16"/>
    <mergeCell ref="A28:F28"/>
    <mergeCell ref="A29:F29"/>
    <mergeCell ref="A1:M3"/>
    <mergeCell ref="A4:M4"/>
    <mergeCell ref="A9:F9"/>
    <mergeCell ref="A11:F11"/>
    <mergeCell ref="A12:F12"/>
    <mergeCell ref="A13:M15"/>
  </mergeCells>
  <pageMargins left="0.7" right="0.7" top="0.75" bottom="0.75" header="0.3" footer="0.3"/>
  <pageSetup scale="3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79AD97-5A9B-4CEE-9C35-AE146572F7F9}">
  <dimension ref="A1:N32"/>
  <sheetViews>
    <sheetView zoomScale="70" zoomScaleNormal="70" workbookViewId="0">
      <selection sqref="A1:M3"/>
    </sheetView>
  </sheetViews>
  <sheetFormatPr baseColWidth="10" defaultRowHeight="16.5" x14ac:dyDescent="0.3"/>
  <cols>
    <col min="1" max="1" width="17.140625" style="1" bestFit="1" customWidth="1"/>
    <col min="2" max="2" width="12.28515625" style="1" bestFit="1" customWidth="1"/>
    <col min="3" max="3" width="7.5703125" style="1" bestFit="1" customWidth="1"/>
    <col min="4" max="4" width="6.140625" style="1" bestFit="1" customWidth="1"/>
    <col min="5" max="5" width="33.7109375" style="1" customWidth="1"/>
    <col min="6" max="6" width="50.42578125" style="21" customWidth="1"/>
    <col min="7" max="10" width="27" style="22" bestFit="1" customWidth="1"/>
    <col min="11" max="11" width="26.42578125" style="22" customWidth="1"/>
    <col min="12" max="12" width="26.140625" style="22" bestFit="1" customWidth="1"/>
    <col min="13" max="13" width="25.7109375" style="22" bestFit="1" customWidth="1"/>
    <col min="14" max="16384" width="11.42578125" style="1"/>
  </cols>
  <sheetData>
    <row r="1" spans="1:13" x14ac:dyDescent="0.3">
      <c r="A1" s="29" t="s">
        <v>53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x14ac:dyDescent="0.3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x14ac:dyDescent="0.3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pans="1:13" s="2" customFormat="1" ht="19.5" x14ac:dyDescent="0.35">
      <c r="A4" s="26" t="s">
        <v>0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13" s="5" customFormat="1" ht="17.25" x14ac:dyDescent="0.3">
      <c r="A5" s="3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3" t="s">
        <v>11</v>
      </c>
      <c r="L5" s="4" t="s">
        <v>12</v>
      </c>
      <c r="M5" s="4" t="s">
        <v>13</v>
      </c>
    </row>
    <row r="6" spans="1:13" ht="49.5" x14ac:dyDescent="0.3">
      <c r="A6" s="6" t="s">
        <v>14</v>
      </c>
      <c r="B6" s="7" t="s">
        <v>15</v>
      </c>
      <c r="C6" s="7" t="s">
        <v>16</v>
      </c>
      <c r="D6" s="7" t="s">
        <v>17</v>
      </c>
      <c r="E6" s="8" t="s">
        <v>18</v>
      </c>
      <c r="F6" s="9" t="s">
        <v>19</v>
      </c>
      <c r="G6" s="24">
        <v>28512520000</v>
      </c>
      <c r="H6" s="10">
        <v>0</v>
      </c>
      <c r="I6" s="10">
        <f>G6-H6</f>
        <v>28512520000</v>
      </c>
      <c r="J6" s="24">
        <v>28512520000</v>
      </c>
      <c r="K6" s="24">
        <v>28512520000</v>
      </c>
      <c r="L6" s="24">
        <v>28512520000</v>
      </c>
      <c r="M6" s="24">
        <v>28512520000</v>
      </c>
    </row>
    <row r="7" spans="1:13" ht="49.5" x14ac:dyDescent="0.3">
      <c r="A7" s="6" t="s">
        <v>14</v>
      </c>
      <c r="B7" s="7" t="s">
        <v>15</v>
      </c>
      <c r="C7" s="7" t="s">
        <v>20</v>
      </c>
      <c r="D7" s="7" t="s">
        <v>17</v>
      </c>
      <c r="E7" s="8" t="s">
        <v>18</v>
      </c>
      <c r="F7" s="9" t="s">
        <v>19</v>
      </c>
      <c r="G7" s="24">
        <v>1898765000</v>
      </c>
      <c r="H7" s="10">
        <v>0</v>
      </c>
      <c r="I7" s="10">
        <f>G7-H7</f>
        <v>1898765000</v>
      </c>
      <c r="J7" s="24">
        <v>1898765000</v>
      </c>
      <c r="K7" s="24">
        <v>1898765000</v>
      </c>
      <c r="L7" s="24">
        <v>1898765000</v>
      </c>
      <c r="M7" s="24">
        <v>1898765000</v>
      </c>
    </row>
    <row r="8" spans="1:13" ht="33" x14ac:dyDescent="0.3">
      <c r="A8" s="6" t="s">
        <v>21</v>
      </c>
      <c r="B8" s="7" t="s">
        <v>15</v>
      </c>
      <c r="C8" s="7" t="s">
        <v>16</v>
      </c>
      <c r="D8" s="7" t="s">
        <v>17</v>
      </c>
      <c r="E8" s="8" t="s">
        <v>22</v>
      </c>
      <c r="F8" s="9" t="s">
        <v>23</v>
      </c>
      <c r="G8" s="24">
        <v>100000000</v>
      </c>
      <c r="H8" s="10">
        <v>0</v>
      </c>
      <c r="I8" s="10">
        <f>G8-H8</f>
        <v>100000000</v>
      </c>
      <c r="J8" s="24">
        <v>0</v>
      </c>
      <c r="K8" s="24">
        <v>0</v>
      </c>
      <c r="L8" s="10">
        <v>0</v>
      </c>
      <c r="M8" s="24">
        <v>0</v>
      </c>
    </row>
    <row r="9" spans="1:13" s="5" customFormat="1" ht="17.25" x14ac:dyDescent="0.3">
      <c r="A9" s="30" t="s">
        <v>24</v>
      </c>
      <c r="B9" s="30"/>
      <c r="C9" s="30"/>
      <c r="D9" s="30"/>
      <c r="E9" s="30"/>
      <c r="F9" s="30"/>
      <c r="G9" s="12">
        <f t="shared" ref="G9:M9" si="0">SUM(G6:G8)</f>
        <v>30511285000</v>
      </c>
      <c r="H9" s="12">
        <f t="shared" si="0"/>
        <v>0</v>
      </c>
      <c r="I9" s="12">
        <f t="shared" si="0"/>
        <v>30511285000</v>
      </c>
      <c r="J9" s="12">
        <f t="shared" si="0"/>
        <v>30411285000</v>
      </c>
      <c r="K9" s="12">
        <f t="shared" si="0"/>
        <v>30411285000</v>
      </c>
      <c r="L9" s="12">
        <f t="shared" si="0"/>
        <v>30411285000</v>
      </c>
      <c r="M9" s="13">
        <f t="shared" si="0"/>
        <v>30411285000</v>
      </c>
    </row>
    <row r="10" spans="1:13" ht="33" x14ac:dyDescent="0.3">
      <c r="A10" s="6" t="s">
        <v>25</v>
      </c>
      <c r="B10" s="7" t="s">
        <v>15</v>
      </c>
      <c r="C10" s="7" t="s">
        <v>16</v>
      </c>
      <c r="D10" s="7" t="s">
        <v>17</v>
      </c>
      <c r="E10" s="8" t="s">
        <v>22</v>
      </c>
      <c r="F10" s="9" t="s">
        <v>26</v>
      </c>
      <c r="G10" s="24">
        <v>315583269</v>
      </c>
      <c r="H10" s="24">
        <v>0</v>
      </c>
      <c r="I10" s="10">
        <f>G10-H10</f>
        <v>315583269</v>
      </c>
      <c r="J10" s="24">
        <v>315583269</v>
      </c>
      <c r="K10" s="24">
        <v>315583269</v>
      </c>
      <c r="L10" s="24">
        <v>315583269</v>
      </c>
      <c r="M10" s="24">
        <v>315583269</v>
      </c>
    </row>
    <row r="11" spans="1:13" s="5" customFormat="1" ht="17.25" x14ac:dyDescent="0.3">
      <c r="A11" s="30" t="s">
        <v>27</v>
      </c>
      <c r="B11" s="30"/>
      <c r="C11" s="30"/>
      <c r="D11" s="30"/>
      <c r="E11" s="30"/>
      <c r="F11" s="30"/>
      <c r="G11" s="12">
        <f t="shared" ref="G11:M11" si="1">G10</f>
        <v>315583269</v>
      </c>
      <c r="H11" s="12">
        <f t="shared" si="1"/>
        <v>0</v>
      </c>
      <c r="I11" s="12">
        <f t="shared" si="1"/>
        <v>315583269</v>
      </c>
      <c r="J11" s="12">
        <f t="shared" si="1"/>
        <v>315583269</v>
      </c>
      <c r="K11" s="12">
        <f t="shared" si="1"/>
        <v>315583269</v>
      </c>
      <c r="L11" s="12">
        <f t="shared" si="1"/>
        <v>315583269</v>
      </c>
      <c r="M11" s="12">
        <f t="shared" si="1"/>
        <v>315583269</v>
      </c>
    </row>
    <row r="12" spans="1:13" s="5" customFormat="1" ht="17.25" x14ac:dyDescent="0.3">
      <c r="A12" s="27" t="s">
        <v>28</v>
      </c>
      <c r="B12" s="27"/>
      <c r="C12" s="27"/>
      <c r="D12" s="27"/>
      <c r="E12" s="27"/>
      <c r="F12" s="27"/>
      <c r="G12" s="14">
        <f t="shared" ref="G12:M12" si="2">+G9+G11</f>
        <v>30826868269</v>
      </c>
      <c r="H12" s="14">
        <f t="shared" si="2"/>
        <v>0</v>
      </c>
      <c r="I12" s="14">
        <f t="shared" si="2"/>
        <v>30826868269</v>
      </c>
      <c r="J12" s="14">
        <f t="shared" si="2"/>
        <v>30726868269</v>
      </c>
      <c r="K12" s="14">
        <f t="shared" si="2"/>
        <v>30726868269</v>
      </c>
      <c r="L12" s="14">
        <f t="shared" si="2"/>
        <v>30726868269</v>
      </c>
      <c r="M12" s="15">
        <f t="shared" si="2"/>
        <v>30726868269</v>
      </c>
    </row>
    <row r="13" spans="1:13" x14ac:dyDescent="0.3">
      <c r="A13" s="29" t="s">
        <v>53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</row>
    <row r="14" spans="1:13" x14ac:dyDescent="0.3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</row>
    <row r="15" spans="1:13" x14ac:dyDescent="0.3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</row>
    <row r="16" spans="1:13" s="2" customFormat="1" ht="19.5" x14ac:dyDescent="0.35">
      <c r="A16" s="26" t="s">
        <v>29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16"/>
    </row>
    <row r="17" spans="1:14" x14ac:dyDescent="0.3">
      <c r="A17" s="17" t="s">
        <v>1</v>
      </c>
      <c r="B17" s="17" t="s">
        <v>2</v>
      </c>
      <c r="C17" s="17" t="s">
        <v>3</v>
      </c>
      <c r="D17" s="17" t="s">
        <v>4</v>
      </c>
      <c r="E17" s="17" t="s">
        <v>5</v>
      </c>
      <c r="F17" s="17" t="s">
        <v>6</v>
      </c>
      <c r="G17" s="17" t="s">
        <v>7</v>
      </c>
      <c r="H17" s="17" t="s">
        <v>8</v>
      </c>
      <c r="I17" s="17" t="s">
        <v>9</v>
      </c>
      <c r="J17" s="17" t="s">
        <v>10</v>
      </c>
      <c r="K17" s="17" t="s">
        <v>11</v>
      </c>
      <c r="L17" s="18" t="s">
        <v>12</v>
      </c>
      <c r="M17" s="18" t="s">
        <v>13</v>
      </c>
    </row>
    <row r="18" spans="1:14" ht="82.5" x14ac:dyDescent="0.3">
      <c r="A18" s="6" t="s">
        <v>30</v>
      </c>
      <c r="B18" s="7" t="s">
        <v>31</v>
      </c>
      <c r="C18" s="7" t="s">
        <v>32</v>
      </c>
      <c r="D18" s="7" t="s">
        <v>17</v>
      </c>
      <c r="E18" s="8" t="s">
        <v>22</v>
      </c>
      <c r="F18" s="9" t="s">
        <v>33</v>
      </c>
      <c r="G18" s="24">
        <v>0</v>
      </c>
      <c r="H18" s="24">
        <v>0</v>
      </c>
      <c r="I18" s="10">
        <f t="shared" ref="I18:I27" si="3">G18-H18</f>
        <v>0</v>
      </c>
      <c r="J18" s="10">
        <v>0</v>
      </c>
      <c r="K18" s="10">
        <v>0</v>
      </c>
      <c r="L18" s="10">
        <v>0</v>
      </c>
      <c r="M18" s="10">
        <v>0</v>
      </c>
    </row>
    <row r="19" spans="1:14" ht="66" x14ac:dyDescent="0.3">
      <c r="A19" s="6" t="s">
        <v>34</v>
      </c>
      <c r="B19" s="7" t="s">
        <v>15</v>
      </c>
      <c r="C19" s="7" t="s">
        <v>16</v>
      </c>
      <c r="D19" s="7" t="s">
        <v>17</v>
      </c>
      <c r="E19" s="8" t="s">
        <v>18</v>
      </c>
      <c r="F19" s="9" t="s">
        <v>35</v>
      </c>
      <c r="G19" s="24">
        <v>27973789277</v>
      </c>
      <c r="H19" s="24">
        <v>0</v>
      </c>
      <c r="I19" s="10">
        <f t="shared" si="3"/>
        <v>27973789277</v>
      </c>
      <c r="J19" s="24">
        <v>27242929208.130001</v>
      </c>
      <c r="K19" s="24">
        <v>27242929208.130001</v>
      </c>
      <c r="L19" s="24">
        <v>24704970011.790001</v>
      </c>
      <c r="M19" s="24">
        <v>24696563966.790001</v>
      </c>
    </row>
    <row r="20" spans="1:14" ht="66" x14ac:dyDescent="0.3">
      <c r="A20" s="6" t="s">
        <v>34</v>
      </c>
      <c r="B20" s="7" t="s">
        <v>15</v>
      </c>
      <c r="C20" s="7" t="s">
        <v>20</v>
      </c>
      <c r="D20" s="7" t="s">
        <v>17</v>
      </c>
      <c r="E20" s="8" t="s">
        <v>18</v>
      </c>
      <c r="F20" s="9" t="s">
        <v>35</v>
      </c>
      <c r="G20" s="24">
        <v>53827771266</v>
      </c>
      <c r="H20" s="24">
        <v>0</v>
      </c>
      <c r="I20" s="10">
        <f t="shared" si="3"/>
        <v>53827771266</v>
      </c>
      <c r="J20" s="24">
        <v>52376015219.330002</v>
      </c>
      <c r="K20" s="24">
        <v>52375205219.330002</v>
      </c>
      <c r="L20" s="24">
        <v>52200316927.330002</v>
      </c>
      <c r="M20" s="24">
        <v>52174400530.330002</v>
      </c>
    </row>
    <row r="21" spans="1:14" ht="66" x14ac:dyDescent="0.3">
      <c r="A21" s="6" t="s">
        <v>36</v>
      </c>
      <c r="B21" s="7" t="s">
        <v>15</v>
      </c>
      <c r="C21" s="7" t="s">
        <v>16</v>
      </c>
      <c r="D21" s="7" t="s">
        <v>17</v>
      </c>
      <c r="E21" s="8" t="s">
        <v>37</v>
      </c>
      <c r="F21" s="9" t="s">
        <v>38</v>
      </c>
      <c r="G21" s="24">
        <v>6268923872</v>
      </c>
      <c r="H21" s="24">
        <v>0</v>
      </c>
      <c r="I21" s="10">
        <f t="shared" si="3"/>
        <v>6268923872</v>
      </c>
      <c r="J21" s="24">
        <v>5998227500.0799999</v>
      </c>
      <c r="K21" s="24">
        <v>5885930092.8000002</v>
      </c>
      <c r="L21" s="24">
        <v>5060325799.4799995</v>
      </c>
      <c r="M21" s="24">
        <v>5060325799.4799995</v>
      </c>
    </row>
    <row r="22" spans="1:14" ht="66" x14ac:dyDescent="0.3">
      <c r="A22" s="6" t="s">
        <v>36</v>
      </c>
      <c r="B22" s="7" t="s">
        <v>15</v>
      </c>
      <c r="C22" s="7" t="s">
        <v>20</v>
      </c>
      <c r="D22" s="7" t="s">
        <v>17</v>
      </c>
      <c r="E22" s="8" t="s">
        <v>37</v>
      </c>
      <c r="F22" s="9" t="s">
        <v>38</v>
      </c>
      <c r="G22" s="24">
        <v>7754144496</v>
      </c>
      <c r="H22" s="24">
        <v>0</v>
      </c>
      <c r="I22" s="10">
        <f t="shared" si="3"/>
        <v>7754144496</v>
      </c>
      <c r="J22" s="24">
        <v>7310345716.8699999</v>
      </c>
      <c r="K22" s="24">
        <v>7295959002.1400003</v>
      </c>
      <c r="L22" s="24">
        <v>5939827509.8299999</v>
      </c>
      <c r="M22" s="24">
        <v>5200814849.8299999</v>
      </c>
    </row>
    <row r="23" spans="1:14" ht="49.5" x14ac:dyDescent="0.3">
      <c r="A23" s="6" t="s">
        <v>39</v>
      </c>
      <c r="B23" s="7" t="s">
        <v>15</v>
      </c>
      <c r="C23" s="7" t="s">
        <v>20</v>
      </c>
      <c r="D23" s="7" t="s">
        <v>17</v>
      </c>
      <c r="E23" s="8" t="s">
        <v>22</v>
      </c>
      <c r="F23" s="9" t="s">
        <v>40</v>
      </c>
      <c r="G23" s="24">
        <v>4707080795</v>
      </c>
      <c r="H23" s="24">
        <v>0</v>
      </c>
      <c r="I23" s="10">
        <f t="shared" si="3"/>
        <v>4707080795</v>
      </c>
      <c r="J23" s="24">
        <v>4550715379</v>
      </c>
      <c r="K23" s="24">
        <v>4550715379</v>
      </c>
      <c r="L23" s="24">
        <v>3078023189</v>
      </c>
      <c r="M23" s="24">
        <v>1640966447.25</v>
      </c>
    </row>
    <row r="24" spans="1:14" ht="99" x14ac:dyDescent="0.3">
      <c r="A24" s="6" t="s">
        <v>41</v>
      </c>
      <c r="B24" s="7" t="s">
        <v>15</v>
      </c>
      <c r="C24" s="7" t="s">
        <v>16</v>
      </c>
      <c r="D24" s="7" t="s">
        <v>17</v>
      </c>
      <c r="E24" s="8" t="s">
        <v>42</v>
      </c>
      <c r="F24" s="9" t="s">
        <v>43</v>
      </c>
      <c r="G24" s="24">
        <v>2387851833</v>
      </c>
      <c r="H24" s="10">
        <v>0</v>
      </c>
      <c r="I24" s="10">
        <f t="shared" si="3"/>
        <v>2387851833</v>
      </c>
      <c r="J24" s="24">
        <v>2332239896.6799998</v>
      </c>
      <c r="K24" s="24">
        <v>2332239896.6799998</v>
      </c>
      <c r="L24" s="24">
        <v>1839910449.4000001</v>
      </c>
      <c r="M24" s="24">
        <v>1839910449.4000001</v>
      </c>
    </row>
    <row r="25" spans="1:14" ht="99" x14ac:dyDescent="0.3">
      <c r="A25" s="6" t="s">
        <v>41</v>
      </c>
      <c r="B25" s="7" t="s">
        <v>15</v>
      </c>
      <c r="C25" s="7" t="s">
        <v>20</v>
      </c>
      <c r="D25" s="7" t="s">
        <v>17</v>
      </c>
      <c r="E25" s="8" t="s">
        <v>42</v>
      </c>
      <c r="F25" s="9" t="s">
        <v>43</v>
      </c>
      <c r="G25" s="24">
        <v>1094027176</v>
      </c>
      <c r="H25" s="10">
        <v>0</v>
      </c>
      <c r="I25" s="10">
        <f t="shared" si="3"/>
        <v>1094027176</v>
      </c>
      <c r="J25" s="24">
        <v>1083518454.8800001</v>
      </c>
      <c r="K25" s="24">
        <v>1083518454.8800001</v>
      </c>
      <c r="L25" s="24">
        <v>1031821510</v>
      </c>
      <c r="M25" s="24">
        <v>1031821510</v>
      </c>
    </row>
    <row r="26" spans="1:14" ht="66" x14ac:dyDescent="0.3">
      <c r="A26" s="6" t="s">
        <v>44</v>
      </c>
      <c r="B26" s="7" t="s">
        <v>15</v>
      </c>
      <c r="C26" s="7" t="s">
        <v>16</v>
      </c>
      <c r="D26" s="7" t="s">
        <v>17</v>
      </c>
      <c r="E26" s="8" t="s">
        <v>22</v>
      </c>
      <c r="F26" s="9" t="s">
        <v>45</v>
      </c>
      <c r="G26" s="24">
        <v>9410666071</v>
      </c>
      <c r="H26" s="24">
        <v>0</v>
      </c>
      <c r="I26" s="10">
        <f t="shared" si="3"/>
        <v>9410666071</v>
      </c>
      <c r="J26" s="24">
        <v>7616008992.7799997</v>
      </c>
      <c r="K26" s="24">
        <v>7616008992.7799997</v>
      </c>
      <c r="L26" s="24">
        <v>7296456823.1800003</v>
      </c>
      <c r="M26" s="24">
        <v>7296456823.1800003</v>
      </c>
    </row>
    <row r="27" spans="1:14" ht="66" x14ac:dyDescent="0.3">
      <c r="A27" s="6" t="s">
        <v>46</v>
      </c>
      <c r="B27" s="7" t="s">
        <v>15</v>
      </c>
      <c r="C27" s="7" t="s">
        <v>16</v>
      </c>
      <c r="D27" s="7" t="s">
        <v>17</v>
      </c>
      <c r="E27" s="8" t="s">
        <v>18</v>
      </c>
      <c r="F27" s="9" t="s">
        <v>47</v>
      </c>
      <c r="G27" s="24">
        <v>1184943252</v>
      </c>
      <c r="H27" s="24">
        <v>0</v>
      </c>
      <c r="I27" s="10">
        <f t="shared" si="3"/>
        <v>1184943252</v>
      </c>
      <c r="J27" s="24">
        <v>1183008026</v>
      </c>
      <c r="K27" s="24">
        <v>1183008026</v>
      </c>
      <c r="L27" s="24">
        <v>1183008026</v>
      </c>
      <c r="M27" s="24">
        <v>1183008026</v>
      </c>
    </row>
    <row r="28" spans="1:14" s="5" customFormat="1" ht="17.25" x14ac:dyDescent="0.3">
      <c r="A28" s="27" t="s">
        <v>48</v>
      </c>
      <c r="B28" s="27"/>
      <c r="C28" s="27"/>
      <c r="D28" s="27"/>
      <c r="E28" s="27"/>
      <c r="F28" s="27"/>
      <c r="G28" s="14">
        <f t="shared" ref="G28:M28" si="4">SUM(G18:G27)</f>
        <v>114609198038</v>
      </c>
      <c r="H28" s="14">
        <f t="shared" si="4"/>
        <v>0</v>
      </c>
      <c r="I28" s="14">
        <f t="shared" si="4"/>
        <v>114609198038</v>
      </c>
      <c r="J28" s="14">
        <f t="shared" si="4"/>
        <v>109693008393.75</v>
      </c>
      <c r="K28" s="14">
        <f t="shared" si="4"/>
        <v>109565514271.74001</v>
      </c>
      <c r="L28" s="14">
        <f t="shared" si="4"/>
        <v>102334660246.00998</v>
      </c>
      <c r="M28" s="4">
        <f t="shared" si="4"/>
        <v>100124268402.25998</v>
      </c>
    </row>
    <row r="29" spans="1:14" s="2" customFormat="1" ht="19.5" x14ac:dyDescent="0.35">
      <c r="A29" s="28" t="s">
        <v>49</v>
      </c>
      <c r="B29" s="28"/>
      <c r="C29" s="28"/>
      <c r="D29" s="28"/>
      <c r="E29" s="28"/>
      <c r="F29" s="28"/>
      <c r="G29" s="19">
        <f t="shared" ref="G29:M29" si="5">+G12+G28</f>
        <v>145436066307</v>
      </c>
      <c r="H29" s="19">
        <f t="shared" si="5"/>
        <v>0</v>
      </c>
      <c r="I29" s="19">
        <f t="shared" si="5"/>
        <v>145436066307</v>
      </c>
      <c r="J29" s="19">
        <f t="shared" si="5"/>
        <v>140419876662.75</v>
      </c>
      <c r="K29" s="19">
        <f t="shared" si="5"/>
        <v>140292382540.73999</v>
      </c>
      <c r="L29" s="19">
        <f t="shared" si="5"/>
        <v>133061528515.00998</v>
      </c>
      <c r="M29" s="20">
        <f t="shared" si="5"/>
        <v>130851136671.25998</v>
      </c>
    </row>
    <row r="32" spans="1:14" x14ac:dyDescent="0.3">
      <c r="G32" s="25"/>
      <c r="H32" s="25"/>
      <c r="I32" s="25"/>
      <c r="J32" s="25"/>
      <c r="K32" s="25"/>
      <c r="L32" s="25"/>
      <c r="M32" s="25"/>
      <c r="N32" s="22"/>
    </row>
  </sheetData>
  <mergeCells count="9">
    <mergeCell ref="A16:L16"/>
    <mergeCell ref="A28:F28"/>
    <mergeCell ref="A29:F29"/>
    <mergeCell ref="A1:M3"/>
    <mergeCell ref="A4:M4"/>
    <mergeCell ref="A9:F9"/>
    <mergeCell ref="A11:F11"/>
    <mergeCell ref="A12:F12"/>
    <mergeCell ref="A13:M15"/>
  </mergeCells>
  <pageMargins left="0.7" right="0.7" top="0.75" bottom="0.75" header="0.3" footer="0.3"/>
  <pageSetup scale="3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50DD7B-6D28-4FC8-A9B0-C8854F28645B}">
  <dimension ref="A1:M29"/>
  <sheetViews>
    <sheetView topLeftCell="A16" zoomScale="70" zoomScaleNormal="70" workbookViewId="0">
      <selection sqref="A1:M3"/>
    </sheetView>
  </sheetViews>
  <sheetFormatPr baseColWidth="10" defaultRowHeight="16.5" x14ac:dyDescent="0.3"/>
  <cols>
    <col min="1" max="1" width="17.140625" style="1" bestFit="1" customWidth="1"/>
    <col min="2" max="2" width="12.28515625" style="1" bestFit="1" customWidth="1"/>
    <col min="3" max="3" width="7.5703125" style="1" bestFit="1" customWidth="1"/>
    <col min="4" max="4" width="6.140625" style="1" bestFit="1" customWidth="1"/>
    <col min="5" max="5" width="33.7109375" style="1" customWidth="1"/>
    <col min="6" max="6" width="50.42578125" style="21" customWidth="1"/>
    <col min="7" max="10" width="26.85546875" style="22" bestFit="1" customWidth="1"/>
    <col min="11" max="11" width="25.5703125" style="22" bestFit="1" customWidth="1"/>
    <col min="12" max="12" width="24.7109375" style="22" customWidth="1"/>
    <col min="13" max="13" width="24.85546875" style="22" customWidth="1"/>
    <col min="14" max="16384" width="11.42578125" style="1"/>
  </cols>
  <sheetData>
    <row r="1" spans="1:13" x14ac:dyDescent="0.3">
      <c r="A1" s="29" t="s">
        <v>63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x14ac:dyDescent="0.3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x14ac:dyDescent="0.3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pans="1:13" s="2" customFormat="1" ht="19.5" x14ac:dyDescent="0.35">
      <c r="A4" s="26" t="s">
        <v>0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13" s="5" customFormat="1" ht="17.25" x14ac:dyDescent="0.3">
      <c r="A5" s="3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3" t="s">
        <v>11</v>
      </c>
      <c r="L5" s="4" t="s">
        <v>12</v>
      </c>
      <c r="M5" s="4" t="s">
        <v>13</v>
      </c>
    </row>
    <row r="6" spans="1:13" ht="49.5" x14ac:dyDescent="0.3">
      <c r="A6" s="6" t="s">
        <v>14</v>
      </c>
      <c r="B6" s="7" t="s">
        <v>15</v>
      </c>
      <c r="C6" s="7" t="s">
        <v>16</v>
      </c>
      <c r="D6" s="7" t="s">
        <v>17</v>
      </c>
      <c r="E6" s="8" t="s">
        <v>18</v>
      </c>
      <c r="F6" s="9" t="s">
        <v>55</v>
      </c>
      <c r="G6" s="10">
        <v>28512520000</v>
      </c>
      <c r="H6" s="10">
        <v>0</v>
      </c>
      <c r="I6" s="10">
        <v>28512520000</v>
      </c>
      <c r="J6" s="10">
        <v>28512520000</v>
      </c>
      <c r="K6" s="10">
        <v>28512520000</v>
      </c>
      <c r="L6" s="10">
        <v>28512520000</v>
      </c>
      <c r="M6" s="10">
        <v>28512520000</v>
      </c>
    </row>
    <row r="7" spans="1:13" ht="49.5" x14ac:dyDescent="0.3">
      <c r="A7" s="6" t="s">
        <v>14</v>
      </c>
      <c r="B7" s="7" t="s">
        <v>15</v>
      </c>
      <c r="C7" s="7" t="s">
        <v>20</v>
      </c>
      <c r="D7" s="7" t="s">
        <v>17</v>
      </c>
      <c r="E7" s="8" t="s">
        <v>18</v>
      </c>
      <c r="F7" s="9" t="s">
        <v>55</v>
      </c>
      <c r="G7" s="10">
        <v>1898765000</v>
      </c>
      <c r="H7" s="10">
        <v>0</v>
      </c>
      <c r="I7" s="10">
        <v>1898765000</v>
      </c>
      <c r="J7" s="10">
        <v>1898765000</v>
      </c>
      <c r="K7" s="10">
        <v>1898765000</v>
      </c>
      <c r="L7" s="10">
        <v>1898765000</v>
      </c>
      <c r="M7" s="10">
        <v>1898765000</v>
      </c>
    </row>
    <row r="8" spans="1:13" ht="33" x14ac:dyDescent="0.3">
      <c r="A8" s="6" t="s">
        <v>21</v>
      </c>
      <c r="B8" s="7" t="s">
        <v>15</v>
      </c>
      <c r="C8" s="7" t="s">
        <v>16</v>
      </c>
      <c r="D8" s="7" t="s">
        <v>17</v>
      </c>
      <c r="E8" s="8" t="s">
        <v>22</v>
      </c>
      <c r="F8" s="9" t="s">
        <v>23</v>
      </c>
      <c r="G8" s="10">
        <v>100000000</v>
      </c>
      <c r="H8" s="10">
        <v>0</v>
      </c>
      <c r="I8" s="10">
        <v>100000000</v>
      </c>
      <c r="J8" s="10">
        <v>0</v>
      </c>
      <c r="K8" s="10">
        <v>0</v>
      </c>
      <c r="L8" s="10">
        <v>0</v>
      </c>
      <c r="M8" s="10">
        <v>0</v>
      </c>
    </row>
    <row r="9" spans="1:13" s="5" customFormat="1" ht="17.25" x14ac:dyDescent="0.3">
      <c r="A9" s="30" t="s">
        <v>24</v>
      </c>
      <c r="B9" s="30"/>
      <c r="C9" s="30"/>
      <c r="D9" s="30"/>
      <c r="E9" s="30"/>
      <c r="F9" s="30"/>
      <c r="G9" s="12">
        <f>SUM(G6:G8)</f>
        <v>30511285000</v>
      </c>
      <c r="H9" s="12">
        <f t="shared" ref="H9:M9" si="0">SUM(H6:H8)</f>
        <v>0</v>
      </c>
      <c r="I9" s="12">
        <f t="shared" si="0"/>
        <v>30511285000</v>
      </c>
      <c r="J9" s="12">
        <f t="shared" si="0"/>
        <v>30411285000</v>
      </c>
      <c r="K9" s="12">
        <f t="shared" si="0"/>
        <v>30411285000</v>
      </c>
      <c r="L9" s="12">
        <f t="shared" si="0"/>
        <v>30411285000</v>
      </c>
      <c r="M9" s="13">
        <f t="shared" si="0"/>
        <v>30411285000</v>
      </c>
    </row>
    <row r="10" spans="1:13" ht="33" x14ac:dyDescent="0.3">
      <c r="A10" s="6" t="s">
        <v>25</v>
      </c>
      <c r="B10" s="7" t="s">
        <v>15</v>
      </c>
      <c r="C10" s="7" t="s">
        <v>16</v>
      </c>
      <c r="D10" s="7" t="s">
        <v>17</v>
      </c>
      <c r="E10" s="8" t="s">
        <v>22</v>
      </c>
      <c r="F10" s="9" t="s">
        <v>26</v>
      </c>
      <c r="G10" s="10">
        <v>423407000</v>
      </c>
      <c r="H10" s="10">
        <v>0</v>
      </c>
      <c r="I10" s="10">
        <v>423407000</v>
      </c>
      <c r="J10" s="10">
        <v>0</v>
      </c>
      <c r="K10" s="10">
        <v>0</v>
      </c>
      <c r="L10" s="10">
        <v>0</v>
      </c>
      <c r="M10" s="10">
        <v>0</v>
      </c>
    </row>
    <row r="11" spans="1:13" s="5" customFormat="1" ht="17.25" x14ac:dyDescent="0.3">
      <c r="A11" s="30" t="s">
        <v>27</v>
      </c>
      <c r="B11" s="30"/>
      <c r="C11" s="30"/>
      <c r="D11" s="30"/>
      <c r="E11" s="30"/>
      <c r="F11" s="30"/>
      <c r="G11" s="11">
        <f>G10</f>
        <v>423407000</v>
      </c>
      <c r="H11" s="11">
        <f t="shared" ref="H11:M11" si="1">H10</f>
        <v>0</v>
      </c>
      <c r="I11" s="11">
        <f t="shared" si="1"/>
        <v>423407000</v>
      </c>
      <c r="J11" s="11">
        <f t="shared" si="1"/>
        <v>0</v>
      </c>
      <c r="K11" s="11">
        <f t="shared" si="1"/>
        <v>0</v>
      </c>
      <c r="L11" s="11">
        <f t="shared" si="1"/>
        <v>0</v>
      </c>
      <c r="M11" s="11">
        <f t="shared" si="1"/>
        <v>0</v>
      </c>
    </row>
    <row r="12" spans="1:13" s="5" customFormat="1" ht="17.25" x14ac:dyDescent="0.3">
      <c r="A12" s="27" t="s">
        <v>28</v>
      </c>
      <c r="B12" s="27"/>
      <c r="C12" s="27"/>
      <c r="D12" s="27"/>
      <c r="E12" s="27"/>
      <c r="F12" s="27"/>
      <c r="G12" s="14">
        <f>+G9+G11</f>
        <v>30934692000</v>
      </c>
      <c r="H12" s="14">
        <f t="shared" ref="H12:M12" si="2">+H9+H11</f>
        <v>0</v>
      </c>
      <c r="I12" s="14">
        <f t="shared" si="2"/>
        <v>30934692000</v>
      </c>
      <c r="J12" s="14">
        <f t="shared" si="2"/>
        <v>30411285000</v>
      </c>
      <c r="K12" s="14">
        <f t="shared" si="2"/>
        <v>30411285000</v>
      </c>
      <c r="L12" s="14">
        <f t="shared" si="2"/>
        <v>30411285000</v>
      </c>
      <c r="M12" s="15">
        <f t="shared" si="2"/>
        <v>30411285000</v>
      </c>
    </row>
    <row r="13" spans="1:13" ht="16.5" customHeight="1" x14ac:dyDescent="0.3">
      <c r="A13" s="29" t="s">
        <v>63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</row>
    <row r="14" spans="1:13" ht="16.5" customHeight="1" x14ac:dyDescent="0.3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</row>
    <row r="15" spans="1:13" ht="16.5" customHeight="1" x14ac:dyDescent="0.3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</row>
    <row r="16" spans="1:13" s="2" customFormat="1" ht="19.5" x14ac:dyDescent="0.35">
      <c r="A16" s="26" t="s">
        <v>29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16"/>
    </row>
    <row r="17" spans="1:13" x14ac:dyDescent="0.3">
      <c r="A17" s="17" t="s">
        <v>1</v>
      </c>
      <c r="B17" s="17" t="s">
        <v>2</v>
      </c>
      <c r="C17" s="17" t="s">
        <v>3</v>
      </c>
      <c r="D17" s="17" t="s">
        <v>4</v>
      </c>
      <c r="E17" s="17" t="s">
        <v>5</v>
      </c>
      <c r="F17" s="17" t="s">
        <v>6</v>
      </c>
      <c r="G17" s="17" t="s">
        <v>7</v>
      </c>
      <c r="H17" s="17" t="s">
        <v>8</v>
      </c>
      <c r="I17" s="17" t="s">
        <v>9</v>
      </c>
      <c r="J17" s="17" t="s">
        <v>10</v>
      </c>
      <c r="K17" s="17" t="s">
        <v>11</v>
      </c>
      <c r="L17" s="18" t="s">
        <v>12</v>
      </c>
      <c r="M17" s="18" t="s">
        <v>13</v>
      </c>
    </row>
    <row r="18" spans="1:13" ht="66" x14ac:dyDescent="0.3">
      <c r="A18" s="6" t="s">
        <v>56</v>
      </c>
      <c r="B18" s="7" t="s">
        <v>15</v>
      </c>
      <c r="C18" s="7" t="s">
        <v>16</v>
      </c>
      <c r="D18" s="7" t="s">
        <v>17</v>
      </c>
      <c r="E18" s="8"/>
      <c r="F18" s="9" t="s">
        <v>57</v>
      </c>
      <c r="G18" s="10">
        <v>29670524405</v>
      </c>
      <c r="H18" s="10">
        <v>0</v>
      </c>
      <c r="I18" s="10">
        <v>29670524405</v>
      </c>
      <c r="J18" s="10">
        <v>25076875881.130001</v>
      </c>
      <c r="K18" s="10">
        <v>20580029854.130001</v>
      </c>
      <c r="L18" s="10">
        <v>1915958429</v>
      </c>
      <c r="M18" s="10">
        <v>1907858303</v>
      </c>
    </row>
    <row r="19" spans="1:13" ht="66" x14ac:dyDescent="0.3">
      <c r="A19" s="6" t="s">
        <v>56</v>
      </c>
      <c r="B19" s="7" t="s">
        <v>15</v>
      </c>
      <c r="C19" s="7" t="s">
        <v>20</v>
      </c>
      <c r="D19" s="7" t="s">
        <v>17</v>
      </c>
      <c r="E19" s="8"/>
      <c r="F19" s="9" t="s">
        <v>57</v>
      </c>
      <c r="G19" s="10">
        <v>54653505425</v>
      </c>
      <c r="H19" s="10">
        <v>0</v>
      </c>
      <c r="I19" s="10">
        <v>54653505425</v>
      </c>
      <c r="J19" s="10">
        <v>44805582569</v>
      </c>
      <c r="K19" s="10">
        <v>42229514609</v>
      </c>
      <c r="L19" s="10">
        <v>3207421194</v>
      </c>
      <c r="M19" s="10">
        <v>3207421194</v>
      </c>
    </row>
    <row r="20" spans="1:13" ht="82.5" x14ac:dyDescent="0.3">
      <c r="A20" s="6" t="s">
        <v>30</v>
      </c>
      <c r="B20" s="7" t="s">
        <v>31</v>
      </c>
      <c r="C20" s="7" t="s">
        <v>32</v>
      </c>
      <c r="D20" s="7" t="s">
        <v>17</v>
      </c>
      <c r="E20" s="8" t="s">
        <v>22</v>
      </c>
      <c r="F20" s="9" t="s">
        <v>33</v>
      </c>
      <c r="G20" s="10">
        <v>5456749833</v>
      </c>
      <c r="H20" s="10">
        <v>5456749833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</row>
    <row r="21" spans="1:13" ht="66" x14ac:dyDescent="0.3">
      <c r="A21" s="6" t="s">
        <v>36</v>
      </c>
      <c r="B21" s="7" t="s">
        <v>15</v>
      </c>
      <c r="C21" s="7" t="s">
        <v>16</v>
      </c>
      <c r="D21" s="7" t="s">
        <v>17</v>
      </c>
      <c r="E21" s="8" t="s">
        <v>37</v>
      </c>
      <c r="F21" s="9" t="s">
        <v>38</v>
      </c>
      <c r="G21" s="10">
        <v>9759304260</v>
      </c>
      <c r="H21" s="10">
        <v>0</v>
      </c>
      <c r="I21" s="10">
        <v>9759304260</v>
      </c>
      <c r="J21" s="10">
        <v>7688418361.5</v>
      </c>
      <c r="K21" s="10">
        <v>814778071.5</v>
      </c>
      <c r="L21" s="10">
        <v>208804</v>
      </c>
      <c r="M21" s="10">
        <v>208804</v>
      </c>
    </row>
    <row r="22" spans="1:13" ht="66" x14ac:dyDescent="0.3">
      <c r="A22" s="6" t="s">
        <v>36</v>
      </c>
      <c r="B22" s="7" t="s">
        <v>15</v>
      </c>
      <c r="C22" s="7" t="s">
        <v>20</v>
      </c>
      <c r="D22" s="7" t="s">
        <v>17</v>
      </c>
      <c r="E22" s="8" t="s">
        <v>37</v>
      </c>
      <c r="F22" s="9" t="s">
        <v>38</v>
      </c>
      <c r="G22" s="10">
        <v>8260144496</v>
      </c>
      <c r="H22" s="10">
        <v>0</v>
      </c>
      <c r="I22" s="10">
        <v>8260144496</v>
      </c>
      <c r="J22" s="10">
        <v>4057399717.8699999</v>
      </c>
      <c r="K22" s="10">
        <v>3860522797.8699999</v>
      </c>
      <c r="L22" s="10">
        <v>11417212</v>
      </c>
      <c r="M22" s="10">
        <v>11417212</v>
      </c>
    </row>
    <row r="23" spans="1:13" ht="49.5" x14ac:dyDescent="0.3">
      <c r="A23" s="6" t="s">
        <v>39</v>
      </c>
      <c r="B23" s="7" t="s">
        <v>15</v>
      </c>
      <c r="C23" s="7" t="s">
        <v>20</v>
      </c>
      <c r="D23" s="7" t="s">
        <v>17</v>
      </c>
      <c r="E23" s="8" t="s">
        <v>22</v>
      </c>
      <c r="F23" s="9" t="s">
        <v>40</v>
      </c>
      <c r="G23" s="10">
        <v>7979029404</v>
      </c>
      <c r="H23" s="10">
        <v>0</v>
      </c>
      <c r="I23" s="10">
        <v>7979029404</v>
      </c>
      <c r="J23" s="10">
        <v>155000000</v>
      </c>
      <c r="K23" s="10">
        <v>0</v>
      </c>
      <c r="L23" s="10">
        <v>0</v>
      </c>
      <c r="M23" s="10">
        <v>0</v>
      </c>
    </row>
    <row r="24" spans="1:13" ht="99" x14ac:dyDescent="0.3">
      <c r="A24" s="6" t="s">
        <v>41</v>
      </c>
      <c r="B24" s="7" t="s">
        <v>15</v>
      </c>
      <c r="C24" s="7" t="s">
        <v>16</v>
      </c>
      <c r="D24" s="7" t="s">
        <v>17</v>
      </c>
      <c r="E24" s="8" t="s">
        <v>42</v>
      </c>
      <c r="F24" s="9" t="s">
        <v>43</v>
      </c>
      <c r="G24" s="10">
        <v>2387851833</v>
      </c>
      <c r="H24" s="10">
        <v>0</v>
      </c>
      <c r="I24" s="10">
        <v>2387851833</v>
      </c>
      <c r="J24" s="10">
        <v>2303604265</v>
      </c>
      <c r="K24" s="10">
        <v>1410172442</v>
      </c>
      <c r="L24" s="10">
        <v>638632</v>
      </c>
      <c r="M24" s="10">
        <v>638632</v>
      </c>
    </row>
    <row r="25" spans="1:13" ht="99" x14ac:dyDescent="0.3">
      <c r="A25" s="6" t="s">
        <v>41</v>
      </c>
      <c r="B25" s="7" t="s">
        <v>15</v>
      </c>
      <c r="C25" s="7" t="s">
        <v>20</v>
      </c>
      <c r="D25" s="7" t="s">
        <v>17</v>
      </c>
      <c r="E25" s="8" t="s">
        <v>42</v>
      </c>
      <c r="F25" s="9" t="s">
        <v>43</v>
      </c>
      <c r="G25" s="10">
        <v>1094027176</v>
      </c>
      <c r="H25" s="10">
        <v>0</v>
      </c>
      <c r="I25" s="10">
        <v>1094027176</v>
      </c>
      <c r="J25" s="10">
        <v>1037025571</v>
      </c>
      <c r="K25" s="10">
        <v>993103550</v>
      </c>
      <c r="L25" s="10">
        <v>6927953</v>
      </c>
      <c r="M25" s="10">
        <v>6927953</v>
      </c>
    </row>
    <row r="26" spans="1:13" ht="66" x14ac:dyDescent="0.3">
      <c r="A26" s="6" t="s">
        <v>58</v>
      </c>
      <c r="B26" s="7" t="s">
        <v>15</v>
      </c>
      <c r="C26" s="7" t="s">
        <v>16</v>
      </c>
      <c r="D26" s="7" t="s">
        <v>17</v>
      </c>
      <c r="E26" s="8" t="s">
        <v>18</v>
      </c>
      <c r="F26" s="9" t="s">
        <v>59</v>
      </c>
      <c r="G26" s="10">
        <v>10000000000</v>
      </c>
      <c r="H26" s="10">
        <v>0</v>
      </c>
      <c r="I26" s="10">
        <v>10000000000</v>
      </c>
      <c r="J26" s="10">
        <v>1813059757</v>
      </c>
      <c r="K26" s="10">
        <v>1808686845</v>
      </c>
      <c r="L26" s="10">
        <v>130929327</v>
      </c>
      <c r="M26" s="10">
        <v>130929327</v>
      </c>
    </row>
    <row r="27" spans="1:13" ht="49.5" x14ac:dyDescent="0.3">
      <c r="A27" s="6" t="s">
        <v>60</v>
      </c>
      <c r="B27" s="7" t="s">
        <v>15</v>
      </c>
      <c r="C27" s="7" t="s">
        <v>16</v>
      </c>
      <c r="D27" s="7" t="s">
        <v>17</v>
      </c>
      <c r="E27" s="8"/>
      <c r="F27" s="9" t="s">
        <v>61</v>
      </c>
      <c r="G27" s="10">
        <v>2943000000</v>
      </c>
      <c r="H27" s="10">
        <v>0</v>
      </c>
      <c r="I27" s="10">
        <v>2943000000</v>
      </c>
      <c r="J27" s="10">
        <v>952738152</v>
      </c>
      <c r="K27" s="10">
        <v>860465856</v>
      </c>
      <c r="L27" s="10">
        <v>71462671</v>
      </c>
      <c r="M27" s="10">
        <v>71462671</v>
      </c>
    </row>
    <row r="28" spans="1:13" s="5" customFormat="1" ht="17.25" x14ac:dyDescent="0.3">
      <c r="A28" s="27" t="s">
        <v>48</v>
      </c>
      <c r="B28" s="27"/>
      <c r="C28" s="27"/>
      <c r="D28" s="27"/>
      <c r="E28" s="27"/>
      <c r="F28" s="27"/>
      <c r="G28" s="14">
        <f>SUM(G18:G27)</f>
        <v>132204136832</v>
      </c>
      <c r="H28" s="14">
        <f t="shared" ref="H28:M28" si="3">SUM(H18:H27)</f>
        <v>5456749833</v>
      </c>
      <c r="I28" s="14">
        <f t="shared" si="3"/>
        <v>126747386999</v>
      </c>
      <c r="J28" s="14">
        <f t="shared" si="3"/>
        <v>87889704274.5</v>
      </c>
      <c r="K28" s="14">
        <f t="shared" si="3"/>
        <v>72557274025.5</v>
      </c>
      <c r="L28" s="14">
        <f t="shared" si="3"/>
        <v>5344964222</v>
      </c>
      <c r="M28" s="14">
        <f t="shared" si="3"/>
        <v>5336864096</v>
      </c>
    </row>
    <row r="29" spans="1:13" s="2" customFormat="1" ht="19.5" x14ac:dyDescent="0.35">
      <c r="A29" s="28" t="s">
        <v>49</v>
      </c>
      <c r="B29" s="28"/>
      <c r="C29" s="28"/>
      <c r="D29" s="28"/>
      <c r="E29" s="28"/>
      <c r="F29" s="28"/>
      <c r="G29" s="19">
        <f t="shared" ref="G29:M29" si="4">+G12+G28</f>
        <v>163138828832</v>
      </c>
      <c r="H29" s="19">
        <f t="shared" si="4"/>
        <v>5456749833</v>
      </c>
      <c r="I29" s="19">
        <f t="shared" si="4"/>
        <v>157682078999</v>
      </c>
      <c r="J29" s="19">
        <f t="shared" si="4"/>
        <v>118300989274.5</v>
      </c>
      <c r="K29" s="19">
        <f t="shared" si="4"/>
        <v>102968559025.5</v>
      </c>
      <c r="L29" s="19">
        <f t="shared" si="4"/>
        <v>35756249222</v>
      </c>
      <c r="M29" s="20">
        <f t="shared" si="4"/>
        <v>35748149096</v>
      </c>
    </row>
  </sheetData>
  <mergeCells count="9">
    <mergeCell ref="A16:L16"/>
    <mergeCell ref="A28:F28"/>
    <mergeCell ref="A29:F29"/>
    <mergeCell ref="A1:M3"/>
    <mergeCell ref="A4:M4"/>
    <mergeCell ref="A9:F9"/>
    <mergeCell ref="A11:F11"/>
    <mergeCell ref="A12:F12"/>
    <mergeCell ref="A13:M1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B1E415-8409-4C4D-966B-7E11D783D3E9}">
  <dimension ref="A1:M29"/>
  <sheetViews>
    <sheetView topLeftCell="A16" zoomScale="70" zoomScaleNormal="70" workbookViewId="0">
      <selection sqref="A1:M3"/>
    </sheetView>
  </sheetViews>
  <sheetFormatPr baseColWidth="10" defaultRowHeight="16.5" x14ac:dyDescent="0.3"/>
  <cols>
    <col min="1" max="1" width="17.140625" style="1" bestFit="1" customWidth="1"/>
    <col min="2" max="2" width="12.28515625" style="1" bestFit="1" customWidth="1"/>
    <col min="3" max="3" width="7.5703125" style="1" bestFit="1" customWidth="1"/>
    <col min="4" max="4" width="6.140625" style="1" bestFit="1" customWidth="1"/>
    <col min="5" max="5" width="33.7109375" style="1" customWidth="1"/>
    <col min="6" max="6" width="50.42578125" style="21" customWidth="1"/>
    <col min="7" max="10" width="26.85546875" style="22" bestFit="1" customWidth="1"/>
    <col min="11" max="11" width="25.5703125" style="22" bestFit="1" customWidth="1"/>
    <col min="12" max="12" width="24.7109375" style="22" customWidth="1"/>
    <col min="13" max="13" width="24.85546875" style="22" customWidth="1"/>
    <col min="14" max="16384" width="11.42578125" style="1"/>
  </cols>
  <sheetData>
    <row r="1" spans="1:13" x14ac:dyDescent="0.3">
      <c r="A1" s="29" t="s">
        <v>64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x14ac:dyDescent="0.3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x14ac:dyDescent="0.3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pans="1:13" s="2" customFormat="1" ht="19.5" x14ac:dyDescent="0.35">
      <c r="A4" s="26" t="s">
        <v>0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13" s="5" customFormat="1" ht="17.25" x14ac:dyDescent="0.3">
      <c r="A5" s="3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3" t="s">
        <v>11</v>
      </c>
      <c r="L5" s="4" t="s">
        <v>12</v>
      </c>
      <c r="M5" s="4" t="s">
        <v>13</v>
      </c>
    </row>
    <row r="6" spans="1:13" ht="49.5" x14ac:dyDescent="0.3">
      <c r="A6" s="6" t="s">
        <v>14</v>
      </c>
      <c r="B6" s="7" t="s">
        <v>15</v>
      </c>
      <c r="C6" s="7" t="s">
        <v>16</v>
      </c>
      <c r="D6" s="7" t="s">
        <v>17</v>
      </c>
      <c r="E6" s="8" t="s">
        <v>18</v>
      </c>
      <c r="F6" s="9" t="s">
        <v>55</v>
      </c>
      <c r="G6" s="10">
        <v>28512520000</v>
      </c>
      <c r="H6" s="10">
        <v>0</v>
      </c>
      <c r="I6" s="10">
        <v>28512520000</v>
      </c>
      <c r="J6" s="10">
        <v>28512520000</v>
      </c>
      <c r="K6" s="10">
        <v>28512520000</v>
      </c>
      <c r="L6" s="10">
        <v>28512520000</v>
      </c>
      <c r="M6" s="10">
        <v>28512520000</v>
      </c>
    </row>
    <row r="7" spans="1:13" ht="49.5" x14ac:dyDescent="0.3">
      <c r="A7" s="6" t="s">
        <v>14</v>
      </c>
      <c r="B7" s="7" t="s">
        <v>15</v>
      </c>
      <c r="C7" s="7" t="s">
        <v>20</v>
      </c>
      <c r="D7" s="7" t="s">
        <v>17</v>
      </c>
      <c r="E7" s="8" t="s">
        <v>18</v>
      </c>
      <c r="F7" s="9" t="s">
        <v>55</v>
      </c>
      <c r="G7" s="10">
        <v>1898765000</v>
      </c>
      <c r="H7" s="10">
        <v>0</v>
      </c>
      <c r="I7" s="10">
        <v>1898765000</v>
      </c>
      <c r="J7" s="10">
        <v>1898765000</v>
      </c>
      <c r="K7" s="10">
        <v>1898765000</v>
      </c>
      <c r="L7" s="10">
        <v>1898765000</v>
      </c>
      <c r="M7" s="10">
        <v>1898765000</v>
      </c>
    </row>
    <row r="8" spans="1:13" ht="33" x14ac:dyDescent="0.3">
      <c r="A8" s="6" t="s">
        <v>21</v>
      </c>
      <c r="B8" s="7" t="s">
        <v>15</v>
      </c>
      <c r="C8" s="7" t="s">
        <v>16</v>
      </c>
      <c r="D8" s="7" t="s">
        <v>17</v>
      </c>
      <c r="E8" s="8" t="s">
        <v>22</v>
      </c>
      <c r="F8" s="9" t="s">
        <v>23</v>
      </c>
      <c r="G8" s="10">
        <v>100000000</v>
      </c>
      <c r="H8" s="10">
        <v>0</v>
      </c>
      <c r="I8" s="10">
        <v>100000000</v>
      </c>
      <c r="J8" s="10">
        <v>0</v>
      </c>
      <c r="K8" s="10">
        <v>0</v>
      </c>
      <c r="L8" s="10">
        <v>0</v>
      </c>
      <c r="M8" s="10">
        <v>0</v>
      </c>
    </row>
    <row r="9" spans="1:13" s="5" customFormat="1" ht="17.25" x14ac:dyDescent="0.3">
      <c r="A9" s="30" t="s">
        <v>24</v>
      </c>
      <c r="B9" s="30"/>
      <c r="C9" s="30"/>
      <c r="D9" s="30"/>
      <c r="E9" s="30"/>
      <c r="F9" s="30"/>
      <c r="G9" s="12">
        <f>SUM(G6:G8)</f>
        <v>30511285000</v>
      </c>
      <c r="H9" s="12">
        <f t="shared" ref="H9:M9" si="0">SUM(H6:H8)</f>
        <v>0</v>
      </c>
      <c r="I9" s="12">
        <f t="shared" si="0"/>
        <v>30511285000</v>
      </c>
      <c r="J9" s="12">
        <f t="shared" si="0"/>
        <v>30411285000</v>
      </c>
      <c r="K9" s="12">
        <f t="shared" si="0"/>
        <v>30411285000</v>
      </c>
      <c r="L9" s="12">
        <f t="shared" si="0"/>
        <v>30411285000</v>
      </c>
      <c r="M9" s="13">
        <f t="shared" si="0"/>
        <v>30411285000</v>
      </c>
    </row>
    <row r="10" spans="1:13" ht="33" x14ac:dyDescent="0.3">
      <c r="A10" s="6" t="s">
        <v>25</v>
      </c>
      <c r="B10" s="7" t="s">
        <v>15</v>
      </c>
      <c r="C10" s="7" t="s">
        <v>16</v>
      </c>
      <c r="D10" s="7" t="s">
        <v>17</v>
      </c>
      <c r="E10" s="8" t="s">
        <v>22</v>
      </c>
      <c r="F10" s="9" t="s">
        <v>26</v>
      </c>
      <c r="G10" s="10">
        <v>423407000</v>
      </c>
      <c r="H10" s="10">
        <v>0</v>
      </c>
      <c r="I10" s="10">
        <v>423407000</v>
      </c>
      <c r="J10" s="10">
        <v>0</v>
      </c>
      <c r="K10" s="10">
        <v>0</v>
      </c>
      <c r="L10" s="10">
        <v>0</v>
      </c>
      <c r="M10" s="10">
        <v>0</v>
      </c>
    </row>
    <row r="11" spans="1:13" s="5" customFormat="1" ht="17.25" x14ac:dyDescent="0.3">
      <c r="A11" s="30" t="s">
        <v>27</v>
      </c>
      <c r="B11" s="30"/>
      <c r="C11" s="30"/>
      <c r="D11" s="30"/>
      <c r="E11" s="30"/>
      <c r="F11" s="30"/>
      <c r="G11" s="11">
        <f>G10</f>
        <v>423407000</v>
      </c>
      <c r="H11" s="11">
        <f t="shared" ref="H11:M11" si="1">H10</f>
        <v>0</v>
      </c>
      <c r="I11" s="11">
        <f t="shared" si="1"/>
        <v>423407000</v>
      </c>
      <c r="J11" s="11">
        <f t="shared" si="1"/>
        <v>0</v>
      </c>
      <c r="K11" s="11">
        <f t="shared" si="1"/>
        <v>0</v>
      </c>
      <c r="L11" s="11">
        <f t="shared" si="1"/>
        <v>0</v>
      </c>
      <c r="M11" s="11">
        <f t="shared" si="1"/>
        <v>0</v>
      </c>
    </row>
    <row r="12" spans="1:13" s="5" customFormat="1" ht="17.25" x14ac:dyDescent="0.3">
      <c r="A12" s="27" t="s">
        <v>28</v>
      </c>
      <c r="B12" s="27"/>
      <c r="C12" s="27"/>
      <c r="D12" s="27"/>
      <c r="E12" s="27"/>
      <c r="F12" s="27"/>
      <c r="G12" s="14">
        <f>+G9+G11</f>
        <v>30934692000</v>
      </c>
      <c r="H12" s="14">
        <f t="shared" ref="H12:M12" si="2">+H9+H11</f>
        <v>0</v>
      </c>
      <c r="I12" s="14">
        <f t="shared" si="2"/>
        <v>30934692000</v>
      </c>
      <c r="J12" s="14">
        <f t="shared" si="2"/>
        <v>30411285000</v>
      </c>
      <c r="K12" s="14">
        <f t="shared" si="2"/>
        <v>30411285000</v>
      </c>
      <c r="L12" s="14">
        <f t="shared" si="2"/>
        <v>30411285000</v>
      </c>
      <c r="M12" s="15">
        <f t="shared" si="2"/>
        <v>30411285000</v>
      </c>
    </row>
    <row r="13" spans="1:13" ht="16.5" customHeight="1" x14ac:dyDescent="0.3">
      <c r="A13" s="29" t="s">
        <v>64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</row>
    <row r="14" spans="1:13" ht="16.5" customHeight="1" x14ac:dyDescent="0.3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</row>
    <row r="15" spans="1:13" ht="16.5" customHeight="1" x14ac:dyDescent="0.3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</row>
    <row r="16" spans="1:13" s="2" customFormat="1" ht="19.5" x14ac:dyDescent="0.35">
      <c r="A16" s="26" t="s">
        <v>29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16"/>
    </row>
    <row r="17" spans="1:13" x14ac:dyDescent="0.3">
      <c r="A17" s="17" t="s">
        <v>1</v>
      </c>
      <c r="B17" s="17" t="s">
        <v>2</v>
      </c>
      <c r="C17" s="17" t="s">
        <v>3</v>
      </c>
      <c r="D17" s="17" t="s">
        <v>4</v>
      </c>
      <c r="E17" s="17" t="s">
        <v>5</v>
      </c>
      <c r="F17" s="17" t="s">
        <v>6</v>
      </c>
      <c r="G17" s="17" t="s">
        <v>7</v>
      </c>
      <c r="H17" s="17" t="s">
        <v>8</v>
      </c>
      <c r="I17" s="17" t="s">
        <v>9</v>
      </c>
      <c r="J17" s="17" t="s">
        <v>10</v>
      </c>
      <c r="K17" s="17" t="s">
        <v>11</v>
      </c>
      <c r="L17" s="18" t="s">
        <v>12</v>
      </c>
      <c r="M17" s="18" t="s">
        <v>13</v>
      </c>
    </row>
    <row r="18" spans="1:13" ht="66" x14ac:dyDescent="0.3">
      <c r="A18" s="6" t="s">
        <v>56</v>
      </c>
      <c r="B18" s="7" t="s">
        <v>15</v>
      </c>
      <c r="C18" s="7" t="s">
        <v>16</v>
      </c>
      <c r="D18" s="7" t="s">
        <v>17</v>
      </c>
      <c r="E18" s="8"/>
      <c r="F18" s="9" t="s">
        <v>57</v>
      </c>
      <c r="G18" s="10">
        <v>29670524405</v>
      </c>
      <c r="H18" s="10">
        <v>0</v>
      </c>
      <c r="I18" s="10">
        <v>29670524405</v>
      </c>
      <c r="J18" s="10">
        <v>24945553101.130001</v>
      </c>
      <c r="K18" s="10">
        <v>23444767626.130001</v>
      </c>
      <c r="L18" s="10">
        <v>4135675964.1100001</v>
      </c>
      <c r="M18" s="10">
        <v>4078452486.1100001</v>
      </c>
    </row>
    <row r="19" spans="1:13" ht="66" x14ac:dyDescent="0.3">
      <c r="A19" s="6" t="s">
        <v>56</v>
      </c>
      <c r="B19" s="7" t="s">
        <v>15</v>
      </c>
      <c r="C19" s="7" t="s">
        <v>20</v>
      </c>
      <c r="D19" s="7" t="s">
        <v>17</v>
      </c>
      <c r="E19" s="8"/>
      <c r="F19" s="9" t="s">
        <v>57</v>
      </c>
      <c r="G19" s="10">
        <v>54653505425</v>
      </c>
      <c r="H19" s="10">
        <v>0</v>
      </c>
      <c r="I19" s="10">
        <v>54653505425</v>
      </c>
      <c r="J19" s="10">
        <v>44523351018</v>
      </c>
      <c r="K19" s="10">
        <v>42769768601</v>
      </c>
      <c r="L19" s="10">
        <v>7462867457</v>
      </c>
      <c r="M19" s="10">
        <v>7311501260</v>
      </c>
    </row>
    <row r="20" spans="1:13" ht="82.5" x14ac:dyDescent="0.3">
      <c r="A20" s="6" t="s">
        <v>30</v>
      </c>
      <c r="B20" s="7" t="s">
        <v>31</v>
      </c>
      <c r="C20" s="7" t="s">
        <v>32</v>
      </c>
      <c r="D20" s="7" t="s">
        <v>17</v>
      </c>
      <c r="E20" s="8" t="s">
        <v>22</v>
      </c>
      <c r="F20" s="9" t="s">
        <v>33</v>
      </c>
      <c r="G20" s="10">
        <v>5456749833</v>
      </c>
      <c r="H20" s="10">
        <v>5456749833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</row>
    <row r="21" spans="1:13" ht="66" x14ac:dyDescent="0.3">
      <c r="A21" s="6" t="s">
        <v>36</v>
      </c>
      <c r="B21" s="7" t="s">
        <v>15</v>
      </c>
      <c r="C21" s="7" t="s">
        <v>16</v>
      </c>
      <c r="D21" s="7" t="s">
        <v>17</v>
      </c>
      <c r="E21" s="8" t="s">
        <v>37</v>
      </c>
      <c r="F21" s="9" t="s">
        <v>38</v>
      </c>
      <c r="G21" s="10">
        <v>9759304260</v>
      </c>
      <c r="H21" s="10">
        <v>0</v>
      </c>
      <c r="I21" s="10">
        <v>9759304260</v>
      </c>
      <c r="J21" s="10">
        <v>8042124134.5</v>
      </c>
      <c r="K21" s="10">
        <v>1631222300.5</v>
      </c>
      <c r="L21" s="10">
        <v>118445871</v>
      </c>
      <c r="M21" s="10">
        <v>118445871</v>
      </c>
    </row>
    <row r="22" spans="1:13" ht="66" x14ac:dyDescent="0.3">
      <c r="A22" s="6" t="s">
        <v>36</v>
      </c>
      <c r="B22" s="7" t="s">
        <v>15</v>
      </c>
      <c r="C22" s="7" t="s">
        <v>20</v>
      </c>
      <c r="D22" s="7" t="s">
        <v>17</v>
      </c>
      <c r="E22" s="8" t="s">
        <v>37</v>
      </c>
      <c r="F22" s="9" t="s">
        <v>38</v>
      </c>
      <c r="G22" s="10">
        <v>8260144496</v>
      </c>
      <c r="H22" s="10">
        <v>0</v>
      </c>
      <c r="I22" s="10">
        <v>8260144496</v>
      </c>
      <c r="J22" s="10">
        <v>4157928587.8699999</v>
      </c>
      <c r="K22" s="10">
        <v>4017283123.8699999</v>
      </c>
      <c r="L22" s="10">
        <v>379018491.47000003</v>
      </c>
      <c r="M22" s="10">
        <v>379018491.47000003</v>
      </c>
    </row>
    <row r="23" spans="1:13" ht="49.5" x14ac:dyDescent="0.3">
      <c r="A23" s="6" t="s">
        <v>39</v>
      </c>
      <c r="B23" s="7" t="s">
        <v>15</v>
      </c>
      <c r="C23" s="7" t="s">
        <v>20</v>
      </c>
      <c r="D23" s="7" t="s">
        <v>17</v>
      </c>
      <c r="E23" s="8" t="s">
        <v>22</v>
      </c>
      <c r="F23" s="9" t="s">
        <v>40</v>
      </c>
      <c r="G23" s="10">
        <v>7979029404</v>
      </c>
      <c r="H23" s="10">
        <v>0</v>
      </c>
      <c r="I23" s="10">
        <v>7979029404</v>
      </c>
      <c r="J23" s="10">
        <v>155000000</v>
      </c>
      <c r="K23" s="10">
        <v>0</v>
      </c>
      <c r="L23" s="10">
        <v>0</v>
      </c>
      <c r="M23" s="10">
        <v>0</v>
      </c>
    </row>
    <row r="24" spans="1:13" ht="99" x14ac:dyDescent="0.3">
      <c r="A24" s="6" t="s">
        <v>41</v>
      </c>
      <c r="B24" s="7" t="s">
        <v>15</v>
      </c>
      <c r="C24" s="7" t="s">
        <v>16</v>
      </c>
      <c r="D24" s="7" t="s">
        <v>17</v>
      </c>
      <c r="E24" s="8" t="s">
        <v>42</v>
      </c>
      <c r="F24" s="9" t="s">
        <v>43</v>
      </c>
      <c r="G24" s="10">
        <v>2387851833</v>
      </c>
      <c r="H24" s="10">
        <v>0</v>
      </c>
      <c r="I24" s="10">
        <v>2387851833</v>
      </c>
      <c r="J24" s="10">
        <v>2313175243</v>
      </c>
      <c r="K24" s="10">
        <v>1559738655</v>
      </c>
      <c r="L24" s="10">
        <v>104341925</v>
      </c>
      <c r="M24" s="10">
        <v>104341925</v>
      </c>
    </row>
    <row r="25" spans="1:13" ht="99" x14ac:dyDescent="0.3">
      <c r="A25" s="6" t="s">
        <v>41</v>
      </c>
      <c r="B25" s="7" t="s">
        <v>15</v>
      </c>
      <c r="C25" s="7" t="s">
        <v>20</v>
      </c>
      <c r="D25" s="7" t="s">
        <v>17</v>
      </c>
      <c r="E25" s="8" t="s">
        <v>42</v>
      </c>
      <c r="F25" s="9" t="s">
        <v>43</v>
      </c>
      <c r="G25" s="10">
        <v>1094027176</v>
      </c>
      <c r="H25" s="10">
        <v>0</v>
      </c>
      <c r="I25" s="10">
        <v>1094027176</v>
      </c>
      <c r="J25" s="10">
        <v>1036061987</v>
      </c>
      <c r="K25" s="10">
        <v>1033139966</v>
      </c>
      <c r="L25" s="10">
        <v>86327711</v>
      </c>
      <c r="M25" s="10">
        <v>86327711</v>
      </c>
    </row>
    <row r="26" spans="1:13" ht="66" x14ac:dyDescent="0.3">
      <c r="A26" s="6" t="s">
        <v>58</v>
      </c>
      <c r="B26" s="7" t="s">
        <v>15</v>
      </c>
      <c r="C26" s="7" t="s">
        <v>16</v>
      </c>
      <c r="D26" s="7" t="s">
        <v>17</v>
      </c>
      <c r="E26" s="8" t="s">
        <v>18</v>
      </c>
      <c r="F26" s="9" t="s">
        <v>59</v>
      </c>
      <c r="G26" s="10">
        <v>10000000000</v>
      </c>
      <c r="H26" s="10">
        <v>0</v>
      </c>
      <c r="I26" s="10">
        <v>10000000000</v>
      </c>
      <c r="J26" s="10">
        <v>3127652393</v>
      </c>
      <c r="K26" s="10">
        <v>2957611733</v>
      </c>
      <c r="L26" s="10">
        <v>290295708</v>
      </c>
      <c r="M26" s="10">
        <v>286795708</v>
      </c>
    </row>
    <row r="27" spans="1:13" ht="49.5" x14ac:dyDescent="0.3">
      <c r="A27" s="6" t="s">
        <v>60</v>
      </c>
      <c r="B27" s="7" t="s">
        <v>15</v>
      </c>
      <c r="C27" s="7" t="s">
        <v>16</v>
      </c>
      <c r="D27" s="7" t="s">
        <v>17</v>
      </c>
      <c r="E27" s="8"/>
      <c r="F27" s="9" t="s">
        <v>61</v>
      </c>
      <c r="G27" s="10">
        <v>2943000000</v>
      </c>
      <c r="H27" s="10">
        <v>0</v>
      </c>
      <c r="I27" s="10">
        <v>2943000000</v>
      </c>
      <c r="J27" s="10">
        <v>1094272725</v>
      </c>
      <c r="K27" s="10">
        <v>1092224145</v>
      </c>
      <c r="L27" s="10">
        <v>182904747</v>
      </c>
      <c r="M27" s="10">
        <v>157862821</v>
      </c>
    </row>
    <row r="28" spans="1:13" s="5" customFormat="1" ht="17.25" x14ac:dyDescent="0.3">
      <c r="A28" s="27" t="s">
        <v>48</v>
      </c>
      <c r="B28" s="27"/>
      <c r="C28" s="27"/>
      <c r="D28" s="27"/>
      <c r="E28" s="27"/>
      <c r="F28" s="27"/>
      <c r="G28" s="14">
        <f>SUM(G18:G27)</f>
        <v>132204136832</v>
      </c>
      <c r="H28" s="14">
        <f t="shared" ref="H28:M28" si="3">SUM(H18:H27)</f>
        <v>5456749833</v>
      </c>
      <c r="I28" s="14">
        <f t="shared" si="3"/>
        <v>126747386999</v>
      </c>
      <c r="J28" s="14">
        <f t="shared" si="3"/>
        <v>89395119189.5</v>
      </c>
      <c r="K28" s="14">
        <f t="shared" si="3"/>
        <v>78505756150.5</v>
      </c>
      <c r="L28" s="14">
        <f t="shared" si="3"/>
        <v>12759877874.58</v>
      </c>
      <c r="M28" s="14">
        <f t="shared" si="3"/>
        <v>12522746273.58</v>
      </c>
    </row>
    <row r="29" spans="1:13" s="2" customFormat="1" ht="19.5" x14ac:dyDescent="0.35">
      <c r="A29" s="28" t="s">
        <v>49</v>
      </c>
      <c r="B29" s="28"/>
      <c r="C29" s="28"/>
      <c r="D29" s="28"/>
      <c r="E29" s="28"/>
      <c r="F29" s="28"/>
      <c r="G29" s="19">
        <f t="shared" ref="G29:M29" si="4">+G12+G28</f>
        <v>163138828832</v>
      </c>
      <c r="H29" s="19">
        <f t="shared" si="4"/>
        <v>5456749833</v>
      </c>
      <c r="I29" s="19">
        <f t="shared" si="4"/>
        <v>157682078999</v>
      </c>
      <c r="J29" s="19">
        <f t="shared" si="4"/>
        <v>119806404189.5</v>
      </c>
      <c r="K29" s="19">
        <f t="shared" si="4"/>
        <v>108917041150.5</v>
      </c>
      <c r="L29" s="19">
        <f t="shared" si="4"/>
        <v>43171162874.580002</v>
      </c>
      <c r="M29" s="20">
        <f t="shared" si="4"/>
        <v>42934031273.580002</v>
      </c>
    </row>
  </sheetData>
  <mergeCells count="9">
    <mergeCell ref="A16:L16"/>
    <mergeCell ref="A28:F28"/>
    <mergeCell ref="A29:F29"/>
    <mergeCell ref="A1:M3"/>
    <mergeCell ref="A4:M4"/>
    <mergeCell ref="A9:F9"/>
    <mergeCell ref="A11:F11"/>
    <mergeCell ref="A12:F12"/>
    <mergeCell ref="A13:M1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DE7AA-E01D-4634-ACC4-2C680541118A}">
  <dimension ref="A1:M29"/>
  <sheetViews>
    <sheetView topLeftCell="A16" zoomScale="70" zoomScaleNormal="70" workbookViewId="0">
      <selection sqref="A1:M3"/>
    </sheetView>
  </sheetViews>
  <sheetFormatPr baseColWidth="10" defaultRowHeight="16.5" x14ac:dyDescent="0.3"/>
  <cols>
    <col min="1" max="1" width="17.140625" style="1" bestFit="1" customWidth="1"/>
    <col min="2" max="2" width="12.28515625" style="1" bestFit="1" customWidth="1"/>
    <col min="3" max="3" width="7.5703125" style="1" bestFit="1" customWidth="1"/>
    <col min="4" max="4" width="6.140625" style="1" bestFit="1" customWidth="1"/>
    <col min="5" max="5" width="33.7109375" style="1" customWidth="1"/>
    <col min="6" max="6" width="50.42578125" style="21" customWidth="1"/>
    <col min="7" max="10" width="26.85546875" style="22" bestFit="1" customWidth="1"/>
    <col min="11" max="11" width="25.5703125" style="22" bestFit="1" customWidth="1"/>
    <col min="12" max="12" width="24.7109375" style="22" customWidth="1"/>
    <col min="13" max="13" width="24.85546875" style="22" customWidth="1"/>
    <col min="14" max="16384" width="11.42578125" style="1"/>
  </cols>
  <sheetData>
    <row r="1" spans="1:13" x14ac:dyDescent="0.3">
      <c r="A1" s="29" t="s">
        <v>65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x14ac:dyDescent="0.3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x14ac:dyDescent="0.3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pans="1:13" s="2" customFormat="1" ht="19.5" x14ac:dyDescent="0.35">
      <c r="A4" s="26" t="s">
        <v>0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13" s="5" customFormat="1" ht="17.25" x14ac:dyDescent="0.3">
      <c r="A5" s="3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3" t="s">
        <v>11</v>
      </c>
      <c r="L5" s="4" t="s">
        <v>12</v>
      </c>
      <c r="M5" s="4" t="s">
        <v>13</v>
      </c>
    </row>
    <row r="6" spans="1:13" ht="49.5" x14ac:dyDescent="0.3">
      <c r="A6" s="6" t="s">
        <v>14</v>
      </c>
      <c r="B6" s="7" t="s">
        <v>15</v>
      </c>
      <c r="C6" s="7" t="s">
        <v>16</v>
      </c>
      <c r="D6" s="7" t="s">
        <v>17</v>
      </c>
      <c r="E6" s="8" t="s">
        <v>18</v>
      </c>
      <c r="F6" s="9" t="s">
        <v>55</v>
      </c>
      <c r="G6" s="10">
        <v>28512520000</v>
      </c>
      <c r="H6" s="10">
        <v>0</v>
      </c>
      <c r="I6" s="10">
        <v>28512520000</v>
      </c>
      <c r="J6" s="10">
        <v>28512520000</v>
      </c>
      <c r="K6" s="10">
        <v>28512520000</v>
      </c>
      <c r="L6" s="10">
        <v>28512520000</v>
      </c>
      <c r="M6" s="10">
        <v>28512520000</v>
      </c>
    </row>
    <row r="7" spans="1:13" ht="49.5" x14ac:dyDescent="0.3">
      <c r="A7" s="6" t="s">
        <v>14</v>
      </c>
      <c r="B7" s="7" t="s">
        <v>15</v>
      </c>
      <c r="C7" s="7" t="s">
        <v>20</v>
      </c>
      <c r="D7" s="7" t="s">
        <v>17</v>
      </c>
      <c r="E7" s="8" t="s">
        <v>18</v>
      </c>
      <c r="F7" s="9" t="s">
        <v>55</v>
      </c>
      <c r="G7" s="10">
        <v>1898765000</v>
      </c>
      <c r="H7" s="10">
        <v>0</v>
      </c>
      <c r="I7" s="10">
        <v>1898765000</v>
      </c>
      <c r="J7" s="10">
        <v>1898765000</v>
      </c>
      <c r="K7" s="10">
        <v>1898765000</v>
      </c>
      <c r="L7" s="10">
        <v>1898765000</v>
      </c>
      <c r="M7" s="10">
        <v>1898765000</v>
      </c>
    </row>
    <row r="8" spans="1:13" ht="33" x14ac:dyDescent="0.3">
      <c r="A8" s="6" t="s">
        <v>21</v>
      </c>
      <c r="B8" s="7" t="s">
        <v>15</v>
      </c>
      <c r="C8" s="7" t="s">
        <v>16</v>
      </c>
      <c r="D8" s="7" t="s">
        <v>17</v>
      </c>
      <c r="E8" s="8" t="s">
        <v>22</v>
      </c>
      <c r="F8" s="9" t="s">
        <v>23</v>
      </c>
      <c r="G8" s="10">
        <v>100000000</v>
      </c>
      <c r="H8" s="10">
        <v>0</v>
      </c>
      <c r="I8" s="10">
        <v>100000000</v>
      </c>
      <c r="J8" s="10">
        <v>0</v>
      </c>
      <c r="K8" s="10">
        <v>0</v>
      </c>
      <c r="L8" s="10">
        <v>0</v>
      </c>
      <c r="M8" s="10">
        <v>0</v>
      </c>
    </row>
    <row r="9" spans="1:13" s="5" customFormat="1" ht="17.25" x14ac:dyDescent="0.3">
      <c r="A9" s="30" t="s">
        <v>24</v>
      </c>
      <c r="B9" s="30"/>
      <c r="C9" s="30"/>
      <c r="D9" s="30"/>
      <c r="E9" s="30"/>
      <c r="F9" s="30"/>
      <c r="G9" s="12">
        <f>SUM(G6:G8)</f>
        <v>30511285000</v>
      </c>
      <c r="H9" s="12">
        <f t="shared" ref="H9:M9" si="0">SUM(H6:H8)</f>
        <v>0</v>
      </c>
      <c r="I9" s="12">
        <f t="shared" si="0"/>
        <v>30511285000</v>
      </c>
      <c r="J9" s="12">
        <f t="shared" si="0"/>
        <v>30411285000</v>
      </c>
      <c r="K9" s="12">
        <f t="shared" si="0"/>
        <v>30411285000</v>
      </c>
      <c r="L9" s="12">
        <f t="shared" si="0"/>
        <v>30411285000</v>
      </c>
      <c r="M9" s="13">
        <f t="shared" si="0"/>
        <v>30411285000</v>
      </c>
    </row>
    <row r="10" spans="1:13" ht="33" x14ac:dyDescent="0.3">
      <c r="A10" s="6" t="s">
        <v>25</v>
      </c>
      <c r="B10" s="7" t="s">
        <v>15</v>
      </c>
      <c r="C10" s="7" t="s">
        <v>16</v>
      </c>
      <c r="D10" s="7" t="s">
        <v>17</v>
      </c>
      <c r="E10" s="8" t="s">
        <v>22</v>
      </c>
      <c r="F10" s="9" t="s">
        <v>26</v>
      </c>
      <c r="G10" s="10">
        <v>423407000</v>
      </c>
      <c r="H10" s="10">
        <v>0</v>
      </c>
      <c r="I10" s="10">
        <v>423407000</v>
      </c>
      <c r="J10" s="10">
        <v>0</v>
      </c>
      <c r="K10" s="10">
        <v>0</v>
      </c>
      <c r="L10" s="10">
        <v>0</v>
      </c>
      <c r="M10" s="10">
        <v>0</v>
      </c>
    </row>
    <row r="11" spans="1:13" s="5" customFormat="1" ht="17.25" x14ac:dyDescent="0.3">
      <c r="A11" s="30" t="s">
        <v>27</v>
      </c>
      <c r="B11" s="30"/>
      <c r="C11" s="30"/>
      <c r="D11" s="30"/>
      <c r="E11" s="30"/>
      <c r="F11" s="30"/>
      <c r="G11" s="11">
        <f>G10</f>
        <v>423407000</v>
      </c>
      <c r="H11" s="11">
        <f t="shared" ref="H11:M11" si="1">H10</f>
        <v>0</v>
      </c>
      <c r="I11" s="11">
        <f t="shared" si="1"/>
        <v>423407000</v>
      </c>
      <c r="J11" s="11">
        <f t="shared" si="1"/>
        <v>0</v>
      </c>
      <c r="K11" s="11">
        <f t="shared" si="1"/>
        <v>0</v>
      </c>
      <c r="L11" s="11">
        <f t="shared" si="1"/>
        <v>0</v>
      </c>
      <c r="M11" s="11">
        <f t="shared" si="1"/>
        <v>0</v>
      </c>
    </row>
    <row r="12" spans="1:13" s="5" customFormat="1" ht="17.25" x14ac:dyDescent="0.3">
      <c r="A12" s="27" t="s">
        <v>28</v>
      </c>
      <c r="B12" s="27"/>
      <c r="C12" s="27"/>
      <c r="D12" s="27"/>
      <c r="E12" s="27"/>
      <c r="F12" s="27"/>
      <c r="G12" s="14">
        <f>+G9+G11</f>
        <v>30934692000</v>
      </c>
      <c r="H12" s="14">
        <f t="shared" ref="H12:M12" si="2">+H9+H11</f>
        <v>0</v>
      </c>
      <c r="I12" s="14">
        <f t="shared" si="2"/>
        <v>30934692000</v>
      </c>
      <c r="J12" s="14">
        <f t="shared" si="2"/>
        <v>30411285000</v>
      </c>
      <c r="K12" s="14">
        <f t="shared" si="2"/>
        <v>30411285000</v>
      </c>
      <c r="L12" s="14">
        <f t="shared" si="2"/>
        <v>30411285000</v>
      </c>
      <c r="M12" s="15">
        <f t="shared" si="2"/>
        <v>30411285000</v>
      </c>
    </row>
    <row r="13" spans="1:13" ht="16.5" customHeight="1" x14ac:dyDescent="0.3">
      <c r="A13" s="29" t="s">
        <v>65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</row>
    <row r="14" spans="1:13" ht="16.5" customHeight="1" x14ac:dyDescent="0.3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</row>
    <row r="15" spans="1:13" ht="16.5" customHeight="1" x14ac:dyDescent="0.3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</row>
    <row r="16" spans="1:13" s="2" customFormat="1" ht="19.5" x14ac:dyDescent="0.35">
      <c r="A16" s="26" t="s">
        <v>29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16"/>
    </row>
    <row r="17" spans="1:13" x14ac:dyDescent="0.3">
      <c r="A17" s="17" t="s">
        <v>1</v>
      </c>
      <c r="B17" s="17" t="s">
        <v>2</v>
      </c>
      <c r="C17" s="17" t="s">
        <v>3</v>
      </c>
      <c r="D17" s="17" t="s">
        <v>4</v>
      </c>
      <c r="E17" s="17" t="s">
        <v>5</v>
      </c>
      <c r="F17" s="17" t="s">
        <v>6</v>
      </c>
      <c r="G17" s="17" t="s">
        <v>7</v>
      </c>
      <c r="H17" s="17" t="s">
        <v>8</v>
      </c>
      <c r="I17" s="17" t="s">
        <v>9</v>
      </c>
      <c r="J17" s="17" t="s">
        <v>10</v>
      </c>
      <c r="K17" s="17" t="s">
        <v>11</v>
      </c>
      <c r="L17" s="18" t="s">
        <v>12</v>
      </c>
      <c r="M17" s="18" t="s">
        <v>13</v>
      </c>
    </row>
    <row r="18" spans="1:13" ht="66" x14ac:dyDescent="0.3">
      <c r="A18" s="6" t="s">
        <v>56</v>
      </c>
      <c r="B18" s="7" t="s">
        <v>15</v>
      </c>
      <c r="C18" s="7" t="s">
        <v>16</v>
      </c>
      <c r="D18" s="7" t="s">
        <v>17</v>
      </c>
      <c r="E18" s="8"/>
      <c r="F18" s="9" t="s">
        <v>57</v>
      </c>
      <c r="G18" s="10">
        <v>29670524405</v>
      </c>
      <c r="H18" s="10">
        <v>0</v>
      </c>
      <c r="I18" s="10">
        <v>29670524405</v>
      </c>
      <c r="J18" s="10">
        <v>24608296939.130001</v>
      </c>
      <c r="K18" s="10">
        <v>23290283267.130001</v>
      </c>
      <c r="L18" s="10">
        <v>6169145654</v>
      </c>
      <c r="M18" s="10">
        <v>6169145654</v>
      </c>
    </row>
    <row r="19" spans="1:13" ht="66" x14ac:dyDescent="0.3">
      <c r="A19" s="6" t="s">
        <v>56</v>
      </c>
      <c r="B19" s="7" t="s">
        <v>15</v>
      </c>
      <c r="C19" s="7" t="s">
        <v>20</v>
      </c>
      <c r="D19" s="7" t="s">
        <v>17</v>
      </c>
      <c r="E19" s="8"/>
      <c r="F19" s="9" t="s">
        <v>57</v>
      </c>
      <c r="G19" s="10">
        <v>54653505425</v>
      </c>
      <c r="H19" s="10">
        <v>0</v>
      </c>
      <c r="I19" s="10">
        <v>54653505425</v>
      </c>
      <c r="J19" s="10">
        <v>43108806751</v>
      </c>
      <c r="K19" s="10">
        <v>42376779787</v>
      </c>
      <c r="L19" s="10">
        <v>11784708712</v>
      </c>
      <c r="M19" s="10">
        <v>11755603894</v>
      </c>
    </row>
    <row r="20" spans="1:13" ht="82.5" x14ac:dyDescent="0.3">
      <c r="A20" s="6" t="s">
        <v>30</v>
      </c>
      <c r="B20" s="7" t="s">
        <v>31</v>
      </c>
      <c r="C20" s="7" t="s">
        <v>32</v>
      </c>
      <c r="D20" s="7" t="s">
        <v>17</v>
      </c>
      <c r="E20" s="8" t="s">
        <v>22</v>
      </c>
      <c r="F20" s="9" t="s">
        <v>33</v>
      </c>
      <c r="G20" s="10">
        <v>5456749833</v>
      </c>
      <c r="H20" s="10">
        <v>5456749833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</row>
    <row r="21" spans="1:13" ht="66" x14ac:dyDescent="0.3">
      <c r="A21" s="6" t="s">
        <v>36</v>
      </c>
      <c r="B21" s="7" t="s">
        <v>15</v>
      </c>
      <c r="C21" s="7" t="s">
        <v>16</v>
      </c>
      <c r="D21" s="7" t="s">
        <v>17</v>
      </c>
      <c r="E21" s="8" t="s">
        <v>37</v>
      </c>
      <c r="F21" s="9" t="s">
        <v>38</v>
      </c>
      <c r="G21" s="10">
        <v>9759304260</v>
      </c>
      <c r="H21" s="10">
        <v>0</v>
      </c>
      <c r="I21" s="10">
        <v>9759304260</v>
      </c>
      <c r="J21" s="10">
        <v>7966681057.5</v>
      </c>
      <c r="K21" s="10">
        <v>2630495794.5</v>
      </c>
      <c r="L21" s="10">
        <v>340001237.94</v>
      </c>
      <c r="M21" s="10">
        <v>339846300.94</v>
      </c>
    </row>
    <row r="22" spans="1:13" ht="66" x14ac:dyDescent="0.3">
      <c r="A22" s="6" t="s">
        <v>36</v>
      </c>
      <c r="B22" s="7" t="s">
        <v>15</v>
      </c>
      <c r="C22" s="7" t="s">
        <v>20</v>
      </c>
      <c r="D22" s="7" t="s">
        <v>17</v>
      </c>
      <c r="E22" s="8" t="s">
        <v>37</v>
      </c>
      <c r="F22" s="9" t="s">
        <v>38</v>
      </c>
      <c r="G22" s="10">
        <v>8260144496</v>
      </c>
      <c r="H22" s="10">
        <v>0</v>
      </c>
      <c r="I22" s="10">
        <v>8260144496</v>
      </c>
      <c r="J22" s="10">
        <v>4139194630.54</v>
      </c>
      <c r="K22" s="10">
        <v>4006583139.54</v>
      </c>
      <c r="L22" s="10">
        <v>797829390.47000003</v>
      </c>
      <c r="M22" s="10">
        <v>797829390.47000003</v>
      </c>
    </row>
    <row r="23" spans="1:13" ht="49.5" x14ac:dyDescent="0.3">
      <c r="A23" s="6" t="s">
        <v>39</v>
      </c>
      <c r="B23" s="7" t="s">
        <v>15</v>
      </c>
      <c r="C23" s="7" t="s">
        <v>20</v>
      </c>
      <c r="D23" s="7" t="s">
        <v>17</v>
      </c>
      <c r="E23" s="8" t="s">
        <v>22</v>
      </c>
      <c r="F23" s="9" t="s">
        <v>40</v>
      </c>
      <c r="G23" s="10">
        <v>7979029404</v>
      </c>
      <c r="H23" s="10">
        <v>0</v>
      </c>
      <c r="I23" s="10">
        <v>7979029404</v>
      </c>
      <c r="J23" s="10">
        <v>2155000000</v>
      </c>
      <c r="K23" s="10">
        <v>0</v>
      </c>
      <c r="L23" s="10">
        <v>0</v>
      </c>
      <c r="M23" s="10">
        <v>0</v>
      </c>
    </row>
    <row r="24" spans="1:13" ht="99" x14ac:dyDescent="0.3">
      <c r="A24" s="6" t="s">
        <v>41</v>
      </c>
      <c r="B24" s="7" t="s">
        <v>15</v>
      </c>
      <c r="C24" s="7" t="s">
        <v>16</v>
      </c>
      <c r="D24" s="7" t="s">
        <v>17</v>
      </c>
      <c r="E24" s="8" t="s">
        <v>42</v>
      </c>
      <c r="F24" s="9" t="s">
        <v>43</v>
      </c>
      <c r="G24" s="10">
        <v>2387851833</v>
      </c>
      <c r="H24" s="10">
        <v>0</v>
      </c>
      <c r="I24" s="10">
        <v>2387851833</v>
      </c>
      <c r="J24" s="10">
        <v>2289987781</v>
      </c>
      <c r="K24" s="10">
        <v>1594329551</v>
      </c>
      <c r="L24" s="10">
        <v>265049085</v>
      </c>
      <c r="M24" s="10">
        <v>265049085</v>
      </c>
    </row>
    <row r="25" spans="1:13" ht="99" x14ac:dyDescent="0.3">
      <c r="A25" s="6" t="s">
        <v>41</v>
      </c>
      <c r="B25" s="7" t="s">
        <v>15</v>
      </c>
      <c r="C25" s="7" t="s">
        <v>20</v>
      </c>
      <c r="D25" s="7" t="s">
        <v>17</v>
      </c>
      <c r="E25" s="8" t="s">
        <v>42</v>
      </c>
      <c r="F25" s="9" t="s">
        <v>43</v>
      </c>
      <c r="G25" s="10">
        <v>1094027176</v>
      </c>
      <c r="H25" s="10">
        <v>0</v>
      </c>
      <c r="I25" s="10">
        <v>1094027176</v>
      </c>
      <c r="J25" s="10">
        <v>1069673678</v>
      </c>
      <c r="K25" s="10">
        <v>1033139966</v>
      </c>
      <c r="L25" s="10">
        <v>179902630</v>
      </c>
      <c r="M25" s="10">
        <v>179902630</v>
      </c>
    </row>
    <row r="26" spans="1:13" ht="66" x14ac:dyDescent="0.3">
      <c r="A26" s="6" t="s">
        <v>58</v>
      </c>
      <c r="B26" s="7" t="s">
        <v>15</v>
      </c>
      <c r="C26" s="7" t="s">
        <v>16</v>
      </c>
      <c r="D26" s="7" t="s">
        <v>17</v>
      </c>
      <c r="E26" s="8" t="s">
        <v>18</v>
      </c>
      <c r="F26" s="9" t="s">
        <v>59</v>
      </c>
      <c r="G26" s="10">
        <v>10000000000</v>
      </c>
      <c r="H26" s="10">
        <v>0</v>
      </c>
      <c r="I26" s="10">
        <v>10000000000</v>
      </c>
      <c r="J26" s="10">
        <v>3081965532</v>
      </c>
      <c r="K26" s="10">
        <v>2918565733</v>
      </c>
      <c r="L26" s="10">
        <v>458128756</v>
      </c>
      <c r="M26" s="10">
        <v>458128756</v>
      </c>
    </row>
    <row r="27" spans="1:13" ht="49.5" x14ac:dyDescent="0.3">
      <c r="A27" s="6" t="s">
        <v>60</v>
      </c>
      <c r="B27" s="7" t="s">
        <v>15</v>
      </c>
      <c r="C27" s="7" t="s">
        <v>16</v>
      </c>
      <c r="D27" s="7" t="s">
        <v>17</v>
      </c>
      <c r="E27" s="8"/>
      <c r="F27" s="9" t="s">
        <v>61</v>
      </c>
      <c r="G27" s="10">
        <v>2943000000</v>
      </c>
      <c r="H27" s="10">
        <v>0</v>
      </c>
      <c r="I27" s="10">
        <v>2943000000</v>
      </c>
      <c r="J27" s="10">
        <v>1023690812</v>
      </c>
      <c r="K27" s="10">
        <v>1023690812</v>
      </c>
      <c r="L27" s="10">
        <v>256480626</v>
      </c>
      <c r="M27" s="10">
        <v>256480626</v>
      </c>
    </row>
    <row r="28" spans="1:13" s="5" customFormat="1" ht="17.25" x14ac:dyDescent="0.3">
      <c r="A28" s="27" t="s">
        <v>48</v>
      </c>
      <c r="B28" s="27"/>
      <c r="C28" s="27"/>
      <c r="D28" s="27"/>
      <c r="E28" s="27"/>
      <c r="F28" s="27"/>
      <c r="G28" s="14">
        <f>SUM(G18:G27)</f>
        <v>132204136832</v>
      </c>
      <c r="H28" s="14">
        <f t="shared" ref="H28:M28" si="3">SUM(H18:H27)</f>
        <v>5456749833</v>
      </c>
      <c r="I28" s="14">
        <f t="shared" si="3"/>
        <v>126747386999</v>
      </c>
      <c r="J28" s="14">
        <f t="shared" si="3"/>
        <v>89443297181.169998</v>
      </c>
      <c r="K28" s="14">
        <f t="shared" si="3"/>
        <v>78873868050.169998</v>
      </c>
      <c r="L28" s="14">
        <f t="shared" si="3"/>
        <v>20251246091.41</v>
      </c>
      <c r="M28" s="14">
        <f t="shared" si="3"/>
        <v>20221986336.41</v>
      </c>
    </row>
    <row r="29" spans="1:13" s="2" customFormat="1" ht="19.5" x14ac:dyDescent="0.35">
      <c r="A29" s="28" t="s">
        <v>49</v>
      </c>
      <c r="B29" s="28"/>
      <c r="C29" s="28"/>
      <c r="D29" s="28"/>
      <c r="E29" s="28"/>
      <c r="F29" s="28"/>
      <c r="G29" s="19">
        <f t="shared" ref="G29:M29" si="4">+G12+G28</f>
        <v>163138828832</v>
      </c>
      <c r="H29" s="19">
        <f t="shared" si="4"/>
        <v>5456749833</v>
      </c>
      <c r="I29" s="19">
        <f t="shared" si="4"/>
        <v>157682078999</v>
      </c>
      <c r="J29" s="19">
        <f t="shared" si="4"/>
        <v>119854582181.17</v>
      </c>
      <c r="K29" s="19">
        <f t="shared" si="4"/>
        <v>109285153050.17</v>
      </c>
      <c r="L29" s="19">
        <f t="shared" si="4"/>
        <v>50662531091.410004</v>
      </c>
      <c r="M29" s="20">
        <f t="shared" si="4"/>
        <v>50633271336.410004</v>
      </c>
    </row>
  </sheetData>
  <mergeCells count="9">
    <mergeCell ref="A16:L16"/>
    <mergeCell ref="A28:F28"/>
    <mergeCell ref="A29:F29"/>
    <mergeCell ref="A1:M3"/>
    <mergeCell ref="A4:M4"/>
    <mergeCell ref="A9:F9"/>
    <mergeCell ref="A11:F11"/>
    <mergeCell ref="A12:F12"/>
    <mergeCell ref="A13:M1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A34908-7FF4-40B8-937E-8C1BA5524A4C}">
  <dimension ref="A1:M29"/>
  <sheetViews>
    <sheetView topLeftCell="A16" zoomScale="70" zoomScaleNormal="70" workbookViewId="0">
      <selection sqref="A1:M3"/>
    </sheetView>
  </sheetViews>
  <sheetFormatPr baseColWidth="10" defaultRowHeight="16.5" x14ac:dyDescent="0.3"/>
  <cols>
    <col min="1" max="1" width="17.140625" style="1" bestFit="1" customWidth="1"/>
    <col min="2" max="2" width="12.28515625" style="1" bestFit="1" customWidth="1"/>
    <col min="3" max="3" width="7.5703125" style="1" bestFit="1" customWidth="1"/>
    <col min="4" max="4" width="6.140625" style="1" bestFit="1" customWidth="1"/>
    <col min="5" max="5" width="33.7109375" style="1" customWidth="1"/>
    <col min="6" max="6" width="50.42578125" style="21" customWidth="1"/>
    <col min="7" max="10" width="26.85546875" style="22" bestFit="1" customWidth="1"/>
    <col min="11" max="11" width="25.5703125" style="22" bestFit="1" customWidth="1"/>
    <col min="12" max="12" width="24.7109375" style="22" customWidth="1"/>
    <col min="13" max="13" width="24.85546875" style="22" customWidth="1"/>
    <col min="14" max="16384" width="11.42578125" style="1"/>
  </cols>
  <sheetData>
    <row r="1" spans="1:13" x14ac:dyDescent="0.3">
      <c r="A1" s="29" t="s">
        <v>66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x14ac:dyDescent="0.3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x14ac:dyDescent="0.3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pans="1:13" s="2" customFormat="1" ht="19.5" x14ac:dyDescent="0.35">
      <c r="A4" s="26" t="s">
        <v>0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13" s="5" customFormat="1" ht="17.25" x14ac:dyDescent="0.3">
      <c r="A5" s="3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3" t="s">
        <v>11</v>
      </c>
      <c r="L5" s="4" t="s">
        <v>12</v>
      </c>
      <c r="M5" s="4" t="s">
        <v>13</v>
      </c>
    </row>
    <row r="6" spans="1:13" ht="49.5" x14ac:dyDescent="0.3">
      <c r="A6" s="6" t="s">
        <v>14</v>
      </c>
      <c r="B6" s="7" t="s">
        <v>15</v>
      </c>
      <c r="C6" s="7" t="s">
        <v>16</v>
      </c>
      <c r="D6" s="7" t="s">
        <v>17</v>
      </c>
      <c r="E6" s="8" t="s">
        <v>18</v>
      </c>
      <c r="F6" s="9" t="s">
        <v>55</v>
      </c>
      <c r="G6" s="10">
        <v>28512520000</v>
      </c>
      <c r="H6" s="10">
        <v>0</v>
      </c>
      <c r="I6" s="10">
        <v>28512520000</v>
      </c>
      <c r="J6" s="10">
        <v>28512520000</v>
      </c>
      <c r="K6" s="10">
        <v>28512520000</v>
      </c>
      <c r="L6" s="10">
        <v>28512520000</v>
      </c>
      <c r="M6" s="10">
        <v>28512520000</v>
      </c>
    </row>
    <row r="7" spans="1:13" ht="49.5" x14ac:dyDescent="0.3">
      <c r="A7" s="6" t="s">
        <v>14</v>
      </c>
      <c r="B7" s="7" t="s">
        <v>15</v>
      </c>
      <c r="C7" s="7" t="s">
        <v>20</v>
      </c>
      <c r="D7" s="7" t="s">
        <v>17</v>
      </c>
      <c r="E7" s="8" t="s">
        <v>18</v>
      </c>
      <c r="F7" s="9" t="s">
        <v>55</v>
      </c>
      <c r="G7" s="10">
        <v>1898765000</v>
      </c>
      <c r="H7" s="10">
        <v>0</v>
      </c>
      <c r="I7" s="10">
        <v>1898765000</v>
      </c>
      <c r="J7" s="10">
        <v>1898765000</v>
      </c>
      <c r="K7" s="10">
        <v>1898765000</v>
      </c>
      <c r="L7" s="10">
        <v>1898765000</v>
      </c>
      <c r="M7" s="10">
        <v>1898765000</v>
      </c>
    </row>
    <row r="8" spans="1:13" ht="33" x14ac:dyDescent="0.3">
      <c r="A8" s="6" t="s">
        <v>21</v>
      </c>
      <c r="B8" s="7" t="s">
        <v>15</v>
      </c>
      <c r="C8" s="7" t="s">
        <v>16</v>
      </c>
      <c r="D8" s="7" t="s">
        <v>17</v>
      </c>
      <c r="E8" s="8" t="s">
        <v>22</v>
      </c>
      <c r="F8" s="9" t="s">
        <v>23</v>
      </c>
      <c r="G8" s="10">
        <v>100000000</v>
      </c>
      <c r="H8" s="10">
        <v>0</v>
      </c>
      <c r="I8" s="10">
        <v>100000000</v>
      </c>
      <c r="J8" s="10">
        <v>0</v>
      </c>
      <c r="K8" s="10">
        <v>0</v>
      </c>
      <c r="L8" s="10">
        <v>0</v>
      </c>
      <c r="M8" s="10">
        <v>0</v>
      </c>
    </row>
    <row r="9" spans="1:13" s="5" customFormat="1" ht="17.25" x14ac:dyDescent="0.3">
      <c r="A9" s="30" t="s">
        <v>24</v>
      </c>
      <c r="B9" s="30"/>
      <c r="C9" s="30"/>
      <c r="D9" s="30"/>
      <c r="E9" s="30"/>
      <c r="F9" s="30"/>
      <c r="G9" s="12">
        <f>SUM(G6:G8)</f>
        <v>30511285000</v>
      </c>
      <c r="H9" s="12">
        <f t="shared" ref="H9:M9" si="0">SUM(H6:H8)</f>
        <v>0</v>
      </c>
      <c r="I9" s="12">
        <f t="shared" si="0"/>
        <v>30511285000</v>
      </c>
      <c r="J9" s="12">
        <f t="shared" si="0"/>
        <v>30411285000</v>
      </c>
      <c r="K9" s="12">
        <f t="shared" si="0"/>
        <v>30411285000</v>
      </c>
      <c r="L9" s="12">
        <f t="shared" si="0"/>
        <v>30411285000</v>
      </c>
      <c r="M9" s="13">
        <f t="shared" si="0"/>
        <v>30411285000</v>
      </c>
    </row>
    <row r="10" spans="1:13" ht="33" x14ac:dyDescent="0.3">
      <c r="A10" s="6" t="s">
        <v>25</v>
      </c>
      <c r="B10" s="7" t="s">
        <v>15</v>
      </c>
      <c r="C10" s="7" t="s">
        <v>16</v>
      </c>
      <c r="D10" s="7" t="s">
        <v>17</v>
      </c>
      <c r="E10" s="8" t="s">
        <v>22</v>
      </c>
      <c r="F10" s="9" t="s">
        <v>26</v>
      </c>
      <c r="G10" s="10">
        <v>423407000</v>
      </c>
      <c r="H10" s="10">
        <v>0</v>
      </c>
      <c r="I10" s="10">
        <v>423407000</v>
      </c>
      <c r="J10" s="10">
        <v>0</v>
      </c>
      <c r="K10" s="10">
        <v>0</v>
      </c>
      <c r="L10" s="10">
        <v>0</v>
      </c>
      <c r="M10" s="10">
        <v>0</v>
      </c>
    </row>
    <row r="11" spans="1:13" s="5" customFormat="1" ht="17.25" x14ac:dyDescent="0.3">
      <c r="A11" s="30" t="s">
        <v>27</v>
      </c>
      <c r="B11" s="30"/>
      <c r="C11" s="30"/>
      <c r="D11" s="30"/>
      <c r="E11" s="30"/>
      <c r="F11" s="30"/>
      <c r="G11" s="11">
        <f>G10</f>
        <v>423407000</v>
      </c>
      <c r="H11" s="11">
        <f t="shared" ref="H11:M11" si="1">H10</f>
        <v>0</v>
      </c>
      <c r="I11" s="11">
        <f t="shared" si="1"/>
        <v>423407000</v>
      </c>
      <c r="J11" s="11">
        <f t="shared" si="1"/>
        <v>0</v>
      </c>
      <c r="K11" s="11">
        <f t="shared" si="1"/>
        <v>0</v>
      </c>
      <c r="L11" s="11">
        <f t="shared" si="1"/>
        <v>0</v>
      </c>
      <c r="M11" s="11">
        <f t="shared" si="1"/>
        <v>0</v>
      </c>
    </row>
    <row r="12" spans="1:13" s="5" customFormat="1" ht="17.25" x14ac:dyDescent="0.3">
      <c r="A12" s="27" t="s">
        <v>28</v>
      </c>
      <c r="B12" s="27"/>
      <c r="C12" s="27"/>
      <c r="D12" s="27"/>
      <c r="E12" s="27"/>
      <c r="F12" s="27"/>
      <c r="G12" s="14">
        <f>+G9+G11</f>
        <v>30934692000</v>
      </c>
      <c r="H12" s="14">
        <f t="shared" ref="H12:M12" si="2">+H9+H11</f>
        <v>0</v>
      </c>
      <c r="I12" s="14">
        <f t="shared" si="2"/>
        <v>30934692000</v>
      </c>
      <c r="J12" s="14">
        <f t="shared" si="2"/>
        <v>30411285000</v>
      </c>
      <c r="K12" s="14">
        <f t="shared" si="2"/>
        <v>30411285000</v>
      </c>
      <c r="L12" s="14">
        <f t="shared" si="2"/>
        <v>30411285000</v>
      </c>
      <c r="M12" s="15">
        <f t="shared" si="2"/>
        <v>30411285000</v>
      </c>
    </row>
    <row r="13" spans="1:13" ht="16.5" customHeight="1" x14ac:dyDescent="0.3">
      <c r="A13" s="29" t="s">
        <v>66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</row>
    <row r="14" spans="1:13" ht="16.5" customHeight="1" x14ac:dyDescent="0.3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</row>
    <row r="15" spans="1:13" ht="16.5" customHeight="1" x14ac:dyDescent="0.3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</row>
    <row r="16" spans="1:13" s="2" customFormat="1" ht="19.5" x14ac:dyDescent="0.35">
      <c r="A16" s="26" t="s">
        <v>29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16"/>
    </row>
    <row r="17" spans="1:13" x14ac:dyDescent="0.3">
      <c r="A17" s="17" t="s">
        <v>1</v>
      </c>
      <c r="B17" s="17" t="s">
        <v>2</v>
      </c>
      <c r="C17" s="17" t="s">
        <v>3</v>
      </c>
      <c r="D17" s="17" t="s">
        <v>4</v>
      </c>
      <c r="E17" s="17" t="s">
        <v>5</v>
      </c>
      <c r="F17" s="17" t="s">
        <v>6</v>
      </c>
      <c r="G17" s="17" t="s">
        <v>7</v>
      </c>
      <c r="H17" s="17" t="s">
        <v>8</v>
      </c>
      <c r="I17" s="17" t="s">
        <v>9</v>
      </c>
      <c r="J17" s="17" t="s">
        <v>10</v>
      </c>
      <c r="K17" s="17" t="s">
        <v>11</v>
      </c>
      <c r="L17" s="18" t="s">
        <v>12</v>
      </c>
      <c r="M17" s="18" t="s">
        <v>13</v>
      </c>
    </row>
    <row r="18" spans="1:13" ht="66" x14ac:dyDescent="0.3">
      <c r="A18" s="6" t="s">
        <v>56</v>
      </c>
      <c r="B18" s="7" t="s">
        <v>15</v>
      </c>
      <c r="C18" s="7" t="s">
        <v>16</v>
      </c>
      <c r="D18" s="7" t="s">
        <v>17</v>
      </c>
      <c r="E18" s="8"/>
      <c r="F18" s="9" t="s">
        <v>57</v>
      </c>
      <c r="G18" s="10">
        <v>29670524405</v>
      </c>
      <c r="H18" s="10">
        <v>0</v>
      </c>
      <c r="I18" s="10">
        <v>29670524405</v>
      </c>
      <c r="J18" s="10">
        <v>24988970314.130001</v>
      </c>
      <c r="K18" s="10">
        <v>23494742592.130001</v>
      </c>
      <c r="L18" s="10">
        <v>8183672504.6000004</v>
      </c>
      <c r="M18" s="10">
        <v>8174711504.6000004</v>
      </c>
    </row>
    <row r="19" spans="1:13" ht="66" x14ac:dyDescent="0.3">
      <c r="A19" s="6" t="s">
        <v>56</v>
      </c>
      <c r="B19" s="7" t="s">
        <v>15</v>
      </c>
      <c r="C19" s="7" t="s">
        <v>20</v>
      </c>
      <c r="D19" s="7" t="s">
        <v>17</v>
      </c>
      <c r="E19" s="8"/>
      <c r="F19" s="9" t="s">
        <v>57</v>
      </c>
      <c r="G19" s="10">
        <v>54653505425</v>
      </c>
      <c r="H19" s="10">
        <v>0</v>
      </c>
      <c r="I19" s="10">
        <v>54653505425</v>
      </c>
      <c r="J19" s="10">
        <v>43937479135</v>
      </c>
      <c r="K19" s="10">
        <v>42806744997</v>
      </c>
      <c r="L19" s="10">
        <v>16114029611</v>
      </c>
      <c r="M19" s="10">
        <v>16091895331</v>
      </c>
    </row>
    <row r="20" spans="1:13" ht="82.5" x14ac:dyDescent="0.3">
      <c r="A20" s="6" t="s">
        <v>30</v>
      </c>
      <c r="B20" s="7" t="s">
        <v>31</v>
      </c>
      <c r="C20" s="7" t="s">
        <v>32</v>
      </c>
      <c r="D20" s="7" t="s">
        <v>17</v>
      </c>
      <c r="E20" s="8" t="s">
        <v>22</v>
      </c>
      <c r="F20" s="9" t="s">
        <v>33</v>
      </c>
      <c r="G20" s="10">
        <v>5456749833</v>
      </c>
      <c r="H20" s="10">
        <v>5456749833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</row>
    <row r="21" spans="1:13" ht="66" x14ac:dyDescent="0.3">
      <c r="A21" s="6" t="s">
        <v>36</v>
      </c>
      <c r="B21" s="7" t="s">
        <v>15</v>
      </c>
      <c r="C21" s="7" t="s">
        <v>16</v>
      </c>
      <c r="D21" s="7" t="s">
        <v>17</v>
      </c>
      <c r="E21" s="8" t="s">
        <v>37</v>
      </c>
      <c r="F21" s="9" t="s">
        <v>38</v>
      </c>
      <c r="G21" s="10">
        <v>9759304260</v>
      </c>
      <c r="H21" s="10">
        <v>0</v>
      </c>
      <c r="I21" s="10">
        <v>9759304260</v>
      </c>
      <c r="J21" s="10">
        <v>9541491523.4400005</v>
      </c>
      <c r="K21" s="10">
        <v>4070054900.5</v>
      </c>
      <c r="L21" s="10">
        <v>517911327.06999999</v>
      </c>
      <c r="M21" s="10">
        <v>517911327.06999999</v>
      </c>
    </row>
    <row r="22" spans="1:13" ht="66" x14ac:dyDescent="0.3">
      <c r="A22" s="6" t="s">
        <v>36</v>
      </c>
      <c r="B22" s="7" t="s">
        <v>15</v>
      </c>
      <c r="C22" s="7" t="s">
        <v>20</v>
      </c>
      <c r="D22" s="7" t="s">
        <v>17</v>
      </c>
      <c r="E22" s="8" t="s">
        <v>37</v>
      </c>
      <c r="F22" s="9" t="s">
        <v>38</v>
      </c>
      <c r="G22" s="10">
        <v>8260144496</v>
      </c>
      <c r="H22" s="10">
        <v>0</v>
      </c>
      <c r="I22" s="10">
        <v>8260144496</v>
      </c>
      <c r="J22" s="10">
        <v>8208661910.54</v>
      </c>
      <c r="K22" s="10">
        <v>4082292185.54</v>
      </c>
      <c r="L22" s="10">
        <v>1177041870.47</v>
      </c>
      <c r="M22" s="10">
        <v>1177041870.47</v>
      </c>
    </row>
    <row r="23" spans="1:13" ht="49.5" x14ac:dyDescent="0.3">
      <c r="A23" s="6" t="s">
        <v>39</v>
      </c>
      <c r="B23" s="7" t="s">
        <v>15</v>
      </c>
      <c r="C23" s="7" t="s">
        <v>20</v>
      </c>
      <c r="D23" s="7" t="s">
        <v>17</v>
      </c>
      <c r="E23" s="8" t="s">
        <v>22</v>
      </c>
      <c r="F23" s="9" t="s">
        <v>40</v>
      </c>
      <c r="G23" s="10">
        <v>7979029404</v>
      </c>
      <c r="H23" s="10">
        <v>0</v>
      </c>
      <c r="I23" s="10">
        <v>7979029404</v>
      </c>
      <c r="J23" s="10">
        <v>2155000000</v>
      </c>
      <c r="K23" s="10">
        <v>0</v>
      </c>
      <c r="L23" s="10">
        <v>0</v>
      </c>
      <c r="M23" s="10">
        <v>0</v>
      </c>
    </row>
    <row r="24" spans="1:13" ht="99" x14ac:dyDescent="0.3">
      <c r="A24" s="6" t="s">
        <v>41</v>
      </c>
      <c r="B24" s="7" t="s">
        <v>15</v>
      </c>
      <c r="C24" s="7" t="s">
        <v>16</v>
      </c>
      <c r="D24" s="7" t="s">
        <v>17</v>
      </c>
      <c r="E24" s="8" t="s">
        <v>42</v>
      </c>
      <c r="F24" s="9" t="s">
        <v>43</v>
      </c>
      <c r="G24" s="10">
        <v>2387851833</v>
      </c>
      <c r="H24" s="10">
        <v>0</v>
      </c>
      <c r="I24" s="10">
        <v>2387851833</v>
      </c>
      <c r="J24" s="10">
        <v>2368442111.25</v>
      </c>
      <c r="K24" s="10">
        <v>1648479981</v>
      </c>
      <c r="L24" s="10">
        <v>416391176</v>
      </c>
      <c r="M24" s="10">
        <v>416391176</v>
      </c>
    </row>
    <row r="25" spans="1:13" ht="99" x14ac:dyDescent="0.3">
      <c r="A25" s="6" t="s">
        <v>41</v>
      </c>
      <c r="B25" s="7" t="s">
        <v>15</v>
      </c>
      <c r="C25" s="7" t="s">
        <v>20</v>
      </c>
      <c r="D25" s="7" t="s">
        <v>17</v>
      </c>
      <c r="E25" s="8" t="s">
        <v>42</v>
      </c>
      <c r="F25" s="9" t="s">
        <v>43</v>
      </c>
      <c r="G25" s="10">
        <v>1094027176</v>
      </c>
      <c r="H25" s="10">
        <v>0</v>
      </c>
      <c r="I25" s="10">
        <v>1094027176</v>
      </c>
      <c r="J25" s="10">
        <v>1094027176</v>
      </c>
      <c r="K25" s="10">
        <v>1033139966</v>
      </c>
      <c r="L25" s="10">
        <v>274441132</v>
      </c>
      <c r="M25" s="10">
        <v>274441132</v>
      </c>
    </row>
    <row r="26" spans="1:13" ht="66" x14ac:dyDescent="0.3">
      <c r="A26" s="6" t="s">
        <v>58</v>
      </c>
      <c r="B26" s="7" t="s">
        <v>15</v>
      </c>
      <c r="C26" s="7" t="s">
        <v>16</v>
      </c>
      <c r="D26" s="7" t="s">
        <v>17</v>
      </c>
      <c r="E26" s="8" t="s">
        <v>18</v>
      </c>
      <c r="F26" s="9" t="s">
        <v>59</v>
      </c>
      <c r="G26" s="10">
        <v>10000000000</v>
      </c>
      <c r="H26" s="10">
        <v>0</v>
      </c>
      <c r="I26" s="10">
        <v>10000000000</v>
      </c>
      <c r="J26" s="10">
        <v>4814956692</v>
      </c>
      <c r="K26" s="10">
        <v>4334923645.2700005</v>
      </c>
      <c r="L26" s="10">
        <v>1761630692</v>
      </c>
      <c r="M26" s="10">
        <v>612705804</v>
      </c>
    </row>
    <row r="27" spans="1:13" ht="49.5" x14ac:dyDescent="0.3">
      <c r="A27" s="6" t="s">
        <v>60</v>
      </c>
      <c r="B27" s="7" t="s">
        <v>15</v>
      </c>
      <c r="C27" s="7" t="s">
        <v>16</v>
      </c>
      <c r="D27" s="7" t="s">
        <v>17</v>
      </c>
      <c r="E27" s="8"/>
      <c r="F27" s="9" t="s">
        <v>61</v>
      </c>
      <c r="G27" s="10">
        <v>2943000000</v>
      </c>
      <c r="H27" s="10">
        <v>0</v>
      </c>
      <c r="I27" s="10">
        <v>2943000000</v>
      </c>
      <c r="J27" s="10">
        <v>1023690812</v>
      </c>
      <c r="K27" s="10">
        <v>1023690812</v>
      </c>
      <c r="L27" s="10">
        <v>362679959</v>
      </c>
      <c r="M27" s="10">
        <v>362679959</v>
      </c>
    </row>
    <row r="28" spans="1:13" s="5" customFormat="1" ht="17.25" x14ac:dyDescent="0.3">
      <c r="A28" s="27" t="s">
        <v>48</v>
      </c>
      <c r="B28" s="27"/>
      <c r="C28" s="27"/>
      <c r="D28" s="27"/>
      <c r="E28" s="27"/>
      <c r="F28" s="27"/>
      <c r="G28" s="14">
        <f>SUM(G18:G27)</f>
        <v>132204136832</v>
      </c>
      <c r="H28" s="14">
        <f t="shared" ref="H28:M28" si="3">SUM(H18:H27)</f>
        <v>5456749833</v>
      </c>
      <c r="I28" s="14">
        <f t="shared" si="3"/>
        <v>126747386999</v>
      </c>
      <c r="J28" s="14">
        <f t="shared" si="3"/>
        <v>98132719674.360001</v>
      </c>
      <c r="K28" s="14">
        <f t="shared" si="3"/>
        <v>82494069079.440002</v>
      </c>
      <c r="L28" s="14">
        <f t="shared" si="3"/>
        <v>28807798272.139999</v>
      </c>
      <c r="M28" s="14">
        <f t="shared" si="3"/>
        <v>27627778104.139999</v>
      </c>
    </row>
    <row r="29" spans="1:13" s="2" customFormat="1" ht="19.5" x14ac:dyDescent="0.35">
      <c r="A29" s="28" t="s">
        <v>49</v>
      </c>
      <c r="B29" s="28"/>
      <c r="C29" s="28"/>
      <c r="D29" s="28"/>
      <c r="E29" s="28"/>
      <c r="F29" s="28"/>
      <c r="G29" s="19">
        <f t="shared" ref="G29:M29" si="4">+G12+G28</f>
        <v>163138828832</v>
      </c>
      <c r="H29" s="19">
        <f t="shared" si="4"/>
        <v>5456749833</v>
      </c>
      <c r="I29" s="19">
        <f t="shared" si="4"/>
        <v>157682078999</v>
      </c>
      <c r="J29" s="19">
        <f t="shared" si="4"/>
        <v>128544004674.36</v>
      </c>
      <c r="K29" s="19">
        <f t="shared" si="4"/>
        <v>112905354079.44</v>
      </c>
      <c r="L29" s="19">
        <f t="shared" si="4"/>
        <v>59219083272.139999</v>
      </c>
      <c r="M29" s="20">
        <f t="shared" si="4"/>
        <v>58039063104.139999</v>
      </c>
    </row>
  </sheetData>
  <mergeCells count="9">
    <mergeCell ref="A16:L16"/>
    <mergeCell ref="A28:F28"/>
    <mergeCell ref="A29:F29"/>
    <mergeCell ref="A1:M3"/>
    <mergeCell ref="A4:M4"/>
    <mergeCell ref="A9:F9"/>
    <mergeCell ref="A11:F11"/>
    <mergeCell ref="A12:F12"/>
    <mergeCell ref="A13:M1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D9A0E0-27A9-4643-8F0C-DC5AB6650B39}">
  <dimension ref="A1:M29"/>
  <sheetViews>
    <sheetView topLeftCell="A16" zoomScale="70" zoomScaleNormal="70" workbookViewId="0">
      <selection sqref="A1:M3"/>
    </sheetView>
  </sheetViews>
  <sheetFormatPr baseColWidth="10" defaultRowHeight="16.5" x14ac:dyDescent="0.3"/>
  <cols>
    <col min="1" max="1" width="17.140625" style="1" bestFit="1" customWidth="1"/>
    <col min="2" max="2" width="12.28515625" style="1" bestFit="1" customWidth="1"/>
    <col min="3" max="3" width="7.5703125" style="1" bestFit="1" customWidth="1"/>
    <col min="4" max="4" width="6.140625" style="1" bestFit="1" customWidth="1"/>
    <col min="5" max="5" width="33.7109375" style="1" customWidth="1"/>
    <col min="6" max="6" width="50.42578125" style="21" customWidth="1"/>
    <col min="7" max="10" width="26.85546875" style="22" bestFit="1" customWidth="1"/>
    <col min="11" max="11" width="25.5703125" style="22" bestFit="1" customWidth="1"/>
    <col min="12" max="12" width="24.7109375" style="22" customWidth="1"/>
    <col min="13" max="13" width="24.85546875" style="22" customWidth="1"/>
    <col min="14" max="16384" width="11.42578125" style="1"/>
  </cols>
  <sheetData>
    <row r="1" spans="1:13" x14ac:dyDescent="0.3">
      <c r="A1" s="29" t="s">
        <v>67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x14ac:dyDescent="0.3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x14ac:dyDescent="0.3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pans="1:13" s="2" customFormat="1" ht="19.5" x14ac:dyDescent="0.35">
      <c r="A4" s="26" t="s">
        <v>0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13" s="5" customFormat="1" ht="17.25" x14ac:dyDescent="0.3">
      <c r="A5" s="3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3" t="s">
        <v>11</v>
      </c>
      <c r="L5" s="4" t="s">
        <v>12</v>
      </c>
      <c r="M5" s="4" t="s">
        <v>13</v>
      </c>
    </row>
    <row r="6" spans="1:13" ht="49.5" x14ac:dyDescent="0.3">
      <c r="A6" s="6" t="s">
        <v>14</v>
      </c>
      <c r="B6" s="7" t="s">
        <v>15</v>
      </c>
      <c r="C6" s="7" t="s">
        <v>16</v>
      </c>
      <c r="D6" s="7" t="s">
        <v>17</v>
      </c>
      <c r="E6" s="8" t="s">
        <v>18</v>
      </c>
      <c r="F6" s="9" t="s">
        <v>55</v>
      </c>
      <c r="G6" s="10">
        <v>28512520000</v>
      </c>
      <c r="H6" s="10">
        <v>0</v>
      </c>
      <c r="I6" s="10">
        <v>28512520000</v>
      </c>
      <c r="J6" s="10">
        <v>28512520000</v>
      </c>
      <c r="K6" s="10">
        <v>28512520000</v>
      </c>
      <c r="L6" s="10">
        <v>28512520000</v>
      </c>
      <c r="M6" s="10">
        <v>28512520000</v>
      </c>
    </row>
    <row r="7" spans="1:13" ht="49.5" x14ac:dyDescent="0.3">
      <c r="A7" s="6" t="s">
        <v>14</v>
      </c>
      <c r="B7" s="7" t="s">
        <v>15</v>
      </c>
      <c r="C7" s="7" t="s">
        <v>20</v>
      </c>
      <c r="D7" s="7" t="s">
        <v>17</v>
      </c>
      <c r="E7" s="8" t="s">
        <v>18</v>
      </c>
      <c r="F7" s="9" t="s">
        <v>55</v>
      </c>
      <c r="G7" s="10">
        <v>1898765000</v>
      </c>
      <c r="H7" s="10">
        <v>0</v>
      </c>
      <c r="I7" s="10">
        <v>1898765000</v>
      </c>
      <c r="J7" s="10">
        <v>1898765000</v>
      </c>
      <c r="K7" s="10">
        <v>1898765000</v>
      </c>
      <c r="L7" s="10">
        <v>1898765000</v>
      </c>
      <c r="M7" s="10">
        <v>1898765000</v>
      </c>
    </row>
    <row r="8" spans="1:13" ht="33" x14ac:dyDescent="0.3">
      <c r="A8" s="6" t="s">
        <v>21</v>
      </c>
      <c r="B8" s="7" t="s">
        <v>15</v>
      </c>
      <c r="C8" s="7" t="s">
        <v>16</v>
      </c>
      <c r="D8" s="7" t="s">
        <v>17</v>
      </c>
      <c r="E8" s="8" t="s">
        <v>22</v>
      </c>
      <c r="F8" s="9" t="s">
        <v>23</v>
      </c>
      <c r="G8" s="10">
        <v>100000000</v>
      </c>
      <c r="H8" s="10">
        <v>0</v>
      </c>
      <c r="I8" s="10">
        <v>100000000</v>
      </c>
      <c r="J8" s="10">
        <v>0</v>
      </c>
      <c r="K8" s="10">
        <v>0</v>
      </c>
      <c r="L8" s="10">
        <v>0</v>
      </c>
      <c r="M8" s="10">
        <v>0</v>
      </c>
    </row>
    <row r="9" spans="1:13" s="5" customFormat="1" ht="17.25" x14ac:dyDescent="0.3">
      <c r="A9" s="30" t="s">
        <v>24</v>
      </c>
      <c r="B9" s="30"/>
      <c r="C9" s="30"/>
      <c r="D9" s="30"/>
      <c r="E9" s="30"/>
      <c r="F9" s="30"/>
      <c r="G9" s="12">
        <f>SUM(G6:G8)</f>
        <v>30511285000</v>
      </c>
      <c r="H9" s="12">
        <f t="shared" ref="H9:M9" si="0">SUM(H6:H8)</f>
        <v>0</v>
      </c>
      <c r="I9" s="12">
        <f t="shared" si="0"/>
        <v>30511285000</v>
      </c>
      <c r="J9" s="12">
        <f t="shared" si="0"/>
        <v>30411285000</v>
      </c>
      <c r="K9" s="12">
        <f t="shared" si="0"/>
        <v>30411285000</v>
      </c>
      <c r="L9" s="12">
        <f t="shared" si="0"/>
        <v>30411285000</v>
      </c>
      <c r="M9" s="13">
        <f t="shared" si="0"/>
        <v>30411285000</v>
      </c>
    </row>
    <row r="10" spans="1:13" ht="33" x14ac:dyDescent="0.3">
      <c r="A10" s="6" t="s">
        <v>25</v>
      </c>
      <c r="B10" s="7" t="s">
        <v>15</v>
      </c>
      <c r="C10" s="7" t="s">
        <v>16</v>
      </c>
      <c r="D10" s="7" t="s">
        <v>17</v>
      </c>
      <c r="E10" s="8" t="s">
        <v>22</v>
      </c>
      <c r="F10" s="9" t="s">
        <v>26</v>
      </c>
      <c r="G10" s="10">
        <v>423407000</v>
      </c>
      <c r="H10" s="10">
        <v>0</v>
      </c>
      <c r="I10" s="10">
        <v>423407000</v>
      </c>
      <c r="J10" s="10">
        <v>0</v>
      </c>
      <c r="K10" s="10">
        <v>0</v>
      </c>
      <c r="L10" s="10">
        <v>0</v>
      </c>
      <c r="M10" s="10">
        <v>0</v>
      </c>
    </row>
    <row r="11" spans="1:13" s="5" customFormat="1" ht="17.25" x14ac:dyDescent="0.3">
      <c r="A11" s="30" t="s">
        <v>27</v>
      </c>
      <c r="B11" s="30"/>
      <c r="C11" s="30"/>
      <c r="D11" s="30"/>
      <c r="E11" s="30"/>
      <c r="F11" s="30"/>
      <c r="G11" s="11">
        <f>G10</f>
        <v>423407000</v>
      </c>
      <c r="H11" s="11">
        <f t="shared" ref="H11:M11" si="1">H10</f>
        <v>0</v>
      </c>
      <c r="I11" s="11">
        <f t="shared" si="1"/>
        <v>423407000</v>
      </c>
      <c r="J11" s="11">
        <f t="shared" si="1"/>
        <v>0</v>
      </c>
      <c r="K11" s="11">
        <f t="shared" si="1"/>
        <v>0</v>
      </c>
      <c r="L11" s="11">
        <f t="shared" si="1"/>
        <v>0</v>
      </c>
      <c r="M11" s="11">
        <f t="shared" si="1"/>
        <v>0</v>
      </c>
    </row>
    <row r="12" spans="1:13" s="5" customFormat="1" ht="17.25" x14ac:dyDescent="0.3">
      <c r="A12" s="27" t="s">
        <v>28</v>
      </c>
      <c r="B12" s="27"/>
      <c r="C12" s="27"/>
      <c r="D12" s="27"/>
      <c r="E12" s="27"/>
      <c r="F12" s="27"/>
      <c r="G12" s="14">
        <f>+G9+G11</f>
        <v>30934692000</v>
      </c>
      <c r="H12" s="14">
        <f t="shared" ref="H12:M12" si="2">+H9+H11</f>
        <v>0</v>
      </c>
      <c r="I12" s="14">
        <f t="shared" si="2"/>
        <v>30934692000</v>
      </c>
      <c r="J12" s="14">
        <f t="shared" si="2"/>
        <v>30411285000</v>
      </c>
      <c r="K12" s="14">
        <f t="shared" si="2"/>
        <v>30411285000</v>
      </c>
      <c r="L12" s="14">
        <f t="shared" si="2"/>
        <v>30411285000</v>
      </c>
      <c r="M12" s="15">
        <f t="shared" si="2"/>
        <v>30411285000</v>
      </c>
    </row>
    <row r="13" spans="1:13" ht="16.5" customHeight="1" x14ac:dyDescent="0.3">
      <c r="A13" s="29" t="s">
        <v>67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</row>
    <row r="14" spans="1:13" ht="16.5" customHeight="1" x14ac:dyDescent="0.3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</row>
    <row r="15" spans="1:13" ht="16.5" customHeight="1" x14ac:dyDescent="0.3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</row>
    <row r="16" spans="1:13" s="2" customFormat="1" ht="19.5" x14ac:dyDescent="0.35">
      <c r="A16" s="26" t="s">
        <v>29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16"/>
    </row>
    <row r="17" spans="1:13" x14ac:dyDescent="0.3">
      <c r="A17" s="17" t="s">
        <v>1</v>
      </c>
      <c r="B17" s="17" t="s">
        <v>2</v>
      </c>
      <c r="C17" s="17" t="s">
        <v>3</v>
      </c>
      <c r="D17" s="17" t="s">
        <v>4</v>
      </c>
      <c r="E17" s="17" t="s">
        <v>5</v>
      </c>
      <c r="F17" s="17" t="s">
        <v>6</v>
      </c>
      <c r="G17" s="17" t="s">
        <v>7</v>
      </c>
      <c r="H17" s="17" t="s">
        <v>8</v>
      </c>
      <c r="I17" s="17" t="s">
        <v>9</v>
      </c>
      <c r="J17" s="17" t="s">
        <v>10</v>
      </c>
      <c r="K17" s="17" t="s">
        <v>11</v>
      </c>
      <c r="L17" s="18" t="s">
        <v>12</v>
      </c>
      <c r="M17" s="18" t="s">
        <v>13</v>
      </c>
    </row>
    <row r="18" spans="1:13" ht="66" x14ac:dyDescent="0.3">
      <c r="A18" s="6" t="s">
        <v>56</v>
      </c>
      <c r="B18" s="7" t="s">
        <v>15</v>
      </c>
      <c r="C18" s="7" t="s">
        <v>16</v>
      </c>
      <c r="D18" s="7" t="s">
        <v>17</v>
      </c>
      <c r="E18" s="8"/>
      <c r="F18" s="9" t="s">
        <v>57</v>
      </c>
      <c r="G18" s="10">
        <v>29670524405</v>
      </c>
      <c r="H18" s="10">
        <v>0</v>
      </c>
      <c r="I18" s="10">
        <v>29670524405</v>
      </c>
      <c r="J18" s="10">
        <v>25457090130.130001</v>
      </c>
      <c r="K18" s="10">
        <v>23997895626.130001</v>
      </c>
      <c r="L18" s="10">
        <v>10175641690.889999</v>
      </c>
      <c r="M18" s="10">
        <v>10166680690.889999</v>
      </c>
    </row>
    <row r="19" spans="1:13" ht="66" x14ac:dyDescent="0.3">
      <c r="A19" s="6" t="s">
        <v>56</v>
      </c>
      <c r="B19" s="7" t="s">
        <v>15</v>
      </c>
      <c r="C19" s="7" t="s">
        <v>20</v>
      </c>
      <c r="D19" s="7" t="s">
        <v>17</v>
      </c>
      <c r="E19" s="8"/>
      <c r="F19" s="9" t="s">
        <v>57</v>
      </c>
      <c r="G19" s="10">
        <v>54653505425</v>
      </c>
      <c r="H19" s="10">
        <v>0</v>
      </c>
      <c r="I19" s="10">
        <v>54653505425</v>
      </c>
      <c r="J19" s="10">
        <v>44957284214</v>
      </c>
      <c r="K19" s="10">
        <v>43027788802</v>
      </c>
      <c r="L19" s="10">
        <v>20468099119.330002</v>
      </c>
      <c r="M19" s="10">
        <v>20366719504.330002</v>
      </c>
    </row>
    <row r="20" spans="1:13" ht="82.5" x14ac:dyDescent="0.3">
      <c r="A20" s="6" t="s">
        <v>30</v>
      </c>
      <c r="B20" s="7" t="s">
        <v>31</v>
      </c>
      <c r="C20" s="7" t="s">
        <v>32</v>
      </c>
      <c r="D20" s="7" t="s">
        <v>17</v>
      </c>
      <c r="E20" s="8" t="s">
        <v>22</v>
      </c>
      <c r="F20" s="9" t="s">
        <v>33</v>
      </c>
      <c r="G20" s="10">
        <v>5456749833</v>
      </c>
      <c r="H20" s="10">
        <v>5456749833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</row>
    <row r="21" spans="1:13" ht="66" x14ac:dyDescent="0.3">
      <c r="A21" s="6" t="s">
        <v>36</v>
      </c>
      <c r="B21" s="7" t="s">
        <v>15</v>
      </c>
      <c r="C21" s="7" t="s">
        <v>16</v>
      </c>
      <c r="D21" s="7" t="s">
        <v>17</v>
      </c>
      <c r="E21" s="8" t="s">
        <v>37</v>
      </c>
      <c r="F21" s="9" t="s">
        <v>38</v>
      </c>
      <c r="G21" s="10">
        <v>9759304260</v>
      </c>
      <c r="H21" s="10">
        <v>0</v>
      </c>
      <c r="I21" s="10">
        <v>9759304260</v>
      </c>
      <c r="J21" s="10">
        <v>9579475778.2000008</v>
      </c>
      <c r="K21" s="10">
        <v>5597357734.7600002</v>
      </c>
      <c r="L21" s="10">
        <v>762392464.98000002</v>
      </c>
      <c r="M21" s="10">
        <v>762392464.98000002</v>
      </c>
    </row>
    <row r="22" spans="1:13" ht="66" x14ac:dyDescent="0.3">
      <c r="A22" s="6" t="s">
        <v>36</v>
      </c>
      <c r="B22" s="7" t="s">
        <v>15</v>
      </c>
      <c r="C22" s="7" t="s">
        <v>20</v>
      </c>
      <c r="D22" s="7" t="s">
        <v>17</v>
      </c>
      <c r="E22" s="8" t="s">
        <v>37</v>
      </c>
      <c r="F22" s="9" t="s">
        <v>38</v>
      </c>
      <c r="G22" s="10">
        <v>8260144496</v>
      </c>
      <c r="H22" s="10">
        <v>0</v>
      </c>
      <c r="I22" s="10">
        <v>8260144496</v>
      </c>
      <c r="J22" s="10">
        <v>8216791480.54</v>
      </c>
      <c r="K22" s="10">
        <v>4255283923.54</v>
      </c>
      <c r="L22" s="10">
        <v>1554715672.47</v>
      </c>
      <c r="M22" s="10">
        <v>1554715672.47</v>
      </c>
    </row>
    <row r="23" spans="1:13" ht="49.5" x14ac:dyDescent="0.3">
      <c r="A23" s="6" t="s">
        <v>39</v>
      </c>
      <c r="B23" s="7" t="s">
        <v>15</v>
      </c>
      <c r="C23" s="7" t="s">
        <v>20</v>
      </c>
      <c r="D23" s="7" t="s">
        <v>17</v>
      </c>
      <c r="E23" s="8" t="s">
        <v>22</v>
      </c>
      <c r="F23" s="9" t="s">
        <v>40</v>
      </c>
      <c r="G23" s="10">
        <v>7979029404</v>
      </c>
      <c r="H23" s="10">
        <v>0</v>
      </c>
      <c r="I23" s="10">
        <v>7979029404</v>
      </c>
      <c r="J23" s="10">
        <v>2155000000</v>
      </c>
      <c r="K23" s="10">
        <v>0</v>
      </c>
      <c r="L23" s="10">
        <v>0</v>
      </c>
      <c r="M23" s="10">
        <v>0</v>
      </c>
    </row>
    <row r="24" spans="1:13" ht="99" x14ac:dyDescent="0.3">
      <c r="A24" s="6" t="s">
        <v>41</v>
      </c>
      <c r="B24" s="7" t="s">
        <v>15</v>
      </c>
      <c r="C24" s="7" t="s">
        <v>16</v>
      </c>
      <c r="D24" s="7" t="s">
        <v>17</v>
      </c>
      <c r="E24" s="8" t="s">
        <v>42</v>
      </c>
      <c r="F24" s="9" t="s">
        <v>43</v>
      </c>
      <c r="G24" s="10">
        <v>2387851833</v>
      </c>
      <c r="H24" s="10">
        <v>0</v>
      </c>
      <c r="I24" s="10">
        <v>2387851833</v>
      </c>
      <c r="J24" s="10">
        <v>2365635556.25</v>
      </c>
      <c r="K24" s="10">
        <v>1653750769</v>
      </c>
      <c r="L24" s="10">
        <v>584981542.77999997</v>
      </c>
      <c r="M24" s="10">
        <v>584981542.77999997</v>
      </c>
    </row>
    <row r="25" spans="1:13" ht="99" x14ac:dyDescent="0.3">
      <c r="A25" s="6" t="s">
        <v>41</v>
      </c>
      <c r="B25" s="7" t="s">
        <v>15</v>
      </c>
      <c r="C25" s="7" t="s">
        <v>20</v>
      </c>
      <c r="D25" s="7" t="s">
        <v>17</v>
      </c>
      <c r="E25" s="8" t="s">
        <v>42</v>
      </c>
      <c r="F25" s="9" t="s">
        <v>43</v>
      </c>
      <c r="G25" s="10">
        <v>1094027176</v>
      </c>
      <c r="H25" s="10">
        <v>0</v>
      </c>
      <c r="I25" s="10">
        <v>1094027176</v>
      </c>
      <c r="J25" s="10">
        <v>1094027176</v>
      </c>
      <c r="K25" s="10">
        <v>1033139966</v>
      </c>
      <c r="L25" s="10">
        <v>368979634</v>
      </c>
      <c r="M25" s="10">
        <v>368979634</v>
      </c>
    </row>
    <row r="26" spans="1:13" ht="66" x14ac:dyDescent="0.3">
      <c r="A26" s="6" t="s">
        <v>58</v>
      </c>
      <c r="B26" s="7" t="s">
        <v>15</v>
      </c>
      <c r="C26" s="7" t="s">
        <v>16</v>
      </c>
      <c r="D26" s="7" t="s">
        <v>17</v>
      </c>
      <c r="E26" s="8" t="s">
        <v>18</v>
      </c>
      <c r="F26" s="9" t="s">
        <v>59</v>
      </c>
      <c r="G26" s="10">
        <v>10000000000</v>
      </c>
      <c r="H26" s="10">
        <v>0</v>
      </c>
      <c r="I26" s="10">
        <v>10000000000</v>
      </c>
      <c r="J26" s="10">
        <v>4946298359</v>
      </c>
      <c r="K26" s="10">
        <v>4373174978.2700005</v>
      </c>
      <c r="L26" s="10">
        <v>1940383820</v>
      </c>
      <c r="M26" s="10">
        <v>1940383820</v>
      </c>
    </row>
    <row r="27" spans="1:13" ht="49.5" x14ac:dyDescent="0.3">
      <c r="A27" s="6" t="s">
        <v>60</v>
      </c>
      <c r="B27" s="7" t="s">
        <v>15</v>
      </c>
      <c r="C27" s="7" t="s">
        <v>16</v>
      </c>
      <c r="D27" s="7" t="s">
        <v>17</v>
      </c>
      <c r="E27" s="8"/>
      <c r="F27" s="9" t="s">
        <v>61</v>
      </c>
      <c r="G27" s="10">
        <v>2943000000</v>
      </c>
      <c r="H27" s="10">
        <v>0</v>
      </c>
      <c r="I27" s="10">
        <v>2943000000</v>
      </c>
      <c r="J27" s="10">
        <v>1023690812</v>
      </c>
      <c r="K27" s="10">
        <v>1023690812</v>
      </c>
      <c r="L27" s="10">
        <v>465412625</v>
      </c>
      <c r="M27" s="10">
        <v>465412625</v>
      </c>
    </row>
    <row r="28" spans="1:13" s="5" customFormat="1" ht="17.25" x14ac:dyDescent="0.3">
      <c r="A28" s="27" t="s">
        <v>48</v>
      </c>
      <c r="B28" s="27"/>
      <c r="C28" s="27"/>
      <c r="D28" s="27"/>
      <c r="E28" s="27"/>
      <c r="F28" s="27"/>
      <c r="G28" s="14">
        <f>SUM(G18:G27)</f>
        <v>132204136832</v>
      </c>
      <c r="H28" s="14">
        <f t="shared" ref="H28:M28" si="3">SUM(H18:H27)</f>
        <v>5456749833</v>
      </c>
      <c r="I28" s="14">
        <f t="shared" si="3"/>
        <v>126747386999</v>
      </c>
      <c r="J28" s="14">
        <f t="shared" si="3"/>
        <v>99795293506.119995</v>
      </c>
      <c r="K28" s="14">
        <f t="shared" si="3"/>
        <v>84962082611.699997</v>
      </c>
      <c r="L28" s="14">
        <f t="shared" si="3"/>
        <v>36320606569.449997</v>
      </c>
      <c r="M28" s="14">
        <f t="shared" si="3"/>
        <v>36210265954.449997</v>
      </c>
    </row>
    <row r="29" spans="1:13" s="2" customFormat="1" ht="19.5" x14ac:dyDescent="0.35">
      <c r="A29" s="28" t="s">
        <v>49</v>
      </c>
      <c r="B29" s="28"/>
      <c r="C29" s="28"/>
      <c r="D29" s="28"/>
      <c r="E29" s="28"/>
      <c r="F29" s="28"/>
      <c r="G29" s="19">
        <f t="shared" ref="G29:M29" si="4">+G12+G28</f>
        <v>163138828832</v>
      </c>
      <c r="H29" s="19">
        <f t="shared" si="4"/>
        <v>5456749833</v>
      </c>
      <c r="I29" s="19">
        <f t="shared" si="4"/>
        <v>157682078999</v>
      </c>
      <c r="J29" s="19">
        <f t="shared" si="4"/>
        <v>130206578506.12</v>
      </c>
      <c r="K29" s="19">
        <f t="shared" si="4"/>
        <v>115373367611.7</v>
      </c>
      <c r="L29" s="19">
        <f t="shared" si="4"/>
        <v>66731891569.449997</v>
      </c>
      <c r="M29" s="20">
        <f t="shared" si="4"/>
        <v>66621550954.449997</v>
      </c>
    </row>
  </sheetData>
  <mergeCells count="9">
    <mergeCell ref="A16:L16"/>
    <mergeCell ref="A28:F28"/>
    <mergeCell ref="A29:F29"/>
    <mergeCell ref="A1:M3"/>
    <mergeCell ref="A4:M4"/>
    <mergeCell ref="A9:F9"/>
    <mergeCell ref="A11:F11"/>
    <mergeCell ref="A12:F12"/>
    <mergeCell ref="A13:M1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7935C7-616F-47A9-B1CC-DA1B06FC9191}">
  <dimension ref="A1:M29"/>
  <sheetViews>
    <sheetView tabSelected="1" zoomScale="70" zoomScaleNormal="70" workbookViewId="0">
      <selection sqref="A1:M3"/>
    </sheetView>
  </sheetViews>
  <sheetFormatPr baseColWidth="10" defaultRowHeight="16.5" x14ac:dyDescent="0.3"/>
  <cols>
    <col min="1" max="1" width="17.140625" style="1" bestFit="1" customWidth="1"/>
    <col min="2" max="2" width="12.28515625" style="1" bestFit="1" customWidth="1"/>
    <col min="3" max="3" width="7.5703125" style="1" bestFit="1" customWidth="1"/>
    <col min="4" max="4" width="6.140625" style="1" bestFit="1" customWidth="1"/>
    <col min="5" max="5" width="33.7109375" style="1" customWidth="1"/>
    <col min="6" max="6" width="50.42578125" style="21" customWidth="1"/>
    <col min="7" max="10" width="26.85546875" style="22" bestFit="1" customWidth="1"/>
    <col min="11" max="11" width="25.5703125" style="22" bestFit="1" customWidth="1"/>
    <col min="12" max="12" width="24.7109375" style="22" customWidth="1"/>
    <col min="13" max="13" width="24.85546875" style="22" customWidth="1"/>
    <col min="14" max="16384" width="11.42578125" style="1"/>
  </cols>
  <sheetData>
    <row r="1" spans="1:13" x14ac:dyDescent="0.3">
      <c r="A1" s="29" t="s">
        <v>68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x14ac:dyDescent="0.3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x14ac:dyDescent="0.3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pans="1:13" s="2" customFormat="1" ht="19.5" x14ac:dyDescent="0.35">
      <c r="A4" s="26" t="s">
        <v>0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13" s="5" customFormat="1" ht="17.25" x14ac:dyDescent="0.3">
      <c r="A5" s="3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3" t="s">
        <v>11</v>
      </c>
      <c r="L5" s="4" t="s">
        <v>12</v>
      </c>
      <c r="M5" s="4" t="s">
        <v>13</v>
      </c>
    </row>
    <row r="6" spans="1:13" ht="49.5" x14ac:dyDescent="0.3">
      <c r="A6" s="6" t="s">
        <v>14</v>
      </c>
      <c r="B6" s="7" t="s">
        <v>15</v>
      </c>
      <c r="C6" s="7" t="s">
        <v>16</v>
      </c>
      <c r="D6" s="7" t="s">
        <v>17</v>
      </c>
      <c r="E6" s="8" t="s">
        <v>18</v>
      </c>
      <c r="F6" s="9" t="s">
        <v>55</v>
      </c>
      <c r="G6" s="10">
        <v>28512520000</v>
      </c>
      <c r="H6" s="10">
        <v>0</v>
      </c>
      <c r="I6" s="10">
        <v>28512520000</v>
      </c>
      <c r="J6" s="10">
        <v>28512520000</v>
      </c>
      <c r="K6" s="10">
        <v>28512520000</v>
      </c>
      <c r="L6" s="10">
        <v>28512520000</v>
      </c>
      <c r="M6" s="10">
        <v>28512520000</v>
      </c>
    </row>
    <row r="7" spans="1:13" ht="49.5" x14ac:dyDescent="0.3">
      <c r="A7" s="6" t="s">
        <v>14</v>
      </c>
      <c r="B7" s="7" t="s">
        <v>15</v>
      </c>
      <c r="C7" s="7" t="s">
        <v>20</v>
      </c>
      <c r="D7" s="7" t="s">
        <v>17</v>
      </c>
      <c r="E7" s="8" t="s">
        <v>18</v>
      </c>
      <c r="F7" s="9" t="s">
        <v>55</v>
      </c>
      <c r="G7" s="10">
        <v>1898765000</v>
      </c>
      <c r="H7" s="10">
        <v>0</v>
      </c>
      <c r="I7" s="10">
        <v>1898765000</v>
      </c>
      <c r="J7" s="10">
        <v>1898765000</v>
      </c>
      <c r="K7" s="10">
        <v>1898765000</v>
      </c>
      <c r="L7" s="10">
        <v>1898765000</v>
      </c>
      <c r="M7" s="10">
        <v>1898765000</v>
      </c>
    </row>
    <row r="8" spans="1:13" ht="33" x14ac:dyDescent="0.3">
      <c r="A8" s="6" t="s">
        <v>21</v>
      </c>
      <c r="B8" s="7" t="s">
        <v>15</v>
      </c>
      <c r="C8" s="7" t="s">
        <v>16</v>
      </c>
      <c r="D8" s="7" t="s">
        <v>17</v>
      </c>
      <c r="E8" s="8" t="s">
        <v>22</v>
      </c>
      <c r="F8" s="9" t="s">
        <v>23</v>
      </c>
      <c r="G8" s="10">
        <v>100000000</v>
      </c>
      <c r="H8" s="10">
        <v>0</v>
      </c>
      <c r="I8" s="10">
        <v>100000000</v>
      </c>
      <c r="J8" s="10">
        <v>0</v>
      </c>
      <c r="K8" s="10">
        <v>0</v>
      </c>
      <c r="L8" s="10">
        <v>0</v>
      </c>
      <c r="M8" s="10">
        <v>0</v>
      </c>
    </row>
    <row r="9" spans="1:13" s="5" customFormat="1" ht="17.25" x14ac:dyDescent="0.3">
      <c r="A9" s="30" t="s">
        <v>24</v>
      </c>
      <c r="B9" s="30"/>
      <c r="C9" s="30"/>
      <c r="D9" s="30"/>
      <c r="E9" s="30"/>
      <c r="F9" s="30"/>
      <c r="G9" s="12">
        <f>SUM(G6:G8)</f>
        <v>30511285000</v>
      </c>
      <c r="H9" s="12">
        <f t="shared" ref="H9:M9" si="0">SUM(H6:H8)</f>
        <v>0</v>
      </c>
      <c r="I9" s="12">
        <f t="shared" si="0"/>
        <v>30511285000</v>
      </c>
      <c r="J9" s="12">
        <f t="shared" si="0"/>
        <v>30411285000</v>
      </c>
      <c r="K9" s="12">
        <f t="shared" si="0"/>
        <v>30411285000</v>
      </c>
      <c r="L9" s="12">
        <f t="shared" si="0"/>
        <v>30411285000</v>
      </c>
      <c r="M9" s="13">
        <f t="shared" si="0"/>
        <v>30411285000</v>
      </c>
    </row>
    <row r="10" spans="1:13" ht="33" x14ac:dyDescent="0.3">
      <c r="A10" s="6" t="s">
        <v>25</v>
      </c>
      <c r="B10" s="7" t="s">
        <v>15</v>
      </c>
      <c r="C10" s="7" t="s">
        <v>16</v>
      </c>
      <c r="D10" s="7" t="s">
        <v>17</v>
      </c>
      <c r="E10" s="8" t="s">
        <v>22</v>
      </c>
      <c r="F10" s="9" t="s">
        <v>26</v>
      </c>
      <c r="G10" s="10">
        <v>423407000</v>
      </c>
      <c r="H10" s="10">
        <v>0</v>
      </c>
      <c r="I10" s="10">
        <v>423407000</v>
      </c>
      <c r="J10" s="10">
        <v>0</v>
      </c>
      <c r="K10" s="10">
        <v>0</v>
      </c>
      <c r="L10" s="10">
        <v>0</v>
      </c>
      <c r="M10" s="10">
        <v>0</v>
      </c>
    </row>
    <row r="11" spans="1:13" s="5" customFormat="1" ht="17.25" x14ac:dyDescent="0.3">
      <c r="A11" s="30" t="s">
        <v>27</v>
      </c>
      <c r="B11" s="30"/>
      <c r="C11" s="30"/>
      <c r="D11" s="30"/>
      <c r="E11" s="30"/>
      <c r="F11" s="30"/>
      <c r="G11" s="11">
        <f>G10</f>
        <v>423407000</v>
      </c>
      <c r="H11" s="11">
        <f t="shared" ref="H11:M11" si="1">H10</f>
        <v>0</v>
      </c>
      <c r="I11" s="11">
        <f t="shared" si="1"/>
        <v>423407000</v>
      </c>
      <c r="J11" s="11">
        <f t="shared" si="1"/>
        <v>0</v>
      </c>
      <c r="K11" s="11">
        <f t="shared" si="1"/>
        <v>0</v>
      </c>
      <c r="L11" s="11">
        <f t="shared" si="1"/>
        <v>0</v>
      </c>
      <c r="M11" s="11">
        <f t="shared" si="1"/>
        <v>0</v>
      </c>
    </row>
    <row r="12" spans="1:13" s="5" customFormat="1" ht="17.25" x14ac:dyDescent="0.3">
      <c r="A12" s="27" t="s">
        <v>28</v>
      </c>
      <c r="B12" s="27"/>
      <c r="C12" s="27"/>
      <c r="D12" s="27"/>
      <c r="E12" s="27"/>
      <c r="F12" s="27"/>
      <c r="G12" s="14">
        <f>+G9+G11</f>
        <v>30934692000</v>
      </c>
      <c r="H12" s="14">
        <f t="shared" ref="H12:M12" si="2">+H9+H11</f>
        <v>0</v>
      </c>
      <c r="I12" s="14">
        <f t="shared" si="2"/>
        <v>30934692000</v>
      </c>
      <c r="J12" s="14">
        <f t="shared" si="2"/>
        <v>30411285000</v>
      </c>
      <c r="K12" s="14">
        <f t="shared" si="2"/>
        <v>30411285000</v>
      </c>
      <c r="L12" s="14">
        <f t="shared" si="2"/>
        <v>30411285000</v>
      </c>
      <c r="M12" s="15">
        <f t="shared" si="2"/>
        <v>30411285000</v>
      </c>
    </row>
    <row r="13" spans="1:13" ht="16.5" customHeight="1" x14ac:dyDescent="0.3">
      <c r="A13" s="29" t="s">
        <v>68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</row>
    <row r="14" spans="1:13" ht="16.5" customHeight="1" x14ac:dyDescent="0.3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</row>
    <row r="15" spans="1:13" ht="16.5" customHeight="1" x14ac:dyDescent="0.3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</row>
    <row r="16" spans="1:13" s="2" customFormat="1" ht="19.5" x14ac:dyDescent="0.35">
      <c r="A16" s="26" t="s">
        <v>29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16"/>
    </row>
    <row r="17" spans="1:13" x14ac:dyDescent="0.3">
      <c r="A17" s="17" t="s">
        <v>1</v>
      </c>
      <c r="B17" s="17" t="s">
        <v>2</v>
      </c>
      <c r="C17" s="17" t="s">
        <v>3</v>
      </c>
      <c r="D17" s="17" t="s">
        <v>4</v>
      </c>
      <c r="E17" s="17" t="s">
        <v>5</v>
      </c>
      <c r="F17" s="17" t="s">
        <v>6</v>
      </c>
      <c r="G17" s="17" t="s">
        <v>7</v>
      </c>
      <c r="H17" s="17" t="s">
        <v>8</v>
      </c>
      <c r="I17" s="17" t="s">
        <v>9</v>
      </c>
      <c r="J17" s="17" t="s">
        <v>10</v>
      </c>
      <c r="K17" s="17" t="s">
        <v>11</v>
      </c>
      <c r="L17" s="18" t="s">
        <v>12</v>
      </c>
      <c r="M17" s="18" t="s">
        <v>13</v>
      </c>
    </row>
    <row r="18" spans="1:13" ht="66" x14ac:dyDescent="0.3">
      <c r="A18" s="6" t="s">
        <v>56</v>
      </c>
      <c r="B18" s="7" t="s">
        <v>15</v>
      </c>
      <c r="C18" s="7" t="s">
        <v>16</v>
      </c>
      <c r="D18" s="7" t="s">
        <v>17</v>
      </c>
      <c r="E18" s="8"/>
      <c r="F18" s="9" t="s">
        <v>57</v>
      </c>
      <c r="G18" s="10">
        <v>29670524405</v>
      </c>
      <c r="H18" s="10">
        <v>0</v>
      </c>
      <c r="I18" s="10">
        <v>29670524405</v>
      </c>
      <c r="J18" s="10">
        <v>27568974097.130001</v>
      </c>
      <c r="K18" s="10">
        <v>23971365025.130001</v>
      </c>
      <c r="L18" s="10">
        <v>12263448411.65</v>
      </c>
      <c r="M18" s="10">
        <v>12258530376.65</v>
      </c>
    </row>
    <row r="19" spans="1:13" ht="66" x14ac:dyDescent="0.3">
      <c r="A19" s="6" t="s">
        <v>56</v>
      </c>
      <c r="B19" s="7" t="s">
        <v>15</v>
      </c>
      <c r="C19" s="7" t="s">
        <v>20</v>
      </c>
      <c r="D19" s="7" t="s">
        <v>17</v>
      </c>
      <c r="E19" s="8"/>
      <c r="F19" s="9" t="s">
        <v>57</v>
      </c>
      <c r="G19" s="10">
        <v>54653505425</v>
      </c>
      <c r="H19" s="10">
        <v>0</v>
      </c>
      <c r="I19" s="10">
        <v>54653505425</v>
      </c>
      <c r="J19" s="10">
        <v>46246873831</v>
      </c>
      <c r="K19" s="10">
        <v>43784391295</v>
      </c>
      <c r="L19" s="10">
        <v>24730751761.330002</v>
      </c>
      <c r="M19" s="10">
        <v>24678866472.330002</v>
      </c>
    </row>
    <row r="20" spans="1:13" ht="82.5" x14ac:dyDescent="0.3">
      <c r="A20" s="6" t="s">
        <v>30</v>
      </c>
      <c r="B20" s="7" t="s">
        <v>31</v>
      </c>
      <c r="C20" s="7" t="s">
        <v>32</v>
      </c>
      <c r="D20" s="7" t="s">
        <v>17</v>
      </c>
      <c r="E20" s="8" t="s">
        <v>22</v>
      </c>
      <c r="F20" s="9" t="s">
        <v>33</v>
      </c>
      <c r="G20" s="10">
        <v>5456749833</v>
      </c>
      <c r="H20" s="10">
        <v>5456749833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</row>
    <row r="21" spans="1:13" ht="66" x14ac:dyDescent="0.3">
      <c r="A21" s="6" t="s">
        <v>36</v>
      </c>
      <c r="B21" s="7" t="s">
        <v>15</v>
      </c>
      <c r="C21" s="7" t="s">
        <v>16</v>
      </c>
      <c r="D21" s="7" t="s">
        <v>17</v>
      </c>
      <c r="E21" s="8" t="s">
        <v>37</v>
      </c>
      <c r="F21" s="9" t="s">
        <v>38</v>
      </c>
      <c r="G21" s="10">
        <v>9759304260</v>
      </c>
      <c r="H21" s="10">
        <v>0</v>
      </c>
      <c r="I21" s="10">
        <v>9759304260</v>
      </c>
      <c r="J21" s="10">
        <v>7123422952.2600002</v>
      </c>
      <c r="K21" s="10">
        <v>6121995577.8999996</v>
      </c>
      <c r="L21" s="10">
        <v>953300286.00999999</v>
      </c>
      <c r="M21" s="10">
        <v>953300286.00999999</v>
      </c>
    </row>
    <row r="22" spans="1:13" ht="66" x14ac:dyDescent="0.3">
      <c r="A22" s="6" t="s">
        <v>36</v>
      </c>
      <c r="B22" s="7" t="s">
        <v>15</v>
      </c>
      <c r="C22" s="7" t="s">
        <v>20</v>
      </c>
      <c r="D22" s="7" t="s">
        <v>17</v>
      </c>
      <c r="E22" s="8" t="s">
        <v>37</v>
      </c>
      <c r="F22" s="9" t="s">
        <v>38</v>
      </c>
      <c r="G22" s="10">
        <v>8260144496</v>
      </c>
      <c r="H22" s="10">
        <v>0</v>
      </c>
      <c r="I22" s="10">
        <v>8260144496</v>
      </c>
      <c r="J22" s="10">
        <v>8181293543.54</v>
      </c>
      <c r="K22" s="10">
        <v>4350728382.54</v>
      </c>
      <c r="L22" s="10">
        <v>1927357098.47</v>
      </c>
      <c r="M22" s="10">
        <v>1927357098.47</v>
      </c>
    </row>
    <row r="23" spans="1:13" ht="49.5" x14ac:dyDescent="0.3">
      <c r="A23" s="6" t="s">
        <v>39</v>
      </c>
      <c r="B23" s="7" t="s">
        <v>15</v>
      </c>
      <c r="C23" s="7" t="s">
        <v>20</v>
      </c>
      <c r="D23" s="7" t="s">
        <v>17</v>
      </c>
      <c r="E23" s="8" t="s">
        <v>22</v>
      </c>
      <c r="F23" s="9" t="s">
        <v>40</v>
      </c>
      <c r="G23" s="10">
        <v>7979029404</v>
      </c>
      <c r="H23" s="10">
        <v>0</v>
      </c>
      <c r="I23" s="10">
        <v>7979029404</v>
      </c>
      <c r="J23" s="10">
        <v>7979029404</v>
      </c>
      <c r="K23" s="10">
        <v>0</v>
      </c>
      <c r="L23" s="10">
        <v>0</v>
      </c>
      <c r="M23" s="10">
        <v>0</v>
      </c>
    </row>
    <row r="24" spans="1:13" ht="99" x14ac:dyDescent="0.3">
      <c r="A24" s="6" t="s">
        <v>41</v>
      </c>
      <c r="B24" s="7" t="s">
        <v>15</v>
      </c>
      <c r="C24" s="7" t="s">
        <v>16</v>
      </c>
      <c r="D24" s="7" t="s">
        <v>17</v>
      </c>
      <c r="E24" s="8" t="s">
        <v>42</v>
      </c>
      <c r="F24" s="9" t="s">
        <v>43</v>
      </c>
      <c r="G24" s="10">
        <v>2387851833</v>
      </c>
      <c r="H24" s="10">
        <v>0</v>
      </c>
      <c r="I24" s="10">
        <v>2387851833</v>
      </c>
      <c r="J24" s="10">
        <v>2354910093</v>
      </c>
      <c r="K24" s="10">
        <v>1758530930</v>
      </c>
      <c r="L24" s="10">
        <v>735637648.77999997</v>
      </c>
      <c r="M24" s="10">
        <v>735637648.77999997</v>
      </c>
    </row>
    <row r="25" spans="1:13" ht="99" x14ac:dyDescent="0.3">
      <c r="A25" s="6" t="s">
        <v>41</v>
      </c>
      <c r="B25" s="7" t="s">
        <v>15</v>
      </c>
      <c r="C25" s="7" t="s">
        <v>20</v>
      </c>
      <c r="D25" s="7" t="s">
        <v>17</v>
      </c>
      <c r="E25" s="8" t="s">
        <v>42</v>
      </c>
      <c r="F25" s="9" t="s">
        <v>43</v>
      </c>
      <c r="G25" s="10">
        <v>1094027176</v>
      </c>
      <c r="H25" s="10">
        <v>0</v>
      </c>
      <c r="I25" s="10">
        <v>1094027176</v>
      </c>
      <c r="J25" s="10">
        <v>1074027175</v>
      </c>
      <c r="K25" s="10">
        <v>1013139966</v>
      </c>
      <c r="L25" s="10">
        <v>463518136</v>
      </c>
      <c r="M25" s="10">
        <v>463518136</v>
      </c>
    </row>
    <row r="26" spans="1:13" ht="66" x14ac:dyDescent="0.3">
      <c r="A26" s="6" t="s">
        <v>58</v>
      </c>
      <c r="B26" s="7" t="s">
        <v>15</v>
      </c>
      <c r="C26" s="7" t="s">
        <v>16</v>
      </c>
      <c r="D26" s="7" t="s">
        <v>17</v>
      </c>
      <c r="E26" s="8" t="s">
        <v>18</v>
      </c>
      <c r="F26" s="9" t="s">
        <v>59</v>
      </c>
      <c r="G26" s="10">
        <v>10000000000</v>
      </c>
      <c r="H26" s="10">
        <v>0</v>
      </c>
      <c r="I26" s="10">
        <v>10000000000</v>
      </c>
      <c r="J26" s="10">
        <v>7762050923</v>
      </c>
      <c r="K26" s="10">
        <v>4517526978.2700005</v>
      </c>
      <c r="L26" s="10">
        <v>2155277068</v>
      </c>
      <c r="M26" s="10">
        <v>2137282068</v>
      </c>
    </row>
    <row r="27" spans="1:13" ht="49.5" x14ac:dyDescent="0.3">
      <c r="A27" s="6" t="s">
        <v>60</v>
      </c>
      <c r="B27" s="7" t="s">
        <v>15</v>
      </c>
      <c r="C27" s="7" t="s">
        <v>16</v>
      </c>
      <c r="D27" s="7" t="s">
        <v>17</v>
      </c>
      <c r="E27" s="8"/>
      <c r="F27" s="9" t="s">
        <v>61</v>
      </c>
      <c r="G27" s="10">
        <v>2943000000</v>
      </c>
      <c r="H27" s="10">
        <v>0</v>
      </c>
      <c r="I27" s="10">
        <v>2943000000</v>
      </c>
      <c r="J27" s="10">
        <v>1186542876</v>
      </c>
      <c r="K27" s="10">
        <v>1023690812</v>
      </c>
      <c r="L27" s="10">
        <v>568145291</v>
      </c>
      <c r="M27" s="10">
        <v>568145291</v>
      </c>
    </row>
    <row r="28" spans="1:13" s="5" customFormat="1" ht="17.25" x14ac:dyDescent="0.3">
      <c r="A28" s="27" t="s">
        <v>48</v>
      </c>
      <c r="B28" s="27"/>
      <c r="C28" s="27"/>
      <c r="D28" s="27"/>
      <c r="E28" s="27"/>
      <c r="F28" s="27"/>
      <c r="G28" s="14">
        <f>SUM(G18:G27)</f>
        <v>132204136832</v>
      </c>
      <c r="H28" s="14">
        <f t="shared" ref="H28:M28" si="3">SUM(H18:H27)</f>
        <v>5456749833</v>
      </c>
      <c r="I28" s="14">
        <f t="shared" si="3"/>
        <v>126747386999</v>
      </c>
      <c r="J28" s="14">
        <f t="shared" si="3"/>
        <v>109477124894.92999</v>
      </c>
      <c r="K28" s="14">
        <f t="shared" si="3"/>
        <v>86541368966.839996</v>
      </c>
      <c r="L28" s="14">
        <f t="shared" si="3"/>
        <v>43797435701.240005</v>
      </c>
      <c r="M28" s="14">
        <f t="shared" si="3"/>
        <v>43722637377.240005</v>
      </c>
    </row>
    <row r="29" spans="1:13" s="2" customFormat="1" ht="19.5" x14ac:dyDescent="0.35">
      <c r="A29" s="28" t="s">
        <v>49</v>
      </c>
      <c r="B29" s="28"/>
      <c r="C29" s="28"/>
      <c r="D29" s="28"/>
      <c r="E29" s="28"/>
      <c r="F29" s="28"/>
      <c r="G29" s="19">
        <f t="shared" ref="G29:M29" si="4">+G12+G28</f>
        <v>163138828832</v>
      </c>
      <c r="H29" s="19">
        <f t="shared" si="4"/>
        <v>5456749833</v>
      </c>
      <c r="I29" s="19">
        <f t="shared" si="4"/>
        <v>157682078999</v>
      </c>
      <c r="J29" s="19">
        <f t="shared" si="4"/>
        <v>139888409894.92999</v>
      </c>
      <c r="K29" s="19">
        <f t="shared" si="4"/>
        <v>116952653966.84</v>
      </c>
      <c r="L29" s="19">
        <f t="shared" si="4"/>
        <v>74208720701.240005</v>
      </c>
      <c r="M29" s="20">
        <f t="shared" si="4"/>
        <v>74133922377.240005</v>
      </c>
    </row>
  </sheetData>
  <mergeCells count="9">
    <mergeCell ref="A16:L16"/>
    <mergeCell ref="A28:F28"/>
    <mergeCell ref="A29:F29"/>
    <mergeCell ref="A1:M3"/>
    <mergeCell ref="A4:M4"/>
    <mergeCell ref="A9:F9"/>
    <mergeCell ref="A11:F11"/>
    <mergeCell ref="A12:F12"/>
    <mergeCell ref="A13:M1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9"/>
  <sheetViews>
    <sheetView zoomScale="70" zoomScaleNormal="70" workbookViewId="0">
      <selection sqref="A1:M3"/>
    </sheetView>
  </sheetViews>
  <sheetFormatPr baseColWidth="10" defaultRowHeight="16.5" x14ac:dyDescent="0.3"/>
  <cols>
    <col min="1" max="1" width="17.140625" style="1" bestFit="1" customWidth="1"/>
    <col min="2" max="2" width="10.7109375" style="1" bestFit="1" customWidth="1"/>
    <col min="3" max="3" width="6.42578125" style="1" bestFit="1" customWidth="1"/>
    <col min="4" max="4" width="5.42578125" style="1" bestFit="1" customWidth="1"/>
    <col min="5" max="5" width="33" style="1" bestFit="1" customWidth="1"/>
    <col min="6" max="6" width="50.28515625" style="21" bestFit="1" customWidth="1"/>
    <col min="7" max="7" width="25.7109375" style="22" bestFit="1" customWidth="1"/>
    <col min="8" max="8" width="22.85546875" style="22" bestFit="1" customWidth="1"/>
    <col min="9" max="11" width="25.7109375" style="22" bestFit="1" customWidth="1"/>
    <col min="12" max="13" width="24.28515625" style="22" bestFit="1" customWidth="1"/>
    <col min="14" max="16384" width="11.42578125" style="1"/>
  </cols>
  <sheetData>
    <row r="1" spans="1:13" x14ac:dyDescent="0.3">
      <c r="A1" s="29" t="s">
        <v>50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x14ac:dyDescent="0.3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x14ac:dyDescent="0.3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pans="1:13" s="2" customFormat="1" ht="19.5" x14ac:dyDescent="0.35">
      <c r="A4" s="26" t="s">
        <v>0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13" s="5" customFormat="1" ht="17.25" x14ac:dyDescent="0.3">
      <c r="A5" s="3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3" t="s">
        <v>11</v>
      </c>
      <c r="L5" s="4" t="s">
        <v>12</v>
      </c>
      <c r="M5" s="4" t="s">
        <v>13</v>
      </c>
    </row>
    <row r="6" spans="1:13" ht="49.5" x14ac:dyDescent="0.3">
      <c r="A6" s="6" t="s">
        <v>14</v>
      </c>
      <c r="B6" s="7" t="s">
        <v>15</v>
      </c>
      <c r="C6" s="7" t="s">
        <v>16</v>
      </c>
      <c r="D6" s="7" t="s">
        <v>17</v>
      </c>
      <c r="E6" s="8" t="s">
        <v>18</v>
      </c>
      <c r="F6" s="9" t="s">
        <v>19</v>
      </c>
      <c r="G6" s="10">
        <v>28512520000</v>
      </c>
      <c r="H6" s="10">
        <v>0</v>
      </c>
      <c r="I6" s="10">
        <f>G6-H6</f>
        <v>28512520000</v>
      </c>
      <c r="J6" s="10">
        <v>28512520000</v>
      </c>
      <c r="K6" s="10">
        <v>28512520000</v>
      </c>
      <c r="L6" s="10">
        <v>28512520000</v>
      </c>
      <c r="M6" s="10">
        <v>28512520000</v>
      </c>
    </row>
    <row r="7" spans="1:13" ht="49.5" x14ac:dyDescent="0.3">
      <c r="A7" s="6" t="s">
        <v>14</v>
      </c>
      <c r="B7" s="7" t="s">
        <v>15</v>
      </c>
      <c r="C7" s="7" t="s">
        <v>20</v>
      </c>
      <c r="D7" s="7" t="s">
        <v>17</v>
      </c>
      <c r="E7" s="8" t="s">
        <v>18</v>
      </c>
      <c r="F7" s="9" t="s">
        <v>19</v>
      </c>
      <c r="G7" s="10">
        <v>1898765000</v>
      </c>
      <c r="H7" s="10">
        <v>0</v>
      </c>
      <c r="I7" s="10">
        <f t="shared" ref="I7:I8" si="0">G7-H7</f>
        <v>1898765000</v>
      </c>
      <c r="J7" s="10">
        <v>1898765000</v>
      </c>
      <c r="K7" s="10">
        <v>1898765000</v>
      </c>
      <c r="L7" s="10">
        <v>1898765000</v>
      </c>
      <c r="M7" s="10">
        <v>1898765000</v>
      </c>
    </row>
    <row r="8" spans="1:13" ht="33" x14ac:dyDescent="0.3">
      <c r="A8" s="6" t="s">
        <v>21</v>
      </c>
      <c r="B8" s="7" t="s">
        <v>15</v>
      </c>
      <c r="C8" s="7" t="s">
        <v>16</v>
      </c>
      <c r="D8" s="7" t="s">
        <v>17</v>
      </c>
      <c r="E8" s="8" t="s">
        <v>22</v>
      </c>
      <c r="F8" s="9" t="s">
        <v>23</v>
      </c>
      <c r="G8" s="10">
        <v>100000000</v>
      </c>
      <c r="H8" s="10">
        <v>0</v>
      </c>
      <c r="I8" s="10">
        <f t="shared" si="0"/>
        <v>100000000</v>
      </c>
      <c r="J8" s="10">
        <v>0</v>
      </c>
      <c r="K8" s="10">
        <v>0</v>
      </c>
      <c r="L8" s="10">
        <v>0</v>
      </c>
      <c r="M8" s="10">
        <v>0</v>
      </c>
    </row>
    <row r="9" spans="1:13" s="5" customFormat="1" ht="17.25" x14ac:dyDescent="0.3">
      <c r="A9" s="30" t="s">
        <v>24</v>
      </c>
      <c r="B9" s="30"/>
      <c r="C9" s="30"/>
      <c r="D9" s="30"/>
      <c r="E9" s="30"/>
      <c r="F9" s="30"/>
      <c r="G9" s="12">
        <f>SUM(G6:G8)</f>
        <v>30511285000</v>
      </c>
      <c r="H9" s="12">
        <f t="shared" ref="H9:M9" si="1">SUM(H6:H8)</f>
        <v>0</v>
      </c>
      <c r="I9" s="12">
        <f t="shared" si="1"/>
        <v>30511285000</v>
      </c>
      <c r="J9" s="12">
        <f t="shared" si="1"/>
        <v>30411285000</v>
      </c>
      <c r="K9" s="12">
        <f t="shared" si="1"/>
        <v>30411285000</v>
      </c>
      <c r="L9" s="12">
        <f t="shared" si="1"/>
        <v>30411285000</v>
      </c>
      <c r="M9" s="13">
        <f t="shared" si="1"/>
        <v>30411285000</v>
      </c>
    </row>
    <row r="10" spans="1:13" ht="33" x14ac:dyDescent="0.3">
      <c r="A10" s="6" t="s">
        <v>25</v>
      </c>
      <c r="B10" s="7" t="s">
        <v>15</v>
      </c>
      <c r="C10" s="7" t="s">
        <v>16</v>
      </c>
      <c r="D10" s="7" t="s">
        <v>17</v>
      </c>
      <c r="E10" s="8" t="s">
        <v>22</v>
      </c>
      <c r="F10" s="9" t="s">
        <v>26</v>
      </c>
      <c r="G10" s="10">
        <v>423407000</v>
      </c>
      <c r="H10" s="10">
        <v>0</v>
      </c>
      <c r="I10" s="10">
        <f>G10-H10</f>
        <v>423407000</v>
      </c>
      <c r="J10" s="10">
        <v>0</v>
      </c>
      <c r="K10" s="10">
        <v>0</v>
      </c>
      <c r="L10" s="10">
        <v>0</v>
      </c>
      <c r="M10" s="10">
        <v>0</v>
      </c>
    </row>
    <row r="11" spans="1:13" s="5" customFormat="1" ht="17.25" x14ac:dyDescent="0.3">
      <c r="A11" s="30" t="s">
        <v>27</v>
      </c>
      <c r="B11" s="30"/>
      <c r="C11" s="30"/>
      <c r="D11" s="30"/>
      <c r="E11" s="30"/>
      <c r="F11" s="30"/>
      <c r="G11" s="11">
        <f>G10</f>
        <v>423407000</v>
      </c>
      <c r="H11" s="23">
        <v>0</v>
      </c>
      <c r="I11" s="23">
        <f>G11-H11</f>
        <v>423407000</v>
      </c>
      <c r="J11" s="23">
        <v>0</v>
      </c>
      <c r="K11" s="23">
        <v>0</v>
      </c>
      <c r="L11" s="23">
        <v>0</v>
      </c>
      <c r="M11" s="23">
        <v>0</v>
      </c>
    </row>
    <row r="12" spans="1:13" s="5" customFormat="1" ht="17.25" x14ac:dyDescent="0.3">
      <c r="A12" s="27" t="s">
        <v>28</v>
      </c>
      <c r="B12" s="27"/>
      <c r="C12" s="27"/>
      <c r="D12" s="27"/>
      <c r="E12" s="27"/>
      <c r="F12" s="27"/>
      <c r="G12" s="14">
        <f>+G9+G11</f>
        <v>30934692000</v>
      </c>
      <c r="H12" s="14">
        <f t="shared" ref="H12:M12" si="2">+H9+H11</f>
        <v>0</v>
      </c>
      <c r="I12" s="14">
        <f t="shared" si="2"/>
        <v>30934692000</v>
      </c>
      <c r="J12" s="14">
        <f t="shared" si="2"/>
        <v>30411285000</v>
      </c>
      <c r="K12" s="14">
        <f t="shared" si="2"/>
        <v>30411285000</v>
      </c>
      <c r="L12" s="14">
        <f t="shared" si="2"/>
        <v>30411285000</v>
      </c>
      <c r="M12" s="15">
        <f t="shared" si="2"/>
        <v>30411285000</v>
      </c>
    </row>
    <row r="13" spans="1:13" x14ac:dyDescent="0.3">
      <c r="A13" s="29" t="s">
        <v>50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</row>
    <row r="14" spans="1:13" x14ac:dyDescent="0.3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</row>
    <row r="15" spans="1:13" x14ac:dyDescent="0.3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</row>
    <row r="16" spans="1:13" s="2" customFormat="1" ht="19.5" x14ac:dyDescent="0.35">
      <c r="A16" s="26" t="s">
        <v>29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16"/>
    </row>
    <row r="17" spans="1:13" x14ac:dyDescent="0.3">
      <c r="A17" s="17" t="s">
        <v>1</v>
      </c>
      <c r="B17" s="17" t="s">
        <v>2</v>
      </c>
      <c r="C17" s="17" t="s">
        <v>3</v>
      </c>
      <c r="D17" s="17" t="s">
        <v>4</v>
      </c>
      <c r="E17" s="17" t="s">
        <v>5</v>
      </c>
      <c r="F17" s="17" t="s">
        <v>6</v>
      </c>
      <c r="G17" s="17" t="s">
        <v>7</v>
      </c>
      <c r="H17" s="17" t="s">
        <v>8</v>
      </c>
      <c r="I17" s="17" t="s">
        <v>9</v>
      </c>
      <c r="J17" s="17" t="s">
        <v>10</v>
      </c>
      <c r="K17" s="17" t="s">
        <v>11</v>
      </c>
      <c r="L17" s="18" t="s">
        <v>12</v>
      </c>
      <c r="M17" s="18" t="s">
        <v>13</v>
      </c>
    </row>
    <row r="18" spans="1:13" ht="82.5" x14ac:dyDescent="0.3">
      <c r="A18" s="6" t="s">
        <v>30</v>
      </c>
      <c r="B18" s="7" t="s">
        <v>31</v>
      </c>
      <c r="C18" s="7" t="s">
        <v>32</v>
      </c>
      <c r="D18" s="7" t="s">
        <v>17</v>
      </c>
      <c r="E18" s="8" t="s">
        <v>22</v>
      </c>
      <c r="F18" s="9" t="s">
        <v>33</v>
      </c>
      <c r="G18" s="10">
        <v>5456749833</v>
      </c>
      <c r="H18" s="10">
        <v>5456749833</v>
      </c>
      <c r="I18" s="10">
        <f>G18-H18</f>
        <v>0</v>
      </c>
      <c r="J18" s="10">
        <v>0</v>
      </c>
      <c r="K18" s="10">
        <v>0</v>
      </c>
      <c r="L18" s="10">
        <v>0</v>
      </c>
      <c r="M18" s="10">
        <v>0</v>
      </c>
    </row>
    <row r="19" spans="1:13" ht="66" x14ac:dyDescent="0.3">
      <c r="A19" s="6" t="s">
        <v>34</v>
      </c>
      <c r="B19" s="7" t="s">
        <v>15</v>
      </c>
      <c r="C19" s="7" t="s">
        <v>16</v>
      </c>
      <c r="D19" s="7" t="s">
        <v>17</v>
      </c>
      <c r="E19" s="8" t="s">
        <v>18</v>
      </c>
      <c r="F19" s="9" t="s">
        <v>35</v>
      </c>
      <c r="G19" s="10">
        <v>29670524405</v>
      </c>
      <c r="H19" s="10">
        <v>0</v>
      </c>
      <c r="I19" s="10">
        <f t="shared" ref="I19:I27" si="3">G19-H19</f>
        <v>29670524405</v>
      </c>
      <c r="J19" s="10">
        <v>27892521703.130001</v>
      </c>
      <c r="K19" s="10">
        <v>25876591190.130001</v>
      </c>
      <c r="L19" s="10">
        <v>14293380865</v>
      </c>
      <c r="M19" s="10">
        <v>14285758865</v>
      </c>
    </row>
    <row r="20" spans="1:13" ht="66" x14ac:dyDescent="0.3">
      <c r="A20" s="6" t="s">
        <v>34</v>
      </c>
      <c r="B20" s="7" t="s">
        <v>15</v>
      </c>
      <c r="C20" s="7" t="s">
        <v>20</v>
      </c>
      <c r="D20" s="7" t="s">
        <v>17</v>
      </c>
      <c r="E20" s="8" t="s">
        <v>18</v>
      </c>
      <c r="F20" s="9" t="s">
        <v>35</v>
      </c>
      <c r="G20" s="10">
        <v>54653505425</v>
      </c>
      <c r="H20" s="10">
        <v>0</v>
      </c>
      <c r="I20" s="10">
        <f t="shared" si="3"/>
        <v>54653505425</v>
      </c>
      <c r="J20" s="10">
        <v>52824775342</v>
      </c>
      <c r="K20" s="10">
        <v>50498997026</v>
      </c>
      <c r="L20" s="10">
        <v>29040163241.330002</v>
      </c>
      <c r="M20" s="10">
        <v>28991566205.330002</v>
      </c>
    </row>
    <row r="21" spans="1:13" ht="66" x14ac:dyDescent="0.3">
      <c r="A21" s="6" t="s">
        <v>36</v>
      </c>
      <c r="B21" s="7" t="s">
        <v>15</v>
      </c>
      <c r="C21" s="7" t="s">
        <v>16</v>
      </c>
      <c r="D21" s="7" t="s">
        <v>17</v>
      </c>
      <c r="E21" s="8" t="s">
        <v>37</v>
      </c>
      <c r="F21" s="9" t="s">
        <v>38</v>
      </c>
      <c r="G21" s="10">
        <v>9759304260</v>
      </c>
      <c r="H21" s="10">
        <v>0</v>
      </c>
      <c r="I21" s="10">
        <f t="shared" si="3"/>
        <v>9759304260</v>
      </c>
      <c r="J21" s="10">
        <v>6981931281.2600002</v>
      </c>
      <c r="K21" s="10">
        <v>6259618918.8999996</v>
      </c>
      <c r="L21" s="10">
        <v>1594593003.01</v>
      </c>
      <c r="M21" s="10">
        <v>1594593003.01</v>
      </c>
    </row>
    <row r="22" spans="1:13" ht="66" x14ac:dyDescent="0.3">
      <c r="A22" s="6" t="s">
        <v>36</v>
      </c>
      <c r="B22" s="7" t="s">
        <v>15</v>
      </c>
      <c r="C22" s="7" t="s">
        <v>20</v>
      </c>
      <c r="D22" s="7" t="s">
        <v>17</v>
      </c>
      <c r="E22" s="8" t="s">
        <v>37</v>
      </c>
      <c r="F22" s="9" t="s">
        <v>38</v>
      </c>
      <c r="G22" s="10">
        <v>8260144496</v>
      </c>
      <c r="H22" s="10">
        <v>0</v>
      </c>
      <c r="I22" s="10">
        <f t="shared" si="3"/>
        <v>8260144496</v>
      </c>
      <c r="J22" s="10">
        <v>8179968769.54</v>
      </c>
      <c r="K22" s="10">
        <v>4504616455.54</v>
      </c>
      <c r="L22" s="10">
        <v>2306403552.8699999</v>
      </c>
      <c r="M22" s="10">
        <v>2306403552.8699999</v>
      </c>
    </row>
    <row r="23" spans="1:13" ht="49.5" x14ac:dyDescent="0.3">
      <c r="A23" s="6" t="s">
        <v>39</v>
      </c>
      <c r="B23" s="7" t="s">
        <v>15</v>
      </c>
      <c r="C23" s="7" t="s">
        <v>20</v>
      </c>
      <c r="D23" s="7" t="s">
        <v>17</v>
      </c>
      <c r="E23" s="8" t="s">
        <v>22</v>
      </c>
      <c r="F23" s="9" t="s">
        <v>40</v>
      </c>
      <c r="G23" s="10">
        <v>7979029404</v>
      </c>
      <c r="H23" s="10">
        <v>0</v>
      </c>
      <c r="I23" s="10">
        <f t="shared" si="3"/>
        <v>7979029404</v>
      </c>
      <c r="J23" s="10">
        <v>4707080795</v>
      </c>
      <c r="K23" s="10">
        <v>3047858745</v>
      </c>
      <c r="L23" s="10">
        <v>0</v>
      </c>
      <c r="M23" s="10">
        <v>0</v>
      </c>
    </row>
    <row r="24" spans="1:13" ht="99" x14ac:dyDescent="0.3">
      <c r="A24" s="6" t="s">
        <v>41</v>
      </c>
      <c r="B24" s="7" t="s">
        <v>15</v>
      </c>
      <c r="C24" s="7" t="s">
        <v>16</v>
      </c>
      <c r="D24" s="7" t="s">
        <v>17</v>
      </c>
      <c r="E24" s="8" t="s">
        <v>42</v>
      </c>
      <c r="F24" s="9" t="s">
        <v>43</v>
      </c>
      <c r="G24" s="10">
        <v>2387851833</v>
      </c>
      <c r="H24" s="10">
        <v>0</v>
      </c>
      <c r="I24" s="10">
        <f t="shared" si="3"/>
        <v>2387851833</v>
      </c>
      <c r="J24" s="10">
        <v>2352801320</v>
      </c>
      <c r="K24" s="10">
        <v>2154492666.46</v>
      </c>
      <c r="L24" s="10">
        <v>890914371.77999997</v>
      </c>
      <c r="M24" s="10">
        <v>890914371.77999997</v>
      </c>
    </row>
    <row r="25" spans="1:13" ht="99" x14ac:dyDescent="0.3">
      <c r="A25" s="6" t="s">
        <v>41</v>
      </c>
      <c r="B25" s="7" t="s">
        <v>15</v>
      </c>
      <c r="C25" s="7" t="s">
        <v>20</v>
      </c>
      <c r="D25" s="7" t="s">
        <v>17</v>
      </c>
      <c r="E25" s="8" t="s">
        <v>42</v>
      </c>
      <c r="F25" s="9" t="s">
        <v>43</v>
      </c>
      <c r="G25" s="10">
        <v>1094027176</v>
      </c>
      <c r="H25" s="10">
        <v>0</v>
      </c>
      <c r="I25" s="10">
        <f t="shared" si="3"/>
        <v>1094027176</v>
      </c>
      <c r="J25" s="10">
        <v>1072744550</v>
      </c>
      <c r="K25" s="10">
        <v>1027011366</v>
      </c>
      <c r="L25" s="10">
        <v>558056638</v>
      </c>
      <c r="M25" s="10">
        <v>558056638</v>
      </c>
    </row>
    <row r="26" spans="1:13" ht="66" x14ac:dyDescent="0.3">
      <c r="A26" s="6" t="s">
        <v>44</v>
      </c>
      <c r="B26" s="7" t="s">
        <v>15</v>
      </c>
      <c r="C26" s="7" t="s">
        <v>16</v>
      </c>
      <c r="D26" s="7" t="s">
        <v>17</v>
      </c>
      <c r="E26" s="8" t="s">
        <v>22</v>
      </c>
      <c r="F26" s="9" t="s">
        <v>45</v>
      </c>
      <c r="G26" s="10">
        <v>10000000000</v>
      </c>
      <c r="H26" s="10">
        <v>0</v>
      </c>
      <c r="I26" s="10">
        <f t="shared" si="3"/>
        <v>10000000000</v>
      </c>
      <c r="J26" s="10">
        <v>9332966323</v>
      </c>
      <c r="K26" s="10">
        <v>4601770634.2700005</v>
      </c>
      <c r="L26" s="10">
        <v>3534371958</v>
      </c>
      <c r="M26" s="10">
        <v>3534371958</v>
      </c>
    </row>
    <row r="27" spans="1:13" ht="66" x14ac:dyDescent="0.3">
      <c r="A27" s="6" t="s">
        <v>46</v>
      </c>
      <c r="B27" s="7" t="s">
        <v>15</v>
      </c>
      <c r="C27" s="7" t="s">
        <v>16</v>
      </c>
      <c r="D27" s="7" t="s">
        <v>17</v>
      </c>
      <c r="E27" s="8" t="s">
        <v>18</v>
      </c>
      <c r="F27" s="9" t="s">
        <v>47</v>
      </c>
      <c r="G27" s="10">
        <v>2943000000</v>
      </c>
      <c r="H27" s="10">
        <v>0</v>
      </c>
      <c r="I27" s="10">
        <f t="shared" si="3"/>
        <v>2943000000</v>
      </c>
      <c r="J27" s="10">
        <v>1186542876</v>
      </c>
      <c r="K27" s="10">
        <v>1086396934</v>
      </c>
      <c r="L27" s="10">
        <v>670877957</v>
      </c>
      <c r="M27" s="10">
        <v>670877957</v>
      </c>
    </row>
    <row r="28" spans="1:13" s="5" customFormat="1" ht="17.25" x14ac:dyDescent="0.3">
      <c r="A28" s="27" t="s">
        <v>48</v>
      </c>
      <c r="B28" s="27"/>
      <c r="C28" s="27"/>
      <c r="D28" s="27"/>
      <c r="E28" s="27"/>
      <c r="F28" s="27"/>
      <c r="G28" s="14">
        <f>SUM(G18:G27)</f>
        <v>132204136832</v>
      </c>
      <c r="H28" s="14">
        <f t="shared" ref="H28:M28" si="4">SUM(H18:H27)</f>
        <v>5456749833</v>
      </c>
      <c r="I28" s="14">
        <f t="shared" si="4"/>
        <v>126747386999</v>
      </c>
      <c r="J28" s="14">
        <f t="shared" si="4"/>
        <v>114531332959.92999</v>
      </c>
      <c r="K28" s="14">
        <f t="shared" si="4"/>
        <v>99057353936.300003</v>
      </c>
      <c r="L28" s="14">
        <f t="shared" si="4"/>
        <v>52888761586.990005</v>
      </c>
      <c r="M28" s="4">
        <f t="shared" si="4"/>
        <v>52832542550.990005</v>
      </c>
    </row>
    <row r="29" spans="1:13" s="2" customFormat="1" ht="19.5" x14ac:dyDescent="0.35">
      <c r="A29" s="28" t="s">
        <v>49</v>
      </c>
      <c r="B29" s="28"/>
      <c r="C29" s="28"/>
      <c r="D29" s="28"/>
      <c r="E29" s="28"/>
      <c r="F29" s="28"/>
      <c r="G29" s="19">
        <f>+G12+G28</f>
        <v>163138828832</v>
      </c>
      <c r="H29" s="19">
        <f t="shared" ref="H29:M29" si="5">+H12+H28</f>
        <v>5456749833</v>
      </c>
      <c r="I29" s="19">
        <f t="shared" si="5"/>
        <v>157682078999</v>
      </c>
      <c r="J29" s="19">
        <f t="shared" si="5"/>
        <v>144942617959.92999</v>
      </c>
      <c r="K29" s="19">
        <f t="shared" si="5"/>
        <v>129468638936.3</v>
      </c>
      <c r="L29" s="19">
        <f t="shared" si="5"/>
        <v>83300046586.990005</v>
      </c>
      <c r="M29" s="20">
        <f t="shared" si="5"/>
        <v>83243827550.990005</v>
      </c>
    </row>
  </sheetData>
  <mergeCells count="9">
    <mergeCell ref="A16:L16"/>
    <mergeCell ref="A28:F28"/>
    <mergeCell ref="A29:F29"/>
    <mergeCell ref="A1:M3"/>
    <mergeCell ref="A4:M4"/>
    <mergeCell ref="A9:F9"/>
    <mergeCell ref="A11:F11"/>
    <mergeCell ref="A12:F12"/>
    <mergeCell ref="A13:M15"/>
  </mergeCells>
  <pageMargins left="0.7" right="0.7" top="0.75" bottom="0.75" header="0.3" footer="0.3"/>
  <pageSetup scale="3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881A20-93AC-4847-8886-154873C9311F}">
  <dimension ref="A1:M29"/>
  <sheetViews>
    <sheetView zoomScale="70" zoomScaleNormal="70" workbookViewId="0">
      <selection activeCell="F33" sqref="F33"/>
    </sheetView>
  </sheetViews>
  <sheetFormatPr baseColWidth="10" defaultRowHeight="16.5" x14ac:dyDescent="0.3"/>
  <cols>
    <col min="1" max="1" width="17.140625" style="1" bestFit="1" customWidth="1"/>
    <col min="2" max="2" width="12.28515625" style="1" bestFit="1" customWidth="1"/>
    <col min="3" max="3" width="7.5703125" style="1" bestFit="1" customWidth="1"/>
    <col min="4" max="4" width="6.140625" style="1" bestFit="1" customWidth="1"/>
    <col min="5" max="5" width="33.7109375" style="1" customWidth="1"/>
    <col min="6" max="6" width="50.42578125" style="21" customWidth="1"/>
    <col min="7" max="10" width="26.85546875" style="22" bestFit="1" customWidth="1"/>
    <col min="11" max="11" width="26.42578125" style="22" customWidth="1"/>
    <col min="12" max="12" width="24.7109375" style="22" customWidth="1"/>
    <col min="13" max="13" width="24.85546875" style="22" customWidth="1"/>
    <col min="14" max="16384" width="11.42578125" style="1"/>
  </cols>
  <sheetData>
    <row r="1" spans="1:13" x14ac:dyDescent="0.3">
      <c r="A1" s="29" t="s">
        <v>51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x14ac:dyDescent="0.3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x14ac:dyDescent="0.3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pans="1:13" s="2" customFormat="1" ht="19.5" x14ac:dyDescent="0.35">
      <c r="A4" s="26" t="s">
        <v>0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13" s="5" customFormat="1" ht="17.25" x14ac:dyDescent="0.3">
      <c r="A5" s="3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3" t="s">
        <v>11</v>
      </c>
      <c r="L5" s="4" t="s">
        <v>12</v>
      </c>
      <c r="M5" s="4" t="s">
        <v>13</v>
      </c>
    </row>
    <row r="6" spans="1:13" ht="49.5" x14ac:dyDescent="0.3">
      <c r="A6" s="6" t="s">
        <v>14</v>
      </c>
      <c r="B6" s="7" t="s">
        <v>15</v>
      </c>
      <c r="C6" s="7" t="s">
        <v>16</v>
      </c>
      <c r="D6" s="7" t="s">
        <v>17</v>
      </c>
      <c r="E6" s="8" t="s">
        <v>18</v>
      </c>
      <c r="F6" s="9" t="s">
        <v>19</v>
      </c>
      <c r="G6" s="24">
        <v>28512520000</v>
      </c>
      <c r="H6" s="10">
        <v>0</v>
      </c>
      <c r="I6" s="10">
        <f>G6-H6</f>
        <v>28512520000</v>
      </c>
      <c r="J6" s="24">
        <v>28512520000</v>
      </c>
      <c r="K6" s="24">
        <v>28512520000</v>
      </c>
      <c r="L6" s="24">
        <v>28512520000</v>
      </c>
      <c r="M6" s="24">
        <v>28512520000</v>
      </c>
    </row>
    <row r="7" spans="1:13" ht="49.5" x14ac:dyDescent="0.3">
      <c r="A7" s="6" t="s">
        <v>14</v>
      </c>
      <c r="B7" s="7" t="s">
        <v>15</v>
      </c>
      <c r="C7" s="7" t="s">
        <v>20</v>
      </c>
      <c r="D7" s="7" t="s">
        <v>17</v>
      </c>
      <c r="E7" s="8" t="s">
        <v>18</v>
      </c>
      <c r="F7" s="9" t="s">
        <v>19</v>
      </c>
      <c r="G7" s="24">
        <v>1898765000</v>
      </c>
      <c r="H7" s="10">
        <v>0</v>
      </c>
      <c r="I7" s="10">
        <f>G7-H7</f>
        <v>1898765000</v>
      </c>
      <c r="J7" s="24">
        <v>1898765000</v>
      </c>
      <c r="K7" s="24">
        <v>1898765000</v>
      </c>
      <c r="L7" s="24">
        <v>1898765000</v>
      </c>
      <c r="M7" s="24">
        <v>1898765000</v>
      </c>
    </row>
    <row r="8" spans="1:13" ht="33" x14ac:dyDescent="0.3">
      <c r="A8" s="6" t="s">
        <v>21</v>
      </c>
      <c r="B8" s="7" t="s">
        <v>15</v>
      </c>
      <c r="C8" s="7" t="s">
        <v>16</v>
      </c>
      <c r="D8" s="7" t="s">
        <v>17</v>
      </c>
      <c r="E8" s="8" t="s">
        <v>22</v>
      </c>
      <c r="F8" s="9" t="s">
        <v>23</v>
      </c>
      <c r="G8" s="24">
        <v>100000000</v>
      </c>
      <c r="H8" s="10">
        <v>0</v>
      </c>
      <c r="I8" s="10">
        <f>G8-H8</f>
        <v>100000000</v>
      </c>
      <c r="J8" s="10">
        <v>0</v>
      </c>
      <c r="K8" s="10">
        <v>0</v>
      </c>
      <c r="L8" s="10">
        <v>0</v>
      </c>
      <c r="M8" s="10">
        <v>0</v>
      </c>
    </row>
    <row r="9" spans="1:13" s="5" customFormat="1" ht="17.25" x14ac:dyDescent="0.3">
      <c r="A9" s="30" t="s">
        <v>24</v>
      </c>
      <c r="B9" s="30"/>
      <c r="C9" s="30"/>
      <c r="D9" s="30"/>
      <c r="E9" s="30"/>
      <c r="F9" s="30"/>
      <c r="G9" s="12">
        <f t="shared" ref="G9:M9" si="0">SUM(G6:G8)</f>
        <v>30511285000</v>
      </c>
      <c r="H9" s="12">
        <f t="shared" si="0"/>
        <v>0</v>
      </c>
      <c r="I9" s="12">
        <f t="shared" si="0"/>
        <v>30511285000</v>
      </c>
      <c r="J9" s="12">
        <f t="shared" si="0"/>
        <v>30411285000</v>
      </c>
      <c r="K9" s="12">
        <f t="shared" si="0"/>
        <v>30411285000</v>
      </c>
      <c r="L9" s="12">
        <f t="shared" si="0"/>
        <v>30411285000</v>
      </c>
      <c r="M9" s="13">
        <f t="shared" si="0"/>
        <v>30411285000</v>
      </c>
    </row>
    <row r="10" spans="1:13" ht="33" x14ac:dyDescent="0.3">
      <c r="A10" s="6" t="s">
        <v>25</v>
      </c>
      <c r="B10" s="7" t="s">
        <v>15</v>
      </c>
      <c r="C10" s="7" t="s">
        <v>16</v>
      </c>
      <c r="D10" s="7" t="s">
        <v>17</v>
      </c>
      <c r="E10" s="8" t="s">
        <v>22</v>
      </c>
      <c r="F10" s="9" t="s">
        <v>26</v>
      </c>
      <c r="G10" s="10">
        <v>423407000</v>
      </c>
      <c r="H10" s="10">
        <v>0</v>
      </c>
      <c r="I10" s="10">
        <f>G10-H10</f>
        <v>423407000</v>
      </c>
      <c r="J10" s="10">
        <v>0</v>
      </c>
      <c r="K10" s="10">
        <v>0</v>
      </c>
      <c r="L10" s="10">
        <v>0</v>
      </c>
      <c r="M10" s="10">
        <v>0</v>
      </c>
    </row>
    <row r="11" spans="1:13" s="5" customFormat="1" ht="17.25" x14ac:dyDescent="0.3">
      <c r="A11" s="30" t="s">
        <v>27</v>
      </c>
      <c r="B11" s="30"/>
      <c r="C11" s="30"/>
      <c r="D11" s="30"/>
      <c r="E11" s="30"/>
      <c r="F11" s="30"/>
      <c r="G11" s="11">
        <f>G10</f>
        <v>423407000</v>
      </c>
      <c r="H11" s="23">
        <v>0</v>
      </c>
      <c r="I11" s="23">
        <f>G11-H11</f>
        <v>423407000</v>
      </c>
      <c r="J11" s="23">
        <v>0</v>
      </c>
      <c r="K11" s="23">
        <v>0</v>
      </c>
      <c r="L11" s="23">
        <v>0</v>
      </c>
      <c r="M11" s="23">
        <v>0</v>
      </c>
    </row>
    <row r="12" spans="1:13" s="5" customFormat="1" ht="17.25" x14ac:dyDescent="0.3">
      <c r="A12" s="27" t="s">
        <v>28</v>
      </c>
      <c r="B12" s="27"/>
      <c r="C12" s="27"/>
      <c r="D12" s="27"/>
      <c r="E12" s="27"/>
      <c r="F12" s="27"/>
      <c r="G12" s="14">
        <f t="shared" ref="G12:M12" si="1">+G9+G11</f>
        <v>30934692000</v>
      </c>
      <c r="H12" s="14">
        <f t="shared" si="1"/>
        <v>0</v>
      </c>
      <c r="I12" s="14">
        <f t="shared" si="1"/>
        <v>30934692000</v>
      </c>
      <c r="J12" s="14">
        <f t="shared" si="1"/>
        <v>30411285000</v>
      </c>
      <c r="K12" s="14">
        <f t="shared" si="1"/>
        <v>30411285000</v>
      </c>
      <c r="L12" s="14">
        <f t="shared" si="1"/>
        <v>30411285000</v>
      </c>
      <c r="M12" s="15">
        <f t="shared" si="1"/>
        <v>30411285000</v>
      </c>
    </row>
    <row r="13" spans="1:13" x14ac:dyDescent="0.3">
      <c r="A13" s="29" t="s">
        <v>51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</row>
    <row r="14" spans="1:13" x14ac:dyDescent="0.3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</row>
    <row r="15" spans="1:13" x14ac:dyDescent="0.3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</row>
    <row r="16" spans="1:13" s="2" customFormat="1" ht="19.5" x14ac:dyDescent="0.35">
      <c r="A16" s="26" t="s">
        <v>29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16"/>
    </row>
    <row r="17" spans="1:13" x14ac:dyDescent="0.3">
      <c r="A17" s="17" t="s">
        <v>1</v>
      </c>
      <c r="B17" s="17" t="s">
        <v>2</v>
      </c>
      <c r="C17" s="17" t="s">
        <v>3</v>
      </c>
      <c r="D17" s="17" t="s">
        <v>4</v>
      </c>
      <c r="E17" s="17" t="s">
        <v>5</v>
      </c>
      <c r="F17" s="17" t="s">
        <v>6</v>
      </c>
      <c r="G17" s="17" t="s">
        <v>7</v>
      </c>
      <c r="H17" s="17" t="s">
        <v>8</v>
      </c>
      <c r="I17" s="17" t="s">
        <v>9</v>
      </c>
      <c r="J17" s="17" t="s">
        <v>10</v>
      </c>
      <c r="K17" s="17" t="s">
        <v>11</v>
      </c>
      <c r="L17" s="18" t="s">
        <v>12</v>
      </c>
      <c r="M17" s="18" t="s">
        <v>13</v>
      </c>
    </row>
    <row r="18" spans="1:13" ht="82.5" x14ac:dyDescent="0.3">
      <c r="A18" s="6" t="s">
        <v>30</v>
      </c>
      <c r="B18" s="7" t="s">
        <v>31</v>
      </c>
      <c r="C18" s="7" t="s">
        <v>32</v>
      </c>
      <c r="D18" s="7" t="s">
        <v>17</v>
      </c>
      <c r="E18" s="8" t="s">
        <v>22</v>
      </c>
      <c r="F18" s="9" t="s">
        <v>33</v>
      </c>
      <c r="G18" s="24">
        <v>5456749833</v>
      </c>
      <c r="H18" s="10">
        <v>5456749833</v>
      </c>
      <c r="I18" s="10">
        <f t="shared" ref="I18:I27" si="2">G18-H18</f>
        <v>0</v>
      </c>
      <c r="J18" s="10">
        <v>0</v>
      </c>
      <c r="K18" s="10">
        <v>0</v>
      </c>
      <c r="L18" s="10">
        <v>0</v>
      </c>
      <c r="M18" s="10">
        <v>0</v>
      </c>
    </row>
    <row r="19" spans="1:13" ht="66" x14ac:dyDescent="0.3">
      <c r="A19" s="6" t="s">
        <v>34</v>
      </c>
      <c r="B19" s="7" t="s">
        <v>15</v>
      </c>
      <c r="C19" s="7" t="s">
        <v>16</v>
      </c>
      <c r="D19" s="7" t="s">
        <v>17</v>
      </c>
      <c r="E19" s="8" t="s">
        <v>18</v>
      </c>
      <c r="F19" s="9" t="s">
        <v>35</v>
      </c>
      <c r="G19" s="24">
        <v>29670524405</v>
      </c>
      <c r="H19" s="10">
        <v>0</v>
      </c>
      <c r="I19" s="10">
        <f t="shared" si="2"/>
        <v>29670524405</v>
      </c>
      <c r="J19" s="24">
        <v>27880336325.130001</v>
      </c>
      <c r="K19" s="24">
        <v>26895619826.130001</v>
      </c>
      <c r="L19" s="24">
        <v>16361159588.870001</v>
      </c>
      <c r="M19" s="24">
        <v>16360918547.870001</v>
      </c>
    </row>
    <row r="20" spans="1:13" ht="66" x14ac:dyDescent="0.3">
      <c r="A20" s="6" t="s">
        <v>34</v>
      </c>
      <c r="B20" s="7" t="s">
        <v>15</v>
      </c>
      <c r="C20" s="7" t="s">
        <v>20</v>
      </c>
      <c r="D20" s="7" t="s">
        <v>17</v>
      </c>
      <c r="E20" s="8" t="s">
        <v>18</v>
      </c>
      <c r="F20" s="9" t="s">
        <v>35</v>
      </c>
      <c r="G20" s="24">
        <v>54653505425</v>
      </c>
      <c r="H20" s="10">
        <v>0</v>
      </c>
      <c r="I20" s="10">
        <f t="shared" si="2"/>
        <v>54653505425</v>
      </c>
      <c r="J20" s="24">
        <v>53382725917</v>
      </c>
      <c r="K20" s="24">
        <v>51934027875</v>
      </c>
      <c r="L20" s="24">
        <v>33471603639.330002</v>
      </c>
      <c r="M20" s="24">
        <v>33463410498.330002</v>
      </c>
    </row>
    <row r="21" spans="1:13" ht="66" x14ac:dyDescent="0.3">
      <c r="A21" s="6" t="s">
        <v>36</v>
      </c>
      <c r="B21" s="7" t="s">
        <v>15</v>
      </c>
      <c r="C21" s="7" t="s">
        <v>16</v>
      </c>
      <c r="D21" s="7" t="s">
        <v>17</v>
      </c>
      <c r="E21" s="8" t="s">
        <v>37</v>
      </c>
      <c r="F21" s="9" t="s">
        <v>38</v>
      </c>
      <c r="G21" s="24">
        <v>9759304260</v>
      </c>
      <c r="H21" s="10">
        <v>0</v>
      </c>
      <c r="I21" s="10">
        <f t="shared" si="2"/>
        <v>9759304260</v>
      </c>
      <c r="J21" s="24">
        <v>6718667437.2600002</v>
      </c>
      <c r="K21" s="24">
        <v>6167839538.8999996</v>
      </c>
      <c r="L21" s="24">
        <v>2318363082.5100002</v>
      </c>
      <c r="M21" s="24">
        <v>2318363082.5100002</v>
      </c>
    </row>
    <row r="22" spans="1:13" ht="66" x14ac:dyDescent="0.3">
      <c r="A22" s="6" t="s">
        <v>36</v>
      </c>
      <c r="B22" s="7" t="s">
        <v>15</v>
      </c>
      <c r="C22" s="7" t="s">
        <v>20</v>
      </c>
      <c r="D22" s="7" t="s">
        <v>17</v>
      </c>
      <c r="E22" s="8" t="s">
        <v>37</v>
      </c>
      <c r="F22" s="9" t="s">
        <v>38</v>
      </c>
      <c r="G22" s="24">
        <v>8260144496</v>
      </c>
      <c r="H22" s="10">
        <v>0</v>
      </c>
      <c r="I22" s="10">
        <f t="shared" si="2"/>
        <v>8260144496</v>
      </c>
      <c r="J22" s="24">
        <v>8154869432.7700005</v>
      </c>
      <c r="K22" s="24">
        <v>4522854980.2700005</v>
      </c>
      <c r="L22" s="24">
        <v>2714369706.8699999</v>
      </c>
      <c r="M22" s="24">
        <v>2714369706.8699999</v>
      </c>
    </row>
    <row r="23" spans="1:13" ht="49.5" x14ac:dyDescent="0.3">
      <c r="A23" s="6" t="s">
        <v>39</v>
      </c>
      <c r="B23" s="7" t="s">
        <v>15</v>
      </c>
      <c r="C23" s="7" t="s">
        <v>20</v>
      </c>
      <c r="D23" s="7" t="s">
        <v>17</v>
      </c>
      <c r="E23" s="8" t="s">
        <v>22</v>
      </c>
      <c r="F23" s="9" t="s">
        <v>40</v>
      </c>
      <c r="G23" s="24">
        <v>7979029404</v>
      </c>
      <c r="H23" s="10">
        <v>0</v>
      </c>
      <c r="I23" s="10">
        <f t="shared" si="2"/>
        <v>7979029404</v>
      </c>
      <c r="J23" s="24">
        <v>4707080795</v>
      </c>
      <c r="K23" s="24">
        <v>3047858745</v>
      </c>
      <c r="L23" s="24">
        <v>0</v>
      </c>
      <c r="M23" s="24">
        <v>0</v>
      </c>
    </row>
    <row r="24" spans="1:13" ht="99" x14ac:dyDescent="0.3">
      <c r="A24" s="6" t="s">
        <v>41</v>
      </c>
      <c r="B24" s="7" t="s">
        <v>15</v>
      </c>
      <c r="C24" s="7" t="s">
        <v>16</v>
      </c>
      <c r="D24" s="7" t="s">
        <v>17</v>
      </c>
      <c r="E24" s="8" t="s">
        <v>42</v>
      </c>
      <c r="F24" s="9" t="s">
        <v>43</v>
      </c>
      <c r="G24" s="24">
        <v>2387851833</v>
      </c>
      <c r="H24" s="10">
        <v>0</v>
      </c>
      <c r="I24" s="10">
        <f t="shared" si="2"/>
        <v>2387851833</v>
      </c>
      <c r="J24" s="24">
        <v>2335732280.1999998</v>
      </c>
      <c r="K24" s="24">
        <v>2188167648.1999998</v>
      </c>
      <c r="L24" s="24">
        <v>1046630341.75</v>
      </c>
      <c r="M24" s="24">
        <v>1046630341.75</v>
      </c>
    </row>
    <row r="25" spans="1:13" ht="99" x14ac:dyDescent="0.3">
      <c r="A25" s="6" t="s">
        <v>41</v>
      </c>
      <c r="B25" s="7" t="s">
        <v>15</v>
      </c>
      <c r="C25" s="7" t="s">
        <v>20</v>
      </c>
      <c r="D25" s="7" t="s">
        <v>17</v>
      </c>
      <c r="E25" s="8" t="s">
        <v>42</v>
      </c>
      <c r="F25" s="9" t="s">
        <v>43</v>
      </c>
      <c r="G25" s="24">
        <v>1094027176</v>
      </c>
      <c r="H25" s="10">
        <v>0</v>
      </c>
      <c r="I25" s="10">
        <f t="shared" si="2"/>
        <v>1094027176</v>
      </c>
      <c r="J25" s="24">
        <v>1072744550</v>
      </c>
      <c r="K25" s="24">
        <v>1032721780</v>
      </c>
      <c r="L25" s="24">
        <v>652595140</v>
      </c>
      <c r="M25" s="24">
        <v>652595140</v>
      </c>
    </row>
    <row r="26" spans="1:13" ht="66" x14ac:dyDescent="0.3">
      <c r="A26" s="6" t="s">
        <v>44</v>
      </c>
      <c r="B26" s="7" t="s">
        <v>15</v>
      </c>
      <c r="C26" s="7" t="s">
        <v>16</v>
      </c>
      <c r="D26" s="7" t="s">
        <v>17</v>
      </c>
      <c r="E26" s="8" t="s">
        <v>22</v>
      </c>
      <c r="F26" s="9" t="s">
        <v>45</v>
      </c>
      <c r="G26" s="24">
        <v>10000000000</v>
      </c>
      <c r="H26" s="10">
        <v>0</v>
      </c>
      <c r="I26" s="10">
        <f t="shared" si="2"/>
        <v>10000000000</v>
      </c>
      <c r="J26" s="24">
        <v>9065600343</v>
      </c>
      <c r="K26" s="24">
        <v>4871748388.0500002</v>
      </c>
      <c r="L26" s="24">
        <v>3737668015</v>
      </c>
      <c r="M26" s="24">
        <v>3737668015</v>
      </c>
    </row>
    <row r="27" spans="1:13" ht="66" x14ac:dyDescent="0.3">
      <c r="A27" s="6" t="s">
        <v>46</v>
      </c>
      <c r="B27" s="7" t="s">
        <v>15</v>
      </c>
      <c r="C27" s="7" t="s">
        <v>16</v>
      </c>
      <c r="D27" s="7" t="s">
        <v>17</v>
      </c>
      <c r="E27" s="8" t="s">
        <v>18</v>
      </c>
      <c r="F27" s="9" t="s">
        <v>47</v>
      </c>
      <c r="G27" s="24">
        <v>2943000000</v>
      </c>
      <c r="H27" s="10">
        <v>0</v>
      </c>
      <c r="I27" s="10">
        <f t="shared" si="2"/>
        <v>2943000000</v>
      </c>
      <c r="J27" s="24">
        <v>1186542876</v>
      </c>
      <c r="K27" s="24">
        <v>1184943252</v>
      </c>
      <c r="L27" s="24">
        <v>766610623</v>
      </c>
      <c r="M27" s="24">
        <v>766610623</v>
      </c>
    </row>
    <row r="28" spans="1:13" s="5" customFormat="1" ht="17.25" x14ac:dyDescent="0.3">
      <c r="A28" s="27" t="s">
        <v>48</v>
      </c>
      <c r="B28" s="27"/>
      <c r="C28" s="27"/>
      <c r="D28" s="27"/>
      <c r="E28" s="27"/>
      <c r="F28" s="27"/>
      <c r="G28" s="14">
        <f t="shared" ref="G28:M28" si="3">SUM(G18:G27)</f>
        <v>132204136832</v>
      </c>
      <c r="H28" s="14">
        <f t="shared" si="3"/>
        <v>5456749833</v>
      </c>
      <c r="I28" s="14">
        <f t="shared" si="3"/>
        <v>126747386999</v>
      </c>
      <c r="J28" s="14">
        <f t="shared" si="3"/>
        <v>114504299956.36</v>
      </c>
      <c r="K28" s="14">
        <f t="shared" si="3"/>
        <v>101845782033.55</v>
      </c>
      <c r="L28" s="14">
        <f t="shared" si="3"/>
        <v>61069000137.330009</v>
      </c>
      <c r="M28" s="4">
        <f t="shared" si="3"/>
        <v>61060565955.330009</v>
      </c>
    </row>
    <row r="29" spans="1:13" s="2" customFormat="1" ht="19.5" x14ac:dyDescent="0.35">
      <c r="A29" s="28" t="s">
        <v>49</v>
      </c>
      <c r="B29" s="28"/>
      <c r="C29" s="28"/>
      <c r="D29" s="28"/>
      <c r="E29" s="28"/>
      <c r="F29" s="28"/>
      <c r="G29" s="19">
        <f t="shared" ref="G29:M29" si="4">+G12+G28</f>
        <v>163138828832</v>
      </c>
      <c r="H29" s="19">
        <f t="shared" si="4"/>
        <v>5456749833</v>
      </c>
      <c r="I29" s="19">
        <f t="shared" si="4"/>
        <v>157682078999</v>
      </c>
      <c r="J29" s="19">
        <f t="shared" si="4"/>
        <v>144915584956.35999</v>
      </c>
      <c r="K29" s="19">
        <f t="shared" si="4"/>
        <v>132257067033.55</v>
      </c>
      <c r="L29" s="19">
        <f t="shared" si="4"/>
        <v>91480285137.330017</v>
      </c>
      <c r="M29" s="20">
        <f t="shared" si="4"/>
        <v>91471850955.330017</v>
      </c>
    </row>
  </sheetData>
  <mergeCells count="9">
    <mergeCell ref="A16:L16"/>
    <mergeCell ref="A28:F28"/>
    <mergeCell ref="A29:F29"/>
    <mergeCell ref="A1:M3"/>
    <mergeCell ref="A4:M4"/>
    <mergeCell ref="A9:F9"/>
    <mergeCell ref="A11:F11"/>
    <mergeCell ref="A12:F12"/>
    <mergeCell ref="A13:M15"/>
  </mergeCells>
  <pageMargins left="0.7" right="0.7" top="0.75" bottom="0.75" header="0.3" footer="0.3"/>
  <pageSetup scale="3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ENE</vt:lpstr>
      <vt:lpstr>FEB</vt:lpstr>
      <vt:lpstr>MAR</vt:lpstr>
      <vt:lpstr>ABR</vt:lpstr>
      <vt:lpstr>MAY</vt:lpstr>
      <vt:lpstr>JUN</vt:lpstr>
      <vt:lpstr>JUL</vt:lpstr>
      <vt:lpstr>AGO</vt:lpstr>
      <vt:lpstr>SEPT </vt:lpstr>
      <vt:lpstr>OCT</vt:lpstr>
      <vt:lpstr>NOV</vt:lpstr>
      <vt:lpstr>DIC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2022-08-12T16:52:31Z</dcterms:modified>
</cp:coreProperties>
</file>